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trlProps/ctrlProp1.xml" ContentType="application/vnd.ms-excel.controlproperties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ctrlProps/ctrlProp4.xml" ContentType="application/vnd.ms-excel.controlproperti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5.xml" ContentType="application/vnd.ms-excel.controlproperties+xml"/>
  <Override PartName="/xl/drawings/drawing13.xml" ContentType="application/vnd.openxmlformats-officedocument.drawing+xml"/>
  <Override PartName="/xl/ctrlProps/ctrlProp6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20520" windowHeight="3975" tabRatio="0" firstSheet="6" activeTab="6"/>
  </bookViews>
  <sheets>
    <sheet name="توجيهات هامة" sheetId="19" r:id="rId1"/>
    <sheet name="محضر إغلاق أظرفة الإمتحان" sheetId="20" r:id="rId2"/>
    <sheet name="محضر فتح الأظرفة" sheetId="21" r:id="rId3"/>
    <sheet name="تقرير حول حالة غش" sheetId="22" r:id="rId4"/>
    <sheet name="محضر مطبوع مراقبة الإمتحان" sheetId="23" r:id="rId5"/>
    <sheet name="برنام أهلميـــن " sheetId="11" r:id="rId6"/>
    <sheet name="بطاقة تقنية" sheetId="2" r:id="rId7"/>
    <sheet name="قاعدة البيانات" sheetId="1" r:id="rId8"/>
    <sheet name="لوائح الحراسة " sheetId="4" r:id="rId9"/>
    <sheet name="لوائح للنشر" sheetId="9" r:id="rId10"/>
    <sheet name="إستدعاء " sheetId="10" r:id="rId11"/>
    <sheet name="ترقيم الطاولات " sheetId="5" r:id="rId12"/>
    <sheet name="توقيع التلاميذ   " sheetId="6" r:id="rId13"/>
    <sheet name="ورقة التغيبات الجماعية" sheetId="12" r:id="rId14"/>
    <sheet name="تتبع الغياب" sheetId="14" r:id="rId15"/>
    <sheet name="تسليم" sheetId="7" r:id="rId16"/>
    <sheet name="واجهة ملفات " sheetId="8" r:id="rId17"/>
  </sheets>
  <externalReferences>
    <externalReference r:id="rId18"/>
  </externalReferences>
  <definedNames>
    <definedName name="_xlnm._FilterDatabase" localSheetId="5" hidden="1">'برنام أهلميـــن '!$B$7:$L$1758</definedName>
    <definedName name="_xlnm._FilterDatabase" localSheetId="6" hidden="1">'لوائح الحراسة '!#REF!</definedName>
    <definedName name="_xlnm._FilterDatabase" localSheetId="11" hidden="1">'ترقيم الطاولات '!$A$2:$G$202</definedName>
    <definedName name="_xlnm._FilterDatabase" localSheetId="7">'قاعدة البيانات'!$C$6:$J$6</definedName>
    <definedName name="AHL">'بطاقة تقنية'!$K$17:$N$47</definedName>
    <definedName name="AHLA">'برنام أهلميـــن '!$D:$D</definedName>
    <definedName name="AHLA1">'برنام أهلميـــن '!$E:$E</definedName>
    <definedName name="AHLA2">'برنام أهلميـــن '!$F:$F</definedName>
    <definedName name="AHLA3">'برنام أهلميـــن '!$G:$G</definedName>
    <definedName name="AHLA4">'برنام أهلميـــن '!$J:$J</definedName>
    <definedName name="AHLA5">'برنام أهلميـــن '!$L:$L</definedName>
    <definedName name="ahlam">'قاعدة البيانات'!$M$7:$P$1486</definedName>
    <definedName name="ahlami">'بطاقة تقنية'!$C$18:$H$57</definedName>
    <definedName name="ahlamine">'قاعدة البيانات'!$C$7:$O$1486</definedName>
    <definedName name="ahlamine12">'قاعدة البيانات'!$Q:$S</definedName>
    <definedName name="ahlamine123">'قاعدة البيانات'!$K:$P</definedName>
    <definedName name="ahlamine14">'قاعدة البيانات'!$B:$O</definedName>
    <definedName name="ahlamine22">'قاعدة البيانات'!$B:$I</definedName>
    <definedName name="ahlamine4">'قاعدة البيانات'!$B$6:$O$1486</definedName>
    <definedName name="ahlamine6">'قاعدة البيانات'!$L$6:$P$1486</definedName>
    <definedName name="_xlnm.Print_Titles" localSheetId="5">'برنام أهلميـــن '!$1:$7</definedName>
    <definedName name="SALLE">'بطاقة تقنية'!$C$18:$C$57</definedName>
    <definedName name="_xlnm.Print_Area" localSheetId="10">'إستدعاء '!$A$1:$K$87</definedName>
    <definedName name="_xlnm.Print_Area" localSheetId="6">'بطاقة تقنية'!$G$63:$N$63</definedName>
    <definedName name="_xlnm.Print_Area" localSheetId="14">'تتبع الغياب'!$C$3:$M$34</definedName>
    <definedName name="_xlnm.Print_Area" localSheetId="11">'ترقيم الطاولات '!$A$3:$F$242</definedName>
    <definedName name="_xlnm.Print_Area" localSheetId="15">تسليم!$A$4:$I$31</definedName>
    <definedName name="_xlnm.Print_Area" localSheetId="3">'تقرير حول حالة غش'!$A$3:$I$43</definedName>
    <definedName name="_xlnm.Print_Area" localSheetId="0">'توجيهات هامة'!$A$2:$F$29</definedName>
    <definedName name="_xlnm.Print_Area" localSheetId="12">'توقيع التلاميذ   '!$C$3:$J$34</definedName>
    <definedName name="_xlnm.Print_Area" localSheetId="8">'لوائح الحراسة '!$B$3:$K$45</definedName>
    <definedName name="_xlnm.Print_Area" localSheetId="9">'لوائح للنشر'!$C$3:$J$32</definedName>
    <definedName name="_xlnm.Print_Area" localSheetId="1">'محضر إغلاق أظرفة الإمتحان'!$A$3:$G$33</definedName>
    <definedName name="_xlnm.Print_Area" localSheetId="2">'محضر فتح الأظرفة'!$A$3:$H$34</definedName>
    <definedName name="_xlnm.Print_Area" localSheetId="4">'محضر مطبوع مراقبة الإمتحان'!$A$3:$I$43</definedName>
    <definedName name="_xlnm.Print_Area" localSheetId="16">'واجهة ملفات '!$A$2:$H$201</definedName>
    <definedName name="_xlnm.Print_Area" localSheetId="13">'ورقة التغيبات الجماعية'!$C$3:$N$41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7" i="1"/>
  <c r="K82" i="10" l="1"/>
  <c r="J82" i="10"/>
  <c r="I82" i="10"/>
  <c r="H82" i="10"/>
  <c r="K81" i="10"/>
  <c r="J81" i="10"/>
  <c r="I81" i="10"/>
  <c r="H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E82" i="10"/>
  <c r="D82" i="10"/>
  <c r="C82" i="10"/>
  <c r="B82" i="10"/>
  <c r="E81" i="10"/>
  <c r="D81" i="10"/>
  <c r="C81" i="10"/>
  <c r="B81" i="10"/>
  <c r="E80" i="10"/>
  <c r="D80" i="10"/>
  <c r="C80" i="10"/>
  <c r="B80" i="10"/>
  <c r="E79" i="10"/>
  <c r="D79" i="10"/>
  <c r="C79" i="10"/>
  <c r="B79" i="10"/>
  <c r="E78" i="10"/>
  <c r="D78" i="10"/>
  <c r="C78" i="10"/>
  <c r="B78" i="10"/>
  <c r="E77" i="10"/>
  <c r="D77" i="10"/>
  <c r="C77" i="10"/>
  <c r="B77" i="10"/>
  <c r="E76" i="10"/>
  <c r="D76" i="10"/>
  <c r="C76" i="10"/>
  <c r="B76" i="10"/>
  <c r="E75" i="10"/>
  <c r="D75" i="10"/>
  <c r="C75" i="10"/>
  <c r="B75" i="10"/>
  <c r="E74" i="10"/>
  <c r="D74" i="10"/>
  <c r="C74" i="10"/>
  <c r="B74" i="10"/>
  <c r="E73" i="10"/>
  <c r="D73" i="10"/>
  <c r="C73" i="10"/>
  <c r="B73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E60" i="10"/>
  <c r="D60" i="10"/>
  <c r="C60" i="10"/>
  <c r="B60" i="10"/>
  <c r="E59" i="10"/>
  <c r="D59" i="10"/>
  <c r="C59" i="10"/>
  <c r="B59" i="10"/>
  <c r="E58" i="10"/>
  <c r="D58" i="10"/>
  <c r="C58" i="10"/>
  <c r="B58" i="10"/>
  <c r="E57" i="10"/>
  <c r="D57" i="10"/>
  <c r="C57" i="10"/>
  <c r="B57" i="10"/>
  <c r="E56" i="10"/>
  <c r="D56" i="10"/>
  <c r="C56" i="10"/>
  <c r="B56" i="10"/>
  <c r="E55" i="10"/>
  <c r="D55" i="10"/>
  <c r="C55" i="10"/>
  <c r="B55" i="10"/>
  <c r="E54" i="10"/>
  <c r="D54" i="10"/>
  <c r="C54" i="10"/>
  <c r="B54" i="10"/>
  <c r="E53" i="10"/>
  <c r="D53" i="10"/>
  <c r="C53" i="10"/>
  <c r="B53" i="10"/>
  <c r="E52" i="10"/>
  <c r="D52" i="10"/>
  <c r="C52" i="10"/>
  <c r="B52" i="10"/>
  <c r="E51" i="10"/>
  <c r="D51" i="10"/>
  <c r="C51" i="10"/>
  <c r="B51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E38" i="10"/>
  <c r="D38" i="10"/>
  <c r="C38" i="10"/>
  <c r="B38" i="10"/>
  <c r="E37" i="10"/>
  <c r="D37" i="10"/>
  <c r="C37" i="10"/>
  <c r="B37" i="10"/>
  <c r="E36" i="10"/>
  <c r="D36" i="10"/>
  <c r="C36" i="10"/>
  <c r="B36" i="10"/>
  <c r="E35" i="10"/>
  <c r="D35" i="10"/>
  <c r="C35" i="10"/>
  <c r="B35" i="10"/>
  <c r="E34" i="10"/>
  <c r="D34" i="10"/>
  <c r="C34" i="10"/>
  <c r="B34" i="10"/>
  <c r="E33" i="10"/>
  <c r="D33" i="10"/>
  <c r="C33" i="10"/>
  <c r="B33" i="10"/>
  <c r="E32" i="10"/>
  <c r="D32" i="10"/>
  <c r="C32" i="10"/>
  <c r="B32" i="10"/>
  <c r="E31" i="10"/>
  <c r="D31" i="10"/>
  <c r="C31" i="10"/>
  <c r="B31" i="10"/>
  <c r="E30" i="10"/>
  <c r="D30" i="10"/>
  <c r="C30" i="10"/>
  <c r="B30" i="10"/>
  <c r="E29" i="10"/>
  <c r="D29" i="10"/>
  <c r="C29" i="10"/>
  <c r="B29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B16" i="10"/>
  <c r="E16" i="10" l="1"/>
  <c r="E15" i="10"/>
  <c r="D16" i="10"/>
  <c r="D15" i="10"/>
  <c r="C16" i="10"/>
  <c r="E2783" i="11"/>
  <c r="F2783" i="11"/>
  <c r="C2783" i="11" s="1"/>
  <c r="G2783" i="11"/>
  <c r="H2783" i="11"/>
  <c r="I2783" i="11"/>
  <c r="J2783" i="11"/>
  <c r="K2783" i="11"/>
  <c r="E2784" i="11"/>
  <c r="F2784" i="11"/>
  <c r="C2784" i="11" s="1"/>
  <c r="G2784" i="11"/>
  <c r="H2784" i="11"/>
  <c r="I2784" i="11"/>
  <c r="J2784" i="11"/>
  <c r="K2784" i="11"/>
  <c r="E2785" i="11"/>
  <c r="F2785" i="11"/>
  <c r="C2785" i="11" s="1"/>
  <c r="G2785" i="11"/>
  <c r="H2785" i="11"/>
  <c r="I2785" i="11"/>
  <c r="J2785" i="11"/>
  <c r="K2785" i="11"/>
  <c r="E2786" i="11"/>
  <c r="F2786" i="11"/>
  <c r="C2786" i="11" s="1"/>
  <c r="G2786" i="11"/>
  <c r="H2786" i="11"/>
  <c r="I2786" i="11"/>
  <c r="J2786" i="11"/>
  <c r="K2786" i="11"/>
  <c r="E2787" i="11"/>
  <c r="F2787" i="11"/>
  <c r="C2787" i="11" s="1"/>
  <c r="G2787" i="11"/>
  <c r="H2787" i="11"/>
  <c r="I2787" i="11"/>
  <c r="J2787" i="11"/>
  <c r="K2787" i="11"/>
  <c r="E2788" i="11"/>
  <c r="F2788" i="11"/>
  <c r="C2788" i="11" s="1"/>
  <c r="G2788" i="11"/>
  <c r="H2788" i="11"/>
  <c r="I2788" i="11"/>
  <c r="J2788" i="11"/>
  <c r="K2788" i="11"/>
  <c r="E2789" i="11"/>
  <c r="F2789" i="11"/>
  <c r="C2789" i="11" s="1"/>
  <c r="G2789" i="11"/>
  <c r="H2789" i="11"/>
  <c r="I2789" i="11"/>
  <c r="J2789" i="11"/>
  <c r="K2789" i="11"/>
  <c r="E2790" i="11"/>
  <c r="F2790" i="11"/>
  <c r="C2790" i="11" s="1"/>
  <c r="G2790" i="11"/>
  <c r="H2790" i="11"/>
  <c r="L2790" i="11" s="1"/>
  <c r="I2790" i="11"/>
  <c r="J2790" i="11"/>
  <c r="K2790" i="11"/>
  <c r="E2791" i="11"/>
  <c r="F2791" i="11"/>
  <c r="C2791" i="11" s="1"/>
  <c r="G2791" i="11"/>
  <c r="H2791" i="11"/>
  <c r="I2791" i="11"/>
  <c r="J2791" i="11"/>
  <c r="K2791" i="11"/>
  <c r="E2792" i="11"/>
  <c r="F2792" i="11"/>
  <c r="C2792" i="11" s="1"/>
  <c r="G2792" i="11"/>
  <c r="H2792" i="11"/>
  <c r="I2792" i="11"/>
  <c r="J2792" i="11"/>
  <c r="K2792" i="11"/>
  <c r="E2793" i="11"/>
  <c r="F2793" i="11"/>
  <c r="C2793" i="11" s="1"/>
  <c r="G2793" i="11"/>
  <c r="H2793" i="11"/>
  <c r="I2793" i="11"/>
  <c r="J2793" i="11"/>
  <c r="K2793" i="11"/>
  <c r="E2794" i="11"/>
  <c r="F2794" i="11"/>
  <c r="C2794" i="11" s="1"/>
  <c r="G2794" i="11"/>
  <c r="H2794" i="11"/>
  <c r="I2794" i="11"/>
  <c r="J2794" i="11"/>
  <c r="K2794" i="11"/>
  <c r="E2795" i="11"/>
  <c r="F2795" i="11"/>
  <c r="C2795" i="11" s="1"/>
  <c r="G2795" i="11"/>
  <c r="H2795" i="11"/>
  <c r="I2795" i="11"/>
  <c r="L2795" i="11" s="1"/>
  <c r="J2795" i="11"/>
  <c r="K2795" i="11"/>
  <c r="E2796" i="11"/>
  <c r="F2796" i="11"/>
  <c r="C2796" i="11" s="1"/>
  <c r="G2796" i="11"/>
  <c r="H2796" i="11"/>
  <c r="I2796" i="11"/>
  <c r="J2796" i="11"/>
  <c r="K2796" i="11"/>
  <c r="E2797" i="11"/>
  <c r="F2797" i="11"/>
  <c r="C2797" i="11" s="1"/>
  <c r="G2797" i="11"/>
  <c r="H2797" i="11"/>
  <c r="I2797" i="11"/>
  <c r="J2797" i="11"/>
  <c r="K2797" i="11"/>
  <c r="E2798" i="11"/>
  <c r="F2798" i="11"/>
  <c r="C2798" i="11" s="1"/>
  <c r="G2798" i="11"/>
  <c r="H2798" i="11"/>
  <c r="I2798" i="11"/>
  <c r="J2798" i="11"/>
  <c r="K2798" i="11"/>
  <c r="E2799" i="11"/>
  <c r="F2799" i="11"/>
  <c r="C2799" i="11" s="1"/>
  <c r="G2799" i="11"/>
  <c r="H2799" i="11"/>
  <c r="I2799" i="11"/>
  <c r="J2799" i="11"/>
  <c r="K2799" i="11"/>
  <c r="E2800" i="11"/>
  <c r="F2800" i="11"/>
  <c r="C2800" i="11" s="1"/>
  <c r="G2800" i="11"/>
  <c r="H2800" i="11"/>
  <c r="I2800" i="11"/>
  <c r="J2800" i="11"/>
  <c r="K2800" i="11"/>
  <c r="E2801" i="11"/>
  <c r="F2801" i="11"/>
  <c r="C2801" i="11" s="1"/>
  <c r="G2801" i="11"/>
  <c r="H2801" i="11"/>
  <c r="I2801" i="11"/>
  <c r="J2801" i="11"/>
  <c r="K2801" i="11"/>
  <c r="E2802" i="11"/>
  <c r="F2802" i="11"/>
  <c r="C2802" i="11" s="1"/>
  <c r="G2802" i="11"/>
  <c r="H2802" i="11"/>
  <c r="I2802" i="11"/>
  <c r="J2802" i="11"/>
  <c r="K2802" i="11"/>
  <c r="E2803" i="11"/>
  <c r="F2803" i="11"/>
  <c r="C2803" i="11" s="1"/>
  <c r="G2803" i="11"/>
  <c r="H2803" i="11"/>
  <c r="I2803" i="11"/>
  <c r="J2803" i="11"/>
  <c r="K2803" i="11"/>
  <c r="E2804" i="11"/>
  <c r="F2804" i="11"/>
  <c r="C2804" i="11" s="1"/>
  <c r="G2804" i="11"/>
  <c r="H2804" i="11"/>
  <c r="I2804" i="11"/>
  <c r="J2804" i="11"/>
  <c r="K2804" i="11"/>
  <c r="E2805" i="11"/>
  <c r="F2805" i="11"/>
  <c r="C2805" i="11" s="1"/>
  <c r="G2805" i="11"/>
  <c r="H2805" i="11"/>
  <c r="I2805" i="11"/>
  <c r="J2805" i="11"/>
  <c r="K2805" i="11"/>
  <c r="E2806" i="11"/>
  <c r="F2806" i="11"/>
  <c r="C2806" i="11" s="1"/>
  <c r="G2806" i="11"/>
  <c r="H2806" i="11"/>
  <c r="I2806" i="11"/>
  <c r="J2806" i="11"/>
  <c r="K2806" i="11"/>
  <c r="E2807" i="11"/>
  <c r="F2807" i="11"/>
  <c r="C2807" i="11" s="1"/>
  <c r="G2807" i="11"/>
  <c r="H2807" i="11"/>
  <c r="I2807" i="11"/>
  <c r="J2807" i="11"/>
  <c r="K2807" i="11"/>
  <c r="E2808" i="11"/>
  <c r="F2808" i="11"/>
  <c r="C2808" i="11" s="1"/>
  <c r="G2808" i="11"/>
  <c r="H2808" i="11"/>
  <c r="I2808" i="11"/>
  <c r="J2808" i="11"/>
  <c r="K2808" i="11"/>
  <c r="E2809" i="11"/>
  <c r="F2809" i="11"/>
  <c r="C2809" i="11" s="1"/>
  <c r="G2809" i="11"/>
  <c r="H2809" i="11"/>
  <c r="I2809" i="11"/>
  <c r="J2809" i="11"/>
  <c r="K2809" i="11"/>
  <c r="E2810" i="11"/>
  <c r="F2810" i="11"/>
  <c r="C2810" i="11" s="1"/>
  <c r="G2810" i="11"/>
  <c r="H2810" i="11"/>
  <c r="I2810" i="11"/>
  <c r="J2810" i="11"/>
  <c r="K2810" i="11"/>
  <c r="E2811" i="11"/>
  <c r="F2811" i="11"/>
  <c r="C2811" i="11" s="1"/>
  <c r="G2811" i="11"/>
  <c r="H2811" i="11"/>
  <c r="I2811" i="11"/>
  <c r="J2811" i="11"/>
  <c r="K2811" i="11"/>
  <c r="E2812" i="11"/>
  <c r="F2812" i="11"/>
  <c r="C2812" i="11" s="1"/>
  <c r="G2812" i="11"/>
  <c r="H2812" i="11"/>
  <c r="I2812" i="11"/>
  <c r="J2812" i="11"/>
  <c r="K2812" i="11"/>
  <c r="E2813" i="11"/>
  <c r="F2813" i="11"/>
  <c r="C2813" i="11" s="1"/>
  <c r="G2813" i="11"/>
  <c r="H2813" i="11"/>
  <c r="I2813" i="11"/>
  <c r="J2813" i="11"/>
  <c r="K2813" i="11"/>
  <c r="E2814" i="11"/>
  <c r="F2814" i="11"/>
  <c r="C2814" i="11" s="1"/>
  <c r="G2814" i="11"/>
  <c r="H2814" i="11"/>
  <c r="L2814" i="11" s="1"/>
  <c r="I2814" i="11"/>
  <c r="J2814" i="11"/>
  <c r="K2814" i="11"/>
  <c r="E2815" i="11"/>
  <c r="F2815" i="11"/>
  <c r="C2815" i="11" s="1"/>
  <c r="G2815" i="11"/>
  <c r="H2815" i="11"/>
  <c r="I2815" i="11"/>
  <c r="J2815" i="11"/>
  <c r="K2815" i="11"/>
  <c r="E2816" i="11"/>
  <c r="F2816" i="11"/>
  <c r="C2816" i="11" s="1"/>
  <c r="G2816" i="11"/>
  <c r="H2816" i="11"/>
  <c r="I2816" i="11"/>
  <c r="J2816" i="11"/>
  <c r="K2816" i="11"/>
  <c r="E2817" i="11"/>
  <c r="F2817" i="11"/>
  <c r="C2817" i="11" s="1"/>
  <c r="G2817" i="11"/>
  <c r="H2817" i="11"/>
  <c r="I2817" i="11"/>
  <c r="J2817" i="11"/>
  <c r="K2817" i="11"/>
  <c r="E2818" i="11"/>
  <c r="F2818" i="11"/>
  <c r="C2818" i="11" s="1"/>
  <c r="G2818" i="11"/>
  <c r="H2818" i="11"/>
  <c r="I2818" i="11"/>
  <c r="J2818" i="11"/>
  <c r="K2818" i="11"/>
  <c r="E2819" i="11"/>
  <c r="F2819" i="11"/>
  <c r="C2819" i="11" s="1"/>
  <c r="G2819" i="11"/>
  <c r="H2819" i="11"/>
  <c r="I2819" i="11"/>
  <c r="J2819" i="11"/>
  <c r="K2819" i="11"/>
  <c r="E2820" i="11"/>
  <c r="F2820" i="11"/>
  <c r="C2820" i="11" s="1"/>
  <c r="G2820" i="11"/>
  <c r="H2820" i="11"/>
  <c r="I2820" i="11"/>
  <c r="J2820" i="11"/>
  <c r="K2820" i="11"/>
  <c r="E2821" i="11"/>
  <c r="F2821" i="11"/>
  <c r="C2821" i="11" s="1"/>
  <c r="G2821" i="11"/>
  <c r="H2821" i="11"/>
  <c r="I2821" i="11"/>
  <c r="J2821" i="11"/>
  <c r="K2821" i="11"/>
  <c r="E2822" i="11"/>
  <c r="F2822" i="11"/>
  <c r="C2822" i="11" s="1"/>
  <c r="G2822" i="11"/>
  <c r="H2822" i="11"/>
  <c r="L2822" i="11" s="1"/>
  <c r="I2822" i="11"/>
  <c r="J2822" i="11"/>
  <c r="K2822" i="11"/>
  <c r="E2823" i="11"/>
  <c r="F2823" i="11"/>
  <c r="C2823" i="11" s="1"/>
  <c r="G2823" i="11"/>
  <c r="H2823" i="11"/>
  <c r="I2823" i="11"/>
  <c r="J2823" i="11"/>
  <c r="K2823" i="11"/>
  <c r="E2824" i="11"/>
  <c r="F2824" i="11"/>
  <c r="C2824" i="11" s="1"/>
  <c r="G2824" i="11"/>
  <c r="H2824" i="11"/>
  <c r="I2824" i="11"/>
  <c r="J2824" i="11"/>
  <c r="K2824" i="11"/>
  <c r="E2825" i="11"/>
  <c r="F2825" i="11"/>
  <c r="C2825" i="11" s="1"/>
  <c r="G2825" i="11"/>
  <c r="H2825" i="11"/>
  <c r="I2825" i="11"/>
  <c r="J2825" i="11"/>
  <c r="K2825" i="11"/>
  <c r="E2826" i="11"/>
  <c r="F2826" i="11"/>
  <c r="C2826" i="11" s="1"/>
  <c r="G2826" i="11"/>
  <c r="H2826" i="11"/>
  <c r="I2826" i="11"/>
  <c r="J2826" i="11"/>
  <c r="K2826" i="11"/>
  <c r="E2827" i="11"/>
  <c r="F2827" i="11"/>
  <c r="C2827" i="11" s="1"/>
  <c r="G2827" i="11"/>
  <c r="H2827" i="11"/>
  <c r="I2827" i="11"/>
  <c r="L2827" i="11" s="1"/>
  <c r="J2827" i="11"/>
  <c r="K2827" i="11"/>
  <c r="E2828" i="11"/>
  <c r="F2828" i="11"/>
  <c r="C2828" i="11" s="1"/>
  <c r="G2828" i="11"/>
  <c r="H2828" i="11"/>
  <c r="I2828" i="11"/>
  <c r="J2828" i="11"/>
  <c r="K2828" i="11"/>
  <c r="E2829" i="11"/>
  <c r="F2829" i="11"/>
  <c r="C2829" i="11" s="1"/>
  <c r="G2829" i="11"/>
  <c r="H2829" i="11"/>
  <c r="I2829" i="11"/>
  <c r="J2829" i="11"/>
  <c r="K2829" i="11"/>
  <c r="E2830" i="11"/>
  <c r="F2830" i="11"/>
  <c r="C2830" i="11" s="1"/>
  <c r="G2830" i="11"/>
  <c r="H2830" i="11"/>
  <c r="I2830" i="11"/>
  <c r="J2830" i="11"/>
  <c r="K2830" i="11"/>
  <c r="E2831" i="11"/>
  <c r="F2831" i="11"/>
  <c r="C2831" i="11" s="1"/>
  <c r="G2831" i="11"/>
  <c r="H2831" i="11"/>
  <c r="I2831" i="11"/>
  <c r="J2831" i="11"/>
  <c r="K2831" i="11"/>
  <c r="E2832" i="11"/>
  <c r="F2832" i="11"/>
  <c r="C2832" i="11" s="1"/>
  <c r="G2832" i="11"/>
  <c r="H2832" i="11"/>
  <c r="I2832" i="11"/>
  <c r="J2832" i="11"/>
  <c r="K2832" i="11"/>
  <c r="E2833" i="11"/>
  <c r="F2833" i="11"/>
  <c r="C2833" i="11" s="1"/>
  <c r="G2833" i="11"/>
  <c r="H2833" i="11"/>
  <c r="I2833" i="11"/>
  <c r="J2833" i="11"/>
  <c r="K2833" i="11"/>
  <c r="K2782" i="11"/>
  <c r="J2782" i="11"/>
  <c r="I2782" i="11"/>
  <c r="H2782" i="11"/>
  <c r="L2782" i="11" s="1"/>
  <c r="G2782" i="11"/>
  <c r="F2782" i="11"/>
  <c r="C2782" i="11" s="1"/>
  <c r="E2782" i="11"/>
  <c r="E2760" i="11"/>
  <c r="F2760" i="11"/>
  <c r="C2760" i="11" s="1"/>
  <c r="G2760" i="11"/>
  <c r="H2760" i="11"/>
  <c r="I2760" i="11"/>
  <c r="J2760" i="11"/>
  <c r="K2760" i="11"/>
  <c r="E2761" i="11"/>
  <c r="F2761" i="11"/>
  <c r="C2761" i="11" s="1"/>
  <c r="G2761" i="11"/>
  <c r="H2761" i="11"/>
  <c r="I2761" i="11"/>
  <c r="J2761" i="11"/>
  <c r="K2761" i="11"/>
  <c r="E2762" i="11"/>
  <c r="F2762" i="11"/>
  <c r="C2762" i="11" s="1"/>
  <c r="G2762" i="11"/>
  <c r="H2762" i="11"/>
  <c r="I2762" i="11"/>
  <c r="J2762" i="11"/>
  <c r="K2762" i="11"/>
  <c r="E2763" i="11"/>
  <c r="F2763" i="11"/>
  <c r="C2763" i="11" s="1"/>
  <c r="G2763" i="11"/>
  <c r="H2763" i="11"/>
  <c r="I2763" i="11"/>
  <c r="J2763" i="11"/>
  <c r="K2763" i="11"/>
  <c r="E2764" i="11"/>
  <c r="F2764" i="11"/>
  <c r="C2764" i="11" s="1"/>
  <c r="G2764" i="11"/>
  <c r="H2764" i="11"/>
  <c r="I2764" i="11"/>
  <c r="J2764" i="11"/>
  <c r="K2764" i="11"/>
  <c r="E2765" i="11"/>
  <c r="F2765" i="11"/>
  <c r="C2765" i="11" s="1"/>
  <c r="G2765" i="11"/>
  <c r="H2765" i="11"/>
  <c r="I2765" i="11"/>
  <c r="J2765" i="11"/>
  <c r="K2765" i="11"/>
  <c r="E2766" i="11"/>
  <c r="F2766" i="11"/>
  <c r="C2766" i="11" s="1"/>
  <c r="G2766" i="11"/>
  <c r="H2766" i="11"/>
  <c r="I2766" i="11"/>
  <c r="J2766" i="11"/>
  <c r="K2766" i="11"/>
  <c r="E2767" i="11"/>
  <c r="F2767" i="11"/>
  <c r="C2767" i="11" s="1"/>
  <c r="G2767" i="11"/>
  <c r="H2767" i="11"/>
  <c r="I2767" i="11"/>
  <c r="J2767" i="11"/>
  <c r="K2767" i="11"/>
  <c r="E2768" i="11"/>
  <c r="F2768" i="11"/>
  <c r="C2768" i="11" s="1"/>
  <c r="G2768" i="11"/>
  <c r="H2768" i="11"/>
  <c r="I2768" i="11"/>
  <c r="J2768" i="11"/>
  <c r="K2768" i="11"/>
  <c r="E2769" i="11"/>
  <c r="F2769" i="11"/>
  <c r="C2769" i="11" s="1"/>
  <c r="G2769" i="11"/>
  <c r="H2769" i="11"/>
  <c r="I2769" i="11"/>
  <c r="J2769" i="11"/>
  <c r="K2769" i="11"/>
  <c r="E2770" i="11"/>
  <c r="F2770" i="11"/>
  <c r="C2770" i="11" s="1"/>
  <c r="G2770" i="11"/>
  <c r="H2770" i="11"/>
  <c r="I2770" i="11"/>
  <c r="J2770" i="11"/>
  <c r="K2770" i="11"/>
  <c r="E2771" i="11"/>
  <c r="F2771" i="11"/>
  <c r="C2771" i="11" s="1"/>
  <c r="G2771" i="11"/>
  <c r="H2771" i="11"/>
  <c r="L2771" i="11" s="1"/>
  <c r="I2771" i="11"/>
  <c r="J2771" i="11"/>
  <c r="K2771" i="11"/>
  <c r="E2772" i="11"/>
  <c r="F2772" i="11"/>
  <c r="C2772" i="11" s="1"/>
  <c r="G2772" i="11"/>
  <c r="H2772" i="11"/>
  <c r="I2772" i="11"/>
  <c r="J2772" i="11"/>
  <c r="K2772" i="11"/>
  <c r="E2773" i="11"/>
  <c r="F2773" i="11"/>
  <c r="C2773" i="11" s="1"/>
  <c r="G2773" i="11"/>
  <c r="H2773" i="11"/>
  <c r="I2773" i="11"/>
  <c r="J2773" i="11"/>
  <c r="K2773" i="11"/>
  <c r="E2774" i="11"/>
  <c r="F2774" i="11"/>
  <c r="C2774" i="11" s="1"/>
  <c r="G2774" i="11"/>
  <c r="H2774" i="11"/>
  <c r="I2774" i="11"/>
  <c r="J2774" i="11"/>
  <c r="K2774" i="11"/>
  <c r="E2775" i="11"/>
  <c r="F2775" i="11"/>
  <c r="C2775" i="11" s="1"/>
  <c r="G2775" i="11"/>
  <c r="H2775" i="11"/>
  <c r="I2775" i="11"/>
  <c r="J2775" i="11"/>
  <c r="K2775" i="11"/>
  <c r="E2776" i="11"/>
  <c r="F2776" i="11"/>
  <c r="C2776" i="11" s="1"/>
  <c r="G2776" i="11"/>
  <c r="H2776" i="11"/>
  <c r="I2776" i="11"/>
  <c r="J2776" i="11"/>
  <c r="K2776" i="11"/>
  <c r="E2777" i="11"/>
  <c r="F2777" i="11"/>
  <c r="C2777" i="11" s="1"/>
  <c r="G2777" i="11"/>
  <c r="H2777" i="11"/>
  <c r="I2777" i="11"/>
  <c r="J2777" i="11"/>
  <c r="K2777" i="11"/>
  <c r="E2778" i="11"/>
  <c r="F2778" i="11"/>
  <c r="C2778" i="11" s="1"/>
  <c r="G2778" i="11"/>
  <c r="H2778" i="11"/>
  <c r="I2778" i="11"/>
  <c r="J2778" i="11"/>
  <c r="K2778" i="11"/>
  <c r="E2779" i="11"/>
  <c r="F2779" i="11"/>
  <c r="C2779" i="11" s="1"/>
  <c r="G2779" i="11"/>
  <c r="H2779" i="11"/>
  <c r="I2779" i="11"/>
  <c r="J2779" i="11"/>
  <c r="K2779" i="11"/>
  <c r="E2780" i="11"/>
  <c r="F2780" i="11"/>
  <c r="C2780" i="11" s="1"/>
  <c r="G2780" i="11"/>
  <c r="H2780" i="11"/>
  <c r="I2780" i="11"/>
  <c r="J2780" i="11"/>
  <c r="K2780" i="11"/>
  <c r="E2781" i="11"/>
  <c r="F2781" i="11"/>
  <c r="C2781" i="11" s="1"/>
  <c r="G2781" i="11"/>
  <c r="H2781" i="11"/>
  <c r="I2781" i="11"/>
  <c r="J2781" i="11"/>
  <c r="K2781" i="11"/>
  <c r="E2732" i="11"/>
  <c r="F2732" i="11"/>
  <c r="C2732" i="11" s="1"/>
  <c r="G2732" i="11"/>
  <c r="H2732" i="11"/>
  <c r="I2732" i="11"/>
  <c r="J2732" i="11"/>
  <c r="K2732" i="11"/>
  <c r="E2733" i="11"/>
  <c r="F2733" i="11"/>
  <c r="C2733" i="11" s="1"/>
  <c r="G2733" i="11"/>
  <c r="H2733" i="11"/>
  <c r="I2733" i="11"/>
  <c r="J2733" i="11"/>
  <c r="K2733" i="11"/>
  <c r="E2734" i="11"/>
  <c r="F2734" i="11"/>
  <c r="C2734" i="11" s="1"/>
  <c r="G2734" i="11"/>
  <c r="H2734" i="11"/>
  <c r="L2734" i="11" s="1"/>
  <c r="I2734" i="11"/>
  <c r="J2734" i="11"/>
  <c r="K2734" i="11"/>
  <c r="E2735" i="11"/>
  <c r="F2735" i="11"/>
  <c r="C2735" i="11" s="1"/>
  <c r="G2735" i="11"/>
  <c r="H2735" i="11"/>
  <c r="I2735" i="11"/>
  <c r="J2735" i="11"/>
  <c r="K2735" i="11"/>
  <c r="E2736" i="11"/>
  <c r="F2736" i="11"/>
  <c r="C2736" i="11" s="1"/>
  <c r="G2736" i="11"/>
  <c r="H2736" i="11"/>
  <c r="I2736" i="11"/>
  <c r="J2736" i="11"/>
  <c r="K2736" i="11"/>
  <c r="E2737" i="11"/>
  <c r="F2737" i="11"/>
  <c r="C2737" i="11" s="1"/>
  <c r="G2737" i="11"/>
  <c r="H2737" i="11"/>
  <c r="I2737" i="11"/>
  <c r="J2737" i="11"/>
  <c r="K2737" i="11"/>
  <c r="E2738" i="11"/>
  <c r="F2738" i="11"/>
  <c r="C2738" i="11" s="1"/>
  <c r="G2738" i="11"/>
  <c r="H2738" i="11"/>
  <c r="I2738" i="11"/>
  <c r="J2738" i="11"/>
  <c r="K2738" i="11"/>
  <c r="E2739" i="11"/>
  <c r="F2739" i="11"/>
  <c r="C2739" i="11" s="1"/>
  <c r="G2739" i="11"/>
  <c r="H2739" i="11"/>
  <c r="I2739" i="11"/>
  <c r="J2739" i="11"/>
  <c r="K2739" i="11"/>
  <c r="E2740" i="11"/>
  <c r="F2740" i="11"/>
  <c r="C2740" i="11" s="1"/>
  <c r="G2740" i="11"/>
  <c r="H2740" i="11"/>
  <c r="I2740" i="11"/>
  <c r="J2740" i="11"/>
  <c r="K2740" i="11"/>
  <c r="E2741" i="11"/>
  <c r="F2741" i="11"/>
  <c r="C2741" i="11" s="1"/>
  <c r="G2741" i="11"/>
  <c r="H2741" i="11"/>
  <c r="I2741" i="11"/>
  <c r="J2741" i="11"/>
  <c r="K2741" i="11"/>
  <c r="E2742" i="11"/>
  <c r="F2742" i="11"/>
  <c r="C2742" i="11" s="1"/>
  <c r="G2742" i="11"/>
  <c r="H2742" i="11"/>
  <c r="I2742" i="11"/>
  <c r="J2742" i="11"/>
  <c r="K2742" i="11"/>
  <c r="E2743" i="11"/>
  <c r="F2743" i="11"/>
  <c r="C2743" i="11" s="1"/>
  <c r="G2743" i="11"/>
  <c r="H2743" i="11"/>
  <c r="I2743" i="11"/>
  <c r="J2743" i="11"/>
  <c r="K2743" i="11"/>
  <c r="E2744" i="11"/>
  <c r="F2744" i="11"/>
  <c r="C2744" i="11" s="1"/>
  <c r="G2744" i="11"/>
  <c r="H2744" i="11"/>
  <c r="I2744" i="11"/>
  <c r="J2744" i="11"/>
  <c r="K2744" i="11"/>
  <c r="E2745" i="11"/>
  <c r="F2745" i="11"/>
  <c r="C2745" i="11" s="1"/>
  <c r="G2745" i="11"/>
  <c r="H2745" i="11"/>
  <c r="I2745" i="11"/>
  <c r="J2745" i="11"/>
  <c r="K2745" i="11"/>
  <c r="E2746" i="11"/>
  <c r="F2746" i="11"/>
  <c r="C2746" i="11" s="1"/>
  <c r="G2746" i="11"/>
  <c r="H2746" i="11"/>
  <c r="I2746" i="11"/>
  <c r="J2746" i="11"/>
  <c r="K2746" i="11"/>
  <c r="E2747" i="11"/>
  <c r="F2747" i="11"/>
  <c r="C2747" i="11" s="1"/>
  <c r="G2747" i="11"/>
  <c r="H2747" i="11"/>
  <c r="L2747" i="11" s="1"/>
  <c r="I2747" i="11"/>
  <c r="J2747" i="11"/>
  <c r="K2747" i="11"/>
  <c r="E2748" i="11"/>
  <c r="F2748" i="11"/>
  <c r="C2748" i="11" s="1"/>
  <c r="G2748" i="11"/>
  <c r="H2748" i="11"/>
  <c r="I2748" i="11"/>
  <c r="J2748" i="11"/>
  <c r="K2748" i="11"/>
  <c r="E2749" i="11"/>
  <c r="F2749" i="11"/>
  <c r="C2749" i="11" s="1"/>
  <c r="G2749" i="11"/>
  <c r="H2749" i="11"/>
  <c r="I2749" i="11"/>
  <c r="J2749" i="11"/>
  <c r="K2749" i="11"/>
  <c r="E2750" i="11"/>
  <c r="F2750" i="11"/>
  <c r="C2750" i="11" s="1"/>
  <c r="G2750" i="11"/>
  <c r="H2750" i="11"/>
  <c r="I2750" i="11"/>
  <c r="J2750" i="11"/>
  <c r="K2750" i="11"/>
  <c r="E2751" i="11"/>
  <c r="F2751" i="11"/>
  <c r="C2751" i="11" s="1"/>
  <c r="G2751" i="11"/>
  <c r="H2751" i="11"/>
  <c r="I2751" i="11"/>
  <c r="J2751" i="11"/>
  <c r="K2751" i="11"/>
  <c r="E2752" i="11"/>
  <c r="F2752" i="11"/>
  <c r="C2752" i="11" s="1"/>
  <c r="G2752" i="11"/>
  <c r="H2752" i="11"/>
  <c r="I2752" i="11"/>
  <c r="J2752" i="11"/>
  <c r="K2752" i="11"/>
  <c r="E2753" i="11"/>
  <c r="F2753" i="11"/>
  <c r="C2753" i="11" s="1"/>
  <c r="G2753" i="11"/>
  <c r="H2753" i="11"/>
  <c r="I2753" i="11"/>
  <c r="J2753" i="11"/>
  <c r="K2753" i="11"/>
  <c r="E2754" i="11"/>
  <c r="F2754" i="11"/>
  <c r="C2754" i="11" s="1"/>
  <c r="G2754" i="11"/>
  <c r="H2754" i="11"/>
  <c r="I2754" i="11"/>
  <c r="J2754" i="11"/>
  <c r="K2754" i="11"/>
  <c r="E2755" i="11"/>
  <c r="F2755" i="11"/>
  <c r="C2755" i="11" s="1"/>
  <c r="G2755" i="11"/>
  <c r="H2755" i="11"/>
  <c r="I2755" i="11"/>
  <c r="J2755" i="11"/>
  <c r="K2755" i="11"/>
  <c r="E2756" i="11"/>
  <c r="F2756" i="11"/>
  <c r="C2756" i="11" s="1"/>
  <c r="G2756" i="11"/>
  <c r="H2756" i="11"/>
  <c r="I2756" i="11"/>
  <c r="J2756" i="11"/>
  <c r="K2756" i="11"/>
  <c r="E2757" i="11"/>
  <c r="F2757" i="11"/>
  <c r="C2757" i="11" s="1"/>
  <c r="G2757" i="11"/>
  <c r="H2757" i="11"/>
  <c r="I2757" i="11"/>
  <c r="J2757" i="11"/>
  <c r="K2757" i="11"/>
  <c r="E2758" i="11"/>
  <c r="F2758" i="11"/>
  <c r="C2758" i="11" s="1"/>
  <c r="G2758" i="11"/>
  <c r="H2758" i="11"/>
  <c r="I2758" i="11"/>
  <c r="J2758" i="11"/>
  <c r="K2758" i="11"/>
  <c r="E2759" i="11"/>
  <c r="F2759" i="11"/>
  <c r="C2759" i="11" s="1"/>
  <c r="G2759" i="11"/>
  <c r="H2759" i="11"/>
  <c r="I2759" i="11"/>
  <c r="J2759" i="11"/>
  <c r="K2759" i="11"/>
  <c r="K2731" i="11"/>
  <c r="J2731" i="11"/>
  <c r="I2731" i="11"/>
  <c r="H2731" i="11"/>
  <c r="G2731" i="11"/>
  <c r="F2731" i="11"/>
  <c r="C2731" i="11" s="1"/>
  <c r="E2731" i="11"/>
  <c r="E2717" i="11"/>
  <c r="F2717" i="11"/>
  <c r="C2717" i="11" s="1"/>
  <c r="G2717" i="11"/>
  <c r="H2717" i="11"/>
  <c r="L2717" i="11" s="1"/>
  <c r="I2717" i="11"/>
  <c r="J2717" i="11"/>
  <c r="K2717" i="11"/>
  <c r="E2718" i="11"/>
  <c r="F2718" i="11"/>
  <c r="C2718" i="11" s="1"/>
  <c r="G2718" i="11"/>
  <c r="H2718" i="11"/>
  <c r="I2718" i="11"/>
  <c r="J2718" i="11"/>
  <c r="K2718" i="11"/>
  <c r="E2719" i="11"/>
  <c r="F2719" i="11"/>
  <c r="C2719" i="11" s="1"/>
  <c r="G2719" i="11"/>
  <c r="H2719" i="11"/>
  <c r="L2719" i="11" s="1"/>
  <c r="I2719" i="11"/>
  <c r="J2719" i="11"/>
  <c r="K2719" i="11"/>
  <c r="E2720" i="11"/>
  <c r="F2720" i="11"/>
  <c r="C2720" i="11" s="1"/>
  <c r="G2720" i="11"/>
  <c r="H2720" i="11"/>
  <c r="L2720" i="11" s="1"/>
  <c r="I2720" i="11"/>
  <c r="J2720" i="11"/>
  <c r="K2720" i="11"/>
  <c r="E2721" i="11"/>
  <c r="F2721" i="11"/>
  <c r="C2721" i="11" s="1"/>
  <c r="G2721" i="11"/>
  <c r="H2721" i="11"/>
  <c r="I2721" i="11"/>
  <c r="J2721" i="11"/>
  <c r="K2721" i="11"/>
  <c r="E2722" i="11"/>
  <c r="F2722" i="11"/>
  <c r="C2722" i="11" s="1"/>
  <c r="G2722" i="11"/>
  <c r="H2722" i="11"/>
  <c r="I2722" i="11"/>
  <c r="J2722" i="11"/>
  <c r="K2722" i="11"/>
  <c r="E2723" i="11"/>
  <c r="F2723" i="11"/>
  <c r="C2723" i="11" s="1"/>
  <c r="G2723" i="11"/>
  <c r="H2723" i="11"/>
  <c r="I2723" i="11"/>
  <c r="J2723" i="11"/>
  <c r="K2723" i="11"/>
  <c r="E2724" i="11"/>
  <c r="F2724" i="11"/>
  <c r="C2724" i="11" s="1"/>
  <c r="G2724" i="11"/>
  <c r="H2724" i="11"/>
  <c r="L2724" i="11" s="1"/>
  <c r="I2724" i="11"/>
  <c r="J2724" i="11"/>
  <c r="K2724" i="11"/>
  <c r="E2725" i="11"/>
  <c r="F2725" i="11"/>
  <c r="C2725" i="11" s="1"/>
  <c r="G2725" i="11"/>
  <c r="H2725" i="11"/>
  <c r="I2725" i="11"/>
  <c r="J2725" i="11"/>
  <c r="K2725" i="11"/>
  <c r="E2726" i="11"/>
  <c r="F2726" i="11"/>
  <c r="C2726" i="11" s="1"/>
  <c r="G2726" i="11"/>
  <c r="H2726" i="11"/>
  <c r="I2726" i="11"/>
  <c r="J2726" i="11"/>
  <c r="K2726" i="11"/>
  <c r="E2727" i="11"/>
  <c r="F2727" i="11"/>
  <c r="C2727" i="11" s="1"/>
  <c r="G2727" i="11"/>
  <c r="H2727" i="11"/>
  <c r="I2727" i="11"/>
  <c r="J2727" i="11"/>
  <c r="K2727" i="11"/>
  <c r="E2728" i="11"/>
  <c r="F2728" i="11"/>
  <c r="C2728" i="11" s="1"/>
  <c r="G2728" i="11"/>
  <c r="H2728" i="11"/>
  <c r="I2728" i="11"/>
  <c r="J2728" i="11"/>
  <c r="K2728" i="11"/>
  <c r="E2729" i="11"/>
  <c r="F2729" i="11"/>
  <c r="C2729" i="11" s="1"/>
  <c r="G2729" i="11"/>
  <c r="H2729" i="11"/>
  <c r="I2729" i="11"/>
  <c r="J2729" i="11"/>
  <c r="K2729" i="11"/>
  <c r="E2730" i="11"/>
  <c r="F2730" i="11"/>
  <c r="C2730" i="11" s="1"/>
  <c r="G2730" i="11"/>
  <c r="H2730" i="11"/>
  <c r="I2730" i="11"/>
  <c r="J2730" i="11"/>
  <c r="K2730" i="11"/>
  <c r="E2681" i="11"/>
  <c r="F2681" i="11"/>
  <c r="C2681" i="11" s="1"/>
  <c r="G2681" i="11"/>
  <c r="H2681" i="11"/>
  <c r="I2681" i="11"/>
  <c r="J2681" i="11"/>
  <c r="K2681" i="11"/>
  <c r="E2682" i="11"/>
  <c r="F2682" i="11"/>
  <c r="C2682" i="11" s="1"/>
  <c r="G2682" i="11"/>
  <c r="H2682" i="11"/>
  <c r="I2682" i="11"/>
  <c r="J2682" i="11"/>
  <c r="K2682" i="11"/>
  <c r="E2683" i="11"/>
  <c r="F2683" i="11"/>
  <c r="C2683" i="11" s="1"/>
  <c r="G2683" i="11"/>
  <c r="H2683" i="11"/>
  <c r="I2683" i="11"/>
  <c r="J2683" i="11"/>
  <c r="K2683" i="11"/>
  <c r="E2684" i="11"/>
  <c r="F2684" i="11"/>
  <c r="C2684" i="11" s="1"/>
  <c r="G2684" i="11"/>
  <c r="H2684" i="11"/>
  <c r="I2684" i="11"/>
  <c r="J2684" i="11"/>
  <c r="K2684" i="11"/>
  <c r="E2685" i="11"/>
  <c r="F2685" i="11"/>
  <c r="C2685" i="11" s="1"/>
  <c r="G2685" i="11"/>
  <c r="H2685" i="11"/>
  <c r="I2685" i="11"/>
  <c r="J2685" i="11"/>
  <c r="K2685" i="11"/>
  <c r="E2686" i="11"/>
  <c r="F2686" i="11"/>
  <c r="C2686" i="11" s="1"/>
  <c r="G2686" i="11"/>
  <c r="H2686" i="11"/>
  <c r="L2686" i="11" s="1"/>
  <c r="I2686" i="11"/>
  <c r="J2686" i="11"/>
  <c r="K2686" i="11"/>
  <c r="E2687" i="11"/>
  <c r="F2687" i="11"/>
  <c r="C2687" i="11" s="1"/>
  <c r="G2687" i="11"/>
  <c r="H2687" i="11"/>
  <c r="I2687" i="11"/>
  <c r="J2687" i="11"/>
  <c r="K2687" i="11"/>
  <c r="E2688" i="11"/>
  <c r="F2688" i="11"/>
  <c r="C2688" i="11" s="1"/>
  <c r="G2688" i="11"/>
  <c r="H2688" i="11"/>
  <c r="I2688" i="11"/>
  <c r="J2688" i="11"/>
  <c r="K2688" i="11"/>
  <c r="E2689" i="11"/>
  <c r="F2689" i="11"/>
  <c r="C2689" i="11" s="1"/>
  <c r="G2689" i="11"/>
  <c r="H2689" i="11"/>
  <c r="I2689" i="11"/>
  <c r="J2689" i="11"/>
  <c r="K2689" i="11"/>
  <c r="E2690" i="11"/>
  <c r="F2690" i="11"/>
  <c r="C2690" i="11" s="1"/>
  <c r="G2690" i="11"/>
  <c r="H2690" i="11"/>
  <c r="I2690" i="11"/>
  <c r="J2690" i="11"/>
  <c r="K2690" i="11"/>
  <c r="E2691" i="11"/>
  <c r="F2691" i="11"/>
  <c r="C2691" i="11" s="1"/>
  <c r="G2691" i="11"/>
  <c r="H2691" i="11"/>
  <c r="I2691" i="11"/>
  <c r="J2691" i="11"/>
  <c r="K2691" i="11"/>
  <c r="E2692" i="11"/>
  <c r="F2692" i="11"/>
  <c r="C2692" i="11" s="1"/>
  <c r="G2692" i="11"/>
  <c r="H2692" i="11"/>
  <c r="I2692" i="11"/>
  <c r="J2692" i="11"/>
  <c r="K2692" i="11"/>
  <c r="E2693" i="11"/>
  <c r="F2693" i="11"/>
  <c r="C2693" i="11" s="1"/>
  <c r="G2693" i="11"/>
  <c r="H2693" i="11"/>
  <c r="I2693" i="11"/>
  <c r="J2693" i="11"/>
  <c r="K2693" i="11"/>
  <c r="E2694" i="11"/>
  <c r="F2694" i="11"/>
  <c r="C2694" i="11" s="1"/>
  <c r="G2694" i="11"/>
  <c r="H2694" i="11"/>
  <c r="L2694" i="11" s="1"/>
  <c r="I2694" i="11"/>
  <c r="J2694" i="11"/>
  <c r="K2694" i="11"/>
  <c r="E2695" i="11"/>
  <c r="F2695" i="11"/>
  <c r="C2695" i="11" s="1"/>
  <c r="G2695" i="11"/>
  <c r="H2695" i="11"/>
  <c r="I2695" i="11"/>
  <c r="J2695" i="11"/>
  <c r="K2695" i="11"/>
  <c r="E2696" i="11"/>
  <c r="F2696" i="11"/>
  <c r="C2696" i="11" s="1"/>
  <c r="G2696" i="11"/>
  <c r="H2696" i="11"/>
  <c r="L2696" i="11" s="1"/>
  <c r="I2696" i="11"/>
  <c r="J2696" i="11"/>
  <c r="K2696" i="11"/>
  <c r="E2697" i="11"/>
  <c r="F2697" i="11"/>
  <c r="C2697" i="11" s="1"/>
  <c r="G2697" i="11"/>
  <c r="H2697" i="11"/>
  <c r="I2697" i="11"/>
  <c r="J2697" i="11"/>
  <c r="K2697" i="11"/>
  <c r="E2698" i="11"/>
  <c r="F2698" i="11"/>
  <c r="C2698" i="11" s="1"/>
  <c r="G2698" i="11"/>
  <c r="H2698" i="11"/>
  <c r="I2698" i="11"/>
  <c r="J2698" i="11"/>
  <c r="K2698" i="11"/>
  <c r="E2699" i="11"/>
  <c r="F2699" i="11"/>
  <c r="C2699" i="11" s="1"/>
  <c r="G2699" i="11"/>
  <c r="H2699" i="11"/>
  <c r="I2699" i="11"/>
  <c r="J2699" i="11"/>
  <c r="K2699" i="11"/>
  <c r="E2700" i="11"/>
  <c r="F2700" i="11"/>
  <c r="C2700" i="11" s="1"/>
  <c r="G2700" i="11"/>
  <c r="H2700" i="11"/>
  <c r="I2700" i="11"/>
  <c r="J2700" i="11"/>
  <c r="K2700" i="11"/>
  <c r="E2701" i="11"/>
  <c r="F2701" i="11"/>
  <c r="C2701" i="11" s="1"/>
  <c r="G2701" i="11"/>
  <c r="H2701" i="11"/>
  <c r="L2701" i="11" s="1"/>
  <c r="I2701" i="11"/>
  <c r="J2701" i="11"/>
  <c r="K2701" i="11"/>
  <c r="E2702" i="11"/>
  <c r="F2702" i="11"/>
  <c r="C2702" i="11" s="1"/>
  <c r="G2702" i="11"/>
  <c r="H2702" i="11"/>
  <c r="I2702" i="11"/>
  <c r="J2702" i="11"/>
  <c r="K2702" i="11"/>
  <c r="E2703" i="11"/>
  <c r="F2703" i="11"/>
  <c r="C2703" i="11" s="1"/>
  <c r="G2703" i="11"/>
  <c r="H2703" i="11"/>
  <c r="I2703" i="11"/>
  <c r="J2703" i="11"/>
  <c r="K2703" i="11"/>
  <c r="E2704" i="11"/>
  <c r="F2704" i="11"/>
  <c r="C2704" i="11" s="1"/>
  <c r="G2704" i="11"/>
  <c r="H2704" i="11"/>
  <c r="I2704" i="11"/>
  <c r="J2704" i="11"/>
  <c r="K2704" i="11"/>
  <c r="E2705" i="11"/>
  <c r="F2705" i="11"/>
  <c r="C2705" i="11" s="1"/>
  <c r="G2705" i="11"/>
  <c r="H2705" i="11"/>
  <c r="I2705" i="11"/>
  <c r="J2705" i="11"/>
  <c r="K2705" i="11"/>
  <c r="E2706" i="11"/>
  <c r="F2706" i="11"/>
  <c r="C2706" i="11" s="1"/>
  <c r="G2706" i="11"/>
  <c r="H2706" i="11"/>
  <c r="I2706" i="11"/>
  <c r="J2706" i="11"/>
  <c r="K2706" i="11"/>
  <c r="E2707" i="11"/>
  <c r="F2707" i="11"/>
  <c r="C2707" i="11" s="1"/>
  <c r="G2707" i="11"/>
  <c r="H2707" i="11"/>
  <c r="I2707" i="11"/>
  <c r="J2707" i="11"/>
  <c r="K2707" i="11"/>
  <c r="E2708" i="11"/>
  <c r="F2708" i="11"/>
  <c r="C2708" i="11" s="1"/>
  <c r="G2708" i="11"/>
  <c r="H2708" i="11"/>
  <c r="I2708" i="11"/>
  <c r="J2708" i="11"/>
  <c r="K2708" i="11"/>
  <c r="E2709" i="11"/>
  <c r="F2709" i="11"/>
  <c r="C2709" i="11" s="1"/>
  <c r="G2709" i="11"/>
  <c r="H2709" i="11"/>
  <c r="I2709" i="11"/>
  <c r="J2709" i="11"/>
  <c r="K2709" i="11"/>
  <c r="E2710" i="11"/>
  <c r="F2710" i="11"/>
  <c r="C2710" i="11" s="1"/>
  <c r="G2710" i="11"/>
  <c r="H2710" i="11"/>
  <c r="L2710" i="11" s="1"/>
  <c r="I2710" i="11"/>
  <c r="J2710" i="11"/>
  <c r="K2710" i="11"/>
  <c r="E2711" i="11"/>
  <c r="F2711" i="11"/>
  <c r="C2711" i="11" s="1"/>
  <c r="G2711" i="11"/>
  <c r="H2711" i="11"/>
  <c r="I2711" i="11"/>
  <c r="J2711" i="11"/>
  <c r="K2711" i="11"/>
  <c r="E2712" i="11"/>
  <c r="F2712" i="11"/>
  <c r="C2712" i="11" s="1"/>
  <c r="G2712" i="11"/>
  <c r="H2712" i="11"/>
  <c r="L2712" i="11" s="1"/>
  <c r="I2712" i="11"/>
  <c r="J2712" i="11"/>
  <c r="K2712" i="11"/>
  <c r="E2713" i="11"/>
  <c r="F2713" i="11"/>
  <c r="C2713" i="11" s="1"/>
  <c r="G2713" i="11"/>
  <c r="H2713" i="11"/>
  <c r="I2713" i="11"/>
  <c r="J2713" i="11"/>
  <c r="K2713" i="11"/>
  <c r="E2714" i="11"/>
  <c r="F2714" i="11"/>
  <c r="C2714" i="11" s="1"/>
  <c r="G2714" i="11"/>
  <c r="H2714" i="11"/>
  <c r="I2714" i="11"/>
  <c r="J2714" i="11"/>
  <c r="K2714" i="11"/>
  <c r="E2715" i="11"/>
  <c r="F2715" i="11"/>
  <c r="C2715" i="11" s="1"/>
  <c r="G2715" i="11"/>
  <c r="H2715" i="11"/>
  <c r="I2715" i="11"/>
  <c r="J2715" i="11"/>
  <c r="K2715" i="11"/>
  <c r="E2716" i="11"/>
  <c r="F2716" i="11"/>
  <c r="C2716" i="11" s="1"/>
  <c r="G2716" i="11"/>
  <c r="H2716" i="11"/>
  <c r="L2716" i="11" s="1"/>
  <c r="I2716" i="11"/>
  <c r="J2716" i="11"/>
  <c r="K2716" i="11"/>
  <c r="K2680" i="11"/>
  <c r="J2680" i="11"/>
  <c r="I2680" i="11"/>
  <c r="H2680" i="11"/>
  <c r="G2680" i="11"/>
  <c r="F2680" i="11"/>
  <c r="C2680" i="11" s="1"/>
  <c r="E2680" i="11"/>
  <c r="E2630" i="11"/>
  <c r="F2630" i="11"/>
  <c r="C2630" i="11" s="1"/>
  <c r="G2630" i="11"/>
  <c r="H2630" i="11"/>
  <c r="L2630" i="11" s="1"/>
  <c r="I2630" i="11"/>
  <c r="J2630" i="11"/>
  <c r="K2630" i="11"/>
  <c r="E2631" i="11"/>
  <c r="F2631" i="11"/>
  <c r="C2631" i="11" s="1"/>
  <c r="G2631" i="11"/>
  <c r="H2631" i="11"/>
  <c r="I2631" i="11"/>
  <c r="J2631" i="11"/>
  <c r="K2631" i="11"/>
  <c r="E2632" i="11"/>
  <c r="F2632" i="11"/>
  <c r="C2632" i="11" s="1"/>
  <c r="G2632" i="11"/>
  <c r="H2632" i="11"/>
  <c r="L2632" i="11" s="1"/>
  <c r="I2632" i="11"/>
  <c r="J2632" i="11"/>
  <c r="K2632" i="11"/>
  <c r="E2633" i="11"/>
  <c r="F2633" i="11"/>
  <c r="C2633" i="11" s="1"/>
  <c r="G2633" i="11"/>
  <c r="H2633" i="11"/>
  <c r="I2633" i="11"/>
  <c r="J2633" i="11"/>
  <c r="K2633" i="11"/>
  <c r="E2634" i="11"/>
  <c r="F2634" i="11"/>
  <c r="C2634" i="11" s="1"/>
  <c r="G2634" i="11"/>
  <c r="H2634" i="11"/>
  <c r="I2634" i="11"/>
  <c r="J2634" i="11"/>
  <c r="K2634" i="11"/>
  <c r="E2635" i="11"/>
  <c r="F2635" i="11"/>
  <c r="C2635" i="11" s="1"/>
  <c r="G2635" i="11"/>
  <c r="H2635" i="11"/>
  <c r="I2635" i="11"/>
  <c r="J2635" i="11"/>
  <c r="K2635" i="11"/>
  <c r="E2636" i="11"/>
  <c r="F2636" i="11"/>
  <c r="C2636" i="11" s="1"/>
  <c r="G2636" i="11"/>
  <c r="H2636" i="11"/>
  <c r="L2636" i="11" s="1"/>
  <c r="I2636" i="11"/>
  <c r="J2636" i="11"/>
  <c r="K2636" i="11"/>
  <c r="E2637" i="11"/>
  <c r="F2637" i="11"/>
  <c r="C2637" i="11" s="1"/>
  <c r="G2637" i="11"/>
  <c r="H2637" i="11"/>
  <c r="I2637" i="11"/>
  <c r="J2637" i="11"/>
  <c r="K2637" i="11"/>
  <c r="E2638" i="11"/>
  <c r="F2638" i="11"/>
  <c r="C2638" i="11" s="1"/>
  <c r="G2638" i="11"/>
  <c r="H2638" i="11"/>
  <c r="I2638" i="11"/>
  <c r="J2638" i="11"/>
  <c r="K2638" i="11"/>
  <c r="E2639" i="11"/>
  <c r="F2639" i="11"/>
  <c r="C2639" i="11" s="1"/>
  <c r="G2639" i="11"/>
  <c r="H2639" i="11"/>
  <c r="I2639" i="11"/>
  <c r="J2639" i="11"/>
  <c r="K2639" i="11"/>
  <c r="E2640" i="11"/>
  <c r="F2640" i="11"/>
  <c r="C2640" i="11" s="1"/>
  <c r="G2640" i="11"/>
  <c r="H2640" i="11"/>
  <c r="L2640" i="11" s="1"/>
  <c r="I2640" i="11"/>
  <c r="J2640" i="11"/>
  <c r="K2640" i="11"/>
  <c r="E2641" i="11"/>
  <c r="F2641" i="11"/>
  <c r="C2641" i="11" s="1"/>
  <c r="G2641" i="11"/>
  <c r="H2641" i="11"/>
  <c r="I2641" i="11"/>
  <c r="J2641" i="11"/>
  <c r="K2641" i="11"/>
  <c r="E2642" i="11"/>
  <c r="F2642" i="11"/>
  <c r="C2642" i="11" s="1"/>
  <c r="G2642" i="11"/>
  <c r="H2642" i="11"/>
  <c r="I2642" i="11"/>
  <c r="J2642" i="11"/>
  <c r="K2642" i="11"/>
  <c r="E2643" i="11"/>
  <c r="F2643" i="11"/>
  <c r="C2643" i="11" s="1"/>
  <c r="G2643" i="11"/>
  <c r="H2643" i="11"/>
  <c r="I2643" i="11"/>
  <c r="J2643" i="11"/>
  <c r="K2643" i="11"/>
  <c r="E2644" i="11"/>
  <c r="F2644" i="11"/>
  <c r="C2644" i="11" s="1"/>
  <c r="G2644" i="11"/>
  <c r="H2644" i="11"/>
  <c r="L2644" i="11" s="1"/>
  <c r="I2644" i="11"/>
  <c r="J2644" i="11"/>
  <c r="K2644" i="11"/>
  <c r="E2645" i="11"/>
  <c r="F2645" i="11"/>
  <c r="C2645" i="11" s="1"/>
  <c r="G2645" i="11"/>
  <c r="H2645" i="11"/>
  <c r="I2645" i="11"/>
  <c r="J2645" i="11"/>
  <c r="K2645" i="11"/>
  <c r="E2646" i="11"/>
  <c r="F2646" i="11"/>
  <c r="C2646" i="11" s="1"/>
  <c r="G2646" i="11"/>
  <c r="H2646" i="11"/>
  <c r="L2646" i="11" s="1"/>
  <c r="I2646" i="11"/>
  <c r="J2646" i="11"/>
  <c r="K2646" i="11"/>
  <c r="E2647" i="11"/>
  <c r="F2647" i="11"/>
  <c r="C2647" i="11" s="1"/>
  <c r="G2647" i="11"/>
  <c r="H2647" i="11"/>
  <c r="I2647" i="11"/>
  <c r="J2647" i="11"/>
  <c r="K2647" i="11"/>
  <c r="E2648" i="11"/>
  <c r="F2648" i="11"/>
  <c r="C2648" i="11" s="1"/>
  <c r="G2648" i="11"/>
  <c r="H2648" i="11"/>
  <c r="L2648" i="11" s="1"/>
  <c r="I2648" i="11"/>
  <c r="J2648" i="11"/>
  <c r="K2648" i="11"/>
  <c r="E2649" i="11"/>
  <c r="F2649" i="11"/>
  <c r="C2649" i="11" s="1"/>
  <c r="G2649" i="11"/>
  <c r="H2649" i="11"/>
  <c r="I2649" i="11"/>
  <c r="J2649" i="11"/>
  <c r="K2649" i="11"/>
  <c r="E2650" i="11"/>
  <c r="F2650" i="11"/>
  <c r="C2650" i="11" s="1"/>
  <c r="G2650" i="11"/>
  <c r="H2650" i="11"/>
  <c r="I2650" i="11"/>
  <c r="J2650" i="11"/>
  <c r="K2650" i="11"/>
  <c r="E2651" i="11"/>
  <c r="F2651" i="11"/>
  <c r="C2651" i="11" s="1"/>
  <c r="G2651" i="11"/>
  <c r="H2651" i="11"/>
  <c r="I2651" i="11"/>
  <c r="J2651" i="11"/>
  <c r="K2651" i="11"/>
  <c r="E2652" i="11"/>
  <c r="F2652" i="11"/>
  <c r="C2652" i="11" s="1"/>
  <c r="G2652" i="11"/>
  <c r="H2652" i="11"/>
  <c r="L2652" i="11" s="1"/>
  <c r="I2652" i="11"/>
  <c r="J2652" i="11"/>
  <c r="K2652" i="11"/>
  <c r="E2653" i="11"/>
  <c r="F2653" i="11"/>
  <c r="C2653" i="11" s="1"/>
  <c r="G2653" i="11"/>
  <c r="H2653" i="11"/>
  <c r="I2653" i="11"/>
  <c r="J2653" i="11"/>
  <c r="K2653" i="11"/>
  <c r="E2654" i="11"/>
  <c r="F2654" i="11"/>
  <c r="C2654" i="11" s="1"/>
  <c r="G2654" i="11"/>
  <c r="H2654" i="11"/>
  <c r="I2654" i="11"/>
  <c r="J2654" i="11"/>
  <c r="K2654" i="11"/>
  <c r="E2655" i="11"/>
  <c r="F2655" i="11"/>
  <c r="C2655" i="11" s="1"/>
  <c r="G2655" i="11"/>
  <c r="H2655" i="11"/>
  <c r="I2655" i="11"/>
  <c r="J2655" i="11"/>
  <c r="K2655" i="11"/>
  <c r="E2656" i="11"/>
  <c r="F2656" i="11"/>
  <c r="C2656" i="11" s="1"/>
  <c r="G2656" i="11"/>
  <c r="H2656" i="11"/>
  <c r="L2656" i="11" s="1"/>
  <c r="I2656" i="11"/>
  <c r="J2656" i="11"/>
  <c r="K2656" i="11"/>
  <c r="E2657" i="11"/>
  <c r="F2657" i="11"/>
  <c r="C2657" i="11" s="1"/>
  <c r="G2657" i="11"/>
  <c r="H2657" i="11"/>
  <c r="I2657" i="11"/>
  <c r="J2657" i="11"/>
  <c r="K2657" i="11"/>
  <c r="E2658" i="11"/>
  <c r="F2658" i="11"/>
  <c r="C2658" i="11" s="1"/>
  <c r="G2658" i="11"/>
  <c r="H2658" i="11"/>
  <c r="I2658" i="11"/>
  <c r="J2658" i="11"/>
  <c r="K2658" i="11"/>
  <c r="E2659" i="11"/>
  <c r="F2659" i="11"/>
  <c r="C2659" i="11" s="1"/>
  <c r="G2659" i="11"/>
  <c r="H2659" i="11"/>
  <c r="I2659" i="11"/>
  <c r="J2659" i="11"/>
  <c r="K2659" i="11"/>
  <c r="E2660" i="11"/>
  <c r="F2660" i="11"/>
  <c r="C2660" i="11" s="1"/>
  <c r="G2660" i="11"/>
  <c r="H2660" i="11"/>
  <c r="L2660" i="11" s="1"/>
  <c r="I2660" i="11"/>
  <c r="J2660" i="11"/>
  <c r="K2660" i="11"/>
  <c r="E2661" i="11"/>
  <c r="F2661" i="11"/>
  <c r="C2661" i="11" s="1"/>
  <c r="G2661" i="11"/>
  <c r="H2661" i="11"/>
  <c r="I2661" i="11"/>
  <c r="J2661" i="11"/>
  <c r="K2661" i="11"/>
  <c r="E2662" i="11"/>
  <c r="F2662" i="11"/>
  <c r="C2662" i="11" s="1"/>
  <c r="G2662" i="11"/>
  <c r="H2662" i="11"/>
  <c r="L2662" i="11" s="1"/>
  <c r="I2662" i="11"/>
  <c r="J2662" i="11"/>
  <c r="K2662" i="11"/>
  <c r="E2663" i="11"/>
  <c r="F2663" i="11"/>
  <c r="C2663" i="11" s="1"/>
  <c r="G2663" i="11"/>
  <c r="H2663" i="11"/>
  <c r="I2663" i="11"/>
  <c r="J2663" i="11"/>
  <c r="K2663" i="11"/>
  <c r="E2664" i="11"/>
  <c r="F2664" i="11"/>
  <c r="C2664" i="11" s="1"/>
  <c r="G2664" i="11"/>
  <c r="H2664" i="11"/>
  <c r="L2664" i="11" s="1"/>
  <c r="I2664" i="11"/>
  <c r="J2664" i="11"/>
  <c r="K2664" i="11"/>
  <c r="E2665" i="11"/>
  <c r="F2665" i="11"/>
  <c r="C2665" i="11" s="1"/>
  <c r="G2665" i="11"/>
  <c r="H2665" i="11"/>
  <c r="I2665" i="11"/>
  <c r="J2665" i="11"/>
  <c r="K2665" i="11"/>
  <c r="E2666" i="11"/>
  <c r="F2666" i="11"/>
  <c r="C2666" i="11" s="1"/>
  <c r="G2666" i="11"/>
  <c r="H2666" i="11"/>
  <c r="I2666" i="11"/>
  <c r="J2666" i="11"/>
  <c r="K2666" i="11"/>
  <c r="E2667" i="11"/>
  <c r="F2667" i="11"/>
  <c r="C2667" i="11" s="1"/>
  <c r="G2667" i="11"/>
  <c r="H2667" i="11"/>
  <c r="I2667" i="11"/>
  <c r="J2667" i="11"/>
  <c r="K2667" i="11"/>
  <c r="E2668" i="11"/>
  <c r="F2668" i="11"/>
  <c r="C2668" i="11" s="1"/>
  <c r="G2668" i="11"/>
  <c r="H2668" i="11"/>
  <c r="L2668" i="11" s="1"/>
  <c r="I2668" i="11"/>
  <c r="J2668" i="11"/>
  <c r="K2668" i="11"/>
  <c r="E2669" i="11"/>
  <c r="F2669" i="11"/>
  <c r="C2669" i="11" s="1"/>
  <c r="G2669" i="11"/>
  <c r="H2669" i="11"/>
  <c r="I2669" i="11"/>
  <c r="J2669" i="11"/>
  <c r="K2669" i="11"/>
  <c r="E2670" i="11"/>
  <c r="F2670" i="11"/>
  <c r="C2670" i="11" s="1"/>
  <c r="G2670" i="11"/>
  <c r="H2670" i="11"/>
  <c r="I2670" i="11"/>
  <c r="J2670" i="11"/>
  <c r="K2670" i="11"/>
  <c r="E2671" i="11"/>
  <c r="F2671" i="11"/>
  <c r="C2671" i="11" s="1"/>
  <c r="G2671" i="11"/>
  <c r="H2671" i="11"/>
  <c r="I2671" i="11"/>
  <c r="J2671" i="11"/>
  <c r="K2671" i="11"/>
  <c r="E2672" i="11"/>
  <c r="F2672" i="11"/>
  <c r="C2672" i="11" s="1"/>
  <c r="G2672" i="11"/>
  <c r="H2672" i="11"/>
  <c r="L2672" i="11" s="1"/>
  <c r="I2672" i="11"/>
  <c r="J2672" i="11"/>
  <c r="K2672" i="11"/>
  <c r="E2673" i="11"/>
  <c r="F2673" i="11"/>
  <c r="C2673" i="11" s="1"/>
  <c r="G2673" i="11"/>
  <c r="H2673" i="11"/>
  <c r="I2673" i="11"/>
  <c r="J2673" i="11"/>
  <c r="K2673" i="11"/>
  <c r="E2674" i="11"/>
  <c r="F2674" i="11"/>
  <c r="C2674" i="11" s="1"/>
  <c r="G2674" i="11"/>
  <c r="H2674" i="11"/>
  <c r="I2674" i="11"/>
  <c r="J2674" i="11"/>
  <c r="K2674" i="11"/>
  <c r="E2675" i="11"/>
  <c r="F2675" i="11"/>
  <c r="C2675" i="11" s="1"/>
  <c r="G2675" i="11"/>
  <c r="H2675" i="11"/>
  <c r="I2675" i="11"/>
  <c r="J2675" i="11"/>
  <c r="K2675" i="11"/>
  <c r="E2676" i="11"/>
  <c r="F2676" i="11"/>
  <c r="C2676" i="11" s="1"/>
  <c r="G2676" i="11"/>
  <c r="H2676" i="11"/>
  <c r="L2676" i="11" s="1"/>
  <c r="I2676" i="11"/>
  <c r="J2676" i="11"/>
  <c r="K2676" i="11"/>
  <c r="E2677" i="11"/>
  <c r="F2677" i="11"/>
  <c r="C2677" i="11" s="1"/>
  <c r="G2677" i="11"/>
  <c r="H2677" i="11"/>
  <c r="I2677" i="11"/>
  <c r="J2677" i="11"/>
  <c r="K2677" i="11"/>
  <c r="E2678" i="11"/>
  <c r="F2678" i="11"/>
  <c r="C2678" i="11" s="1"/>
  <c r="G2678" i="11"/>
  <c r="H2678" i="11"/>
  <c r="L2678" i="11" s="1"/>
  <c r="I2678" i="11"/>
  <c r="J2678" i="11"/>
  <c r="K2678" i="11"/>
  <c r="E2679" i="11"/>
  <c r="F2679" i="11"/>
  <c r="C2679" i="11" s="1"/>
  <c r="G2679" i="11"/>
  <c r="H2679" i="11"/>
  <c r="I2679" i="11"/>
  <c r="J2679" i="11"/>
  <c r="K2679" i="11"/>
  <c r="K2629" i="11"/>
  <c r="J2629" i="11"/>
  <c r="I2629" i="11"/>
  <c r="H2629" i="11"/>
  <c r="L2629" i="11" s="1"/>
  <c r="G2629" i="11"/>
  <c r="F2629" i="11"/>
  <c r="C2629" i="11" s="1"/>
  <c r="E2629" i="11"/>
  <c r="E2579" i="11"/>
  <c r="F2579" i="11"/>
  <c r="C2579" i="11" s="1"/>
  <c r="G2579" i="11"/>
  <c r="H2579" i="11"/>
  <c r="I2579" i="11"/>
  <c r="J2579" i="11"/>
  <c r="K2579" i="11"/>
  <c r="E2580" i="11"/>
  <c r="F2580" i="11"/>
  <c r="C2580" i="11" s="1"/>
  <c r="G2580" i="11"/>
  <c r="H2580" i="11"/>
  <c r="I2580" i="11"/>
  <c r="J2580" i="11"/>
  <c r="K2580" i="11"/>
  <c r="E2581" i="11"/>
  <c r="F2581" i="11"/>
  <c r="C2581" i="11" s="1"/>
  <c r="G2581" i="11"/>
  <c r="H2581" i="11"/>
  <c r="I2581" i="11"/>
  <c r="J2581" i="11"/>
  <c r="K2581" i="11"/>
  <c r="E2582" i="11"/>
  <c r="F2582" i="11"/>
  <c r="C2582" i="11" s="1"/>
  <c r="G2582" i="11"/>
  <c r="H2582" i="11"/>
  <c r="L2582" i="11" s="1"/>
  <c r="I2582" i="11"/>
  <c r="J2582" i="11"/>
  <c r="K2582" i="11"/>
  <c r="E2583" i="11"/>
  <c r="F2583" i="11"/>
  <c r="C2583" i="11" s="1"/>
  <c r="G2583" i="11"/>
  <c r="H2583" i="11"/>
  <c r="I2583" i="11"/>
  <c r="J2583" i="11"/>
  <c r="K2583" i="11"/>
  <c r="E2584" i="11"/>
  <c r="F2584" i="11"/>
  <c r="C2584" i="11" s="1"/>
  <c r="G2584" i="11"/>
  <c r="H2584" i="11"/>
  <c r="I2584" i="11"/>
  <c r="J2584" i="11"/>
  <c r="K2584" i="11"/>
  <c r="E2585" i="11"/>
  <c r="F2585" i="11"/>
  <c r="C2585" i="11" s="1"/>
  <c r="G2585" i="11"/>
  <c r="H2585" i="11"/>
  <c r="I2585" i="11"/>
  <c r="J2585" i="11"/>
  <c r="K2585" i="11"/>
  <c r="E2586" i="11"/>
  <c r="F2586" i="11"/>
  <c r="C2586" i="11" s="1"/>
  <c r="G2586" i="11"/>
  <c r="H2586" i="11"/>
  <c r="I2586" i="11"/>
  <c r="J2586" i="11"/>
  <c r="K2586" i="11"/>
  <c r="E2587" i="11"/>
  <c r="F2587" i="11"/>
  <c r="C2587" i="11" s="1"/>
  <c r="G2587" i="11"/>
  <c r="H2587" i="11"/>
  <c r="L2587" i="11" s="1"/>
  <c r="I2587" i="11"/>
  <c r="J2587" i="11"/>
  <c r="K2587" i="11"/>
  <c r="E2588" i="11"/>
  <c r="F2588" i="11"/>
  <c r="C2588" i="11" s="1"/>
  <c r="G2588" i="11"/>
  <c r="H2588" i="11"/>
  <c r="I2588" i="11"/>
  <c r="J2588" i="11"/>
  <c r="K2588" i="11"/>
  <c r="E2589" i="11"/>
  <c r="F2589" i="11"/>
  <c r="C2589" i="11" s="1"/>
  <c r="G2589" i="11"/>
  <c r="H2589" i="11"/>
  <c r="I2589" i="11"/>
  <c r="J2589" i="11"/>
  <c r="K2589" i="11"/>
  <c r="E2590" i="11"/>
  <c r="F2590" i="11"/>
  <c r="C2590" i="11" s="1"/>
  <c r="G2590" i="11"/>
  <c r="H2590" i="11"/>
  <c r="I2590" i="11"/>
  <c r="J2590" i="11"/>
  <c r="K2590" i="11"/>
  <c r="E2591" i="11"/>
  <c r="F2591" i="11"/>
  <c r="C2591" i="11" s="1"/>
  <c r="G2591" i="11"/>
  <c r="H2591" i="11"/>
  <c r="I2591" i="11"/>
  <c r="J2591" i="11"/>
  <c r="K2591" i="11"/>
  <c r="E2592" i="11"/>
  <c r="F2592" i="11"/>
  <c r="C2592" i="11" s="1"/>
  <c r="G2592" i="11"/>
  <c r="H2592" i="11"/>
  <c r="I2592" i="11"/>
  <c r="J2592" i="11"/>
  <c r="K2592" i="11"/>
  <c r="E2593" i="11"/>
  <c r="F2593" i="11"/>
  <c r="C2593" i="11" s="1"/>
  <c r="G2593" i="11"/>
  <c r="H2593" i="11"/>
  <c r="I2593" i="11"/>
  <c r="J2593" i="11"/>
  <c r="K2593" i="11"/>
  <c r="E2594" i="11"/>
  <c r="F2594" i="11"/>
  <c r="C2594" i="11" s="1"/>
  <c r="G2594" i="11"/>
  <c r="H2594" i="11"/>
  <c r="I2594" i="11"/>
  <c r="J2594" i="11"/>
  <c r="K2594" i="11"/>
  <c r="E2595" i="11"/>
  <c r="F2595" i="11"/>
  <c r="C2595" i="11" s="1"/>
  <c r="G2595" i="11"/>
  <c r="H2595" i="11"/>
  <c r="I2595" i="11"/>
  <c r="J2595" i="11"/>
  <c r="K2595" i="11"/>
  <c r="E2596" i="11"/>
  <c r="F2596" i="11"/>
  <c r="C2596" i="11" s="1"/>
  <c r="G2596" i="11"/>
  <c r="H2596" i="11"/>
  <c r="I2596" i="11"/>
  <c r="J2596" i="11"/>
  <c r="K2596" i="11"/>
  <c r="E2597" i="11"/>
  <c r="F2597" i="11"/>
  <c r="C2597" i="11" s="1"/>
  <c r="G2597" i="11"/>
  <c r="H2597" i="11"/>
  <c r="L2597" i="11" s="1"/>
  <c r="I2597" i="11"/>
  <c r="J2597" i="11"/>
  <c r="K2597" i="11"/>
  <c r="E2598" i="11"/>
  <c r="F2598" i="11"/>
  <c r="C2598" i="11" s="1"/>
  <c r="G2598" i="11"/>
  <c r="H2598" i="11"/>
  <c r="I2598" i="11"/>
  <c r="J2598" i="11"/>
  <c r="K2598" i="11"/>
  <c r="E2599" i="11"/>
  <c r="F2599" i="11"/>
  <c r="C2599" i="11" s="1"/>
  <c r="G2599" i="11"/>
  <c r="H2599" i="11"/>
  <c r="I2599" i="11"/>
  <c r="J2599" i="11"/>
  <c r="K2599" i="11"/>
  <c r="E2600" i="11"/>
  <c r="F2600" i="11"/>
  <c r="C2600" i="11" s="1"/>
  <c r="G2600" i="11"/>
  <c r="H2600" i="11"/>
  <c r="I2600" i="11"/>
  <c r="J2600" i="11"/>
  <c r="K2600" i="11"/>
  <c r="E2601" i="11"/>
  <c r="F2601" i="11"/>
  <c r="C2601" i="11" s="1"/>
  <c r="G2601" i="11"/>
  <c r="H2601" i="11"/>
  <c r="I2601" i="11"/>
  <c r="J2601" i="11"/>
  <c r="K2601" i="11"/>
  <c r="E2602" i="11"/>
  <c r="F2602" i="11"/>
  <c r="C2602" i="11" s="1"/>
  <c r="G2602" i="11"/>
  <c r="H2602" i="11"/>
  <c r="I2602" i="11"/>
  <c r="J2602" i="11"/>
  <c r="K2602" i="11"/>
  <c r="E2603" i="11"/>
  <c r="F2603" i="11"/>
  <c r="C2603" i="11" s="1"/>
  <c r="G2603" i="11"/>
  <c r="H2603" i="11"/>
  <c r="L2603" i="11" s="1"/>
  <c r="I2603" i="11"/>
  <c r="J2603" i="11"/>
  <c r="K2603" i="11"/>
  <c r="E2604" i="11"/>
  <c r="F2604" i="11"/>
  <c r="C2604" i="11" s="1"/>
  <c r="G2604" i="11"/>
  <c r="H2604" i="11"/>
  <c r="I2604" i="11"/>
  <c r="J2604" i="11"/>
  <c r="K2604" i="11"/>
  <c r="E2605" i="11"/>
  <c r="F2605" i="11"/>
  <c r="C2605" i="11" s="1"/>
  <c r="G2605" i="11"/>
  <c r="H2605" i="11"/>
  <c r="I2605" i="11"/>
  <c r="J2605" i="11"/>
  <c r="K2605" i="11"/>
  <c r="E2606" i="11"/>
  <c r="F2606" i="11"/>
  <c r="C2606" i="11" s="1"/>
  <c r="G2606" i="11"/>
  <c r="H2606" i="11"/>
  <c r="I2606" i="11"/>
  <c r="J2606" i="11"/>
  <c r="K2606" i="11"/>
  <c r="E2607" i="11"/>
  <c r="F2607" i="11"/>
  <c r="C2607" i="11" s="1"/>
  <c r="G2607" i="11"/>
  <c r="H2607" i="11"/>
  <c r="L2607" i="11" s="1"/>
  <c r="I2607" i="11"/>
  <c r="J2607" i="11"/>
  <c r="K2607" i="11"/>
  <c r="E2608" i="11"/>
  <c r="F2608" i="11"/>
  <c r="C2608" i="11" s="1"/>
  <c r="G2608" i="11"/>
  <c r="H2608" i="11"/>
  <c r="I2608" i="11"/>
  <c r="J2608" i="11"/>
  <c r="K2608" i="11"/>
  <c r="E2609" i="11"/>
  <c r="F2609" i="11"/>
  <c r="C2609" i="11" s="1"/>
  <c r="G2609" i="11"/>
  <c r="H2609" i="11"/>
  <c r="I2609" i="11"/>
  <c r="J2609" i="11"/>
  <c r="K2609" i="11"/>
  <c r="E2610" i="11"/>
  <c r="F2610" i="11"/>
  <c r="C2610" i="11" s="1"/>
  <c r="G2610" i="11"/>
  <c r="H2610" i="11"/>
  <c r="I2610" i="11"/>
  <c r="J2610" i="11"/>
  <c r="K2610" i="11"/>
  <c r="E2611" i="11"/>
  <c r="F2611" i="11"/>
  <c r="C2611" i="11" s="1"/>
  <c r="G2611" i="11"/>
  <c r="H2611" i="11"/>
  <c r="L2611" i="11" s="1"/>
  <c r="I2611" i="11"/>
  <c r="J2611" i="11"/>
  <c r="K2611" i="11"/>
  <c r="E2612" i="11"/>
  <c r="F2612" i="11"/>
  <c r="C2612" i="11" s="1"/>
  <c r="G2612" i="11"/>
  <c r="H2612" i="11"/>
  <c r="L2612" i="11" s="1"/>
  <c r="I2612" i="11"/>
  <c r="J2612" i="11"/>
  <c r="K2612" i="11"/>
  <c r="E2613" i="11"/>
  <c r="F2613" i="11"/>
  <c r="C2613" i="11" s="1"/>
  <c r="G2613" i="11"/>
  <c r="H2613" i="11"/>
  <c r="I2613" i="11"/>
  <c r="J2613" i="11"/>
  <c r="K2613" i="11"/>
  <c r="E2614" i="11"/>
  <c r="F2614" i="11"/>
  <c r="C2614" i="11" s="1"/>
  <c r="G2614" i="11"/>
  <c r="H2614" i="11"/>
  <c r="I2614" i="11"/>
  <c r="J2614" i="11"/>
  <c r="K2614" i="11"/>
  <c r="E2615" i="11"/>
  <c r="F2615" i="11"/>
  <c r="C2615" i="11" s="1"/>
  <c r="G2615" i="11"/>
  <c r="H2615" i="11"/>
  <c r="I2615" i="11"/>
  <c r="J2615" i="11"/>
  <c r="K2615" i="11"/>
  <c r="E2616" i="11"/>
  <c r="F2616" i="11"/>
  <c r="C2616" i="11" s="1"/>
  <c r="G2616" i="11"/>
  <c r="H2616" i="11"/>
  <c r="L2616" i="11" s="1"/>
  <c r="I2616" i="11"/>
  <c r="J2616" i="11"/>
  <c r="K2616" i="11"/>
  <c r="E2617" i="11"/>
  <c r="F2617" i="11"/>
  <c r="C2617" i="11" s="1"/>
  <c r="G2617" i="11"/>
  <c r="H2617" i="11"/>
  <c r="I2617" i="11"/>
  <c r="J2617" i="11"/>
  <c r="K2617" i="11"/>
  <c r="E2618" i="11"/>
  <c r="F2618" i="11"/>
  <c r="C2618" i="11" s="1"/>
  <c r="G2618" i="11"/>
  <c r="H2618" i="11"/>
  <c r="I2618" i="11"/>
  <c r="J2618" i="11"/>
  <c r="K2618" i="11"/>
  <c r="E2619" i="11"/>
  <c r="F2619" i="11"/>
  <c r="C2619" i="11" s="1"/>
  <c r="G2619" i="11"/>
  <c r="H2619" i="11"/>
  <c r="I2619" i="11"/>
  <c r="J2619" i="11"/>
  <c r="K2619" i="11"/>
  <c r="E2620" i="11"/>
  <c r="F2620" i="11"/>
  <c r="C2620" i="11" s="1"/>
  <c r="G2620" i="11"/>
  <c r="H2620" i="11"/>
  <c r="L2620" i="11" s="1"/>
  <c r="I2620" i="11"/>
  <c r="J2620" i="11"/>
  <c r="K2620" i="11"/>
  <c r="E2621" i="11"/>
  <c r="F2621" i="11"/>
  <c r="C2621" i="11" s="1"/>
  <c r="G2621" i="11"/>
  <c r="H2621" i="11"/>
  <c r="I2621" i="11"/>
  <c r="J2621" i="11"/>
  <c r="K2621" i="11"/>
  <c r="E2622" i="11"/>
  <c r="F2622" i="11"/>
  <c r="C2622" i="11" s="1"/>
  <c r="G2622" i="11"/>
  <c r="H2622" i="11"/>
  <c r="I2622" i="11"/>
  <c r="J2622" i="11"/>
  <c r="K2622" i="11"/>
  <c r="E2623" i="11"/>
  <c r="F2623" i="11"/>
  <c r="C2623" i="11" s="1"/>
  <c r="G2623" i="11"/>
  <c r="H2623" i="11"/>
  <c r="I2623" i="11"/>
  <c r="J2623" i="11"/>
  <c r="K2623" i="11"/>
  <c r="E2624" i="11"/>
  <c r="F2624" i="11"/>
  <c r="C2624" i="11" s="1"/>
  <c r="G2624" i="11"/>
  <c r="H2624" i="11"/>
  <c r="L2624" i="11" s="1"/>
  <c r="I2624" i="11"/>
  <c r="J2624" i="11"/>
  <c r="K2624" i="11"/>
  <c r="E2625" i="11"/>
  <c r="F2625" i="11"/>
  <c r="C2625" i="11" s="1"/>
  <c r="G2625" i="11"/>
  <c r="H2625" i="11"/>
  <c r="I2625" i="11"/>
  <c r="J2625" i="11"/>
  <c r="K2625" i="11"/>
  <c r="E2626" i="11"/>
  <c r="F2626" i="11"/>
  <c r="C2626" i="11" s="1"/>
  <c r="G2626" i="11"/>
  <c r="H2626" i="11"/>
  <c r="I2626" i="11"/>
  <c r="J2626" i="11"/>
  <c r="K2626" i="11"/>
  <c r="E2627" i="11"/>
  <c r="F2627" i="11"/>
  <c r="C2627" i="11" s="1"/>
  <c r="G2627" i="11"/>
  <c r="H2627" i="11"/>
  <c r="I2627" i="11"/>
  <c r="J2627" i="11"/>
  <c r="K2627" i="11"/>
  <c r="E2628" i="11"/>
  <c r="F2628" i="11"/>
  <c r="C2628" i="11" s="1"/>
  <c r="G2628" i="11"/>
  <c r="H2628" i="11"/>
  <c r="I2628" i="11"/>
  <c r="J2628" i="11"/>
  <c r="K2628" i="11"/>
  <c r="K2578" i="11"/>
  <c r="J2578" i="11"/>
  <c r="I2578" i="11"/>
  <c r="H2578" i="11"/>
  <c r="G2578" i="11"/>
  <c r="F2578" i="11"/>
  <c r="C2578" i="11" s="1"/>
  <c r="E2578" i="11"/>
  <c r="E2567" i="11"/>
  <c r="F2567" i="11"/>
  <c r="C2567" i="11" s="1"/>
  <c r="G2567" i="11"/>
  <c r="H2567" i="11"/>
  <c r="I2567" i="11"/>
  <c r="J2567" i="11"/>
  <c r="K2567" i="11"/>
  <c r="E2568" i="11"/>
  <c r="F2568" i="11"/>
  <c r="C2568" i="11" s="1"/>
  <c r="G2568" i="11"/>
  <c r="H2568" i="11"/>
  <c r="I2568" i="11"/>
  <c r="J2568" i="11"/>
  <c r="K2568" i="11"/>
  <c r="E2569" i="11"/>
  <c r="F2569" i="11"/>
  <c r="C2569" i="11" s="1"/>
  <c r="G2569" i="11"/>
  <c r="H2569" i="11"/>
  <c r="L2569" i="11" s="1"/>
  <c r="I2569" i="11"/>
  <c r="J2569" i="11"/>
  <c r="K2569" i="11"/>
  <c r="E2570" i="11"/>
  <c r="F2570" i="11"/>
  <c r="C2570" i="11" s="1"/>
  <c r="G2570" i="11"/>
  <c r="H2570" i="11"/>
  <c r="I2570" i="11"/>
  <c r="J2570" i="11"/>
  <c r="K2570" i="11"/>
  <c r="E2571" i="11"/>
  <c r="F2571" i="11"/>
  <c r="C2571" i="11" s="1"/>
  <c r="G2571" i="11"/>
  <c r="H2571" i="11"/>
  <c r="L2571" i="11" s="1"/>
  <c r="I2571" i="11"/>
  <c r="J2571" i="11"/>
  <c r="K2571" i="11"/>
  <c r="E2572" i="11"/>
  <c r="F2572" i="11"/>
  <c r="C2572" i="11" s="1"/>
  <c r="G2572" i="11"/>
  <c r="H2572" i="11"/>
  <c r="I2572" i="11"/>
  <c r="J2572" i="11"/>
  <c r="K2572" i="11"/>
  <c r="E2573" i="11"/>
  <c r="F2573" i="11"/>
  <c r="C2573" i="11" s="1"/>
  <c r="G2573" i="11"/>
  <c r="H2573" i="11"/>
  <c r="L2573" i="11" s="1"/>
  <c r="I2573" i="11"/>
  <c r="J2573" i="11"/>
  <c r="K2573" i="11"/>
  <c r="E2574" i="11"/>
  <c r="F2574" i="11"/>
  <c r="C2574" i="11" s="1"/>
  <c r="G2574" i="11"/>
  <c r="H2574" i="11"/>
  <c r="I2574" i="11"/>
  <c r="J2574" i="11"/>
  <c r="K2574" i="11"/>
  <c r="E2575" i="11"/>
  <c r="F2575" i="11"/>
  <c r="C2575" i="11" s="1"/>
  <c r="G2575" i="11"/>
  <c r="H2575" i="11"/>
  <c r="I2575" i="11"/>
  <c r="J2575" i="11"/>
  <c r="K2575" i="11"/>
  <c r="E2576" i="11"/>
  <c r="F2576" i="11"/>
  <c r="C2576" i="11" s="1"/>
  <c r="G2576" i="11"/>
  <c r="H2576" i="11"/>
  <c r="I2576" i="11"/>
  <c r="J2576" i="11"/>
  <c r="K2576" i="11"/>
  <c r="E2577" i="11"/>
  <c r="F2577" i="11"/>
  <c r="C2577" i="11" s="1"/>
  <c r="G2577" i="11"/>
  <c r="H2577" i="11"/>
  <c r="L2577" i="11" s="1"/>
  <c r="I2577" i="11"/>
  <c r="J2577" i="11"/>
  <c r="K2577" i="11"/>
  <c r="E2557" i="11"/>
  <c r="F2557" i="11"/>
  <c r="C2557" i="11" s="1"/>
  <c r="G2557" i="11"/>
  <c r="H2557" i="11"/>
  <c r="I2557" i="11"/>
  <c r="J2557" i="11"/>
  <c r="K2557" i="11"/>
  <c r="E2558" i="11"/>
  <c r="F2558" i="11"/>
  <c r="C2558" i="11" s="1"/>
  <c r="G2558" i="11"/>
  <c r="H2558" i="11"/>
  <c r="I2558" i="11"/>
  <c r="J2558" i="11"/>
  <c r="K2558" i="11"/>
  <c r="E2559" i="11"/>
  <c r="F2559" i="11"/>
  <c r="C2559" i="11" s="1"/>
  <c r="G2559" i="11"/>
  <c r="H2559" i="11"/>
  <c r="I2559" i="11"/>
  <c r="J2559" i="11"/>
  <c r="K2559" i="11"/>
  <c r="E2560" i="11"/>
  <c r="F2560" i="11"/>
  <c r="C2560" i="11" s="1"/>
  <c r="G2560" i="11"/>
  <c r="H2560" i="11"/>
  <c r="L2560" i="11" s="1"/>
  <c r="I2560" i="11"/>
  <c r="J2560" i="11"/>
  <c r="K2560" i="11"/>
  <c r="E2561" i="11"/>
  <c r="F2561" i="11"/>
  <c r="C2561" i="11" s="1"/>
  <c r="G2561" i="11"/>
  <c r="H2561" i="11"/>
  <c r="I2561" i="11"/>
  <c r="J2561" i="11"/>
  <c r="K2561" i="11"/>
  <c r="E2562" i="11"/>
  <c r="F2562" i="11"/>
  <c r="C2562" i="11" s="1"/>
  <c r="G2562" i="11"/>
  <c r="H2562" i="11"/>
  <c r="I2562" i="11"/>
  <c r="J2562" i="11"/>
  <c r="K2562" i="11"/>
  <c r="E2563" i="11"/>
  <c r="F2563" i="11"/>
  <c r="C2563" i="11" s="1"/>
  <c r="G2563" i="11"/>
  <c r="H2563" i="11"/>
  <c r="I2563" i="11"/>
  <c r="J2563" i="11"/>
  <c r="K2563" i="11"/>
  <c r="E2564" i="11"/>
  <c r="F2564" i="11"/>
  <c r="C2564" i="11" s="1"/>
  <c r="G2564" i="11"/>
  <c r="H2564" i="11"/>
  <c r="L2564" i="11" s="1"/>
  <c r="I2564" i="11"/>
  <c r="J2564" i="11"/>
  <c r="K2564" i="11"/>
  <c r="E2565" i="11"/>
  <c r="F2565" i="11"/>
  <c r="C2565" i="11" s="1"/>
  <c r="G2565" i="11"/>
  <c r="H2565" i="11"/>
  <c r="I2565" i="11"/>
  <c r="J2565" i="11"/>
  <c r="K2565" i="11"/>
  <c r="E2566" i="11"/>
  <c r="F2566" i="11"/>
  <c r="C2566" i="11" s="1"/>
  <c r="G2566" i="11"/>
  <c r="H2566" i="11"/>
  <c r="L2566" i="11" s="1"/>
  <c r="I2566" i="11"/>
  <c r="J2566" i="11"/>
  <c r="K2566" i="11"/>
  <c r="E2528" i="11"/>
  <c r="F2528" i="11"/>
  <c r="C2528" i="11" s="1"/>
  <c r="G2528" i="11"/>
  <c r="H2528" i="11"/>
  <c r="I2528" i="11"/>
  <c r="J2528" i="11"/>
  <c r="K2528" i="11"/>
  <c r="E2529" i="11"/>
  <c r="F2529" i="11"/>
  <c r="C2529" i="11" s="1"/>
  <c r="G2529" i="11"/>
  <c r="H2529" i="11"/>
  <c r="L2529" i="11" s="1"/>
  <c r="I2529" i="11"/>
  <c r="J2529" i="11"/>
  <c r="K2529" i="11"/>
  <c r="E2530" i="11"/>
  <c r="F2530" i="11"/>
  <c r="C2530" i="11" s="1"/>
  <c r="G2530" i="11"/>
  <c r="H2530" i="11"/>
  <c r="I2530" i="11"/>
  <c r="J2530" i="11"/>
  <c r="K2530" i="11"/>
  <c r="E2531" i="11"/>
  <c r="F2531" i="11"/>
  <c r="C2531" i="11" s="1"/>
  <c r="G2531" i="11"/>
  <c r="H2531" i="11"/>
  <c r="I2531" i="11"/>
  <c r="J2531" i="11"/>
  <c r="K2531" i="11"/>
  <c r="E2532" i="11"/>
  <c r="F2532" i="11"/>
  <c r="C2532" i="11" s="1"/>
  <c r="G2532" i="11"/>
  <c r="H2532" i="11"/>
  <c r="I2532" i="11"/>
  <c r="J2532" i="11"/>
  <c r="K2532" i="11"/>
  <c r="E2533" i="11"/>
  <c r="F2533" i="11"/>
  <c r="C2533" i="11" s="1"/>
  <c r="G2533" i="11"/>
  <c r="H2533" i="11"/>
  <c r="L2533" i="11" s="1"/>
  <c r="I2533" i="11"/>
  <c r="J2533" i="11"/>
  <c r="K2533" i="11"/>
  <c r="E2534" i="11"/>
  <c r="F2534" i="11"/>
  <c r="C2534" i="11" s="1"/>
  <c r="G2534" i="11"/>
  <c r="H2534" i="11"/>
  <c r="I2534" i="11"/>
  <c r="L2534" i="11" s="1"/>
  <c r="J2534" i="11"/>
  <c r="K2534" i="11"/>
  <c r="E2535" i="11"/>
  <c r="F2535" i="11"/>
  <c r="C2535" i="11" s="1"/>
  <c r="G2535" i="11"/>
  <c r="H2535" i="11"/>
  <c r="I2535" i="11"/>
  <c r="J2535" i="11"/>
  <c r="K2535" i="11"/>
  <c r="E2536" i="11"/>
  <c r="F2536" i="11"/>
  <c r="C2536" i="11" s="1"/>
  <c r="G2536" i="11"/>
  <c r="H2536" i="11"/>
  <c r="I2536" i="11"/>
  <c r="J2536" i="11"/>
  <c r="K2536" i="11"/>
  <c r="E2537" i="11"/>
  <c r="F2537" i="11"/>
  <c r="C2537" i="11" s="1"/>
  <c r="G2537" i="11"/>
  <c r="H2537" i="11"/>
  <c r="L2537" i="11" s="1"/>
  <c r="I2537" i="11"/>
  <c r="J2537" i="11"/>
  <c r="K2537" i="11"/>
  <c r="E2538" i="11"/>
  <c r="F2538" i="11"/>
  <c r="C2538" i="11" s="1"/>
  <c r="G2538" i="11"/>
  <c r="H2538" i="11"/>
  <c r="I2538" i="11"/>
  <c r="J2538" i="11"/>
  <c r="K2538" i="11"/>
  <c r="E2539" i="11"/>
  <c r="F2539" i="11"/>
  <c r="C2539" i="11" s="1"/>
  <c r="G2539" i="11"/>
  <c r="H2539" i="11"/>
  <c r="L2539" i="11" s="1"/>
  <c r="I2539" i="11"/>
  <c r="J2539" i="11"/>
  <c r="K2539" i="11"/>
  <c r="E2540" i="11"/>
  <c r="F2540" i="11"/>
  <c r="C2540" i="11" s="1"/>
  <c r="G2540" i="11"/>
  <c r="H2540" i="11"/>
  <c r="I2540" i="11"/>
  <c r="J2540" i="11"/>
  <c r="K2540" i="11"/>
  <c r="E2541" i="11"/>
  <c r="F2541" i="11"/>
  <c r="C2541" i="11" s="1"/>
  <c r="G2541" i="11"/>
  <c r="H2541" i="11"/>
  <c r="L2541" i="11" s="1"/>
  <c r="I2541" i="11"/>
  <c r="J2541" i="11"/>
  <c r="K2541" i="11"/>
  <c r="E2542" i="11"/>
  <c r="F2542" i="11"/>
  <c r="C2542" i="11" s="1"/>
  <c r="G2542" i="11"/>
  <c r="H2542" i="11"/>
  <c r="I2542" i="11"/>
  <c r="J2542" i="11"/>
  <c r="K2542" i="11"/>
  <c r="E2543" i="11"/>
  <c r="F2543" i="11"/>
  <c r="C2543" i="11" s="1"/>
  <c r="G2543" i="11"/>
  <c r="H2543" i="11"/>
  <c r="I2543" i="11"/>
  <c r="J2543" i="11"/>
  <c r="K2543" i="11"/>
  <c r="E2544" i="11"/>
  <c r="F2544" i="11"/>
  <c r="C2544" i="11" s="1"/>
  <c r="G2544" i="11"/>
  <c r="H2544" i="11"/>
  <c r="I2544" i="11"/>
  <c r="J2544" i="11"/>
  <c r="K2544" i="11"/>
  <c r="E2545" i="11"/>
  <c r="F2545" i="11"/>
  <c r="C2545" i="11" s="1"/>
  <c r="G2545" i="11"/>
  <c r="H2545" i="11"/>
  <c r="L2545" i="11" s="1"/>
  <c r="I2545" i="11"/>
  <c r="J2545" i="11"/>
  <c r="K2545" i="11"/>
  <c r="E2546" i="11"/>
  <c r="F2546" i="11"/>
  <c r="C2546" i="11" s="1"/>
  <c r="G2546" i="11"/>
  <c r="H2546" i="11"/>
  <c r="I2546" i="11"/>
  <c r="J2546" i="11"/>
  <c r="K2546" i="11"/>
  <c r="E2547" i="11"/>
  <c r="F2547" i="11"/>
  <c r="C2547" i="11" s="1"/>
  <c r="G2547" i="11"/>
  <c r="H2547" i="11"/>
  <c r="I2547" i="11"/>
  <c r="J2547" i="11"/>
  <c r="K2547" i="11"/>
  <c r="E2548" i="11"/>
  <c r="F2548" i="11"/>
  <c r="C2548" i="11" s="1"/>
  <c r="G2548" i="11"/>
  <c r="H2548" i="11"/>
  <c r="I2548" i="11"/>
  <c r="J2548" i="11"/>
  <c r="K2548" i="11"/>
  <c r="E2549" i="11"/>
  <c r="F2549" i="11"/>
  <c r="C2549" i="11" s="1"/>
  <c r="G2549" i="11"/>
  <c r="H2549" i="11"/>
  <c r="L2549" i="11" s="1"/>
  <c r="I2549" i="11"/>
  <c r="J2549" i="11"/>
  <c r="K2549" i="11"/>
  <c r="E2550" i="11"/>
  <c r="F2550" i="11"/>
  <c r="C2550" i="11" s="1"/>
  <c r="G2550" i="11"/>
  <c r="H2550" i="11"/>
  <c r="I2550" i="11"/>
  <c r="L2550" i="11" s="1"/>
  <c r="J2550" i="11"/>
  <c r="K2550" i="11"/>
  <c r="E2551" i="11"/>
  <c r="F2551" i="11"/>
  <c r="C2551" i="11" s="1"/>
  <c r="G2551" i="11"/>
  <c r="H2551" i="11"/>
  <c r="I2551" i="11"/>
  <c r="J2551" i="11"/>
  <c r="K2551" i="11"/>
  <c r="E2552" i="11"/>
  <c r="F2552" i="11"/>
  <c r="C2552" i="11" s="1"/>
  <c r="G2552" i="11"/>
  <c r="H2552" i="11"/>
  <c r="I2552" i="11"/>
  <c r="J2552" i="11"/>
  <c r="K2552" i="11"/>
  <c r="E2553" i="11"/>
  <c r="F2553" i="11"/>
  <c r="C2553" i="11" s="1"/>
  <c r="G2553" i="11"/>
  <c r="H2553" i="11"/>
  <c r="L2553" i="11" s="1"/>
  <c r="I2553" i="11"/>
  <c r="J2553" i="11"/>
  <c r="K2553" i="11"/>
  <c r="E2554" i="11"/>
  <c r="F2554" i="11"/>
  <c r="C2554" i="11" s="1"/>
  <c r="G2554" i="11"/>
  <c r="H2554" i="11"/>
  <c r="I2554" i="11"/>
  <c r="J2554" i="11"/>
  <c r="K2554" i="11"/>
  <c r="E2555" i="11"/>
  <c r="F2555" i="11"/>
  <c r="C2555" i="11" s="1"/>
  <c r="G2555" i="11"/>
  <c r="H2555" i="11"/>
  <c r="L2555" i="11" s="1"/>
  <c r="I2555" i="11"/>
  <c r="J2555" i="11"/>
  <c r="K2555" i="11"/>
  <c r="E2556" i="11"/>
  <c r="F2556" i="11"/>
  <c r="C2556" i="11" s="1"/>
  <c r="G2556" i="11"/>
  <c r="H2556" i="11"/>
  <c r="I2556" i="11"/>
  <c r="J2556" i="11"/>
  <c r="K2556" i="11"/>
  <c r="K2527" i="11"/>
  <c r="J2527" i="11"/>
  <c r="I2527" i="11"/>
  <c r="H2527" i="11"/>
  <c r="L2527" i="11" s="1"/>
  <c r="G2527" i="11"/>
  <c r="F2527" i="11"/>
  <c r="C2527" i="11" s="1"/>
  <c r="E2527" i="11"/>
  <c r="E2477" i="11"/>
  <c r="F2477" i="11"/>
  <c r="C2477" i="11" s="1"/>
  <c r="G2477" i="11"/>
  <c r="H2477" i="11"/>
  <c r="I2477" i="11"/>
  <c r="J2477" i="11"/>
  <c r="K2477" i="11"/>
  <c r="E2478" i="11"/>
  <c r="F2478" i="11"/>
  <c r="C2478" i="11" s="1"/>
  <c r="G2478" i="11"/>
  <c r="H2478" i="11"/>
  <c r="I2478" i="11"/>
  <c r="J2478" i="11"/>
  <c r="K2478" i="11"/>
  <c r="E2479" i="11"/>
  <c r="F2479" i="11"/>
  <c r="C2479" i="11" s="1"/>
  <c r="G2479" i="11"/>
  <c r="H2479" i="11"/>
  <c r="I2479" i="11"/>
  <c r="J2479" i="11"/>
  <c r="K2479" i="11"/>
  <c r="E2480" i="11"/>
  <c r="F2480" i="11"/>
  <c r="C2480" i="11" s="1"/>
  <c r="G2480" i="11"/>
  <c r="H2480" i="11"/>
  <c r="L2480" i="11" s="1"/>
  <c r="I2480" i="11"/>
  <c r="J2480" i="11"/>
  <c r="K2480" i="11"/>
  <c r="E2481" i="11"/>
  <c r="F2481" i="11"/>
  <c r="C2481" i="11" s="1"/>
  <c r="G2481" i="11"/>
  <c r="H2481" i="11"/>
  <c r="I2481" i="11"/>
  <c r="J2481" i="11"/>
  <c r="K2481" i="11"/>
  <c r="E2482" i="11"/>
  <c r="F2482" i="11"/>
  <c r="C2482" i="11" s="1"/>
  <c r="G2482" i="11"/>
  <c r="H2482" i="11"/>
  <c r="I2482" i="11"/>
  <c r="J2482" i="11"/>
  <c r="K2482" i="11"/>
  <c r="E2483" i="11"/>
  <c r="F2483" i="11"/>
  <c r="C2483" i="11" s="1"/>
  <c r="G2483" i="11"/>
  <c r="H2483" i="11"/>
  <c r="I2483" i="11"/>
  <c r="J2483" i="11"/>
  <c r="K2483" i="11"/>
  <c r="E2484" i="11"/>
  <c r="F2484" i="11"/>
  <c r="C2484" i="11" s="1"/>
  <c r="G2484" i="11"/>
  <c r="H2484" i="11"/>
  <c r="L2484" i="11" s="1"/>
  <c r="I2484" i="11"/>
  <c r="J2484" i="11"/>
  <c r="K2484" i="11"/>
  <c r="E2485" i="11"/>
  <c r="F2485" i="11"/>
  <c r="C2485" i="11" s="1"/>
  <c r="G2485" i="11"/>
  <c r="H2485" i="11"/>
  <c r="I2485" i="11"/>
  <c r="J2485" i="11"/>
  <c r="K2485" i="11"/>
  <c r="E2486" i="11"/>
  <c r="F2486" i="11"/>
  <c r="C2486" i="11" s="1"/>
  <c r="G2486" i="11"/>
  <c r="H2486" i="11"/>
  <c r="I2486" i="11"/>
  <c r="J2486" i="11"/>
  <c r="K2486" i="11"/>
  <c r="E2487" i="11"/>
  <c r="F2487" i="11"/>
  <c r="C2487" i="11" s="1"/>
  <c r="G2487" i="11"/>
  <c r="H2487" i="11"/>
  <c r="I2487" i="11"/>
  <c r="J2487" i="11"/>
  <c r="K2487" i="11"/>
  <c r="E2488" i="11"/>
  <c r="F2488" i="11"/>
  <c r="C2488" i="11" s="1"/>
  <c r="G2488" i="11"/>
  <c r="H2488" i="11"/>
  <c r="L2488" i="11" s="1"/>
  <c r="I2488" i="11"/>
  <c r="J2488" i="11"/>
  <c r="K2488" i="11"/>
  <c r="E2489" i="11"/>
  <c r="F2489" i="11"/>
  <c r="C2489" i="11" s="1"/>
  <c r="G2489" i="11"/>
  <c r="H2489" i="11"/>
  <c r="I2489" i="11"/>
  <c r="J2489" i="11"/>
  <c r="K2489" i="11"/>
  <c r="E2490" i="11"/>
  <c r="F2490" i="11"/>
  <c r="C2490" i="11" s="1"/>
  <c r="G2490" i="11"/>
  <c r="H2490" i="11"/>
  <c r="I2490" i="11"/>
  <c r="J2490" i="11"/>
  <c r="K2490" i="11"/>
  <c r="E2491" i="11"/>
  <c r="F2491" i="11"/>
  <c r="C2491" i="11" s="1"/>
  <c r="G2491" i="11"/>
  <c r="H2491" i="11"/>
  <c r="I2491" i="11"/>
  <c r="J2491" i="11"/>
  <c r="K2491" i="11"/>
  <c r="E2492" i="11"/>
  <c r="F2492" i="11"/>
  <c r="C2492" i="11" s="1"/>
  <c r="G2492" i="11"/>
  <c r="H2492" i="11"/>
  <c r="I2492" i="11"/>
  <c r="J2492" i="11"/>
  <c r="K2492" i="11"/>
  <c r="E2493" i="11"/>
  <c r="F2493" i="11"/>
  <c r="C2493" i="11" s="1"/>
  <c r="G2493" i="11"/>
  <c r="H2493" i="11"/>
  <c r="I2493" i="11"/>
  <c r="J2493" i="11"/>
  <c r="K2493" i="11"/>
  <c r="E2494" i="11"/>
  <c r="F2494" i="11"/>
  <c r="C2494" i="11" s="1"/>
  <c r="G2494" i="11"/>
  <c r="H2494" i="11"/>
  <c r="L2494" i="11" s="1"/>
  <c r="I2494" i="11"/>
  <c r="J2494" i="11"/>
  <c r="K2494" i="11"/>
  <c r="E2495" i="11"/>
  <c r="F2495" i="11"/>
  <c r="C2495" i="11" s="1"/>
  <c r="G2495" i="11"/>
  <c r="H2495" i="11"/>
  <c r="I2495" i="11"/>
  <c r="J2495" i="11"/>
  <c r="K2495" i="11"/>
  <c r="E2496" i="11"/>
  <c r="F2496" i="11"/>
  <c r="C2496" i="11" s="1"/>
  <c r="G2496" i="11"/>
  <c r="H2496" i="11"/>
  <c r="I2496" i="11"/>
  <c r="J2496" i="11"/>
  <c r="K2496" i="11"/>
  <c r="E2497" i="11"/>
  <c r="F2497" i="11"/>
  <c r="C2497" i="11" s="1"/>
  <c r="G2497" i="11"/>
  <c r="H2497" i="11"/>
  <c r="I2497" i="11"/>
  <c r="J2497" i="11"/>
  <c r="K2497" i="11"/>
  <c r="E2498" i="11"/>
  <c r="F2498" i="11"/>
  <c r="C2498" i="11" s="1"/>
  <c r="G2498" i="11"/>
  <c r="H2498" i="11"/>
  <c r="I2498" i="11"/>
  <c r="J2498" i="11"/>
  <c r="K2498" i="11"/>
  <c r="E2499" i="11"/>
  <c r="F2499" i="11"/>
  <c r="C2499" i="11" s="1"/>
  <c r="G2499" i="11"/>
  <c r="H2499" i="11"/>
  <c r="L2499" i="11" s="1"/>
  <c r="I2499" i="11"/>
  <c r="J2499" i="11"/>
  <c r="K2499" i="11"/>
  <c r="E2500" i="11"/>
  <c r="F2500" i="11"/>
  <c r="C2500" i="11" s="1"/>
  <c r="G2500" i="11"/>
  <c r="H2500" i="11"/>
  <c r="L2500" i="11" s="1"/>
  <c r="I2500" i="11"/>
  <c r="J2500" i="11"/>
  <c r="K2500" i="11"/>
  <c r="E2501" i="11"/>
  <c r="F2501" i="11"/>
  <c r="C2501" i="11" s="1"/>
  <c r="G2501" i="11"/>
  <c r="H2501" i="11"/>
  <c r="I2501" i="11"/>
  <c r="J2501" i="11"/>
  <c r="K2501" i="11"/>
  <c r="E2502" i="11"/>
  <c r="F2502" i="11"/>
  <c r="C2502" i="11" s="1"/>
  <c r="G2502" i="11"/>
  <c r="H2502" i="11"/>
  <c r="L2502" i="11" s="1"/>
  <c r="I2502" i="11"/>
  <c r="J2502" i="11"/>
  <c r="K2502" i="11"/>
  <c r="E2503" i="11"/>
  <c r="F2503" i="11"/>
  <c r="C2503" i="11" s="1"/>
  <c r="G2503" i="11"/>
  <c r="H2503" i="11"/>
  <c r="I2503" i="11"/>
  <c r="J2503" i="11"/>
  <c r="K2503" i="11"/>
  <c r="E2504" i="11"/>
  <c r="F2504" i="11"/>
  <c r="C2504" i="11" s="1"/>
  <c r="G2504" i="11"/>
  <c r="H2504" i="11"/>
  <c r="L2504" i="11" s="1"/>
  <c r="I2504" i="11"/>
  <c r="J2504" i="11"/>
  <c r="K2504" i="11"/>
  <c r="E2505" i="11"/>
  <c r="F2505" i="11"/>
  <c r="C2505" i="11" s="1"/>
  <c r="G2505" i="11"/>
  <c r="H2505" i="11"/>
  <c r="I2505" i="11"/>
  <c r="J2505" i="11"/>
  <c r="K2505" i="11"/>
  <c r="E2506" i="11"/>
  <c r="F2506" i="11"/>
  <c r="C2506" i="11" s="1"/>
  <c r="G2506" i="11"/>
  <c r="H2506" i="11"/>
  <c r="I2506" i="11"/>
  <c r="J2506" i="11"/>
  <c r="K2506" i="11"/>
  <c r="E2507" i="11"/>
  <c r="F2507" i="11"/>
  <c r="C2507" i="11" s="1"/>
  <c r="G2507" i="11"/>
  <c r="H2507" i="11"/>
  <c r="I2507" i="11"/>
  <c r="J2507" i="11"/>
  <c r="K2507" i="11"/>
  <c r="E2508" i="11"/>
  <c r="F2508" i="11"/>
  <c r="C2508" i="11" s="1"/>
  <c r="G2508" i="11"/>
  <c r="H2508" i="11"/>
  <c r="L2508" i="11" s="1"/>
  <c r="I2508" i="11"/>
  <c r="J2508" i="11"/>
  <c r="K2508" i="11"/>
  <c r="E2509" i="11"/>
  <c r="F2509" i="11"/>
  <c r="C2509" i="11" s="1"/>
  <c r="G2509" i="11"/>
  <c r="H2509" i="11"/>
  <c r="I2509" i="11"/>
  <c r="J2509" i="11"/>
  <c r="K2509" i="11"/>
  <c r="E2510" i="11"/>
  <c r="F2510" i="11"/>
  <c r="C2510" i="11" s="1"/>
  <c r="G2510" i="11"/>
  <c r="H2510" i="11"/>
  <c r="I2510" i="11"/>
  <c r="J2510" i="11"/>
  <c r="K2510" i="11"/>
  <c r="E2511" i="11"/>
  <c r="F2511" i="11"/>
  <c r="C2511" i="11" s="1"/>
  <c r="G2511" i="11"/>
  <c r="H2511" i="11"/>
  <c r="I2511" i="11"/>
  <c r="J2511" i="11"/>
  <c r="K2511" i="11"/>
  <c r="E2512" i="11"/>
  <c r="F2512" i="11"/>
  <c r="C2512" i="11" s="1"/>
  <c r="G2512" i="11"/>
  <c r="H2512" i="11"/>
  <c r="L2512" i="11" s="1"/>
  <c r="I2512" i="11"/>
  <c r="J2512" i="11"/>
  <c r="K2512" i="11"/>
  <c r="E2513" i="11"/>
  <c r="F2513" i="11"/>
  <c r="C2513" i="11" s="1"/>
  <c r="G2513" i="11"/>
  <c r="H2513" i="11"/>
  <c r="I2513" i="11"/>
  <c r="J2513" i="11"/>
  <c r="K2513" i="11"/>
  <c r="E2514" i="11"/>
  <c r="F2514" i="11"/>
  <c r="C2514" i="11" s="1"/>
  <c r="G2514" i="11"/>
  <c r="H2514" i="11"/>
  <c r="I2514" i="11"/>
  <c r="J2514" i="11"/>
  <c r="K2514" i="11"/>
  <c r="E2515" i="11"/>
  <c r="F2515" i="11"/>
  <c r="C2515" i="11" s="1"/>
  <c r="G2515" i="11"/>
  <c r="H2515" i="11"/>
  <c r="I2515" i="11"/>
  <c r="J2515" i="11"/>
  <c r="K2515" i="11"/>
  <c r="E2516" i="11"/>
  <c r="F2516" i="11"/>
  <c r="C2516" i="11" s="1"/>
  <c r="G2516" i="11"/>
  <c r="H2516" i="11"/>
  <c r="L2516" i="11" s="1"/>
  <c r="I2516" i="11"/>
  <c r="J2516" i="11"/>
  <c r="K2516" i="11"/>
  <c r="E2517" i="11"/>
  <c r="F2517" i="11"/>
  <c r="C2517" i="11" s="1"/>
  <c r="G2517" i="11"/>
  <c r="H2517" i="11"/>
  <c r="I2517" i="11"/>
  <c r="J2517" i="11"/>
  <c r="K2517" i="11"/>
  <c r="E2518" i="11"/>
  <c r="F2518" i="11"/>
  <c r="C2518" i="11" s="1"/>
  <c r="G2518" i="11"/>
  <c r="H2518" i="11"/>
  <c r="I2518" i="11"/>
  <c r="J2518" i="11"/>
  <c r="K2518" i="11"/>
  <c r="E2519" i="11"/>
  <c r="F2519" i="11"/>
  <c r="C2519" i="11" s="1"/>
  <c r="G2519" i="11"/>
  <c r="H2519" i="11"/>
  <c r="I2519" i="11"/>
  <c r="J2519" i="11"/>
  <c r="K2519" i="11"/>
  <c r="E2520" i="11"/>
  <c r="F2520" i="11"/>
  <c r="C2520" i="11" s="1"/>
  <c r="G2520" i="11"/>
  <c r="H2520" i="11"/>
  <c r="L2520" i="11" s="1"/>
  <c r="I2520" i="11"/>
  <c r="J2520" i="11"/>
  <c r="K2520" i="11"/>
  <c r="E2521" i="11"/>
  <c r="F2521" i="11"/>
  <c r="C2521" i="11" s="1"/>
  <c r="G2521" i="11"/>
  <c r="H2521" i="11"/>
  <c r="I2521" i="11"/>
  <c r="J2521" i="11"/>
  <c r="K2521" i="11"/>
  <c r="E2522" i="11"/>
  <c r="F2522" i="11"/>
  <c r="C2522" i="11" s="1"/>
  <c r="G2522" i="11"/>
  <c r="H2522" i="11"/>
  <c r="I2522" i="11"/>
  <c r="J2522" i="11"/>
  <c r="K2522" i="11"/>
  <c r="E2523" i="11"/>
  <c r="F2523" i="11"/>
  <c r="C2523" i="11" s="1"/>
  <c r="G2523" i="11"/>
  <c r="H2523" i="11"/>
  <c r="I2523" i="11"/>
  <c r="J2523" i="11"/>
  <c r="K2523" i="11"/>
  <c r="E2524" i="11"/>
  <c r="F2524" i="11"/>
  <c r="C2524" i="11" s="1"/>
  <c r="G2524" i="11"/>
  <c r="H2524" i="11"/>
  <c r="I2524" i="11"/>
  <c r="J2524" i="11"/>
  <c r="K2524" i="11"/>
  <c r="E2525" i="11"/>
  <c r="F2525" i="11"/>
  <c r="C2525" i="11" s="1"/>
  <c r="G2525" i="11"/>
  <c r="H2525" i="11"/>
  <c r="I2525" i="11"/>
  <c r="J2525" i="11"/>
  <c r="K2525" i="11"/>
  <c r="E2526" i="11"/>
  <c r="F2526" i="11"/>
  <c r="C2526" i="11" s="1"/>
  <c r="G2526" i="11"/>
  <c r="H2526" i="11"/>
  <c r="L2526" i="11" s="1"/>
  <c r="I2526" i="11"/>
  <c r="J2526" i="11"/>
  <c r="K2526" i="11"/>
  <c r="K2476" i="11"/>
  <c r="J2476" i="11"/>
  <c r="I2476" i="11"/>
  <c r="H2476" i="11"/>
  <c r="G2476" i="11"/>
  <c r="F2476" i="11"/>
  <c r="C2476" i="11" s="1"/>
  <c r="E2476" i="11"/>
  <c r="E2474" i="11"/>
  <c r="F2474" i="11"/>
  <c r="C2474" i="11" s="1"/>
  <c r="G2474" i="11"/>
  <c r="H2474" i="11"/>
  <c r="I2474" i="11"/>
  <c r="J2474" i="11"/>
  <c r="K2474" i="11"/>
  <c r="E2475" i="11"/>
  <c r="F2475" i="11"/>
  <c r="C2475" i="11" s="1"/>
  <c r="G2475" i="11"/>
  <c r="H2475" i="11"/>
  <c r="I2475" i="11"/>
  <c r="J2475" i="11"/>
  <c r="K2475" i="11"/>
  <c r="E2426" i="11"/>
  <c r="F2426" i="11"/>
  <c r="C2426" i="11" s="1"/>
  <c r="G2426" i="11"/>
  <c r="H2426" i="11"/>
  <c r="I2426" i="11"/>
  <c r="J2426" i="11"/>
  <c r="K2426" i="11"/>
  <c r="E2427" i="11"/>
  <c r="F2427" i="11"/>
  <c r="C2427" i="11" s="1"/>
  <c r="G2427" i="11"/>
  <c r="H2427" i="11"/>
  <c r="I2427" i="11"/>
  <c r="J2427" i="11"/>
  <c r="K2427" i="11"/>
  <c r="E2428" i="11"/>
  <c r="F2428" i="11"/>
  <c r="C2428" i="11" s="1"/>
  <c r="G2428" i="11"/>
  <c r="H2428" i="11"/>
  <c r="I2428" i="11"/>
  <c r="J2428" i="11"/>
  <c r="K2428" i="11"/>
  <c r="E2429" i="11"/>
  <c r="F2429" i="11"/>
  <c r="C2429" i="11" s="1"/>
  <c r="G2429" i="11"/>
  <c r="H2429" i="11"/>
  <c r="I2429" i="11"/>
  <c r="J2429" i="11"/>
  <c r="K2429" i="11"/>
  <c r="E2430" i="11"/>
  <c r="F2430" i="11"/>
  <c r="C2430" i="11" s="1"/>
  <c r="G2430" i="11"/>
  <c r="H2430" i="11"/>
  <c r="L2430" i="11" s="1"/>
  <c r="I2430" i="11"/>
  <c r="J2430" i="11"/>
  <c r="K2430" i="11"/>
  <c r="E2431" i="11"/>
  <c r="F2431" i="11"/>
  <c r="C2431" i="11" s="1"/>
  <c r="G2431" i="11"/>
  <c r="H2431" i="11"/>
  <c r="I2431" i="11"/>
  <c r="J2431" i="11"/>
  <c r="K2431" i="11"/>
  <c r="E2432" i="11"/>
  <c r="F2432" i="11"/>
  <c r="C2432" i="11" s="1"/>
  <c r="G2432" i="11"/>
  <c r="H2432" i="11"/>
  <c r="L2432" i="11" s="1"/>
  <c r="I2432" i="11"/>
  <c r="J2432" i="11"/>
  <c r="K2432" i="11"/>
  <c r="E2433" i="11"/>
  <c r="F2433" i="11"/>
  <c r="C2433" i="11" s="1"/>
  <c r="G2433" i="11"/>
  <c r="H2433" i="11"/>
  <c r="I2433" i="11"/>
  <c r="J2433" i="11"/>
  <c r="K2433" i="11"/>
  <c r="E2434" i="11"/>
  <c r="F2434" i="11"/>
  <c r="C2434" i="11" s="1"/>
  <c r="G2434" i="11"/>
  <c r="H2434" i="11"/>
  <c r="I2434" i="11"/>
  <c r="J2434" i="11"/>
  <c r="K2434" i="11"/>
  <c r="E2435" i="11"/>
  <c r="F2435" i="11"/>
  <c r="C2435" i="11" s="1"/>
  <c r="G2435" i="11"/>
  <c r="H2435" i="11"/>
  <c r="I2435" i="11"/>
  <c r="J2435" i="11"/>
  <c r="K2435" i="11"/>
  <c r="E2436" i="11"/>
  <c r="F2436" i="11"/>
  <c r="C2436" i="11" s="1"/>
  <c r="G2436" i="11"/>
  <c r="H2436" i="11"/>
  <c r="L2436" i="11" s="1"/>
  <c r="I2436" i="11"/>
  <c r="J2436" i="11"/>
  <c r="K2436" i="11"/>
  <c r="E2437" i="11"/>
  <c r="F2437" i="11"/>
  <c r="C2437" i="11" s="1"/>
  <c r="G2437" i="11"/>
  <c r="H2437" i="11"/>
  <c r="I2437" i="11"/>
  <c r="J2437" i="11"/>
  <c r="K2437" i="11"/>
  <c r="E2438" i="11"/>
  <c r="F2438" i="11"/>
  <c r="C2438" i="11" s="1"/>
  <c r="G2438" i="11"/>
  <c r="H2438" i="11"/>
  <c r="I2438" i="11"/>
  <c r="J2438" i="11"/>
  <c r="K2438" i="11"/>
  <c r="E2439" i="11"/>
  <c r="F2439" i="11"/>
  <c r="C2439" i="11" s="1"/>
  <c r="G2439" i="11"/>
  <c r="H2439" i="11"/>
  <c r="I2439" i="11"/>
  <c r="J2439" i="11"/>
  <c r="K2439" i="11"/>
  <c r="E2440" i="11"/>
  <c r="F2440" i="11"/>
  <c r="C2440" i="11" s="1"/>
  <c r="G2440" i="11"/>
  <c r="H2440" i="11"/>
  <c r="L2440" i="11" s="1"/>
  <c r="I2440" i="11"/>
  <c r="J2440" i="11"/>
  <c r="K2440" i="11"/>
  <c r="E2441" i="11"/>
  <c r="F2441" i="11"/>
  <c r="C2441" i="11" s="1"/>
  <c r="G2441" i="11"/>
  <c r="H2441" i="11"/>
  <c r="I2441" i="11"/>
  <c r="J2441" i="11"/>
  <c r="K2441" i="11"/>
  <c r="E2442" i="11"/>
  <c r="F2442" i="11"/>
  <c r="C2442" i="11" s="1"/>
  <c r="G2442" i="11"/>
  <c r="H2442" i="11"/>
  <c r="I2442" i="11"/>
  <c r="J2442" i="11"/>
  <c r="K2442" i="11"/>
  <c r="E2443" i="11"/>
  <c r="F2443" i="11"/>
  <c r="C2443" i="11" s="1"/>
  <c r="G2443" i="11"/>
  <c r="H2443" i="11"/>
  <c r="I2443" i="11"/>
  <c r="J2443" i="11"/>
  <c r="K2443" i="11"/>
  <c r="E2444" i="11"/>
  <c r="F2444" i="11"/>
  <c r="C2444" i="11" s="1"/>
  <c r="G2444" i="11"/>
  <c r="H2444" i="11"/>
  <c r="L2444" i="11" s="1"/>
  <c r="I2444" i="11"/>
  <c r="J2444" i="11"/>
  <c r="K2444" i="11"/>
  <c r="E2445" i="11"/>
  <c r="F2445" i="11"/>
  <c r="C2445" i="11" s="1"/>
  <c r="G2445" i="11"/>
  <c r="H2445" i="11"/>
  <c r="I2445" i="11"/>
  <c r="J2445" i="11"/>
  <c r="K2445" i="11"/>
  <c r="E2446" i="11"/>
  <c r="F2446" i="11"/>
  <c r="C2446" i="11" s="1"/>
  <c r="G2446" i="11"/>
  <c r="H2446" i="11"/>
  <c r="L2446" i="11" s="1"/>
  <c r="I2446" i="11"/>
  <c r="J2446" i="11"/>
  <c r="K2446" i="11"/>
  <c r="E2447" i="11"/>
  <c r="F2447" i="11"/>
  <c r="C2447" i="11" s="1"/>
  <c r="G2447" i="11"/>
  <c r="H2447" i="11"/>
  <c r="I2447" i="11"/>
  <c r="J2447" i="11"/>
  <c r="K2447" i="11"/>
  <c r="E2448" i="11"/>
  <c r="F2448" i="11"/>
  <c r="C2448" i="11" s="1"/>
  <c r="G2448" i="11"/>
  <c r="H2448" i="11"/>
  <c r="L2448" i="11" s="1"/>
  <c r="I2448" i="11"/>
  <c r="J2448" i="11"/>
  <c r="K2448" i="11"/>
  <c r="E2449" i="11"/>
  <c r="F2449" i="11"/>
  <c r="C2449" i="11" s="1"/>
  <c r="G2449" i="11"/>
  <c r="H2449" i="11"/>
  <c r="I2449" i="11"/>
  <c r="J2449" i="11"/>
  <c r="K2449" i="11"/>
  <c r="E2450" i="11"/>
  <c r="F2450" i="11"/>
  <c r="C2450" i="11" s="1"/>
  <c r="G2450" i="11"/>
  <c r="H2450" i="11"/>
  <c r="I2450" i="11"/>
  <c r="J2450" i="11"/>
  <c r="K2450" i="11"/>
  <c r="E2451" i="11"/>
  <c r="F2451" i="11"/>
  <c r="C2451" i="11" s="1"/>
  <c r="G2451" i="11"/>
  <c r="H2451" i="11"/>
  <c r="I2451" i="11"/>
  <c r="J2451" i="11"/>
  <c r="K2451" i="11"/>
  <c r="E2452" i="11"/>
  <c r="F2452" i="11"/>
  <c r="C2452" i="11" s="1"/>
  <c r="G2452" i="11"/>
  <c r="H2452" i="11"/>
  <c r="L2452" i="11" s="1"/>
  <c r="I2452" i="11"/>
  <c r="J2452" i="11"/>
  <c r="K2452" i="11"/>
  <c r="E2453" i="11"/>
  <c r="F2453" i="11"/>
  <c r="C2453" i="11" s="1"/>
  <c r="G2453" i="11"/>
  <c r="H2453" i="11"/>
  <c r="I2453" i="11"/>
  <c r="J2453" i="11"/>
  <c r="K2453" i="11"/>
  <c r="E2454" i="11"/>
  <c r="F2454" i="11"/>
  <c r="C2454" i="11" s="1"/>
  <c r="G2454" i="11"/>
  <c r="H2454" i="11"/>
  <c r="I2454" i="11"/>
  <c r="J2454" i="11"/>
  <c r="K2454" i="11"/>
  <c r="E2455" i="11"/>
  <c r="F2455" i="11"/>
  <c r="C2455" i="11" s="1"/>
  <c r="G2455" i="11"/>
  <c r="H2455" i="11"/>
  <c r="I2455" i="11"/>
  <c r="J2455" i="11"/>
  <c r="K2455" i="11"/>
  <c r="E2456" i="11"/>
  <c r="F2456" i="11"/>
  <c r="C2456" i="11" s="1"/>
  <c r="G2456" i="11"/>
  <c r="H2456" i="11"/>
  <c r="L2456" i="11" s="1"/>
  <c r="I2456" i="11"/>
  <c r="J2456" i="11"/>
  <c r="K2456" i="11"/>
  <c r="E2457" i="11"/>
  <c r="F2457" i="11"/>
  <c r="C2457" i="11" s="1"/>
  <c r="G2457" i="11"/>
  <c r="H2457" i="11"/>
  <c r="I2457" i="11"/>
  <c r="J2457" i="11"/>
  <c r="K2457" i="11"/>
  <c r="E2458" i="11"/>
  <c r="F2458" i="11"/>
  <c r="C2458" i="11" s="1"/>
  <c r="G2458" i="11"/>
  <c r="H2458" i="11"/>
  <c r="I2458" i="11"/>
  <c r="J2458" i="11"/>
  <c r="K2458" i="11"/>
  <c r="E2459" i="11"/>
  <c r="F2459" i="11"/>
  <c r="C2459" i="11" s="1"/>
  <c r="G2459" i="11"/>
  <c r="H2459" i="11"/>
  <c r="I2459" i="11"/>
  <c r="J2459" i="11"/>
  <c r="K2459" i="11"/>
  <c r="E2460" i="11"/>
  <c r="F2460" i="11"/>
  <c r="C2460" i="11" s="1"/>
  <c r="G2460" i="11"/>
  <c r="H2460" i="11"/>
  <c r="L2460" i="11" s="1"/>
  <c r="I2460" i="11"/>
  <c r="J2460" i="11"/>
  <c r="K2460" i="11"/>
  <c r="E2461" i="11"/>
  <c r="F2461" i="11"/>
  <c r="C2461" i="11" s="1"/>
  <c r="G2461" i="11"/>
  <c r="H2461" i="11"/>
  <c r="I2461" i="11"/>
  <c r="J2461" i="11"/>
  <c r="K2461" i="11"/>
  <c r="E2462" i="11"/>
  <c r="F2462" i="11"/>
  <c r="C2462" i="11" s="1"/>
  <c r="G2462" i="11"/>
  <c r="H2462" i="11"/>
  <c r="L2462" i="11" s="1"/>
  <c r="I2462" i="11"/>
  <c r="J2462" i="11"/>
  <c r="K2462" i="11"/>
  <c r="E2463" i="11"/>
  <c r="F2463" i="11"/>
  <c r="C2463" i="11" s="1"/>
  <c r="G2463" i="11"/>
  <c r="H2463" i="11"/>
  <c r="I2463" i="11"/>
  <c r="J2463" i="11"/>
  <c r="K2463" i="11"/>
  <c r="E2464" i="11"/>
  <c r="F2464" i="11"/>
  <c r="C2464" i="11" s="1"/>
  <c r="G2464" i="11"/>
  <c r="H2464" i="11"/>
  <c r="L2464" i="11" s="1"/>
  <c r="I2464" i="11"/>
  <c r="J2464" i="11"/>
  <c r="K2464" i="11"/>
  <c r="E2465" i="11"/>
  <c r="F2465" i="11"/>
  <c r="C2465" i="11" s="1"/>
  <c r="G2465" i="11"/>
  <c r="H2465" i="11"/>
  <c r="I2465" i="11"/>
  <c r="J2465" i="11"/>
  <c r="K2465" i="11"/>
  <c r="E2466" i="11"/>
  <c r="F2466" i="11"/>
  <c r="C2466" i="11" s="1"/>
  <c r="G2466" i="11"/>
  <c r="H2466" i="11"/>
  <c r="I2466" i="11"/>
  <c r="J2466" i="11"/>
  <c r="K2466" i="11"/>
  <c r="E2467" i="11"/>
  <c r="F2467" i="11"/>
  <c r="C2467" i="11" s="1"/>
  <c r="G2467" i="11"/>
  <c r="H2467" i="11"/>
  <c r="I2467" i="11"/>
  <c r="J2467" i="11"/>
  <c r="K2467" i="11"/>
  <c r="E2468" i="11"/>
  <c r="F2468" i="11"/>
  <c r="C2468" i="11" s="1"/>
  <c r="G2468" i="11"/>
  <c r="H2468" i="11"/>
  <c r="L2468" i="11" s="1"/>
  <c r="I2468" i="11"/>
  <c r="J2468" i="11"/>
  <c r="K2468" i="11"/>
  <c r="E2469" i="11"/>
  <c r="F2469" i="11"/>
  <c r="C2469" i="11" s="1"/>
  <c r="G2469" i="11"/>
  <c r="H2469" i="11"/>
  <c r="I2469" i="11"/>
  <c r="J2469" i="11"/>
  <c r="K2469" i="11"/>
  <c r="E2470" i="11"/>
  <c r="F2470" i="11"/>
  <c r="C2470" i="11" s="1"/>
  <c r="G2470" i="11"/>
  <c r="H2470" i="11"/>
  <c r="I2470" i="11"/>
  <c r="J2470" i="11"/>
  <c r="K2470" i="11"/>
  <c r="E2471" i="11"/>
  <c r="F2471" i="11"/>
  <c r="C2471" i="11" s="1"/>
  <c r="G2471" i="11"/>
  <c r="H2471" i="11"/>
  <c r="I2471" i="11"/>
  <c r="J2471" i="11"/>
  <c r="K2471" i="11"/>
  <c r="E2472" i="11"/>
  <c r="F2472" i="11"/>
  <c r="C2472" i="11" s="1"/>
  <c r="G2472" i="11"/>
  <c r="H2472" i="11"/>
  <c r="L2472" i="11" s="1"/>
  <c r="I2472" i="11"/>
  <c r="J2472" i="11"/>
  <c r="K2472" i="11"/>
  <c r="E2473" i="11"/>
  <c r="F2473" i="11"/>
  <c r="C2473" i="11" s="1"/>
  <c r="G2473" i="11"/>
  <c r="H2473" i="11"/>
  <c r="I2473" i="11"/>
  <c r="J2473" i="11"/>
  <c r="K2473" i="11"/>
  <c r="K2425" i="11"/>
  <c r="J2425" i="11"/>
  <c r="I2425" i="11"/>
  <c r="H2425" i="11"/>
  <c r="G2425" i="11"/>
  <c r="F2425" i="11"/>
  <c r="C2425" i="11" s="1"/>
  <c r="E2425" i="11"/>
  <c r="E2401" i="11"/>
  <c r="F2401" i="11"/>
  <c r="C2401" i="11" s="1"/>
  <c r="G2401" i="11"/>
  <c r="H2401" i="11"/>
  <c r="I2401" i="11"/>
  <c r="J2401" i="11"/>
  <c r="K2401" i="11"/>
  <c r="E2402" i="11"/>
  <c r="F2402" i="11"/>
  <c r="C2402" i="11" s="1"/>
  <c r="G2402" i="11"/>
  <c r="H2402" i="11"/>
  <c r="I2402" i="11"/>
  <c r="J2402" i="11"/>
  <c r="K2402" i="11"/>
  <c r="E2403" i="11"/>
  <c r="F2403" i="11"/>
  <c r="C2403" i="11" s="1"/>
  <c r="G2403" i="11"/>
  <c r="H2403" i="11"/>
  <c r="I2403" i="11"/>
  <c r="J2403" i="11"/>
  <c r="K2403" i="11"/>
  <c r="E2404" i="11"/>
  <c r="F2404" i="11"/>
  <c r="C2404" i="11" s="1"/>
  <c r="G2404" i="11"/>
  <c r="H2404" i="11"/>
  <c r="L2404" i="11" s="1"/>
  <c r="I2404" i="11"/>
  <c r="J2404" i="11"/>
  <c r="K2404" i="11"/>
  <c r="E2405" i="11"/>
  <c r="F2405" i="11"/>
  <c r="C2405" i="11" s="1"/>
  <c r="G2405" i="11"/>
  <c r="H2405" i="11"/>
  <c r="I2405" i="11"/>
  <c r="J2405" i="11"/>
  <c r="K2405" i="11"/>
  <c r="E2406" i="11"/>
  <c r="F2406" i="11"/>
  <c r="C2406" i="11" s="1"/>
  <c r="G2406" i="11"/>
  <c r="H2406" i="11"/>
  <c r="I2406" i="11"/>
  <c r="J2406" i="11"/>
  <c r="K2406" i="11"/>
  <c r="E2407" i="11"/>
  <c r="F2407" i="11"/>
  <c r="C2407" i="11" s="1"/>
  <c r="G2407" i="11"/>
  <c r="H2407" i="11"/>
  <c r="I2407" i="11"/>
  <c r="J2407" i="11"/>
  <c r="K2407" i="11"/>
  <c r="E2408" i="11"/>
  <c r="F2408" i="11"/>
  <c r="C2408" i="11" s="1"/>
  <c r="G2408" i="11"/>
  <c r="H2408" i="11"/>
  <c r="L2408" i="11" s="1"/>
  <c r="I2408" i="11"/>
  <c r="J2408" i="11"/>
  <c r="K2408" i="11"/>
  <c r="E2409" i="11"/>
  <c r="F2409" i="11"/>
  <c r="C2409" i="11" s="1"/>
  <c r="G2409" i="11"/>
  <c r="H2409" i="11"/>
  <c r="I2409" i="11"/>
  <c r="J2409" i="11"/>
  <c r="K2409" i="11"/>
  <c r="E2410" i="11"/>
  <c r="F2410" i="11"/>
  <c r="C2410" i="11" s="1"/>
  <c r="G2410" i="11"/>
  <c r="H2410" i="11"/>
  <c r="I2410" i="11"/>
  <c r="J2410" i="11"/>
  <c r="K2410" i="11"/>
  <c r="E2411" i="11"/>
  <c r="F2411" i="11"/>
  <c r="C2411" i="11" s="1"/>
  <c r="G2411" i="11"/>
  <c r="H2411" i="11"/>
  <c r="I2411" i="11"/>
  <c r="J2411" i="11"/>
  <c r="K2411" i="11"/>
  <c r="E2412" i="11"/>
  <c r="F2412" i="11"/>
  <c r="C2412" i="11" s="1"/>
  <c r="G2412" i="11"/>
  <c r="H2412" i="11"/>
  <c r="L2412" i="11" s="1"/>
  <c r="I2412" i="11"/>
  <c r="J2412" i="11"/>
  <c r="K2412" i="11"/>
  <c r="E2413" i="11"/>
  <c r="F2413" i="11"/>
  <c r="C2413" i="11" s="1"/>
  <c r="G2413" i="11"/>
  <c r="H2413" i="11"/>
  <c r="I2413" i="11"/>
  <c r="J2413" i="11"/>
  <c r="K2413" i="11"/>
  <c r="E2414" i="11"/>
  <c r="F2414" i="11"/>
  <c r="C2414" i="11" s="1"/>
  <c r="G2414" i="11"/>
  <c r="H2414" i="11"/>
  <c r="I2414" i="11"/>
  <c r="J2414" i="11"/>
  <c r="K2414" i="11"/>
  <c r="E2415" i="11"/>
  <c r="F2415" i="11"/>
  <c r="C2415" i="11" s="1"/>
  <c r="G2415" i="11"/>
  <c r="H2415" i="11"/>
  <c r="I2415" i="11"/>
  <c r="J2415" i="11"/>
  <c r="K2415" i="11"/>
  <c r="E2416" i="11"/>
  <c r="F2416" i="11"/>
  <c r="C2416" i="11" s="1"/>
  <c r="G2416" i="11"/>
  <c r="H2416" i="11"/>
  <c r="L2416" i="11" s="1"/>
  <c r="I2416" i="11"/>
  <c r="J2416" i="11"/>
  <c r="K2416" i="11"/>
  <c r="E2417" i="11"/>
  <c r="F2417" i="11"/>
  <c r="C2417" i="11" s="1"/>
  <c r="G2417" i="11"/>
  <c r="H2417" i="11"/>
  <c r="I2417" i="11"/>
  <c r="J2417" i="11"/>
  <c r="K2417" i="11"/>
  <c r="E2418" i="11"/>
  <c r="F2418" i="11"/>
  <c r="C2418" i="11" s="1"/>
  <c r="G2418" i="11"/>
  <c r="H2418" i="11"/>
  <c r="I2418" i="11"/>
  <c r="J2418" i="11"/>
  <c r="K2418" i="11"/>
  <c r="E2419" i="11"/>
  <c r="F2419" i="11"/>
  <c r="C2419" i="11" s="1"/>
  <c r="G2419" i="11"/>
  <c r="H2419" i="11"/>
  <c r="I2419" i="11"/>
  <c r="J2419" i="11"/>
  <c r="K2419" i="11"/>
  <c r="E2420" i="11"/>
  <c r="F2420" i="11"/>
  <c r="C2420" i="11" s="1"/>
  <c r="G2420" i="11"/>
  <c r="H2420" i="11"/>
  <c r="L2420" i="11" s="1"/>
  <c r="I2420" i="11"/>
  <c r="J2420" i="11"/>
  <c r="K2420" i="11"/>
  <c r="E2421" i="11"/>
  <c r="F2421" i="11"/>
  <c r="C2421" i="11" s="1"/>
  <c r="G2421" i="11"/>
  <c r="H2421" i="11"/>
  <c r="I2421" i="11"/>
  <c r="J2421" i="11"/>
  <c r="K2421" i="11"/>
  <c r="E2422" i="11"/>
  <c r="F2422" i="11"/>
  <c r="C2422" i="11" s="1"/>
  <c r="G2422" i="11"/>
  <c r="H2422" i="11"/>
  <c r="I2422" i="11"/>
  <c r="J2422" i="11"/>
  <c r="K2422" i="11"/>
  <c r="E2423" i="11"/>
  <c r="F2423" i="11"/>
  <c r="C2423" i="11" s="1"/>
  <c r="G2423" i="11"/>
  <c r="H2423" i="11"/>
  <c r="I2423" i="11"/>
  <c r="J2423" i="11"/>
  <c r="K2423" i="11"/>
  <c r="E2424" i="11"/>
  <c r="F2424" i="11"/>
  <c r="C2424" i="11" s="1"/>
  <c r="G2424" i="11"/>
  <c r="H2424" i="11"/>
  <c r="L2424" i="11" s="1"/>
  <c r="I2424" i="11"/>
  <c r="J2424" i="11"/>
  <c r="K2424" i="11"/>
  <c r="E2375" i="11"/>
  <c r="F2375" i="11"/>
  <c r="C2375" i="11" s="1"/>
  <c r="G2375" i="11"/>
  <c r="H2375" i="11"/>
  <c r="I2375" i="11"/>
  <c r="J2375" i="11"/>
  <c r="K2375" i="11"/>
  <c r="E2376" i="11"/>
  <c r="F2376" i="11"/>
  <c r="C2376" i="11" s="1"/>
  <c r="G2376" i="11"/>
  <c r="H2376" i="11"/>
  <c r="I2376" i="11"/>
  <c r="J2376" i="11"/>
  <c r="K2376" i="11"/>
  <c r="E2377" i="11"/>
  <c r="F2377" i="11"/>
  <c r="C2377" i="11" s="1"/>
  <c r="G2377" i="11"/>
  <c r="H2377" i="11"/>
  <c r="I2377" i="11"/>
  <c r="J2377" i="11"/>
  <c r="K2377" i="11"/>
  <c r="E2378" i="11"/>
  <c r="F2378" i="11"/>
  <c r="C2378" i="11" s="1"/>
  <c r="G2378" i="11"/>
  <c r="H2378" i="11"/>
  <c r="L2378" i="11" s="1"/>
  <c r="I2378" i="11"/>
  <c r="J2378" i="11"/>
  <c r="K2378" i="11"/>
  <c r="E2379" i="11"/>
  <c r="F2379" i="11"/>
  <c r="C2379" i="11" s="1"/>
  <c r="G2379" i="11"/>
  <c r="H2379" i="11"/>
  <c r="I2379" i="11"/>
  <c r="J2379" i="11"/>
  <c r="K2379" i="11"/>
  <c r="E2380" i="11"/>
  <c r="F2380" i="11"/>
  <c r="C2380" i="11" s="1"/>
  <c r="G2380" i="11"/>
  <c r="H2380" i="11"/>
  <c r="I2380" i="11"/>
  <c r="J2380" i="11"/>
  <c r="K2380" i="11"/>
  <c r="E2381" i="11"/>
  <c r="F2381" i="11"/>
  <c r="C2381" i="11" s="1"/>
  <c r="G2381" i="11"/>
  <c r="H2381" i="11"/>
  <c r="I2381" i="11"/>
  <c r="J2381" i="11"/>
  <c r="K2381" i="11"/>
  <c r="E2382" i="11"/>
  <c r="F2382" i="11"/>
  <c r="C2382" i="11" s="1"/>
  <c r="G2382" i="11"/>
  <c r="H2382" i="11"/>
  <c r="L2382" i="11" s="1"/>
  <c r="I2382" i="11"/>
  <c r="J2382" i="11"/>
  <c r="K2382" i="11"/>
  <c r="E2383" i="11"/>
  <c r="F2383" i="11"/>
  <c r="C2383" i="11" s="1"/>
  <c r="G2383" i="11"/>
  <c r="H2383" i="11"/>
  <c r="I2383" i="11"/>
  <c r="J2383" i="11"/>
  <c r="K2383" i="11"/>
  <c r="E2384" i="11"/>
  <c r="F2384" i="11"/>
  <c r="C2384" i="11" s="1"/>
  <c r="G2384" i="11"/>
  <c r="H2384" i="11"/>
  <c r="I2384" i="11"/>
  <c r="J2384" i="11"/>
  <c r="K2384" i="11"/>
  <c r="E2385" i="11"/>
  <c r="F2385" i="11"/>
  <c r="C2385" i="11" s="1"/>
  <c r="G2385" i="11"/>
  <c r="H2385" i="11"/>
  <c r="I2385" i="11"/>
  <c r="J2385" i="11"/>
  <c r="K2385" i="11"/>
  <c r="E2386" i="11"/>
  <c r="F2386" i="11"/>
  <c r="C2386" i="11" s="1"/>
  <c r="G2386" i="11"/>
  <c r="H2386" i="11"/>
  <c r="L2386" i="11" s="1"/>
  <c r="I2386" i="11"/>
  <c r="J2386" i="11"/>
  <c r="K2386" i="11"/>
  <c r="E2387" i="11"/>
  <c r="F2387" i="11"/>
  <c r="C2387" i="11" s="1"/>
  <c r="G2387" i="11"/>
  <c r="H2387" i="11"/>
  <c r="I2387" i="11"/>
  <c r="J2387" i="11"/>
  <c r="K2387" i="11"/>
  <c r="E2388" i="11"/>
  <c r="F2388" i="11"/>
  <c r="C2388" i="11" s="1"/>
  <c r="G2388" i="11"/>
  <c r="H2388" i="11"/>
  <c r="I2388" i="11"/>
  <c r="J2388" i="11"/>
  <c r="K2388" i="11"/>
  <c r="E2389" i="11"/>
  <c r="F2389" i="11"/>
  <c r="C2389" i="11" s="1"/>
  <c r="G2389" i="11"/>
  <c r="H2389" i="11"/>
  <c r="I2389" i="11"/>
  <c r="J2389" i="11"/>
  <c r="K2389" i="11"/>
  <c r="E2390" i="11"/>
  <c r="F2390" i="11"/>
  <c r="C2390" i="11" s="1"/>
  <c r="G2390" i="11"/>
  <c r="H2390" i="11"/>
  <c r="L2390" i="11" s="1"/>
  <c r="I2390" i="11"/>
  <c r="J2390" i="11"/>
  <c r="K2390" i="11"/>
  <c r="E2391" i="11"/>
  <c r="F2391" i="11"/>
  <c r="C2391" i="11" s="1"/>
  <c r="G2391" i="11"/>
  <c r="H2391" i="11"/>
  <c r="I2391" i="11"/>
  <c r="J2391" i="11"/>
  <c r="K2391" i="11"/>
  <c r="E2392" i="11"/>
  <c r="F2392" i="11"/>
  <c r="C2392" i="11" s="1"/>
  <c r="G2392" i="11"/>
  <c r="H2392" i="11"/>
  <c r="I2392" i="11"/>
  <c r="J2392" i="11"/>
  <c r="K2392" i="11"/>
  <c r="E2393" i="11"/>
  <c r="F2393" i="11"/>
  <c r="C2393" i="11" s="1"/>
  <c r="G2393" i="11"/>
  <c r="H2393" i="11"/>
  <c r="I2393" i="11"/>
  <c r="J2393" i="11"/>
  <c r="K2393" i="11"/>
  <c r="E2394" i="11"/>
  <c r="F2394" i="11"/>
  <c r="C2394" i="11" s="1"/>
  <c r="G2394" i="11"/>
  <c r="H2394" i="11"/>
  <c r="L2394" i="11" s="1"/>
  <c r="I2394" i="11"/>
  <c r="J2394" i="11"/>
  <c r="K2394" i="11"/>
  <c r="E2395" i="11"/>
  <c r="F2395" i="11"/>
  <c r="C2395" i="11" s="1"/>
  <c r="G2395" i="11"/>
  <c r="H2395" i="11"/>
  <c r="I2395" i="11"/>
  <c r="J2395" i="11"/>
  <c r="K2395" i="11"/>
  <c r="E2396" i="11"/>
  <c r="F2396" i="11"/>
  <c r="C2396" i="11" s="1"/>
  <c r="G2396" i="11"/>
  <c r="H2396" i="11"/>
  <c r="I2396" i="11"/>
  <c r="J2396" i="11"/>
  <c r="K2396" i="11"/>
  <c r="E2397" i="11"/>
  <c r="F2397" i="11"/>
  <c r="C2397" i="11" s="1"/>
  <c r="G2397" i="11"/>
  <c r="H2397" i="11"/>
  <c r="I2397" i="11"/>
  <c r="J2397" i="11"/>
  <c r="K2397" i="11"/>
  <c r="E2398" i="11"/>
  <c r="F2398" i="11"/>
  <c r="C2398" i="11" s="1"/>
  <c r="G2398" i="11"/>
  <c r="H2398" i="11"/>
  <c r="L2398" i="11" s="1"/>
  <c r="I2398" i="11"/>
  <c r="J2398" i="11"/>
  <c r="K2398" i="11"/>
  <c r="E2399" i="11"/>
  <c r="F2399" i="11"/>
  <c r="C2399" i="11" s="1"/>
  <c r="G2399" i="11"/>
  <c r="H2399" i="11"/>
  <c r="I2399" i="11"/>
  <c r="J2399" i="11"/>
  <c r="K2399" i="11"/>
  <c r="E2400" i="11"/>
  <c r="F2400" i="11"/>
  <c r="C2400" i="11" s="1"/>
  <c r="G2400" i="11"/>
  <c r="H2400" i="11"/>
  <c r="I2400" i="11"/>
  <c r="J2400" i="11"/>
  <c r="K2400" i="11"/>
  <c r="K2374" i="11"/>
  <c r="J2374" i="11"/>
  <c r="I2374" i="11"/>
  <c r="H2374" i="11"/>
  <c r="G2374" i="11"/>
  <c r="F2374" i="11"/>
  <c r="C2374" i="11" s="1"/>
  <c r="E2374" i="11"/>
  <c r="E2324" i="11"/>
  <c r="F2324" i="11"/>
  <c r="C2324" i="11" s="1"/>
  <c r="G2324" i="11"/>
  <c r="H2324" i="11"/>
  <c r="L2324" i="11" s="1"/>
  <c r="I2324" i="11"/>
  <c r="J2324" i="11"/>
  <c r="K2324" i="11"/>
  <c r="E2325" i="11"/>
  <c r="F2325" i="11"/>
  <c r="C2325" i="11" s="1"/>
  <c r="G2325" i="11"/>
  <c r="H2325" i="11"/>
  <c r="I2325" i="11"/>
  <c r="J2325" i="11"/>
  <c r="K2325" i="11"/>
  <c r="E2326" i="11"/>
  <c r="F2326" i="11"/>
  <c r="C2326" i="11" s="1"/>
  <c r="G2326" i="11"/>
  <c r="H2326" i="11"/>
  <c r="I2326" i="11"/>
  <c r="J2326" i="11"/>
  <c r="K2326" i="11"/>
  <c r="E2327" i="11"/>
  <c r="F2327" i="11"/>
  <c r="C2327" i="11" s="1"/>
  <c r="G2327" i="11"/>
  <c r="H2327" i="11"/>
  <c r="I2327" i="11"/>
  <c r="J2327" i="11"/>
  <c r="K2327" i="11"/>
  <c r="E2328" i="11"/>
  <c r="F2328" i="11"/>
  <c r="C2328" i="11" s="1"/>
  <c r="G2328" i="11"/>
  <c r="H2328" i="11"/>
  <c r="L2328" i="11" s="1"/>
  <c r="I2328" i="11"/>
  <c r="J2328" i="11"/>
  <c r="K2328" i="11"/>
  <c r="E2329" i="11"/>
  <c r="F2329" i="11"/>
  <c r="C2329" i="11" s="1"/>
  <c r="G2329" i="11"/>
  <c r="H2329" i="11"/>
  <c r="L2329" i="11" s="1"/>
  <c r="I2329" i="11"/>
  <c r="J2329" i="11"/>
  <c r="K2329" i="11"/>
  <c r="E2330" i="11"/>
  <c r="F2330" i="11"/>
  <c r="C2330" i="11" s="1"/>
  <c r="G2330" i="11"/>
  <c r="H2330" i="11"/>
  <c r="I2330" i="11"/>
  <c r="J2330" i="11"/>
  <c r="K2330" i="11"/>
  <c r="E2331" i="11"/>
  <c r="F2331" i="11"/>
  <c r="C2331" i="11" s="1"/>
  <c r="G2331" i="11"/>
  <c r="H2331" i="11"/>
  <c r="I2331" i="11"/>
  <c r="J2331" i="11"/>
  <c r="K2331" i="11"/>
  <c r="E2332" i="11"/>
  <c r="F2332" i="11"/>
  <c r="C2332" i="11" s="1"/>
  <c r="G2332" i="11"/>
  <c r="H2332" i="11"/>
  <c r="I2332" i="11"/>
  <c r="J2332" i="11"/>
  <c r="K2332" i="11"/>
  <c r="E2333" i="11"/>
  <c r="F2333" i="11"/>
  <c r="C2333" i="11" s="1"/>
  <c r="G2333" i="11"/>
  <c r="H2333" i="11"/>
  <c r="L2333" i="11" s="1"/>
  <c r="I2333" i="11"/>
  <c r="J2333" i="11"/>
  <c r="K2333" i="11"/>
  <c r="E2334" i="11"/>
  <c r="F2334" i="11"/>
  <c r="C2334" i="11" s="1"/>
  <c r="G2334" i="11"/>
  <c r="H2334" i="11"/>
  <c r="I2334" i="11"/>
  <c r="J2334" i="11"/>
  <c r="K2334" i="11"/>
  <c r="E2335" i="11"/>
  <c r="F2335" i="11"/>
  <c r="C2335" i="11" s="1"/>
  <c r="G2335" i="11"/>
  <c r="H2335" i="11"/>
  <c r="I2335" i="11"/>
  <c r="J2335" i="11"/>
  <c r="K2335" i="11"/>
  <c r="E2336" i="11"/>
  <c r="F2336" i="11"/>
  <c r="C2336" i="11" s="1"/>
  <c r="G2336" i="11"/>
  <c r="H2336" i="11"/>
  <c r="I2336" i="11"/>
  <c r="J2336" i="11"/>
  <c r="K2336" i="11"/>
  <c r="E2337" i="11"/>
  <c r="F2337" i="11"/>
  <c r="C2337" i="11" s="1"/>
  <c r="G2337" i="11"/>
  <c r="H2337" i="11"/>
  <c r="L2337" i="11" s="1"/>
  <c r="I2337" i="11"/>
  <c r="J2337" i="11"/>
  <c r="K2337" i="11"/>
  <c r="E2338" i="11"/>
  <c r="F2338" i="11"/>
  <c r="C2338" i="11" s="1"/>
  <c r="G2338" i="11"/>
  <c r="H2338" i="11"/>
  <c r="I2338" i="11"/>
  <c r="J2338" i="11"/>
  <c r="K2338" i="11"/>
  <c r="E2339" i="11"/>
  <c r="F2339" i="11"/>
  <c r="C2339" i="11" s="1"/>
  <c r="G2339" i="11"/>
  <c r="H2339" i="11"/>
  <c r="I2339" i="11"/>
  <c r="J2339" i="11"/>
  <c r="K2339" i="11"/>
  <c r="E2340" i="11"/>
  <c r="F2340" i="11"/>
  <c r="C2340" i="11" s="1"/>
  <c r="G2340" i="11"/>
  <c r="H2340" i="11"/>
  <c r="I2340" i="11"/>
  <c r="J2340" i="11"/>
  <c r="K2340" i="11"/>
  <c r="E2341" i="11"/>
  <c r="F2341" i="11"/>
  <c r="C2341" i="11" s="1"/>
  <c r="G2341" i="11"/>
  <c r="H2341" i="11"/>
  <c r="I2341" i="11"/>
  <c r="J2341" i="11"/>
  <c r="K2341" i="11"/>
  <c r="E2342" i="11"/>
  <c r="F2342" i="11"/>
  <c r="C2342" i="11" s="1"/>
  <c r="G2342" i="11"/>
  <c r="H2342" i="11"/>
  <c r="L2342" i="11" s="1"/>
  <c r="I2342" i="11"/>
  <c r="J2342" i="11"/>
  <c r="K2342" i="11"/>
  <c r="E2343" i="11"/>
  <c r="F2343" i="11"/>
  <c r="C2343" i="11" s="1"/>
  <c r="G2343" i="11"/>
  <c r="H2343" i="11"/>
  <c r="I2343" i="11"/>
  <c r="J2343" i="11"/>
  <c r="K2343" i="11"/>
  <c r="E2344" i="11"/>
  <c r="F2344" i="11"/>
  <c r="C2344" i="11" s="1"/>
  <c r="G2344" i="11"/>
  <c r="H2344" i="11"/>
  <c r="I2344" i="11"/>
  <c r="J2344" i="11"/>
  <c r="K2344" i="11"/>
  <c r="E2345" i="11"/>
  <c r="F2345" i="11"/>
  <c r="C2345" i="11" s="1"/>
  <c r="G2345" i="11"/>
  <c r="H2345" i="11"/>
  <c r="I2345" i="11"/>
  <c r="J2345" i="11"/>
  <c r="K2345" i="11"/>
  <c r="E2346" i="11"/>
  <c r="F2346" i="11"/>
  <c r="C2346" i="11" s="1"/>
  <c r="G2346" i="11"/>
  <c r="H2346" i="11"/>
  <c r="L2346" i="11" s="1"/>
  <c r="I2346" i="11"/>
  <c r="J2346" i="11"/>
  <c r="K2346" i="11"/>
  <c r="E2347" i="11"/>
  <c r="F2347" i="11"/>
  <c r="C2347" i="11" s="1"/>
  <c r="G2347" i="11"/>
  <c r="H2347" i="11"/>
  <c r="I2347" i="11"/>
  <c r="J2347" i="11"/>
  <c r="K2347" i="11"/>
  <c r="E2348" i="11"/>
  <c r="F2348" i="11"/>
  <c r="C2348" i="11" s="1"/>
  <c r="G2348" i="11"/>
  <c r="H2348" i="11"/>
  <c r="I2348" i="11"/>
  <c r="J2348" i="11"/>
  <c r="K2348" i="11"/>
  <c r="E2349" i="11"/>
  <c r="F2349" i="11"/>
  <c r="C2349" i="11" s="1"/>
  <c r="G2349" i="11"/>
  <c r="H2349" i="11"/>
  <c r="I2349" i="11"/>
  <c r="J2349" i="11"/>
  <c r="K2349" i="11"/>
  <c r="E2350" i="11"/>
  <c r="F2350" i="11"/>
  <c r="C2350" i="11" s="1"/>
  <c r="G2350" i="11"/>
  <c r="H2350" i="11"/>
  <c r="I2350" i="11"/>
  <c r="J2350" i="11"/>
  <c r="K2350" i="11"/>
  <c r="E2351" i="11"/>
  <c r="F2351" i="11"/>
  <c r="C2351" i="11" s="1"/>
  <c r="G2351" i="11"/>
  <c r="H2351" i="11"/>
  <c r="I2351" i="11"/>
  <c r="J2351" i="11"/>
  <c r="K2351" i="11"/>
  <c r="E2352" i="11"/>
  <c r="F2352" i="11"/>
  <c r="C2352" i="11" s="1"/>
  <c r="G2352" i="11"/>
  <c r="H2352" i="11"/>
  <c r="I2352" i="11"/>
  <c r="J2352" i="11"/>
  <c r="K2352" i="11"/>
  <c r="E2353" i="11"/>
  <c r="F2353" i="11"/>
  <c r="C2353" i="11" s="1"/>
  <c r="G2353" i="11"/>
  <c r="H2353" i="11"/>
  <c r="I2353" i="11"/>
  <c r="L2353" i="11" s="1"/>
  <c r="J2353" i="11"/>
  <c r="K2353" i="11"/>
  <c r="E2354" i="11"/>
  <c r="F2354" i="11"/>
  <c r="C2354" i="11" s="1"/>
  <c r="G2354" i="11"/>
  <c r="H2354" i="11"/>
  <c r="L2354" i="11" s="1"/>
  <c r="I2354" i="11"/>
  <c r="J2354" i="11"/>
  <c r="K2354" i="11"/>
  <c r="E2355" i="11"/>
  <c r="F2355" i="11"/>
  <c r="C2355" i="11" s="1"/>
  <c r="G2355" i="11"/>
  <c r="H2355" i="11"/>
  <c r="I2355" i="11"/>
  <c r="J2355" i="11"/>
  <c r="K2355" i="11"/>
  <c r="E2356" i="11"/>
  <c r="F2356" i="11"/>
  <c r="C2356" i="11" s="1"/>
  <c r="G2356" i="11"/>
  <c r="H2356" i="11"/>
  <c r="L2356" i="11" s="1"/>
  <c r="I2356" i="11"/>
  <c r="J2356" i="11"/>
  <c r="K2356" i="11"/>
  <c r="E2357" i="11"/>
  <c r="F2357" i="11"/>
  <c r="C2357" i="11" s="1"/>
  <c r="G2357" i="11"/>
  <c r="H2357" i="11"/>
  <c r="L2357" i="11" s="1"/>
  <c r="I2357" i="11"/>
  <c r="J2357" i="11"/>
  <c r="K2357" i="11"/>
  <c r="E2358" i="11"/>
  <c r="F2358" i="11"/>
  <c r="C2358" i="11" s="1"/>
  <c r="G2358" i="11"/>
  <c r="H2358" i="11"/>
  <c r="I2358" i="11"/>
  <c r="J2358" i="11"/>
  <c r="K2358" i="11"/>
  <c r="E2359" i="11"/>
  <c r="F2359" i="11"/>
  <c r="C2359" i="11" s="1"/>
  <c r="G2359" i="11"/>
  <c r="H2359" i="11"/>
  <c r="I2359" i="11"/>
  <c r="J2359" i="11"/>
  <c r="K2359" i="11"/>
  <c r="E2360" i="11"/>
  <c r="F2360" i="11"/>
  <c r="C2360" i="11" s="1"/>
  <c r="G2360" i="11"/>
  <c r="H2360" i="11"/>
  <c r="I2360" i="11"/>
  <c r="J2360" i="11"/>
  <c r="K2360" i="11"/>
  <c r="E2361" i="11"/>
  <c r="F2361" i="11"/>
  <c r="C2361" i="11" s="1"/>
  <c r="G2361" i="11"/>
  <c r="H2361" i="11"/>
  <c r="L2361" i="11" s="1"/>
  <c r="I2361" i="11"/>
  <c r="J2361" i="11"/>
  <c r="K2361" i="11"/>
  <c r="E2362" i="11"/>
  <c r="F2362" i="11"/>
  <c r="C2362" i="11" s="1"/>
  <c r="G2362" i="11"/>
  <c r="H2362" i="11"/>
  <c r="I2362" i="11"/>
  <c r="J2362" i="11"/>
  <c r="K2362" i="11"/>
  <c r="E2363" i="11"/>
  <c r="F2363" i="11"/>
  <c r="C2363" i="11" s="1"/>
  <c r="G2363" i="11"/>
  <c r="H2363" i="11"/>
  <c r="I2363" i="11"/>
  <c r="J2363" i="11"/>
  <c r="K2363" i="11"/>
  <c r="E2364" i="11"/>
  <c r="F2364" i="11"/>
  <c r="C2364" i="11" s="1"/>
  <c r="G2364" i="11"/>
  <c r="H2364" i="11"/>
  <c r="I2364" i="11"/>
  <c r="J2364" i="11"/>
  <c r="K2364" i="11"/>
  <c r="E2365" i="11"/>
  <c r="F2365" i="11"/>
  <c r="C2365" i="11" s="1"/>
  <c r="G2365" i="11"/>
  <c r="H2365" i="11"/>
  <c r="L2365" i="11" s="1"/>
  <c r="I2365" i="11"/>
  <c r="J2365" i="11"/>
  <c r="K2365" i="11"/>
  <c r="E2366" i="11"/>
  <c r="F2366" i="11"/>
  <c r="C2366" i="11" s="1"/>
  <c r="G2366" i="11"/>
  <c r="H2366" i="11"/>
  <c r="I2366" i="11"/>
  <c r="J2366" i="11"/>
  <c r="K2366" i="11"/>
  <c r="E2367" i="11"/>
  <c r="F2367" i="11"/>
  <c r="C2367" i="11" s="1"/>
  <c r="G2367" i="11"/>
  <c r="H2367" i="11"/>
  <c r="I2367" i="11"/>
  <c r="J2367" i="11"/>
  <c r="K2367" i="11"/>
  <c r="E2368" i="11"/>
  <c r="F2368" i="11"/>
  <c r="C2368" i="11" s="1"/>
  <c r="G2368" i="11"/>
  <c r="H2368" i="11"/>
  <c r="I2368" i="11"/>
  <c r="J2368" i="11"/>
  <c r="K2368" i="11"/>
  <c r="E2369" i="11"/>
  <c r="F2369" i="11"/>
  <c r="C2369" i="11" s="1"/>
  <c r="G2369" i="11"/>
  <c r="H2369" i="11"/>
  <c r="I2369" i="11"/>
  <c r="J2369" i="11"/>
  <c r="K2369" i="11"/>
  <c r="E2370" i="11"/>
  <c r="F2370" i="11"/>
  <c r="C2370" i="11" s="1"/>
  <c r="G2370" i="11"/>
  <c r="H2370" i="11"/>
  <c r="L2370" i="11" s="1"/>
  <c r="I2370" i="11"/>
  <c r="J2370" i="11"/>
  <c r="K2370" i="11"/>
  <c r="E2371" i="11"/>
  <c r="F2371" i="11"/>
  <c r="C2371" i="11" s="1"/>
  <c r="G2371" i="11"/>
  <c r="H2371" i="11"/>
  <c r="I2371" i="11"/>
  <c r="J2371" i="11"/>
  <c r="K2371" i="11"/>
  <c r="E2372" i="11"/>
  <c r="F2372" i="11"/>
  <c r="C2372" i="11" s="1"/>
  <c r="G2372" i="11"/>
  <c r="H2372" i="11"/>
  <c r="I2372" i="11"/>
  <c r="J2372" i="11"/>
  <c r="K2372" i="11"/>
  <c r="E2373" i="11"/>
  <c r="F2373" i="11"/>
  <c r="C2373" i="11" s="1"/>
  <c r="G2373" i="11"/>
  <c r="H2373" i="11"/>
  <c r="I2373" i="11"/>
  <c r="J2373" i="11"/>
  <c r="K2373" i="11"/>
  <c r="K2323" i="11"/>
  <c r="J2323" i="11"/>
  <c r="I2323" i="11"/>
  <c r="H2323" i="11"/>
  <c r="G2323" i="11"/>
  <c r="F2323" i="11"/>
  <c r="C2323" i="11" s="1"/>
  <c r="E2323" i="11"/>
  <c r="E2273" i="11"/>
  <c r="F2273" i="11"/>
  <c r="C2273" i="11" s="1"/>
  <c r="G2273" i="11"/>
  <c r="H2273" i="11"/>
  <c r="I2273" i="11"/>
  <c r="J2273" i="11"/>
  <c r="K2273" i="11"/>
  <c r="E2274" i="11"/>
  <c r="F2274" i="11"/>
  <c r="C2274" i="11" s="1"/>
  <c r="G2274" i="11"/>
  <c r="H2274" i="11"/>
  <c r="I2274" i="11"/>
  <c r="J2274" i="11"/>
  <c r="K2274" i="11"/>
  <c r="E2275" i="11"/>
  <c r="F2275" i="11"/>
  <c r="C2275" i="11" s="1"/>
  <c r="G2275" i="11"/>
  <c r="H2275" i="11"/>
  <c r="I2275" i="11"/>
  <c r="J2275" i="11"/>
  <c r="K2275" i="11"/>
  <c r="E2276" i="11"/>
  <c r="F2276" i="11"/>
  <c r="C2276" i="11" s="1"/>
  <c r="G2276" i="11"/>
  <c r="H2276" i="11"/>
  <c r="L2276" i="11" s="1"/>
  <c r="I2276" i="11"/>
  <c r="J2276" i="11"/>
  <c r="K2276" i="11"/>
  <c r="E2277" i="11"/>
  <c r="F2277" i="11"/>
  <c r="C2277" i="11" s="1"/>
  <c r="G2277" i="11"/>
  <c r="H2277" i="11"/>
  <c r="I2277" i="11"/>
  <c r="J2277" i="11"/>
  <c r="K2277" i="11"/>
  <c r="E2278" i="11"/>
  <c r="F2278" i="11"/>
  <c r="C2278" i="11" s="1"/>
  <c r="G2278" i="11"/>
  <c r="H2278" i="11"/>
  <c r="L2278" i="11" s="1"/>
  <c r="I2278" i="11"/>
  <c r="J2278" i="11"/>
  <c r="K2278" i="11"/>
  <c r="E2279" i="11"/>
  <c r="F2279" i="11"/>
  <c r="C2279" i="11" s="1"/>
  <c r="G2279" i="11"/>
  <c r="H2279" i="11"/>
  <c r="I2279" i="11"/>
  <c r="J2279" i="11"/>
  <c r="K2279" i="11"/>
  <c r="E2280" i="11"/>
  <c r="F2280" i="11"/>
  <c r="C2280" i="11" s="1"/>
  <c r="G2280" i="11"/>
  <c r="H2280" i="11"/>
  <c r="L2280" i="11" s="1"/>
  <c r="I2280" i="11"/>
  <c r="J2280" i="11"/>
  <c r="K2280" i="11"/>
  <c r="E2281" i="11"/>
  <c r="F2281" i="11"/>
  <c r="C2281" i="11" s="1"/>
  <c r="G2281" i="11"/>
  <c r="H2281" i="11"/>
  <c r="I2281" i="11"/>
  <c r="J2281" i="11"/>
  <c r="K2281" i="11"/>
  <c r="E2282" i="11"/>
  <c r="F2282" i="11"/>
  <c r="C2282" i="11" s="1"/>
  <c r="G2282" i="11"/>
  <c r="H2282" i="11"/>
  <c r="I2282" i="11"/>
  <c r="J2282" i="11"/>
  <c r="K2282" i="11"/>
  <c r="E2283" i="11"/>
  <c r="F2283" i="11"/>
  <c r="C2283" i="11" s="1"/>
  <c r="G2283" i="11"/>
  <c r="H2283" i="11"/>
  <c r="L2283" i="11" s="1"/>
  <c r="I2283" i="11"/>
  <c r="J2283" i="11"/>
  <c r="K2283" i="11"/>
  <c r="E2284" i="11"/>
  <c r="F2284" i="11"/>
  <c r="C2284" i="11" s="1"/>
  <c r="G2284" i="11"/>
  <c r="H2284" i="11"/>
  <c r="L2284" i="11" s="1"/>
  <c r="I2284" i="11"/>
  <c r="J2284" i="11"/>
  <c r="K2284" i="11"/>
  <c r="E2285" i="11"/>
  <c r="F2285" i="11"/>
  <c r="C2285" i="11" s="1"/>
  <c r="G2285" i="11"/>
  <c r="H2285" i="11"/>
  <c r="I2285" i="11"/>
  <c r="J2285" i="11"/>
  <c r="K2285" i="11"/>
  <c r="E2286" i="11"/>
  <c r="F2286" i="11"/>
  <c r="C2286" i="11" s="1"/>
  <c r="G2286" i="11"/>
  <c r="H2286" i="11"/>
  <c r="I2286" i="11"/>
  <c r="J2286" i="11"/>
  <c r="K2286" i="11"/>
  <c r="E2287" i="11"/>
  <c r="F2287" i="11"/>
  <c r="C2287" i="11" s="1"/>
  <c r="G2287" i="11"/>
  <c r="H2287" i="11"/>
  <c r="I2287" i="11"/>
  <c r="J2287" i="11"/>
  <c r="K2287" i="11"/>
  <c r="E2288" i="11"/>
  <c r="F2288" i="11"/>
  <c r="C2288" i="11" s="1"/>
  <c r="G2288" i="11"/>
  <c r="H2288" i="11"/>
  <c r="L2288" i="11" s="1"/>
  <c r="I2288" i="11"/>
  <c r="J2288" i="11"/>
  <c r="K2288" i="11"/>
  <c r="E2289" i="11"/>
  <c r="F2289" i="11"/>
  <c r="C2289" i="11" s="1"/>
  <c r="G2289" i="11"/>
  <c r="H2289" i="11"/>
  <c r="I2289" i="11"/>
  <c r="J2289" i="11"/>
  <c r="K2289" i="11"/>
  <c r="E2290" i="11"/>
  <c r="F2290" i="11"/>
  <c r="C2290" i="11" s="1"/>
  <c r="G2290" i="11"/>
  <c r="H2290" i="11"/>
  <c r="I2290" i="11"/>
  <c r="J2290" i="11"/>
  <c r="K2290" i="11"/>
  <c r="E2291" i="11"/>
  <c r="F2291" i="11"/>
  <c r="C2291" i="11" s="1"/>
  <c r="G2291" i="11"/>
  <c r="H2291" i="11"/>
  <c r="I2291" i="11"/>
  <c r="J2291" i="11"/>
  <c r="K2291" i="11"/>
  <c r="E2292" i="11"/>
  <c r="F2292" i="11"/>
  <c r="C2292" i="11" s="1"/>
  <c r="G2292" i="11"/>
  <c r="H2292" i="11"/>
  <c r="I2292" i="11"/>
  <c r="J2292" i="11"/>
  <c r="K2292" i="11"/>
  <c r="E2293" i="11"/>
  <c r="F2293" i="11"/>
  <c r="C2293" i="11" s="1"/>
  <c r="G2293" i="11"/>
  <c r="H2293" i="11"/>
  <c r="I2293" i="11"/>
  <c r="J2293" i="11"/>
  <c r="K2293" i="11"/>
  <c r="E2294" i="11"/>
  <c r="F2294" i="11"/>
  <c r="C2294" i="11" s="1"/>
  <c r="G2294" i="11"/>
  <c r="H2294" i="11"/>
  <c r="I2294" i="11"/>
  <c r="J2294" i="11"/>
  <c r="K2294" i="11"/>
  <c r="E2295" i="11"/>
  <c r="F2295" i="11"/>
  <c r="C2295" i="11" s="1"/>
  <c r="G2295" i="11"/>
  <c r="H2295" i="11"/>
  <c r="I2295" i="11"/>
  <c r="J2295" i="11"/>
  <c r="K2295" i="11"/>
  <c r="E2296" i="11"/>
  <c r="F2296" i="11"/>
  <c r="C2296" i="11" s="1"/>
  <c r="G2296" i="11"/>
  <c r="H2296" i="11"/>
  <c r="I2296" i="11"/>
  <c r="J2296" i="11"/>
  <c r="K2296" i="11"/>
  <c r="E2297" i="11"/>
  <c r="F2297" i="11"/>
  <c r="C2297" i="11" s="1"/>
  <c r="G2297" i="11"/>
  <c r="H2297" i="11"/>
  <c r="I2297" i="11"/>
  <c r="J2297" i="11"/>
  <c r="K2297" i="11"/>
  <c r="E2298" i="11"/>
  <c r="F2298" i="11"/>
  <c r="C2298" i="11" s="1"/>
  <c r="G2298" i="11"/>
  <c r="H2298" i="11"/>
  <c r="I2298" i="11"/>
  <c r="J2298" i="11"/>
  <c r="K2298" i="11"/>
  <c r="E2299" i="11"/>
  <c r="F2299" i="11"/>
  <c r="C2299" i="11" s="1"/>
  <c r="G2299" i="11"/>
  <c r="H2299" i="11"/>
  <c r="I2299" i="11"/>
  <c r="J2299" i="11"/>
  <c r="K2299" i="11"/>
  <c r="E2300" i="11"/>
  <c r="F2300" i="11"/>
  <c r="C2300" i="11" s="1"/>
  <c r="G2300" i="11"/>
  <c r="H2300" i="11"/>
  <c r="I2300" i="11"/>
  <c r="J2300" i="11"/>
  <c r="K2300" i="11"/>
  <c r="E2301" i="11"/>
  <c r="F2301" i="11"/>
  <c r="C2301" i="11" s="1"/>
  <c r="G2301" i="11"/>
  <c r="H2301" i="11"/>
  <c r="I2301" i="11"/>
  <c r="J2301" i="11"/>
  <c r="K2301" i="11"/>
  <c r="E2302" i="11"/>
  <c r="F2302" i="11"/>
  <c r="C2302" i="11" s="1"/>
  <c r="G2302" i="11"/>
  <c r="H2302" i="11"/>
  <c r="I2302" i="11"/>
  <c r="J2302" i="11"/>
  <c r="K2302" i="11"/>
  <c r="E2303" i="11"/>
  <c r="F2303" i="11"/>
  <c r="C2303" i="11" s="1"/>
  <c r="G2303" i="11"/>
  <c r="H2303" i="11"/>
  <c r="I2303" i="11"/>
  <c r="J2303" i="11"/>
  <c r="K2303" i="11"/>
  <c r="E2304" i="11"/>
  <c r="F2304" i="11"/>
  <c r="C2304" i="11" s="1"/>
  <c r="G2304" i="11"/>
  <c r="H2304" i="11"/>
  <c r="L2304" i="11" s="1"/>
  <c r="I2304" i="11"/>
  <c r="J2304" i="11"/>
  <c r="K2304" i="11"/>
  <c r="E2305" i="11"/>
  <c r="F2305" i="11"/>
  <c r="C2305" i="11" s="1"/>
  <c r="G2305" i="11"/>
  <c r="H2305" i="11"/>
  <c r="I2305" i="11"/>
  <c r="J2305" i="11"/>
  <c r="K2305" i="11"/>
  <c r="E2306" i="11"/>
  <c r="F2306" i="11"/>
  <c r="C2306" i="11" s="1"/>
  <c r="G2306" i="11"/>
  <c r="H2306" i="11"/>
  <c r="I2306" i="11"/>
  <c r="J2306" i="11"/>
  <c r="K2306" i="11"/>
  <c r="E2307" i="11"/>
  <c r="F2307" i="11"/>
  <c r="C2307" i="11" s="1"/>
  <c r="G2307" i="11"/>
  <c r="H2307" i="11"/>
  <c r="I2307" i="11"/>
  <c r="J2307" i="11"/>
  <c r="K2307" i="11"/>
  <c r="E2308" i="11"/>
  <c r="F2308" i="11"/>
  <c r="C2308" i="11" s="1"/>
  <c r="G2308" i="11"/>
  <c r="H2308" i="11"/>
  <c r="L2308" i="11" s="1"/>
  <c r="I2308" i="11"/>
  <c r="J2308" i="11"/>
  <c r="K2308" i="11"/>
  <c r="E2309" i="11"/>
  <c r="F2309" i="11"/>
  <c r="C2309" i="11" s="1"/>
  <c r="G2309" i="11"/>
  <c r="H2309" i="11"/>
  <c r="I2309" i="11"/>
  <c r="J2309" i="11"/>
  <c r="K2309" i="11"/>
  <c r="E2310" i="11"/>
  <c r="F2310" i="11"/>
  <c r="C2310" i="11" s="1"/>
  <c r="G2310" i="11"/>
  <c r="H2310" i="11"/>
  <c r="I2310" i="11"/>
  <c r="J2310" i="11"/>
  <c r="K2310" i="11"/>
  <c r="E2311" i="11"/>
  <c r="F2311" i="11"/>
  <c r="C2311" i="11" s="1"/>
  <c r="G2311" i="11"/>
  <c r="H2311" i="11"/>
  <c r="I2311" i="11"/>
  <c r="J2311" i="11"/>
  <c r="K2311" i="11"/>
  <c r="E2312" i="11"/>
  <c r="F2312" i="11"/>
  <c r="C2312" i="11" s="1"/>
  <c r="G2312" i="11"/>
  <c r="H2312" i="11"/>
  <c r="I2312" i="11"/>
  <c r="J2312" i="11"/>
  <c r="K2312" i="11"/>
  <c r="E2313" i="11"/>
  <c r="F2313" i="11"/>
  <c r="C2313" i="11" s="1"/>
  <c r="G2313" i="11"/>
  <c r="H2313" i="11"/>
  <c r="I2313" i="11"/>
  <c r="J2313" i="11"/>
  <c r="K2313" i="11"/>
  <c r="E2314" i="11"/>
  <c r="F2314" i="11"/>
  <c r="C2314" i="11" s="1"/>
  <c r="G2314" i="11"/>
  <c r="H2314" i="11"/>
  <c r="I2314" i="11"/>
  <c r="J2314" i="11"/>
  <c r="K2314" i="11"/>
  <c r="E2315" i="11"/>
  <c r="F2315" i="11"/>
  <c r="C2315" i="11" s="1"/>
  <c r="G2315" i="11"/>
  <c r="H2315" i="11"/>
  <c r="I2315" i="11"/>
  <c r="J2315" i="11"/>
  <c r="K2315" i="11"/>
  <c r="E2316" i="11"/>
  <c r="F2316" i="11"/>
  <c r="C2316" i="11" s="1"/>
  <c r="G2316" i="11"/>
  <c r="H2316" i="11"/>
  <c r="I2316" i="11"/>
  <c r="J2316" i="11"/>
  <c r="K2316" i="11"/>
  <c r="E2317" i="11"/>
  <c r="F2317" i="11"/>
  <c r="C2317" i="11" s="1"/>
  <c r="G2317" i="11"/>
  <c r="H2317" i="11"/>
  <c r="I2317" i="11"/>
  <c r="J2317" i="11"/>
  <c r="K2317" i="11"/>
  <c r="E2318" i="11"/>
  <c r="F2318" i="11"/>
  <c r="C2318" i="11" s="1"/>
  <c r="G2318" i="11"/>
  <c r="H2318" i="11"/>
  <c r="I2318" i="11"/>
  <c r="J2318" i="11"/>
  <c r="K2318" i="11"/>
  <c r="E2319" i="11"/>
  <c r="F2319" i="11"/>
  <c r="C2319" i="11" s="1"/>
  <c r="G2319" i="11"/>
  <c r="H2319" i="11"/>
  <c r="I2319" i="11"/>
  <c r="J2319" i="11"/>
  <c r="K2319" i="11"/>
  <c r="E2320" i="11"/>
  <c r="F2320" i="11"/>
  <c r="C2320" i="11" s="1"/>
  <c r="G2320" i="11"/>
  <c r="H2320" i="11"/>
  <c r="I2320" i="11"/>
  <c r="J2320" i="11"/>
  <c r="K2320" i="11"/>
  <c r="E2321" i="11"/>
  <c r="F2321" i="11"/>
  <c r="C2321" i="11" s="1"/>
  <c r="G2321" i="11"/>
  <c r="H2321" i="11"/>
  <c r="L2321" i="11" s="1"/>
  <c r="I2321" i="11"/>
  <c r="J2321" i="11"/>
  <c r="K2321" i="11"/>
  <c r="E2322" i="11"/>
  <c r="F2322" i="11"/>
  <c r="C2322" i="11" s="1"/>
  <c r="G2322" i="11"/>
  <c r="H2322" i="11"/>
  <c r="I2322" i="11"/>
  <c r="J2322" i="11"/>
  <c r="K2322" i="11"/>
  <c r="K2272" i="11"/>
  <c r="J2272" i="11"/>
  <c r="I2272" i="11"/>
  <c r="H2272" i="11"/>
  <c r="L2272" i="11" s="1"/>
  <c r="G2272" i="11"/>
  <c r="F2272" i="11"/>
  <c r="C2272" i="11" s="1"/>
  <c r="E2272" i="11"/>
  <c r="E2270" i="11"/>
  <c r="F2270" i="11"/>
  <c r="C2270" i="11" s="1"/>
  <c r="G2270" i="11"/>
  <c r="H2270" i="11"/>
  <c r="I2270" i="11"/>
  <c r="J2270" i="11"/>
  <c r="K2270" i="11"/>
  <c r="E2271" i="11"/>
  <c r="F2271" i="11"/>
  <c r="C2271" i="11" s="1"/>
  <c r="G2271" i="11"/>
  <c r="H2271" i="11"/>
  <c r="L2271" i="11" s="1"/>
  <c r="I2271" i="11"/>
  <c r="J2271" i="11"/>
  <c r="K2271" i="11"/>
  <c r="L2287" i="11" l="1"/>
  <c r="L2282" i="11"/>
  <c r="L2281" i="11"/>
  <c r="L2277" i="11"/>
  <c r="L2273" i="11"/>
  <c r="L2364" i="11"/>
  <c r="L2360" i="11"/>
  <c r="L2355" i="11"/>
  <c r="L2336" i="11"/>
  <c r="L2332" i="11"/>
  <c r="L2327" i="11"/>
  <c r="L2397" i="11"/>
  <c r="L2393" i="11"/>
  <c r="L2389" i="11"/>
  <c r="L2385" i="11"/>
  <c r="L2381" i="11"/>
  <c r="L2377" i="11"/>
  <c r="L2423" i="11"/>
  <c r="L2422" i="11"/>
  <c r="L2419" i="11"/>
  <c r="L2415" i="11"/>
  <c r="L2411" i="11"/>
  <c r="L2407" i="11"/>
  <c r="L2403" i="11"/>
  <c r="L2473" i="11"/>
  <c r="L2469" i="11"/>
  <c r="L2465" i="11"/>
  <c r="L2461" i="11"/>
  <c r="L2457" i="11"/>
  <c r="L2453" i="11"/>
  <c r="L2449" i="11"/>
  <c r="L2445" i="11"/>
  <c r="L2441" i="11"/>
  <c r="L2437" i="11"/>
  <c r="L2433" i="11"/>
  <c r="L2429" i="11"/>
  <c r="L2475" i="11"/>
  <c r="L2519" i="11"/>
  <c r="L2518" i="11"/>
  <c r="L2515" i="11"/>
  <c r="L2511" i="11"/>
  <c r="L2507" i="11"/>
  <c r="L2503" i="11"/>
  <c r="L2498" i="11"/>
  <c r="L2497" i="11"/>
  <c r="L2487" i="11"/>
  <c r="L2486" i="11"/>
  <c r="L2483" i="11"/>
  <c r="L2479" i="11"/>
  <c r="L2556" i="11"/>
  <c r="L2552" i="11"/>
  <c r="L2548" i="11"/>
  <c r="L2544" i="11"/>
  <c r="L2540" i="11"/>
  <c r="L2536" i="11"/>
  <c r="L2532" i="11"/>
  <c r="L2528" i="11"/>
  <c r="L2563" i="11"/>
  <c r="L2559" i="11"/>
  <c r="L2576" i="11"/>
  <c r="L2572" i="11"/>
  <c r="L2568" i="11"/>
  <c r="L2627" i="11"/>
  <c r="L2615" i="11"/>
  <c r="L2614" i="11"/>
  <c r="L2610" i="11"/>
  <c r="L2606" i="11"/>
  <c r="L2602" i="11"/>
  <c r="L2598" i="11"/>
  <c r="L2667" i="11"/>
  <c r="L2635" i="11"/>
  <c r="L2631" i="11"/>
  <c r="L2715" i="11"/>
  <c r="L2711" i="11"/>
  <c r="L2707" i="11"/>
  <c r="L2702" i="11"/>
  <c r="L2699" i="11"/>
  <c r="L2698" i="11"/>
  <c r="L2697" i="11"/>
  <c r="L2695" i="11"/>
  <c r="L2687" i="11"/>
  <c r="L2683" i="11"/>
  <c r="L2729" i="11"/>
  <c r="L2723" i="11"/>
  <c r="L2718" i="11"/>
  <c r="L2758" i="11"/>
  <c r="L2752" i="11"/>
  <c r="L2748" i="11"/>
  <c r="L2744" i="11"/>
  <c r="L2740" i="11"/>
  <c r="L2735" i="11"/>
  <c r="L2781" i="11"/>
  <c r="L2780" i="11"/>
  <c r="L2824" i="11"/>
  <c r="L2823" i="11"/>
  <c r="L2819" i="11"/>
  <c r="L2792" i="11"/>
  <c r="L2791" i="11"/>
  <c r="L2787" i="11"/>
  <c r="L2313" i="11"/>
  <c r="L2309" i="11"/>
  <c r="L2347" i="11"/>
  <c r="L2338" i="11"/>
  <c r="L2334" i="11"/>
  <c r="L2314" i="11"/>
  <c r="L2352" i="11"/>
  <c r="L2406" i="11"/>
  <c r="L2322" i="11"/>
  <c r="L2305" i="11"/>
  <c r="L2297" i="11"/>
  <c r="L2310" i="11"/>
  <c r="L2306" i="11"/>
  <c r="L2371" i="11"/>
  <c r="L2367" i="11"/>
  <c r="L2366" i="11"/>
  <c r="L2362" i="11"/>
  <c r="L2811" i="11"/>
  <c r="L2293" i="11"/>
  <c r="L2343" i="11"/>
  <c r="L2339" i="11"/>
  <c r="L2459" i="11"/>
  <c r="L2443" i="11"/>
  <c r="L2427" i="11"/>
  <c r="L2316" i="11"/>
  <c r="L2315" i="11"/>
  <c r="L2303" i="11"/>
  <c r="L2298" i="11"/>
  <c r="L2294" i="11"/>
  <c r="L2290" i="11"/>
  <c r="L2289" i="11"/>
  <c r="L2275" i="11"/>
  <c r="L2373" i="11"/>
  <c r="L2372" i="11"/>
  <c r="L2326" i="11"/>
  <c r="L2400" i="11"/>
  <c r="L2396" i="11"/>
  <c r="L2392" i="11"/>
  <c r="L2388" i="11"/>
  <c r="L2384" i="11"/>
  <c r="L2380" i="11"/>
  <c r="L2376" i="11"/>
  <c r="L2418" i="11"/>
  <c r="L2414" i="11"/>
  <c r="L2410" i="11"/>
  <c r="L2402" i="11"/>
  <c r="L2471" i="11"/>
  <c r="L2467" i="11"/>
  <c r="L2463" i="11"/>
  <c r="L2455" i="11"/>
  <c r="L2451" i="11"/>
  <c r="L2447" i="11"/>
  <c r="L2439" i="11"/>
  <c r="L2435" i="11"/>
  <c r="L2431" i="11"/>
  <c r="L2522" i="11"/>
  <c r="L2521" i="11"/>
  <c r="L2495" i="11"/>
  <c r="L2490" i="11"/>
  <c r="L2489" i="11"/>
  <c r="L2625" i="11"/>
  <c r="L2621" i="11"/>
  <c r="L2617" i="11"/>
  <c r="L2600" i="11"/>
  <c r="L2594" i="11"/>
  <c r="L2588" i="11"/>
  <c r="L2584" i="11"/>
  <c r="L2583" i="11"/>
  <c r="L2709" i="11"/>
  <c r="L2704" i="11"/>
  <c r="L2703" i="11"/>
  <c r="L2693" i="11"/>
  <c r="L2688" i="11"/>
  <c r="L2684" i="11"/>
  <c r="L2730" i="11"/>
  <c r="L2726" i="11"/>
  <c r="L2725" i="11"/>
  <c r="L2753" i="11"/>
  <c r="L2749" i="11"/>
  <c r="L2745" i="11"/>
  <c r="L2741" i="11"/>
  <c r="L2737" i="11"/>
  <c r="L2736" i="11"/>
  <c r="L2776" i="11"/>
  <c r="L2772" i="11"/>
  <c r="L2768" i="11"/>
  <c r="L2764" i="11"/>
  <c r="L2830" i="11"/>
  <c r="L2826" i="11"/>
  <c r="L2825" i="11"/>
  <c r="L2803" i="11"/>
  <c r="L2798" i="11"/>
  <c r="L2794" i="11"/>
  <c r="L2793" i="11"/>
  <c r="L2323" i="11"/>
  <c r="L2428" i="11"/>
  <c r="L2474" i="11"/>
  <c r="L2514" i="11"/>
  <c r="L2510" i="11"/>
  <c r="L2506" i="11"/>
  <c r="L2496" i="11"/>
  <c r="L2482" i="11"/>
  <c r="L2478" i="11"/>
  <c r="L2551" i="11"/>
  <c r="L2547" i="11"/>
  <c r="L2543" i="11"/>
  <c r="L2535" i="11"/>
  <c r="L2531" i="11"/>
  <c r="L2562" i="11"/>
  <c r="L2558" i="11"/>
  <c r="L2575" i="11"/>
  <c r="L2567" i="11"/>
  <c r="L2619" i="11"/>
  <c r="L2609" i="11"/>
  <c r="L2605" i="11"/>
  <c r="L2601" i="11"/>
  <c r="L2596" i="11"/>
  <c r="L2595" i="11"/>
  <c r="L2590" i="11"/>
  <c r="L2589" i="11"/>
  <c r="L2674" i="11"/>
  <c r="L2670" i="11"/>
  <c r="L2666" i="11"/>
  <c r="L2658" i="11"/>
  <c r="L2654" i="11"/>
  <c r="L2650" i="11"/>
  <c r="L2642" i="11"/>
  <c r="L2638" i="11"/>
  <c r="L2634" i="11"/>
  <c r="L2714" i="11"/>
  <c r="L2759" i="11"/>
  <c r="L2777" i="11"/>
  <c r="L2773" i="11"/>
  <c r="L2769" i="11"/>
  <c r="L2765" i="11"/>
  <c r="L2761" i="11"/>
  <c r="L2832" i="11"/>
  <c r="L2831" i="11"/>
  <c r="L2816" i="11"/>
  <c r="L2812" i="11"/>
  <c r="L2808" i="11"/>
  <c r="L2804" i="11"/>
  <c r="L2800" i="11"/>
  <c r="L2799" i="11"/>
  <c r="L2784" i="11"/>
  <c r="L2783" i="11"/>
  <c r="L2395" i="11"/>
  <c r="L2425" i="11"/>
  <c r="L2470" i="11"/>
  <c r="L2454" i="11"/>
  <c r="L2438" i="11"/>
  <c r="L2592" i="11"/>
  <c r="L2591" i="11"/>
  <c r="L2581" i="11"/>
  <c r="L2679" i="11"/>
  <c r="L2675" i="11"/>
  <c r="L2671" i="11"/>
  <c r="L2663" i="11"/>
  <c r="L2659" i="11"/>
  <c r="L2655" i="11"/>
  <c r="L2651" i="11"/>
  <c r="L2647" i="11"/>
  <c r="L2643" i="11"/>
  <c r="L2639" i="11"/>
  <c r="L2779" i="11"/>
  <c r="L2778" i="11"/>
  <c r="L2763" i="11"/>
  <c r="L2806" i="11"/>
  <c r="L2349" i="11"/>
  <c r="L2348" i="11"/>
  <c r="L2344" i="11"/>
  <c r="L2542" i="11"/>
  <c r="L2574" i="11"/>
  <c r="L2300" i="11"/>
  <c r="L2523" i="11"/>
  <c r="L2491" i="11"/>
  <c r="L2340" i="11"/>
  <c r="L2579" i="11"/>
  <c r="L2731" i="11"/>
  <c r="L2318" i="11"/>
  <c r="L2317" i="11"/>
  <c r="L2299" i="11"/>
  <c r="L2295" i="11"/>
  <c r="L2291" i="11"/>
  <c r="L2369" i="11"/>
  <c r="L2374" i="11"/>
  <c r="L2524" i="11"/>
  <c r="L2492" i="11"/>
  <c r="L2626" i="11"/>
  <c r="L2622" i="11"/>
  <c r="L2618" i="11"/>
  <c r="L2585" i="11"/>
  <c r="L2706" i="11"/>
  <c r="L2705" i="11"/>
  <c r="L2690" i="11"/>
  <c r="L2689" i="11"/>
  <c r="L2685" i="11"/>
  <c r="L2681" i="11"/>
  <c r="L2727" i="11"/>
  <c r="L2755" i="11"/>
  <c r="L2754" i="11"/>
  <c r="L2750" i="11"/>
  <c r="L2746" i="11"/>
  <c r="L2742" i="11"/>
  <c r="L2738" i="11"/>
  <c r="L2691" i="11"/>
  <c r="L2739" i="11"/>
  <c r="L2774" i="11"/>
  <c r="L2770" i="11"/>
  <c r="L2766" i="11"/>
  <c r="L2762" i="11"/>
  <c r="L2833" i="11"/>
  <c r="L2818" i="11"/>
  <c r="L2817" i="11"/>
  <c r="L2813" i="11"/>
  <c r="L2809" i="11"/>
  <c r="L2805" i="11"/>
  <c r="L2801" i="11"/>
  <c r="L2786" i="11"/>
  <c r="L2785" i="11"/>
  <c r="L2270" i="11"/>
  <c r="L2320" i="11"/>
  <c r="L2319" i="11"/>
  <c r="L2312" i="11"/>
  <c r="L2311" i="11"/>
  <c r="L2307" i="11"/>
  <c r="L2302" i="11"/>
  <c r="L2301" i="11"/>
  <c r="L2296" i="11"/>
  <c r="L2292" i="11"/>
  <c r="L2286" i="11"/>
  <c r="L2285" i="11"/>
  <c r="L2279" i="11"/>
  <c r="L2274" i="11"/>
  <c r="L2368" i="11"/>
  <c r="L2363" i="11"/>
  <c r="L2359" i="11"/>
  <c r="L2358" i="11"/>
  <c r="L2351" i="11"/>
  <c r="L2350" i="11"/>
  <c r="L2345" i="11"/>
  <c r="L2341" i="11"/>
  <c r="L2335" i="11"/>
  <c r="L2331" i="11"/>
  <c r="L2330" i="11"/>
  <c r="L2325" i="11"/>
  <c r="L2399" i="11"/>
  <c r="L2391" i="11"/>
  <c r="L2387" i="11"/>
  <c r="L2383" i="11"/>
  <c r="L2379" i="11"/>
  <c r="L2375" i="11"/>
  <c r="L2421" i="11"/>
  <c r="L2417" i="11"/>
  <c r="L2413" i="11"/>
  <c r="L2409" i="11"/>
  <c r="L2405" i="11"/>
  <c r="L2401" i="11"/>
  <c r="L2466" i="11"/>
  <c r="L2458" i="11"/>
  <c r="L2450" i="11"/>
  <c r="L2442" i="11"/>
  <c r="L2434" i="11"/>
  <c r="L2426" i="11"/>
  <c r="L2525" i="11"/>
  <c r="L2517" i="11"/>
  <c r="L2513" i="11"/>
  <c r="L2509" i="11"/>
  <c r="L2505" i="11"/>
  <c r="L2501" i="11"/>
  <c r="L2493" i="11"/>
  <c r="L2485" i="11"/>
  <c r="L2481" i="11"/>
  <c r="L2477" i="11"/>
  <c r="L2554" i="11"/>
  <c r="L2546" i="11"/>
  <c r="L2538" i="11"/>
  <c r="L2530" i="11"/>
  <c r="L2565" i="11"/>
  <c r="L2561" i="11"/>
  <c r="L2557" i="11"/>
  <c r="L2570" i="11"/>
  <c r="L2628" i="11"/>
  <c r="L2623" i="11"/>
  <c r="L2613" i="11"/>
  <c r="L2608" i="11"/>
  <c r="L2604" i="11"/>
  <c r="L2599" i="11"/>
  <c r="L2593" i="11"/>
  <c r="L2586" i="11"/>
  <c r="L2580" i="11"/>
  <c r="L2677" i="11"/>
  <c r="L2673" i="11"/>
  <c r="L2669" i="11"/>
  <c r="L2665" i="11"/>
  <c r="L2661" i="11"/>
  <c r="L2657" i="11"/>
  <c r="L2653" i="11"/>
  <c r="L2649" i="11"/>
  <c r="L2645" i="11"/>
  <c r="L2641" i="11"/>
  <c r="L2637" i="11"/>
  <c r="L2633" i="11"/>
  <c r="L2680" i="11"/>
  <c r="L2713" i="11"/>
  <c r="L2708" i="11"/>
  <c r="L2700" i="11"/>
  <c r="L2692" i="11"/>
  <c r="L2682" i="11"/>
  <c r="L2728" i="11"/>
  <c r="L2722" i="11"/>
  <c r="L2721" i="11"/>
  <c r="L2757" i="11"/>
  <c r="L2756" i="11"/>
  <c r="L2751" i="11"/>
  <c r="L2743" i="11"/>
  <c r="L2733" i="11"/>
  <c r="L2732" i="11"/>
  <c r="L2775" i="11"/>
  <c r="L2767" i="11"/>
  <c r="L2828" i="11"/>
  <c r="L2820" i="11"/>
  <c r="L2810" i="11"/>
  <c r="L2802" i="11"/>
  <c r="L2796" i="11"/>
  <c r="L2788" i="11"/>
  <c r="L2476" i="11"/>
  <c r="L2578" i="11"/>
  <c r="L2760" i="11"/>
  <c r="L2829" i="11"/>
  <c r="L2821" i="11"/>
  <c r="L2815" i="11"/>
  <c r="L2807" i="11"/>
  <c r="L2797" i="11"/>
  <c r="L2789" i="11"/>
  <c r="G33" i="9"/>
  <c r="G34" i="9"/>
  <c r="G35" i="9"/>
  <c r="G36" i="9"/>
  <c r="G37" i="9"/>
  <c r="G38" i="9"/>
  <c r="G39" i="9"/>
  <c r="G40" i="9"/>
  <c r="N7" i="14" l="1"/>
  <c r="N10" i="12"/>
  <c r="M10" i="12"/>
  <c r="B15" i="10"/>
  <c r="C15" i="10"/>
  <c r="M7" i="14"/>
  <c r="L10" i="12"/>
  <c r="F2" i="1" l="1"/>
  <c r="I2" i="4" l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13" i="1"/>
  <c r="D17" i="1"/>
  <c r="D10" i="1"/>
  <c r="D18" i="1"/>
  <c r="D23" i="1"/>
  <c r="D29" i="1"/>
  <c r="D34" i="1"/>
  <c r="D39" i="1"/>
  <c r="D45" i="1"/>
  <c r="D50" i="1"/>
  <c r="D55" i="1"/>
  <c r="D61" i="1"/>
  <c r="D66" i="1"/>
  <c r="D71" i="1"/>
  <c r="D77" i="1"/>
  <c r="D82" i="1"/>
  <c r="D87" i="1"/>
  <c r="D93" i="1"/>
  <c r="D98" i="1"/>
  <c r="D103" i="1"/>
  <c r="D109" i="1"/>
  <c r="D114" i="1"/>
  <c r="D119" i="1"/>
  <c r="D125" i="1"/>
  <c r="D130" i="1"/>
  <c r="D135" i="1"/>
  <c r="D141" i="1"/>
  <c r="D146" i="1"/>
  <c r="D151" i="1"/>
  <c r="D157" i="1"/>
  <c r="D162" i="1"/>
  <c r="D167" i="1"/>
  <c r="D173" i="1"/>
  <c r="D178" i="1"/>
  <c r="D183" i="1"/>
  <c r="D189" i="1"/>
  <c r="D194" i="1"/>
  <c r="D199" i="1"/>
  <c r="D205" i="1"/>
  <c r="D210" i="1"/>
  <c r="D215" i="1"/>
  <c r="D221" i="1"/>
  <c r="D226" i="1"/>
  <c r="D231" i="1"/>
  <c r="D237" i="1"/>
  <c r="D242" i="1"/>
  <c r="D247" i="1"/>
  <c r="D253" i="1"/>
  <c r="D258" i="1"/>
  <c r="D263" i="1"/>
  <c r="D269" i="1"/>
  <c r="D274" i="1"/>
  <c r="D279" i="1"/>
  <c r="D285" i="1"/>
  <c r="D290" i="1"/>
  <c r="D295" i="1"/>
  <c r="D301" i="1"/>
  <c r="D306" i="1"/>
  <c r="D311" i="1"/>
  <c r="D317" i="1"/>
  <c r="D322" i="1"/>
  <c r="D327" i="1"/>
  <c r="D333" i="1"/>
  <c r="D338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11" i="1"/>
  <c r="D19" i="1"/>
  <c r="D25" i="1"/>
  <c r="D30" i="1"/>
  <c r="D35" i="1"/>
  <c r="D41" i="1"/>
  <c r="D46" i="1"/>
  <c r="D51" i="1"/>
  <c r="D57" i="1"/>
  <c r="D62" i="1"/>
  <c r="D67" i="1"/>
  <c r="D73" i="1"/>
  <c r="D78" i="1"/>
  <c r="D83" i="1"/>
  <c r="D89" i="1"/>
  <c r="D94" i="1"/>
  <c r="D99" i="1"/>
  <c r="D105" i="1"/>
  <c r="D110" i="1"/>
  <c r="D115" i="1"/>
  <c r="D121" i="1"/>
  <c r="D126" i="1"/>
  <c r="D131" i="1"/>
  <c r="D137" i="1"/>
  <c r="D142" i="1"/>
  <c r="D147" i="1"/>
  <c r="D153" i="1"/>
  <c r="D158" i="1"/>
  <c r="D163" i="1"/>
  <c r="D169" i="1"/>
  <c r="D174" i="1"/>
  <c r="D179" i="1"/>
  <c r="D185" i="1"/>
  <c r="D190" i="1"/>
  <c r="D195" i="1"/>
  <c r="D201" i="1"/>
  <c r="D206" i="1"/>
  <c r="D211" i="1"/>
  <c r="D217" i="1"/>
  <c r="D222" i="1"/>
  <c r="D227" i="1"/>
  <c r="D233" i="1"/>
  <c r="D238" i="1"/>
  <c r="D243" i="1"/>
  <c r="D249" i="1"/>
  <c r="D254" i="1"/>
  <c r="D259" i="1"/>
  <c r="D265" i="1"/>
  <c r="D270" i="1"/>
  <c r="D275" i="1"/>
  <c r="D281" i="1"/>
  <c r="D286" i="1"/>
  <c r="D291" i="1"/>
  <c r="D297" i="1"/>
  <c r="D302" i="1"/>
  <c r="D307" i="1"/>
  <c r="D313" i="1"/>
  <c r="D318" i="1"/>
  <c r="D323" i="1"/>
  <c r="D329" i="1"/>
  <c r="D334" i="1"/>
  <c r="D339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14" i="1"/>
  <c r="D26" i="1"/>
  <c r="D37" i="1"/>
  <c r="D47" i="1"/>
  <c r="D58" i="1"/>
  <c r="D69" i="1"/>
  <c r="D79" i="1"/>
  <c r="D90" i="1"/>
  <c r="D101" i="1"/>
  <c r="D111" i="1"/>
  <c r="D122" i="1"/>
  <c r="D133" i="1"/>
  <c r="D143" i="1"/>
  <c r="D154" i="1"/>
  <c r="D165" i="1"/>
  <c r="D175" i="1"/>
  <c r="D186" i="1"/>
  <c r="D197" i="1"/>
  <c r="D207" i="1"/>
  <c r="D218" i="1"/>
  <c r="D229" i="1"/>
  <c r="D239" i="1"/>
  <c r="D250" i="1"/>
  <c r="D261" i="1"/>
  <c r="D271" i="1"/>
  <c r="D282" i="1"/>
  <c r="D293" i="1"/>
  <c r="D303" i="1"/>
  <c r="D314" i="1"/>
  <c r="D325" i="1"/>
  <c r="D335" i="1"/>
  <c r="D346" i="1"/>
  <c r="D354" i="1"/>
  <c r="D362" i="1"/>
  <c r="D370" i="1"/>
  <c r="D378" i="1"/>
  <c r="D386" i="1"/>
  <c r="D394" i="1"/>
  <c r="D402" i="1"/>
  <c r="D410" i="1"/>
  <c r="D418" i="1"/>
  <c r="D426" i="1"/>
  <c r="D434" i="1"/>
  <c r="D439" i="1"/>
  <c r="D445" i="1"/>
  <c r="D450" i="1"/>
  <c r="D455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580" i="1"/>
  <c r="D584" i="1"/>
  <c r="D588" i="1"/>
  <c r="D592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15" i="1"/>
  <c r="D27" i="1"/>
  <c r="D38" i="1"/>
  <c r="D49" i="1"/>
  <c r="D59" i="1"/>
  <c r="D70" i="1"/>
  <c r="D81" i="1"/>
  <c r="D91" i="1"/>
  <c r="D102" i="1"/>
  <c r="D113" i="1"/>
  <c r="D123" i="1"/>
  <c r="D134" i="1"/>
  <c r="D145" i="1"/>
  <c r="D155" i="1"/>
  <c r="D166" i="1"/>
  <c r="D177" i="1"/>
  <c r="D187" i="1"/>
  <c r="D198" i="1"/>
  <c r="D209" i="1"/>
  <c r="D219" i="1"/>
  <c r="D230" i="1"/>
  <c r="D241" i="1"/>
  <c r="D251" i="1"/>
  <c r="D262" i="1"/>
  <c r="D273" i="1"/>
  <c r="D283" i="1"/>
  <c r="D294" i="1"/>
  <c r="D305" i="1"/>
  <c r="D315" i="1"/>
  <c r="D326" i="1"/>
  <c r="D337" i="1"/>
  <c r="D347" i="1"/>
  <c r="D355" i="1"/>
  <c r="D363" i="1"/>
  <c r="D371" i="1"/>
  <c r="D379" i="1"/>
  <c r="D387" i="1"/>
  <c r="D395" i="1"/>
  <c r="D403" i="1"/>
  <c r="D411" i="1"/>
  <c r="D419" i="1"/>
  <c r="D427" i="1"/>
  <c r="D435" i="1"/>
  <c r="D441" i="1"/>
  <c r="D446" i="1"/>
  <c r="D451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21" i="1"/>
  <c r="D42" i="1"/>
  <c r="D63" i="1"/>
  <c r="D85" i="1"/>
  <c r="D106" i="1"/>
  <c r="D127" i="1"/>
  <c r="D149" i="1"/>
  <c r="D170" i="1"/>
  <c r="D191" i="1"/>
  <c r="D213" i="1"/>
  <c r="D234" i="1"/>
  <c r="D255" i="1"/>
  <c r="D277" i="1"/>
  <c r="D298" i="1"/>
  <c r="D319" i="1"/>
  <c r="D341" i="1"/>
  <c r="D358" i="1"/>
  <c r="D374" i="1"/>
  <c r="D390" i="1"/>
  <c r="D406" i="1"/>
  <c r="D422" i="1"/>
  <c r="D437" i="1"/>
  <c r="D447" i="1"/>
  <c r="D458" i="1"/>
  <c r="D466" i="1"/>
  <c r="D474" i="1"/>
  <c r="D482" i="1"/>
  <c r="D490" i="1"/>
  <c r="D498" i="1"/>
  <c r="D506" i="1"/>
  <c r="D514" i="1"/>
  <c r="D522" i="1"/>
  <c r="D530" i="1"/>
  <c r="D538" i="1"/>
  <c r="D546" i="1"/>
  <c r="D554" i="1"/>
  <c r="D562" i="1"/>
  <c r="D570" i="1"/>
  <c r="D578" i="1"/>
  <c r="D586" i="1"/>
  <c r="D594" i="1"/>
  <c r="D602" i="1"/>
  <c r="D610" i="1"/>
  <c r="D618" i="1"/>
  <c r="D626" i="1"/>
  <c r="D634" i="1"/>
  <c r="D642" i="1"/>
  <c r="D650" i="1"/>
  <c r="D658" i="1"/>
  <c r="D666" i="1"/>
  <c r="D674" i="1"/>
  <c r="D682" i="1"/>
  <c r="D690" i="1"/>
  <c r="D698" i="1"/>
  <c r="D706" i="1"/>
  <c r="D714" i="1"/>
  <c r="D722" i="1"/>
  <c r="D730" i="1"/>
  <c r="D738" i="1"/>
  <c r="D746" i="1"/>
  <c r="D754" i="1"/>
  <c r="D762" i="1"/>
  <c r="D770" i="1"/>
  <c r="D778" i="1"/>
  <c r="D786" i="1"/>
  <c r="D794" i="1"/>
  <c r="D802" i="1"/>
  <c r="D810" i="1"/>
  <c r="D818" i="1"/>
  <c r="D826" i="1"/>
  <c r="D834" i="1"/>
  <c r="D842" i="1"/>
  <c r="D850" i="1"/>
  <c r="D858" i="1"/>
  <c r="D866" i="1"/>
  <c r="D874" i="1"/>
  <c r="D882" i="1"/>
  <c r="D890" i="1"/>
  <c r="D898" i="1"/>
  <c r="D906" i="1"/>
  <c r="D914" i="1"/>
  <c r="D922" i="1"/>
  <c r="D930" i="1"/>
  <c r="D938" i="1"/>
  <c r="D946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22" i="1"/>
  <c r="D43" i="1"/>
  <c r="D65" i="1"/>
  <c r="D86" i="1"/>
  <c r="D107" i="1"/>
  <c r="D129" i="1"/>
  <c r="D150" i="1"/>
  <c r="D171" i="1"/>
  <c r="D193" i="1"/>
  <c r="D214" i="1"/>
  <c r="D235" i="1"/>
  <c r="D257" i="1"/>
  <c r="D278" i="1"/>
  <c r="D299" i="1"/>
  <c r="D321" i="1"/>
  <c r="D342" i="1"/>
  <c r="D359" i="1"/>
  <c r="D375" i="1"/>
  <c r="D391" i="1"/>
  <c r="D407" i="1"/>
  <c r="D423" i="1"/>
  <c r="D438" i="1"/>
  <c r="D449" i="1"/>
  <c r="D459" i="1"/>
  <c r="D467" i="1"/>
  <c r="D475" i="1"/>
  <c r="D483" i="1"/>
  <c r="D491" i="1"/>
  <c r="D499" i="1"/>
  <c r="D507" i="1"/>
  <c r="D515" i="1"/>
  <c r="D523" i="1"/>
  <c r="D531" i="1"/>
  <c r="D539" i="1"/>
  <c r="D547" i="1"/>
  <c r="D555" i="1"/>
  <c r="D563" i="1"/>
  <c r="D571" i="1"/>
  <c r="D579" i="1"/>
  <c r="D587" i="1"/>
  <c r="D595" i="1"/>
  <c r="D603" i="1"/>
  <c r="D611" i="1"/>
  <c r="D619" i="1"/>
  <c r="D627" i="1"/>
  <c r="D635" i="1"/>
  <c r="D643" i="1"/>
  <c r="D651" i="1"/>
  <c r="D659" i="1"/>
  <c r="D667" i="1"/>
  <c r="D675" i="1"/>
  <c r="D683" i="1"/>
  <c r="D691" i="1"/>
  <c r="D699" i="1"/>
  <c r="D707" i="1"/>
  <c r="D715" i="1"/>
  <c r="D723" i="1"/>
  <c r="D731" i="1"/>
  <c r="D739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9" i="1"/>
  <c r="D867" i="1"/>
  <c r="D875" i="1"/>
  <c r="D883" i="1"/>
  <c r="D891" i="1"/>
  <c r="D899" i="1"/>
  <c r="D907" i="1"/>
  <c r="D915" i="1"/>
  <c r="D923" i="1"/>
  <c r="D931" i="1"/>
  <c r="D939" i="1"/>
  <c r="D947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31" i="1"/>
  <c r="D53" i="1"/>
  <c r="D74" i="1"/>
  <c r="D95" i="1"/>
  <c r="D117" i="1"/>
  <c r="D138" i="1"/>
  <c r="D159" i="1"/>
  <c r="D181" i="1"/>
  <c r="D202" i="1"/>
  <c r="D223" i="1"/>
  <c r="D245" i="1"/>
  <c r="D266" i="1"/>
  <c r="D287" i="1"/>
  <c r="D309" i="1"/>
  <c r="D330" i="1"/>
  <c r="D350" i="1"/>
  <c r="D366" i="1"/>
  <c r="D382" i="1"/>
  <c r="D398" i="1"/>
  <c r="D414" i="1"/>
  <c r="D430" i="1"/>
  <c r="D442" i="1"/>
  <c r="D453" i="1"/>
  <c r="D462" i="1"/>
  <c r="D470" i="1"/>
  <c r="D478" i="1"/>
  <c r="D486" i="1"/>
  <c r="D494" i="1"/>
  <c r="D502" i="1"/>
  <c r="D510" i="1"/>
  <c r="D518" i="1"/>
  <c r="D526" i="1"/>
  <c r="D534" i="1"/>
  <c r="D542" i="1"/>
  <c r="D550" i="1"/>
  <c r="D558" i="1"/>
  <c r="D566" i="1"/>
  <c r="D574" i="1"/>
  <c r="D582" i="1"/>
  <c r="D590" i="1"/>
  <c r="D598" i="1"/>
  <c r="D606" i="1"/>
  <c r="D614" i="1"/>
  <c r="D622" i="1"/>
  <c r="D630" i="1"/>
  <c r="D638" i="1"/>
  <c r="D646" i="1"/>
  <c r="D654" i="1"/>
  <c r="D662" i="1"/>
  <c r="D670" i="1"/>
  <c r="D678" i="1"/>
  <c r="D686" i="1"/>
  <c r="D694" i="1"/>
  <c r="D702" i="1"/>
  <c r="D710" i="1"/>
  <c r="D718" i="1"/>
  <c r="D726" i="1"/>
  <c r="D734" i="1"/>
  <c r="D742" i="1"/>
  <c r="D750" i="1"/>
  <c r="D758" i="1"/>
  <c r="D766" i="1"/>
  <c r="D774" i="1"/>
  <c r="D782" i="1"/>
  <c r="D790" i="1"/>
  <c r="D33" i="1"/>
  <c r="D118" i="1"/>
  <c r="D203" i="1"/>
  <c r="D289" i="1"/>
  <c r="D367" i="1"/>
  <c r="D431" i="1"/>
  <c r="D471" i="1"/>
  <c r="D503" i="1"/>
  <c r="D535" i="1"/>
  <c r="D567" i="1"/>
  <c r="D599" i="1"/>
  <c r="D631" i="1"/>
  <c r="D663" i="1"/>
  <c r="D695" i="1"/>
  <c r="D727" i="1"/>
  <c r="D759" i="1"/>
  <c r="D791" i="1"/>
  <c r="D807" i="1"/>
  <c r="D823" i="1"/>
  <c r="D839" i="1"/>
  <c r="D855" i="1"/>
  <c r="D871" i="1"/>
  <c r="D887" i="1"/>
  <c r="D903" i="1"/>
  <c r="D919" i="1"/>
  <c r="D935" i="1"/>
  <c r="D951" i="1"/>
  <c r="D959" i="1"/>
  <c r="D967" i="1"/>
  <c r="D975" i="1"/>
  <c r="D983" i="1"/>
  <c r="D991" i="1"/>
  <c r="D999" i="1"/>
  <c r="D1007" i="1"/>
  <c r="D1015" i="1"/>
  <c r="D1023" i="1"/>
  <c r="D54" i="1"/>
  <c r="D139" i="1"/>
  <c r="D225" i="1"/>
  <c r="D310" i="1"/>
  <c r="D383" i="1"/>
  <c r="D443" i="1"/>
  <c r="D479" i="1"/>
  <c r="D511" i="1"/>
  <c r="D543" i="1"/>
  <c r="D575" i="1"/>
  <c r="D607" i="1"/>
  <c r="D639" i="1"/>
  <c r="D671" i="1"/>
  <c r="D703" i="1"/>
  <c r="D735" i="1"/>
  <c r="D767" i="1"/>
  <c r="D798" i="1"/>
  <c r="D814" i="1"/>
  <c r="D830" i="1"/>
  <c r="D846" i="1"/>
  <c r="D862" i="1"/>
  <c r="D878" i="1"/>
  <c r="D894" i="1"/>
  <c r="D910" i="1"/>
  <c r="D926" i="1"/>
  <c r="D942" i="1"/>
  <c r="D954" i="1"/>
  <c r="D962" i="1"/>
  <c r="D970" i="1"/>
  <c r="D978" i="1"/>
  <c r="D986" i="1"/>
  <c r="D994" i="1"/>
  <c r="D1002" i="1"/>
  <c r="D1010" i="1"/>
  <c r="D1018" i="1"/>
  <c r="D1026" i="1"/>
  <c r="D75" i="1"/>
  <c r="D161" i="1"/>
  <c r="D246" i="1"/>
  <c r="D331" i="1"/>
  <c r="D399" i="1"/>
  <c r="D454" i="1"/>
  <c r="D487" i="1"/>
  <c r="D519" i="1"/>
  <c r="D551" i="1"/>
  <c r="D583" i="1"/>
  <c r="D615" i="1"/>
  <c r="D647" i="1"/>
  <c r="D679" i="1"/>
  <c r="D711" i="1"/>
  <c r="D743" i="1"/>
  <c r="D775" i="1"/>
  <c r="D799" i="1"/>
  <c r="D815" i="1"/>
  <c r="D831" i="1"/>
  <c r="D847" i="1"/>
  <c r="D863" i="1"/>
  <c r="D879" i="1"/>
  <c r="D895" i="1"/>
  <c r="D911" i="1"/>
  <c r="D927" i="1"/>
  <c r="D943" i="1"/>
  <c r="D955" i="1"/>
  <c r="D963" i="1"/>
  <c r="D971" i="1"/>
  <c r="D979" i="1"/>
  <c r="D987" i="1"/>
  <c r="D995" i="1"/>
  <c r="D1003" i="1"/>
  <c r="D1011" i="1"/>
  <c r="D1019" i="1"/>
  <c r="D1027" i="1"/>
  <c r="D97" i="1"/>
  <c r="D182" i="1"/>
  <c r="D267" i="1"/>
  <c r="D351" i="1"/>
  <c r="D415" i="1"/>
  <c r="D463" i="1"/>
  <c r="D495" i="1"/>
  <c r="D527" i="1"/>
  <c r="D559" i="1"/>
  <c r="D591" i="1"/>
  <c r="D623" i="1"/>
  <c r="D655" i="1"/>
  <c r="D687" i="1"/>
  <c r="D719" i="1"/>
  <c r="D751" i="1"/>
  <c r="D783" i="1"/>
  <c r="D806" i="1"/>
  <c r="D822" i="1"/>
  <c r="D838" i="1"/>
  <c r="D854" i="1"/>
  <c r="D870" i="1"/>
  <c r="D886" i="1"/>
  <c r="D902" i="1"/>
  <c r="D918" i="1"/>
  <c r="D934" i="1"/>
  <c r="D950" i="1"/>
  <c r="D958" i="1"/>
  <c r="D966" i="1"/>
  <c r="D974" i="1"/>
  <c r="D982" i="1"/>
  <c r="D990" i="1"/>
  <c r="D998" i="1"/>
  <c r="D1006" i="1"/>
  <c r="D1014" i="1"/>
  <c r="D1022" i="1"/>
  <c r="D7" i="1"/>
  <c r="E2" i="2"/>
  <c r="G8" i="23" l="1"/>
  <c r="G8" i="22"/>
  <c r="G7" i="21"/>
  <c r="G8" i="20"/>
  <c r="B8" i="20"/>
  <c r="B7" i="21"/>
  <c r="A8" i="22"/>
  <c r="A8" i="23"/>
  <c r="B60" i="2" l="1"/>
  <c r="G395" i="8" l="1"/>
  <c r="G385" i="8"/>
  <c r="G375" i="8"/>
  <c r="G365" i="8"/>
  <c r="G355" i="8"/>
  <c r="G345" i="8"/>
  <c r="G335" i="8"/>
  <c r="D15" i="8"/>
  <c r="D25" i="8" s="1"/>
  <c r="D35" i="8" s="1"/>
  <c r="D45" i="8" s="1"/>
  <c r="D55" i="8" s="1"/>
  <c r="D65" i="8" s="1"/>
  <c r="D75" i="8" s="1"/>
  <c r="D85" i="8" s="1"/>
  <c r="D95" i="8" s="1"/>
  <c r="D105" i="8" s="1"/>
  <c r="D115" i="8" s="1"/>
  <c r="D125" i="8" s="1"/>
  <c r="D135" i="8" s="1"/>
  <c r="D145" i="8" s="1"/>
  <c r="D155" i="8" s="1"/>
  <c r="D165" i="8" s="1"/>
  <c r="D175" i="8" s="1"/>
  <c r="D185" i="8" s="1"/>
  <c r="D195" i="8" s="1"/>
  <c r="D205" i="8" s="1"/>
  <c r="D215" i="8" s="1"/>
  <c r="D225" i="8" s="1"/>
  <c r="D235" i="8" s="1"/>
  <c r="D245" i="8" s="1"/>
  <c r="D255" i="8" s="1"/>
  <c r="D265" i="8" s="1"/>
  <c r="D275" i="8" s="1"/>
  <c r="D285" i="8" s="1"/>
  <c r="D295" i="8" s="1"/>
  <c r="D305" i="8" s="1"/>
  <c r="D315" i="8" s="1"/>
  <c r="D325" i="8" s="1"/>
  <c r="D335" i="8" s="1"/>
  <c r="D345" i="8" s="1"/>
  <c r="D355" i="8" s="1"/>
  <c r="D365" i="8" s="1"/>
  <c r="D375" i="8" s="1"/>
  <c r="D385" i="8" s="1"/>
  <c r="D395" i="8" s="1"/>
  <c r="G325" i="8"/>
  <c r="G315" i="8"/>
  <c r="G305" i="8"/>
  <c r="G295" i="8"/>
  <c r="G285" i="8"/>
  <c r="G275" i="8"/>
  <c r="G265" i="8"/>
  <c r="G255" i="8"/>
  <c r="F394" i="8"/>
  <c r="A393" i="8"/>
  <c r="F384" i="8"/>
  <c r="A383" i="8"/>
  <c r="F374" i="8"/>
  <c r="A373" i="8"/>
  <c r="F364" i="8"/>
  <c r="A363" i="8"/>
  <c r="F354" i="8"/>
  <c r="A353" i="8"/>
  <c r="F344" i="8"/>
  <c r="A343" i="8"/>
  <c r="F334" i="8"/>
  <c r="A333" i="8"/>
  <c r="F324" i="8"/>
  <c r="A323" i="8"/>
  <c r="F314" i="8"/>
  <c r="A313" i="8"/>
  <c r="F304" i="8"/>
  <c r="A303" i="8"/>
  <c r="F294" i="8"/>
  <c r="A293" i="8"/>
  <c r="F284" i="8"/>
  <c r="A283" i="8"/>
  <c r="F274" i="8"/>
  <c r="A273" i="8"/>
  <c r="F264" i="8"/>
  <c r="A263" i="8"/>
  <c r="F254" i="8"/>
  <c r="A253" i="8"/>
  <c r="G245" i="8"/>
  <c r="F244" i="8"/>
  <c r="A243" i="8"/>
  <c r="G235" i="8"/>
  <c r="F234" i="8"/>
  <c r="A233" i="8"/>
  <c r="G225" i="8"/>
  <c r="F224" i="8"/>
  <c r="A223" i="8"/>
  <c r="G215" i="8"/>
  <c r="F214" i="8"/>
  <c r="A213" i="8"/>
  <c r="G205" i="8"/>
  <c r="F204" i="8"/>
  <c r="A203" i="8"/>
  <c r="H12" i="8"/>
  <c r="H22" i="8" s="1"/>
  <c r="H32" i="8" s="1"/>
  <c r="H42" i="8" s="1"/>
  <c r="H52" i="8" s="1"/>
  <c r="H62" i="8" s="1"/>
  <c r="H72" i="8" s="1"/>
  <c r="H82" i="8" s="1"/>
  <c r="H92" i="8" s="1"/>
  <c r="H102" i="8" s="1"/>
  <c r="H112" i="8" s="1"/>
  <c r="H122" i="8" s="1"/>
  <c r="H132" i="8" s="1"/>
  <c r="H142" i="8" s="1"/>
  <c r="H152" i="8" s="1"/>
  <c r="H162" i="8" s="1"/>
  <c r="H172" i="8" s="1"/>
  <c r="H182" i="8" s="1"/>
  <c r="H192" i="8" s="1"/>
  <c r="H202" i="8" s="1"/>
  <c r="H212" i="8" s="1"/>
  <c r="H222" i="8" s="1"/>
  <c r="H232" i="8" s="1"/>
  <c r="H242" i="8" s="1"/>
  <c r="H252" i="8" s="1"/>
  <c r="H262" i="8" s="1"/>
  <c r="H272" i="8" s="1"/>
  <c r="H282" i="8" s="1"/>
  <c r="H292" i="8" s="1"/>
  <c r="H302" i="8" s="1"/>
  <c r="H312" i="8" s="1"/>
  <c r="H322" i="8" s="1"/>
  <c r="H332" i="8" s="1"/>
  <c r="H342" i="8" s="1"/>
  <c r="H352" i="8" s="1"/>
  <c r="H362" i="8" s="1"/>
  <c r="H372" i="8" s="1"/>
  <c r="H382" i="8" s="1"/>
  <c r="H392" i="8" s="1"/>
  <c r="V45" i="1" l="1"/>
  <c r="W45" i="1"/>
  <c r="V46" i="1"/>
  <c r="W46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E2263" i="11"/>
  <c r="F2263" i="11"/>
  <c r="C2263" i="11" s="1"/>
  <c r="G2263" i="11"/>
  <c r="H2263" i="11"/>
  <c r="I2263" i="11"/>
  <c r="J2263" i="11"/>
  <c r="K2263" i="11"/>
  <c r="E2264" i="11"/>
  <c r="F2264" i="11"/>
  <c r="C2264" i="11" s="1"/>
  <c r="G2264" i="11"/>
  <c r="H2264" i="11"/>
  <c r="I2264" i="11"/>
  <c r="J2264" i="11"/>
  <c r="K2264" i="11"/>
  <c r="E2265" i="11"/>
  <c r="F2265" i="11"/>
  <c r="C2265" i="11" s="1"/>
  <c r="G2265" i="11"/>
  <c r="H2265" i="11"/>
  <c r="L2265" i="11" s="1"/>
  <c r="I2265" i="11"/>
  <c r="J2265" i="11"/>
  <c r="K2265" i="11"/>
  <c r="E2266" i="11"/>
  <c r="F2266" i="11"/>
  <c r="C2266" i="11" s="1"/>
  <c r="G2266" i="11"/>
  <c r="H2266" i="11"/>
  <c r="I2266" i="11"/>
  <c r="J2266" i="11"/>
  <c r="K2266" i="11"/>
  <c r="E2267" i="11"/>
  <c r="F2267" i="11"/>
  <c r="C2267" i="11" s="1"/>
  <c r="G2267" i="11"/>
  <c r="H2267" i="11"/>
  <c r="I2267" i="11"/>
  <c r="J2267" i="11"/>
  <c r="K2267" i="11"/>
  <c r="E2268" i="11"/>
  <c r="F2268" i="11"/>
  <c r="C2268" i="11" s="1"/>
  <c r="G2268" i="11"/>
  <c r="H2268" i="11"/>
  <c r="I2268" i="11"/>
  <c r="J2268" i="11"/>
  <c r="K2268" i="11"/>
  <c r="E2269" i="11"/>
  <c r="F2269" i="11"/>
  <c r="C2269" i="11" s="1"/>
  <c r="G2269" i="11"/>
  <c r="H2269" i="11"/>
  <c r="L2269" i="11" s="1"/>
  <c r="I2269" i="11"/>
  <c r="J2269" i="11"/>
  <c r="K2269" i="11"/>
  <c r="E2252" i="11"/>
  <c r="F2252" i="11"/>
  <c r="C2252" i="11" s="1"/>
  <c r="G2252" i="11"/>
  <c r="H2252" i="11"/>
  <c r="I2252" i="11"/>
  <c r="J2252" i="11"/>
  <c r="K2252" i="11"/>
  <c r="E2253" i="11"/>
  <c r="F2253" i="11"/>
  <c r="C2253" i="11" s="1"/>
  <c r="G2253" i="11"/>
  <c r="H2253" i="11"/>
  <c r="I2253" i="11"/>
  <c r="J2253" i="11"/>
  <c r="K2253" i="11"/>
  <c r="E2254" i="11"/>
  <c r="F2254" i="11"/>
  <c r="C2254" i="11" s="1"/>
  <c r="G2254" i="11"/>
  <c r="H2254" i="11"/>
  <c r="I2254" i="11"/>
  <c r="J2254" i="11"/>
  <c r="K2254" i="11"/>
  <c r="E2255" i="11"/>
  <c r="F2255" i="11"/>
  <c r="C2255" i="11" s="1"/>
  <c r="G2255" i="11"/>
  <c r="H2255" i="11"/>
  <c r="L2255" i="11" s="1"/>
  <c r="I2255" i="11"/>
  <c r="J2255" i="11"/>
  <c r="K2255" i="11"/>
  <c r="E2256" i="11"/>
  <c r="F2256" i="11"/>
  <c r="C2256" i="11" s="1"/>
  <c r="G2256" i="11"/>
  <c r="H2256" i="11"/>
  <c r="I2256" i="11"/>
  <c r="J2256" i="11"/>
  <c r="K2256" i="11"/>
  <c r="E2257" i="11"/>
  <c r="F2257" i="11"/>
  <c r="C2257" i="11" s="1"/>
  <c r="G2257" i="11"/>
  <c r="H2257" i="11"/>
  <c r="I2257" i="11"/>
  <c r="J2257" i="11"/>
  <c r="K2257" i="11"/>
  <c r="E2258" i="11"/>
  <c r="F2258" i="11"/>
  <c r="C2258" i="11" s="1"/>
  <c r="G2258" i="11"/>
  <c r="H2258" i="11"/>
  <c r="I2258" i="11"/>
  <c r="J2258" i="11"/>
  <c r="K2258" i="11"/>
  <c r="E2259" i="11"/>
  <c r="F2259" i="11"/>
  <c r="C2259" i="11" s="1"/>
  <c r="G2259" i="11"/>
  <c r="H2259" i="11"/>
  <c r="L2259" i="11" s="1"/>
  <c r="I2259" i="11"/>
  <c r="J2259" i="11"/>
  <c r="K2259" i="11"/>
  <c r="E2260" i="11"/>
  <c r="F2260" i="11"/>
  <c r="C2260" i="11" s="1"/>
  <c r="G2260" i="11"/>
  <c r="H2260" i="11"/>
  <c r="I2260" i="11"/>
  <c r="J2260" i="11"/>
  <c r="K2260" i="11"/>
  <c r="E2261" i="11"/>
  <c r="F2261" i="11"/>
  <c r="C2261" i="11" s="1"/>
  <c r="G2261" i="11"/>
  <c r="H2261" i="11"/>
  <c r="I2261" i="11"/>
  <c r="J2261" i="11"/>
  <c r="K2261" i="11"/>
  <c r="E2262" i="11"/>
  <c r="F2262" i="11"/>
  <c r="C2262" i="11" s="1"/>
  <c r="G2262" i="11"/>
  <c r="H2262" i="11"/>
  <c r="I2262" i="11"/>
  <c r="J2262" i="11"/>
  <c r="K2262" i="11"/>
  <c r="E2222" i="11"/>
  <c r="F2222" i="11"/>
  <c r="C2222" i="11" s="1"/>
  <c r="G2222" i="11"/>
  <c r="H2222" i="11"/>
  <c r="L2222" i="11" s="1"/>
  <c r="I2222" i="11"/>
  <c r="J2222" i="11"/>
  <c r="K2222" i="11"/>
  <c r="E2223" i="11"/>
  <c r="F2223" i="11"/>
  <c r="C2223" i="11" s="1"/>
  <c r="G2223" i="11"/>
  <c r="H2223" i="11"/>
  <c r="I2223" i="11"/>
  <c r="J2223" i="11"/>
  <c r="K2223" i="11"/>
  <c r="E2224" i="11"/>
  <c r="F2224" i="11"/>
  <c r="C2224" i="11" s="1"/>
  <c r="G2224" i="11"/>
  <c r="H2224" i="11"/>
  <c r="I2224" i="11"/>
  <c r="J2224" i="11"/>
  <c r="K2224" i="11"/>
  <c r="E2225" i="11"/>
  <c r="F2225" i="11"/>
  <c r="C2225" i="11" s="1"/>
  <c r="G2225" i="11"/>
  <c r="H2225" i="11"/>
  <c r="I2225" i="11"/>
  <c r="J2225" i="11"/>
  <c r="K2225" i="11"/>
  <c r="E2226" i="11"/>
  <c r="F2226" i="11"/>
  <c r="C2226" i="11" s="1"/>
  <c r="G2226" i="11"/>
  <c r="H2226" i="11"/>
  <c r="L2226" i="11" s="1"/>
  <c r="I2226" i="11"/>
  <c r="J2226" i="11"/>
  <c r="K2226" i="11"/>
  <c r="E2227" i="11"/>
  <c r="F2227" i="11"/>
  <c r="C2227" i="11" s="1"/>
  <c r="G2227" i="11"/>
  <c r="H2227" i="11"/>
  <c r="I2227" i="11"/>
  <c r="J2227" i="11"/>
  <c r="K2227" i="11"/>
  <c r="E2228" i="11"/>
  <c r="F2228" i="11"/>
  <c r="C2228" i="11" s="1"/>
  <c r="G2228" i="11"/>
  <c r="H2228" i="11"/>
  <c r="I2228" i="11"/>
  <c r="J2228" i="11"/>
  <c r="K2228" i="11"/>
  <c r="E2229" i="11"/>
  <c r="F2229" i="11"/>
  <c r="C2229" i="11" s="1"/>
  <c r="G2229" i="11"/>
  <c r="H2229" i="11"/>
  <c r="I2229" i="11"/>
  <c r="J2229" i="11"/>
  <c r="K2229" i="11"/>
  <c r="E2230" i="11"/>
  <c r="F2230" i="11"/>
  <c r="C2230" i="11" s="1"/>
  <c r="G2230" i="11"/>
  <c r="H2230" i="11"/>
  <c r="L2230" i="11" s="1"/>
  <c r="I2230" i="11"/>
  <c r="J2230" i="11"/>
  <c r="K2230" i="11"/>
  <c r="E2231" i="11"/>
  <c r="F2231" i="11"/>
  <c r="C2231" i="11" s="1"/>
  <c r="G2231" i="11"/>
  <c r="H2231" i="11"/>
  <c r="I2231" i="11"/>
  <c r="J2231" i="11"/>
  <c r="K2231" i="11"/>
  <c r="E2232" i="11"/>
  <c r="F2232" i="11"/>
  <c r="C2232" i="11" s="1"/>
  <c r="G2232" i="11"/>
  <c r="H2232" i="11"/>
  <c r="I2232" i="11"/>
  <c r="J2232" i="11"/>
  <c r="K2232" i="11"/>
  <c r="E2233" i="11"/>
  <c r="F2233" i="11"/>
  <c r="C2233" i="11" s="1"/>
  <c r="G2233" i="11"/>
  <c r="H2233" i="11"/>
  <c r="I2233" i="11"/>
  <c r="J2233" i="11"/>
  <c r="K2233" i="11"/>
  <c r="E2234" i="11"/>
  <c r="F2234" i="11"/>
  <c r="C2234" i="11" s="1"/>
  <c r="G2234" i="11"/>
  <c r="H2234" i="11"/>
  <c r="L2234" i="11" s="1"/>
  <c r="I2234" i="11"/>
  <c r="J2234" i="11"/>
  <c r="K2234" i="11"/>
  <c r="E2235" i="11"/>
  <c r="F2235" i="11"/>
  <c r="C2235" i="11" s="1"/>
  <c r="G2235" i="11"/>
  <c r="H2235" i="11"/>
  <c r="I2235" i="11"/>
  <c r="J2235" i="11"/>
  <c r="K2235" i="11"/>
  <c r="E2236" i="11"/>
  <c r="F2236" i="11"/>
  <c r="C2236" i="11" s="1"/>
  <c r="G2236" i="11"/>
  <c r="H2236" i="11"/>
  <c r="I2236" i="11"/>
  <c r="J2236" i="11"/>
  <c r="K2236" i="11"/>
  <c r="E2237" i="11"/>
  <c r="F2237" i="11"/>
  <c r="C2237" i="11" s="1"/>
  <c r="G2237" i="11"/>
  <c r="H2237" i="11"/>
  <c r="I2237" i="11"/>
  <c r="J2237" i="11"/>
  <c r="K2237" i="11"/>
  <c r="E2238" i="11"/>
  <c r="F2238" i="11"/>
  <c r="C2238" i="11" s="1"/>
  <c r="G2238" i="11"/>
  <c r="H2238" i="11"/>
  <c r="L2238" i="11" s="1"/>
  <c r="I2238" i="11"/>
  <c r="J2238" i="11"/>
  <c r="K2238" i="11"/>
  <c r="E2239" i="11"/>
  <c r="F2239" i="11"/>
  <c r="C2239" i="11" s="1"/>
  <c r="G2239" i="11"/>
  <c r="H2239" i="11"/>
  <c r="I2239" i="11"/>
  <c r="J2239" i="11"/>
  <c r="K2239" i="11"/>
  <c r="E2240" i="11"/>
  <c r="F2240" i="11"/>
  <c r="C2240" i="11" s="1"/>
  <c r="G2240" i="11"/>
  <c r="H2240" i="11"/>
  <c r="I2240" i="11"/>
  <c r="J2240" i="11"/>
  <c r="K2240" i="11"/>
  <c r="E2241" i="11"/>
  <c r="F2241" i="11"/>
  <c r="C2241" i="11" s="1"/>
  <c r="G2241" i="11"/>
  <c r="H2241" i="11"/>
  <c r="I2241" i="11"/>
  <c r="J2241" i="11"/>
  <c r="K2241" i="11"/>
  <c r="E2242" i="11"/>
  <c r="F2242" i="11"/>
  <c r="C2242" i="11" s="1"/>
  <c r="G2242" i="11"/>
  <c r="H2242" i="11"/>
  <c r="L2242" i="11" s="1"/>
  <c r="I2242" i="11"/>
  <c r="J2242" i="11"/>
  <c r="K2242" i="11"/>
  <c r="E2243" i="11"/>
  <c r="F2243" i="11"/>
  <c r="C2243" i="11" s="1"/>
  <c r="G2243" i="11"/>
  <c r="H2243" i="11"/>
  <c r="I2243" i="11"/>
  <c r="J2243" i="11"/>
  <c r="K2243" i="11"/>
  <c r="E2244" i="11"/>
  <c r="F2244" i="11"/>
  <c r="C2244" i="11" s="1"/>
  <c r="G2244" i="11"/>
  <c r="H2244" i="11"/>
  <c r="I2244" i="11"/>
  <c r="J2244" i="11"/>
  <c r="K2244" i="11"/>
  <c r="E2245" i="11"/>
  <c r="F2245" i="11"/>
  <c r="C2245" i="11" s="1"/>
  <c r="G2245" i="11"/>
  <c r="H2245" i="11"/>
  <c r="I2245" i="11"/>
  <c r="J2245" i="11"/>
  <c r="K2245" i="11"/>
  <c r="E2246" i="11"/>
  <c r="F2246" i="11"/>
  <c r="C2246" i="11" s="1"/>
  <c r="G2246" i="11"/>
  <c r="H2246" i="11"/>
  <c r="L2246" i="11" s="1"/>
  <c r="I2246" i="11"/>
  <c r="J2246" i="11"/>
  <c r="K2246" i="11"/>
  <c r="E2247" i="11"/>
  <c r="F2247" i="11"/>
  <c r="C2247" i="11" s="1"/>
  <c r="G2247" i="11"/>
  <c r="H2247" i="11"/>
  <c r="I2247" i="11"/>
  <c r="J2247" i="11"/>
  <c r="K2247" i="11"/>
  <c r="E2248" i="11"/>
  <c r="F2248" i="11"/>
  <c r="C2248" i="11" s="1"/>
  <c r="G2248" i="11"/>
  <c r="H2248" i="11"/>
  <c r="I2248" i="11"/>
  <c r="J2248" i="11"/>
  <c r="K2248" i="11"/>
  <c r="E2249" i="11"/>
  <c r="F2249" i="11"/>
  <c r="C2249" i="11" s="1"/>
  <c r="G2249" i="11"/>
  <c r="H2249" i="11"/>
  <c r="I2249" i="11"/>
  <c r="J2249" i="11"/>
  <c r="K2249" i="11"/>
  <c r="E2250" i="11"/>
  <c r="F2250" i="11"/>
  <c r="C2250" i="11" s="1"/>
  <c r="G2250" i="11"/>
  <c r="H2250" i="11"/>
  <c r="L2250" i="11" s="1"/>
  <c r="I2250" i="11"/>
  <c r="J2250" i="11"/>
  <c r="K2250" i="11"/>
  <c r="E2251" i="11"/>
  <c r="F2251" i="11"/>
  <c r="C2251" i="11" s="1"/>
  <c r="G2251" i="11"/>
  <c r="H2251" i="11"/>
  <c r="I2251" i="11"/>
  <c r="J2251" i="11"/>
  <c r="K2251" i="11"/>
  <c r="K2221" i="11"/>
  <c r="J2221" i="11"/>
  <c r="I2221" i="11"/>
  <c r="H2221" i="11"/>
  <c r="L2221" i="11" s="1"/>
  <c r="G2221" i="11"/>
  <c r="F2221" i="11"/>
  <c r="C2221" i="11" s="1"/>
  <c r="E2221" i="11"/>
  <c r="E2171" i="11"/>
  <c r="F2171" i="11"/>
  <c r="C2171" i="11" s="1"/>
  <c r="G2171" i="11"/>
  <c r="H2171" i="11"/>
  <c r="I2171" i="11"/>
  <c r="J2171" i="11"/>
  <c r="K2171" i="11"/>
  <c r="E2172" i="11"/>
  <c r="F2172" i="11"/>
  <c r="C2172" i="11" s="1"/>
  <c r="G2172" i="11"/>
  <c r="H2172" i="11"/>
  <c r="L2172" i="11" s="1"/>
  <c r="I2172" i="11"/>
  <c r="J2172" i="11"/>
  <c r="K2172" i="11"/>
  <c r="E2173" i="11"/>
  <c r="F2173" i="11"/>
  <c r="C2173" i="11" s="1"/>
  <c r="G2173" i="11"/>
  <c r="H2173" i="11"/>
  <c r="I2173" i="11"/>
  <c r="J2173" i="11"/>
  <c r="K2173" i="11"/>
  <c r="E2174" i="11"/>
  <c r="F2174" i="11"/>
  <c r="C2174" i="11" s="1"/>
  <c r="G2174" i="11"/>
  <c r="H2174" i="11"/>
  <c r="I2174" i="11"/>
  <c r="J2174" i="11"/>
  <c r="K2174" i="11"/>
  <c r="E2175" i="11"/>
  <c r="F2175" i="11"/>
  <c r="C2175" i="11" s="1"/>
  <c r="G2175" i="11"/>
  <c r="H2175" i="11"/>
  <c r="I2175" i="11"/>
  <c r="J2175" i="11"/>
  <c r="K2175" i="11"/>
  <c r="E2176" i="11"/>
  <c r="F2176" i="11"/>
  <c r="C2176" i="11" s="1"/>
  <c r="G2176" i="11"/>
  <c r="H2176" i="11"/>
  <c r="L2176" i="11" s="1"/>
  <c r="I2176" i="11"/>
  <c r="J2176" i="11"/>
  <c r="K2176" i="11"/>
  <c r="E2177" i="11"/>
  <c r="F2177" i="11"/>
  <c r="C2177" i="11" s="1"/>
  <c r="G2177" i="11"/>
  <c r="H2177" i="11"/>
  <c r="I2177" i="11"/>
  <c r="J2177" i="11"/>
  <c r="K2177" i="11"/>
  <c r="E2178" i="11"/>
  <c r="F2178" i="11"/>
  <c r="C2178" i="11" s="1"/>
  <c r="G2178" i="11"/>
  <c r="H2178" i="11"/>
  <c r="I2178" i="11"/>
  <c r="J2178" i="11"/>
  <c r="K2178" i="11"/>
  <c r="E2179" i="11"/>
  <c r="F2179" i="11"/>
  <c r="C2179" i="11" s="1"/>
  <c r="G2179" i="11"/>
  <c r="H2179" i="11"/>
  <c r="I2179" i="11"/>
  <c r="J2179" i="11"/>
  <c r="K2179" i="11"/>
  <c r="E2180" i="11"/>
  <c r="F2180" i="11"/>
  <c r="C2180" i="11" s="1"/>
  <c r="G2180" i="11"/>
  <c r="H2180" i="11"/>
  <c r="L2180" i="11" s="1"/>
  <c r="I2180" i="11"/>
  <c r="J2180" i="11"/>
  <c r="K2180" i="11"/>
  <c r="E2181" i="11"/>
  <c r="F2181" i="11"/>
  <c r="C2181" i="11" s="1"/>
  <c r="G2181" i="11"/>
  <c r="H2181" i="11"/>
  <c r="I2181" i="11"/>
  <c r="J2181" i="11"/>
  <c r="K2181" i="11"/>
  <c r="E2182" i="11"/>
  <c r="F2182" i="11"/>
  <c r="C2182" i="11" s="1"/>
  <c r="G2182" i="11"/>
  <c r="H2182" i="11"/>
  <c r="I2182" i="11"/>
  <c r="J2182" i="11"/>
  <c r="K2182" i="11"/>
  <c r="E2183" i="11"/>
  <c r="F2183" i="11"/>
  <c r="C2183" i="11" s="1"/>
  <c r="G2183" i="11"/>
  <c r="H2183" i="11"/>
  <c r="I2183" i="11"/>
  <c r="J2183" i="11"/>
  <c r="K2183" i="11"/>
  <c r="E2184" i="11"/>
  <c r="F2184" i="11"/>
  <c r="C2184" i="11" s="1"/>
  <c r="G2184" i="11"/>
  <c r="H2184" i="11"/>
  <c r="L2184" i="11" s="1"/>
  <c r="I2184" i="11"/>
  <c r="J2184" i="11"/>
  <c r="K2184" i="11"/>
  <c r="E2185" i="11"/>
  <c r="F2185" i="11"/>
  <c r="C2185" i="11" s="1"/>
  <c r="G2185" i="11"/>
  <c r="H2185" i="11"/>
  <c r="I2185" i="11"/>
  <c r="J2185" i="11"/>
  <c r="K2185" i="11"/>
  <c r="E2186" i="11"/>
  <c r="F2186" i="11"/>
  <c r="C2186" i="11" s="1"/>
  <c r="G2186" i="11"/>
  <c r="H2186" i="11"/>
  <c r="I2186" i="11"/>
  <c r="J2186" i="11"/>
  <c r="K2186" i="11"/>
  <c r="E2187" i="11"/>
  <c r="F2187" i="11"/>
  <c r="C2187" i="11" s="1"/>
  <c r="G2187" i="11"/>
  <c r="H2187" i="11"/>
  <c r="I2187" i="11"/>
  <c r="J2187" i="11"/>
  <c r="K2187" i="11"/>
  <c r="E2188" i="11"/>
  <c r="F2188" i="11"/>
  <c r="C2188" i="11" s="1"/>
  <c r="G2188" i="11"/>
  <c r="H2188" i="11"/>
  <c r="L2188" i="11" s="1"/>
  <c r="I2188" i="11"/>
  <c r="J2188" i="11"/>
  <c r="K2188" i="11"/>
  <c r="E2189" i="11"/>
  <c r="F2189" i="11"/>
  <c r="C2189" i="11" s="1"/>
  <c r="G2189" i="11"/>
  <c r="H2189" i="11"/>
  <c r="I2189" i="11"/>
  <c r="J2189" i="11"/>
  <c r="K2189" i="11"/>
  <c r="E2190" i="11"/>
  <c r="F2190" i="11"/>
  <c r="C2190" i="11" s="1"/>
  <c r="G2190" i="11"/>
  <c r="H2190" i="11"/>
  <c r="I2190" i="11"/>
  <c r="J2190" i="11"/>
  <c r="K2190" i="11"/>
  <c r="E2191" i="11"/>
  <c r="F2191" i="11"/>
  <c r="C2191" i="11" s="1"/>
  <c r="G2191" i="11"/>
  <c r="H2191" i="11"/>
  <c r="I2191" i="11"/>
  <c r="J2191" i="11"/>
  <c r="K2191" i="11"/>
  <c r="E2192" i="11"/>
  <c r="F2192" i="11"/>
  <c r="C2192" i="11" s="1"/>
  <c r="G2192" i="11"/>
  <c r="H2192" i="11"/>
  <c r="L2192" i="11" s="1"/>
  <c r="I2192" i="11"/>
  <c r="J2192" i="11"/>
  <c r="K2192" i="11"/>
  <c r="E2193" i="11"/>
  <c r="F2193" i="11"/>
  <c r="C2193" i="11" s="1"/>
  <c r="G2193" i="11"/>
  <c r="H2193" i="11"/>
  <c r="I2193" i="11"/>
  <c r="J2193" i="11"/>
  <c r="K2193" i="11"/>
  <c r="E2194" i="11"/>
  <c r="F2194" i="11"/>
  <c r="C2194" i="11" s="1"/>
  <c r="G2194" i="11"/>
  <c r="H2194" i="11"/>
  <c r="I2194" i="11"/>
  <c r="J2194" i="11"/>
  <c r="K2194" i="11"/>
  <c r="E2195" i="11"/>
  <c r="F2195" i="11"/>
  <c r="C2195" i="11" s="1"/>
  <c r="G2195" i="11"/>
  <c r="H2195" i="11"/>
  <c r="I2195" i="11"/>
  <c r="J2195" i="11"/>
  <c r="K2195" i="11"/>
  <c r="E2196" i="11"/>
  <c r="F2196" i="11"/>
  <c r="C2196" i="11" s="1"/>
  <c r="G2196" i="11"/>
  <c r="H2196" i="11"/>
  <c r="L2196" i="11" s="1"/>
  <c r="I2196" i="11"/>
  <c r="J2196" i="11"/>
  <c r="K2196" i="11"/>
  <c r="E2197" i="11"/>
  <c r="F2197" i="11"/>
  <c r="C2197" i="11" s="1"/>
  <c r="G2197" i="11"/>
  <c r="H2197" i="11"/>
  <c r="I2197" i="11"/>
  <c r="J2197" i="11"/>
  <c r="K2197" i="11"/>
  <c r="E2198" i="11"/>
  <c r="F2198" i="11"/>
  <c r="C2198" i="11" s="1"/>
  <c r="G2198" i="11"/>
  <c r="H2198" i="11"/>
  <c r="I2198" i="11"/>
  <c r="J2198" i="11"/>
  <c r="K2198" i="11"/>
  <c r="E2199" i="11"/>
  <c r="F2199" i="11"/>
  <c r="C2199" i="11" s="1"/>
  <c r="G2199" i="11"/>
  <c r="H2199" i="11"/>
  <c r="I2199" i="11"/>
  <c r="J2199" i="11"/>
  <c r="K2199" i="11"/>
  <c r="E2200" i="11"/>
  <c r="F2200" i="11"/>
  <c r="C2200" i="11" s="1"/>
  <c r="G2200" i="11"/>
  <c r="H2200" i="11"/>
  <c r="L2200" i="11" s="1"/>
  <c r="I2200" i="11"/>
  <c r="J2200" i="11"/>
  <c r="K2200" i="11"/>
  <c r="E2201" i="11"/>
  <c r="F2201" i="11"/>
  <c r="C2201" i="11" s="1"/>
  <c r="G2201" i="11"/>
  <c r="H2201" i="11"/>
  <c r="I2201" i="11"/>
  <c r="J2201" i="11"/>
  <c r="K2201" i="11"/>
  <c r="E2202" i="11"/>
  <c r="F2202" i="11"/>
  <c r="C2202" i="11" s="1"/>
  <c r="G2202" i="11"/>
  <c r="H2202" i="11"/>
  <c r="I2202" i="11"/>
  <c r="J2202" i="11"/>
  <c r="K2202" i="11"/>
  <c r="E2203" i="11"/>
  <c r="F2203" i="11"/>
  <c r="C2203" i="11" s="1"/>
  <c r="G2203" i="11"/>
  <c r="H2203" i="11"/>
  <c r="I2203" i="11"/>
  <c r="J2203" i="11"/>
  <c r="K2203" i="11"/>
  <c r="E2204" i="11"/>
  <c r="F2204" i="11"/>
  <c r="C2204" i="11" s="1"/>
  <c r="G2204" i="11"/>
  <c r="H2204" i="11"/>
  <c r="L2204" i="11" s="1"/>
  <c r="I2204" i="11"/>
  <c r="J2204" i="11"/>
  <c r="K2204" i="11"/>
  <c r="E2205" i="11"/>
  <c r="F2205" i="11"/>
  <c r="C2205" i="11" s="1"/>
  <c r="G2205" i="11"/>
  <c r="H2205" i="11"/>
  <c r="I2205" i="11"/>
  <c r="J2205" i="11"/>
  <c r="K2205" i="11"/>
  <c r="E2206" i="11"/>
  <c r="F2206" i="11"/>
  <c r="C2206" i="11" s="1"/>
  <c r="G2206" i="11"/>
  <c r="H2206" i="11"/>
  <c r="I2206" i="11"/>
  <c r="J2206" i="11"/>
  <c r="K2206" i="11"/>
  <c r="E2207" i="11"/>
  <c r="F2207" i="11"/>
  <c r="C2207" i="11" s="1"/>
  <c r="G2207" i="11"/>
  <c r="H2207" i="11"/>
  <c r="I2207" i="11"/>
  <c r="J2207" i="11"/>
  <c r="K2207" i="11"/>
  <c r="E2208" i="11"/>
  <c r="F2208" i="11"/>
  <c r="C2208" i="11" s="1"/>
  <c r="G2208" i="11"/>
  <c r="H2208" i="11"/>
  <c r="L2208" i="11" s="1"/>
  <c r="I2208" i="11"/>
  <c r="J2208" i="11"/>
  <c r="K2208" i="11"/>
  <c r="E2209" i="11"/>
  <c r="F2209" i="11"/>
  <c r="C2209" i="11" s="1"/>
  <c r="G2209" i="11"/>
  <c r="H2209" i="11"/>
  <c r="I2209" i="11"/>
  <c r="J2209" i="11"/>
  <c r="K2209" i="11"/>
  <c r="E2210" i="11"/>
  <c r="F2210" i="11"/>
  <c r="C2210" i="11" s="1"/>
  <c r="G2210" i="11"/>
  <c r="H2210" i="11"/>
  <c r="I2210" i="11"/>
  <c r="J2210" i="11"/>
  <c r="K2210" i="11"/>
  <c r="E2211" i="11"/>
  <c r="F2211" i="11"/>
  <c r="C2211" i="11" s="1"/>
  <c r="G2211" i="11"/>
  <c r="H2211" i="11"/>
  <c r="I2211" i="11"/>
  <c r="J2211" i="11"/>
  <c r="K2211" i="11"/>
  <c r="E2212" i="11"/>
  <c r="F2212" i="11"/>
  <c r="C2212" i="11" s="1"/>
  <c r="G2212" i="11"/>
  <c r="H2212" i="11"/>
  <c r="L2212" i="11" s="1"/>
  <c r="I2212" i="11"/>
  <c r="J2212" i="11"/>
  <c r="K2212" i="11"/>
  <c r="E2213" i="11"/>
  <c r="F2213" i="11"/>
  <c r="C2213" i="11" s="1"/>
  <c r="G2213" i="11"/>
  <c r="H2213" i="11"/>
  <c r="I2213" i="11"/>
  <c r="J2213" i="11"/>
  <c r="K2213" i="11"/>
  <c r="E2214" i="11"/>
  <c r="F2214" i="11"/>
  <c r="C2214" i="11" s="1"/>
  <c r="G2214" i="11"/>
  <c r="H2214" i="11"/>
  <c r="I2214" i="11"/>
  <c r="J2214" i="11"/>
  <c r="K2214" i="11"/>
  <c r="E2215" i="11"/>
  <c r="F2215" i="11"/>
  <c r="C2215" i="11" s="1"/>
  <c r="G2215" i="11"/>
  <c r="H2215" i="11"/>
  <c r="I2215" i="11"/>
  <c r="J2215" i="11"/>
  <c r="K2215" i="11"/>
  <c r="E2216" i="11"/>
  <c r="F2216" i="11"/>
  <c r="C2216" i="11" s="1"/>
  <c r="G2216" i="11"/>
  <c r="H2216" i="11"/>
  <c r="L2216" i="11" s="1"/>
  <c r="I2216" i="11"/>
  <c r="J2216" i="11"/>
  <c r="K2216" i="11"/>
  <c r="E2217" i="11"/>
  <c r="F2217" i="11"/>
  <c r="C2217" i="11" s="1"/>
  <c r="G2217" i="11"/>
  <c r="H2217" i="11"/>
  <c r="I2217" i="11"/>
  <c r="J2217" i="11"/>
  <c r="K2217" i="11"/>
  <c r="E2218" i="11"/>
  <c r="F2218" i="11"/>
  <c r="C2218" i="11" s="1"/>
  <c r="G2218" i="11"/>
  <c r="H2218" i="11"/>
  <c r="I2218" i="11"/>
  <c r="J2218" i="11"/>
  <c r="K2218" i="11"/>
  <c r="E2219" i="11"/>
  <c r="F2219" i="11"/>
  <c r="C2219" i="11" s="1"/>
  <c r="G2219" i="11"/>
  <c r="H2219" i="11"/>
  <c r="I2219" i="11"/>
  <c r="J2219" i="11"/>
  <c r="K2219" i="11"/>
  <c r="E2220" i="11"/>
  <c r="F2220" i="11"/>
  <c r="C2220" i="11" s="1"/>
  <c r="G2220" i="11"/>
  <c r="H2220" i="11"/>
  <c r="L2220" i="11" s="1"/>
  <c r="I2220" i="11"/>
  <c r="J2220" i="11"/>
  <c r="K2220" i="11"/>
  <c r="K2170" i="11"/>
  <c r="J2170" i="11"/>
  <c r="I2170" i="11"/>
  <c r="H2170" i="11"/>
  <c r="G2170" i="11"/>
  <c r="F2170" i="11"/>
  <c r="C2170" i="11" s="1"/>
  <c r="E2170" i="11"/>
  <c r="E2168" i="11"/>
  <c r="F2168" i="11"/>
  <c r="C2168" i="11" s="1"/>
  <c r="G2168" i="11"/>
  <c r="H2168" i="11"/>
  <c r="I2168" i="11"/>
  <c r="J2168" i="11"/>
  <c r="K2168" i="11"/>
  <c r="E2169" i="11"/>
  <c r="F2169" i="11"/>
  <c r="C2169" i="11" s="1"/>
  <c r="G2169" i="11"/>
  <c r="H2169" i="11"/>
  <c r="I2169" i="11"/>
  <c r="J2169" i="11"/>
  <c r="K2169" i="11"/>
  <c r="E2156" i="11"/>
  <c r="F2156" i="11"/>
  <c r="C2156" i="11" s="1"/>
  <c r="G2156" i="11"/>
  <c r="H2156" i="11"/>
  <c r="L2156" i="11" s="1"/>
  <c r="I2156" i="11"/>
  <c r="J2156" i="11"/>
  <c r="K2156" i="11"/>
  <c r="E2157" i="11"/>
  <c r="F2157" i="11"/>
  <c r="C2157" i="11" s="1"/>
  <c r="G2157" i="11"/>
  <c r="H2157" i="11"/>
  <c r="I2157" i="11"/>
  <c r="J2157" i="11"/>
  <c r="K2157" i="11"/>
  <c r="E2158" i="11"/>
  <c r="F2158" i="11"/>
  <c r="C2158" i="11" s="1"/>
  <c r="G2158" i="11"/>
  <c r="H2158" i="11"/>
  <c r="I2158" i="11"/>
  <c r="J2158" i="11"/>
  <c r="K2158" i="11"/>
  <c r="E2159" i="11"/>
  <c r="F2159" i="11"/>
  <c r="C2159" i="11" s="1"/>
  <c r="G2159" i="11"/>
  <c r="H2159" i="11"/>
  <c r="I2159" i="11"/>
  <c r="J2159" i="11"/>
  <c r="K2159" i="11"/>
  <c r="E2160" i="11"/>
  <c r="F2160" i="11"/>
  <c r="C2160" i="11" s="1"/>
  <c r="G2160" i="11"/>
  <c r="H2160" i="11"/>
  <c r="L2160" i="11" s="1"/>
  <c r="I2160" i="11"/>
  <c r="J2160" i="11"/>
  <c r="K2160" i="11"/>
  <c r="E2161" i="11"/>
  <c r="F2161" i="11"/>
  <c r="C2161" i="11" s="1"/>
  <c r="G2161" i="11"/>
  <c r="H2161" i="11"/>
  <c r="I2161" i="11"/>
  <c r="J2161" i="11"/>
  <c r="K2161" i="11"/>
  <c r="E2162" i="11"/>
  <c r="F2162" i="11"/>
  <c r="C2162" i="11" s="1"/>
  <c r="G2162" i="11"/>
  <c r="H2162" i="11"/>
  <c r="I2162" i="11"/>
  <c r="J2162" i="11"/>
  <c r="K2162" i="11"/>
  <c r="E2163" i="11"/>
  <c r="F2163" i="11"/>
  <c r="C2163" i="11" s="1"/>
  <c r="G2163" i="11"/>
  <c r="H2163" i="11"/>
  <c r="I2163" i="11"/>
  <c r="J2163" i="11"/>
  <c r="K2163" i="11"/>
  <c r="E2164" i="11"/>
  <c r="F2164" i="11"/>
  <c r="C2164" i="11" s="1"/>
  <c r="G2164" i="11"/>
  <c r="H2164" i="11"/>
  <c r="L2164" i="11" s="1"/>
  <c r="I2164" i="11"/>
  <c r="J2164" i="11"/>
  <c r="K2164" i="11"/>
  <c r="E2165" i="11"/>
  <c r="F2165" i="11"/>
  <c r="C2165" i="11" s="1"/>
  <c r="G2165" i="11"/>
  <c r="H2165" i="11"/>
  <c r="I2165" i="11"/>
  <c r="J2165" i="11"/>
  <c r="K2165" i="11"/>
  <c r="E2166" i="11"/>
  <c r="F2166" i="11"/>
  <c r="C2166" i="11" s="1"/>
  <c r="G2166" i="11"/>
  <c r="H2166" i="11"/>
  <c r="I2166" i="11"/>
  <c r="J2166" i="11"/>
  <c r="K2166" i="11"/>
  <c r="E2167" i="11"/>
  <c r="F2167" i="11"/>
  <c r="C2167" i="11" s="1"/>
  <c r="G2167" i="11"/>
  <c r="H2167" i="11"/>
  <c r="I2167" i="11"/>
  <c r="J2167" i="11"/>
  <c r="K2167" i="11"/>
  <c r="E2120" i="11"/>
  <c r="F2120" i="11"/>
  <c r="C2120" i="11" s="1"/>
  <c r="G2120" i="11"/>
  <c r="H2120" i="11"/>
  <c r="L2120" i="11" s="1"/>
  <c r="I2120" i="11"/>
  <c r="J2120" i="11"/>
  <c r="K2120" i="11"/>
  <c r="E2121" i="11"/>
  <c r="F2121" i="11"/>
  <c r="C2121" i="11" s="1"/>
  <c r="G2121" i="11"/>
  <c r="H2121" i="11"/>
  <c r="I2121" i="11"/>
  <c r="J2121" i="11"/>
  <c r="K2121" i="11"/>
  <c r="E2122" i="11"/>
  <c r="F2122" i="11"/>
  <c r="C2122" i="11" s="1"/>
  <c r="G2122" i="11"/>
  <c r="H2122" i="11"/>
  <c r="I2122" i="11"/>
  <c r="J2122" i="11"/>
  <c r="K2122" i="11"/>
  <c r="E2123" i="11"/>
  <c r="F2123" i="11"/>
  <c r="C2123" i="11" s="1"/>
  <c r="G2123" i="11"/>
  <c r="H2123" i="11"/>
  <c r="I2123" i="11"/>
  <c r="J2123" i="11"/>
  <c r="K2123" i="11"/>
  <c r="E2124" i="11"/>
  <c r="F2124" i="11"/>
  <c r="C2124" i="11" s="1"/>
  <c r="G2124" i="11"/>
  <c r="H2124" i="11"/>
  <c r="L2124" i="11" s="1"/>
  <c r="I2124" i="11"/>
  <c r="J2124" i="11"/>
  <c r="K2124" i="11"/>
  <c r="E2125" i="11"/>
  <c r="F2125" i="11"/>
  <c r="C2125" i="11" s="1"/>
  <c r="G2125" i="11"/>
  <c r="H2125" i="11"/>
  <c r="I2125" i="11"/>
  <c r="J2125" i="11"/>
  <c r="K2125" i="11"/>
  <c r="E2126" i="11"/>
  <c r="F2126" i="11"/>
  <c r="C2126" i="11" s="1"/>
  <c r="G2126" i="11"/>
  <c r="H2126" i="11"/>
  <c r="I2126" i="11"/>
  <c r="J2126" i="11"/>
  <c r="K2126" i="11"/>
  <c r="E2127" i="11"/>
  <c r="F2127" i="11"/>
  <c r="C2127" i="11" s="1"/>
  <c r="G2127" i="11"/>
  <c r="H2127" i="11"/>
  <c r="I2127" i="11"/>
  <c r="J2127" i="11"/>
  <c r="K2127" i="11"/>
  <c r="E2128" i="11"/>
  <c r="F2128" i="11"/>
  <c r="C2128" i="11" s="1"/>
  <c r="G2128" i="11"/>
  <c r="H2128" i="11"/>
  <c r="L2128" i="11" s="1"/>
  <c r="I2128" i="11"/>
  <c r="J2128" i="11"/>
  <c r="K2128" i="11"/>
  <c r="E2129" i="11"/>
  <c r="F2129" i="11"/>
  <c r="C2129" i="11" s="1"/>
  <c r="G2129" i="11"/>
  <c r="H2129" i="11"/>
  <c r="I2129" i="11"/>
  <c r="J2129" i="11"/>
  <c r="K2129" i="11"/>
  <c r="E2130" i="11"/>
  <c r="F2130" i="11"/>
  <c r="C2130" i="11" s="1"/>
  <c r="G2130" i="11"/>
  <c r="H2130" i="11"/>
  <c r="I2130" i="11"/>
  <c r="J2130" i="11"/>
  <c r="K2130" i="11"/>
  <c r="E2131" i="11"/>
  <c r="F2131" i="11"/>
  <c r="C2131" i="11" s="1"/>
  <c r="G2131" i="11"/>
  <c r="H2131" i="11"/>
  <c r="I2131" i="11"/>
  <c r="J2131" i="11"/>
  <c r="K2131" i="11"/>
  <c r="E2132" i="11"/>
  <c r="F2132" i="11"/>
  <c r="C2132" i="11" s="1"/>
  <c r="G2132" i="11"/>
  <c r="H2132" i="11"/>
  <c r="L2132" i="11" s="1"/>
  <c r="I2132" i="11"/>
  <c r="J2132" i="11"/>
  <c r="K2132" i="11"/>
  <c r="E2133" i="11"/>
  <c r="F2133" i="11"/>
  <c r="C2133" i="11" s="1"/>
  <c r="G2133" i="11"/>
  <c r="H2133" i="11"/>
  <c r="I2133" i="11"/>
  <c r="J2133" i="11"/>
  <c r="K2133" i="11"/>
  <c r="E2134" i="11"/>
  <c r="F2134" i="11"/>
  <c r="C2134" i="11" s="1"/>
  <c r="G2134" i="11"/>
  <c r="H2134" i="11"/>
  <c r="I2134" i="11"/>
  <c r="J2134" i="11"/>
  <c r="K2134" i="11"/>
  <c r="E2135" i="11"/>
  <c r="F2135" i="11"/>
  <c r="C2135" i="11" s="1"/>
  <c r="G2135" i="11"/>
  <c r="H2135" i="11"/>
  <c r="I2135" i="11"/>
  <c r="J2135" i="11"/>
  <c r="K2135" i="11"/>
  <c r="E2136" i="11"/>
  <c r="F2136" i="11"/>
  <c r="C2136" i="11" s="1"/>
  <c r="G2136" i="11"/>
  <c r="H2136" i="11"/>
  <c r="L2136" i="11" s="1"/>
  <c r="I2136" i="11"/>
  <c r="J2136" i="11"/>
  <c r="K2136" i="11"/>
  <c r="E2137" i="11"/>
  <c r="F2137" i="11"/>
  <c r="C2137" i="11" s="1"/>
  <c r="G2137" i="11"/>
  <c r="H2137" i="11"/>
  <c r="I2137" i="11"/>
  <c r="J2137" i="11"/>
  <c r="K2137" i="11"/>
  <c r="E2138" i="11"/>
  <c r="F2138" i="11"/>
  <c r="C2138" i="11" s="1"/>
  <c r="G2138" i="11"/>
  <c r="H2138" i="11"/>
  <c r="I2138" i="11"/>
  <c r="J2138" i="11"/>
  <c r="K2138" i="11"/>
  <c r="E2139" i="11"/>
  <c r="F2139" i="11"/>
  <c r="C2139" i="11" s="1"/>
  <c r="G2139" i="11"/>
  <c r="H2139" i="11"/>
  <c r="I2139" i="11"/>
  <c r="J2139" i="11"/>
  <c r="K2139" i="11"/>
  <c r="E2140" i="11"/>
  <c r="F2140" i="11"/>
  <c r="C2140" i="11" s="1"/>
  <c r="G2140" i="11"/>
  <c r="H2140" i="11"/>
  <c r="L2140" i="11" s="1"/>
  <c r="I2140" i="11"/>
  <c r="J2140" i="11"/>
  <c r="K2140" i="11"/>
  <c r="E2141" i="11"/>
  <c r="F2141" i="11"/>
  <c r="C2141" i="11" s="1"/>
  <c r="G2141" i="11"/>
  <c r="H2141" i="11"/>
  <c r="I2141" i="11"/>
  <c r="J2141" i="11"/>
  <c r="K2141" i="11"/>
  <c r="E2142" i="11"/>
  <c r="F2142" i="11"/>
  <c r="C2142" i="11" s="1"/>
  <c r="G2142" i="11"/>
  <c r="H2142" i="11"/>
  <c r="I2142" i="11"/>
  <c r="J2142" i="11"/>
  <c r="K2142" i="11"/>
  <c r="E2143" i="11"/>
  <c r="F2143" i="11"/>
  <c r="C2143" i="11" s="1"/>
  <c r="G2143" i="11"/>
  <c r="H2143" i="11"/>
  <c r="I2143" i="11"/>
  <c r="J2143" i="11"/>
  <c r="K2143" i="11"/>
  <c r="E2144" i="11"/>
  <c r="F2144" i="11"/>
  <c r="C2144" i="11" s="1"/>
  <c r="G2144" i="11"/>
  <c r="H2144" i="11"/>
  <c r="L2144" i="11" s="1"/>
  <c r="I2144" i="11"/>
  <c r="J2144" i="11"/>
  <c r="K2144" i="11"/>
  <c r="E2145" i="11"/>
  <c r="F2145" i="11"/>
  <c r="C2145" i="11" s="1"/>
  <c r="G2145" i="11"/>
  <c r="H2145" i="11"/>
  <c r="I2145" i="11"/>
  <c r="J2145" i="11"/>
  <c r="K2145" i="11"/>
  <c r="E2146" i="11"/>
  <c r="F2146" i="11"/>
  <c r="C2146" i="11" s="1"/>
  <c r="G2146" i="11"/>
  <c r="H2146" i="11"/>
  <c r="I2146" i="11"/>
  <c r="J2146" i="11"/>
  <c r="K2146" i="11"/>
  <c r="E2147" i="11"/>
  <c r="F2147" i="11"/>
  <c r="C2147" i="11" s="1"/>
  <c r="G2147" i="11"/>
  <c r="H2147" i="11"/>
  <c r="I2147" i="11"/>
  <c r="J2147" i="11"/>
  <c r="K2147" i="11"/>
  <c r="E2148" i="11"/>
  <c r="F2148" i="11"/>
  <c r="C2148" i="11" s="1"/>
  <c r="G2148" i="11"/>
  <c r="H2148" i="11"/>
  <c r="L2148" i="11" s="1"/>
  <c r="I2148" i="11"/>
  <c r="J2148" i="11"/>
  <c r="K2148" i="11"/>
  <c r="E2149" i="11"/>
  <c r="F2149" i="11"/>
  <c r="C2149" i="11" s="1"/>
  <c r="G2149" i="11"/>
  <c r="H2149" i="11"/>
  <c r="I2149" i="11"/>
  <c r="J2149" i="11"/>
  <c r="K2149" i="11"/>
  <c r="E2150" i="11"/>
  <c r="F2150" i="11"/>
  <c r="C2150" i="11" s="1"/>
  <c r="G2150" i="11"/>
  <c r="H2150" i="11"/>
  <c r="I2150" i="11"/>
  <c r="J2150" i="11"/>
  <c r="K2150" i="11"/>
  <c r="E2151" i="11"/>
  <c r="F2151" i="11"/>
  <c r="C2151" i="11" s="1"/>
  <c r="G2151" i="11"/>
  <c r="H2151" i="11"/>
  <c r="I2151" i="11"/>
  <c r="J2151" i="11"/>
  <c r="K2151" i="11"/>
  <c r="E2152" i="11"/>
  <c r="F2152" i="11"/>
  <c r="C2152" i="11" s="1"/>
  <c r="G2152" i="11"/>
  <c r="H2152" i="11"/>
  <c r="L2152" i="11" s="1"/>
  <c r="I2152" i="11"/>
  <c r="J2152" i="11"/>
  <c r="K2152" i="11"/>
  <c r="E2153" i="11"/>
  <c r="F2153" i="11"/>
  <c r="C2153" i="11" s="1"/>
  <c r="G2153" i="11"/>
  <c r="H2153" i="11"/>
  <c r="I2153" i="11"/>
  <c r="J2153" i="11"/>
  <c r="K2153" i="11"/>
  <c r="E2154" i="11"/>
  <c r="F2154" i="11"/>
  <c r="C2154" i="11" s="1"/>
  <c r="G2154" i="11"/>
  <c r="H2154" i="11"/>
  <c r="I2154" i="11"/>
  <c r="J2154" i="11"/>
  <c r="K2154" i="11"/>
  <c r="E2155" i="11"/>
  <c r="F2155" i="11"/>
  <c r="C2155" i="11" s="1"/>
  <c r="G2155" i="11"/>
  <c r="H2155" i="11"/>
  <c r="I2155" i="11"/>
  <c r="J2155" i="11"/>
  <c r="K2155" i="11"/>
  <c r="K2119" i="11"/>
  <c r="J2119" i="11"/>
  <c r="I2119" i="11"/>
  <c r="H2119" i="11"/>
  <c r="G2119" i="11"/>
  <c r="F2119" i="11"/>
  <c r="C2119" i="11" s="1"/>
  <c r="E2119" i="11"/>
  <c r="E2069" i="11"/>
  <c r="F2069" i="11"/>
  <c r="C2069" i="11" s="1"/>
  <c r="G2069" i="11"/>
  <c r="H2069" i="11"/>
  <c r="I2069" i="11"/>
  <c r="J2069" i="11"/>
  <c r="K2069" i="11"/>
  <c r="E2070" i="11"/>
  <c r="F2070" i="11"/>
  <c r="C2070" i="11" s="1"/>
  <c r="G2070" i="11"/>
  <c r="H2070" i="11"/>
  <c r="I2070" i="11"/>
  <c r="J2070" i="11"/>
  <c r="K2070" i="11"/>
  <c r="E2071" i="11"/>
  <c r="F2071" i="11"/>
  <c r="C2071" i="11" s="1"/>
  <c r="G2071" i="11"/>
  <c r="H2071" i="11"/>
  <c r="I2071" i="11"/>
  <c r="J2071" i="11"/>
  <c r="K2071" i="11"/>
  <c r="E2072" i="11"/>
  <c r="F2072" i="11"/>
  <c r="C2072" i="11" s="1"/>
  <c r="G2072" i="11"/>
  <c r="H2072" i="11"/>
  <c r="L2072" i="11" s="1"/>
  <c r="I2072" i="11"/>
  <c r="J2072" i="11"/>
  <c r="K2072" i="11"/>
  <c r="E2073" i="11"/>
  <c r="F2073" i="11"/>
  <c r="C2073" i="11" s="1"/>
  <c r="G2073" i="11"/>
  <c r="H2073" i="11"/>
  <c r="I2073" i="11"/>
  <c r="J2073" i="11"/>
  <c r="K2073" i="11"/>
  <c r="E2074" i="11"/>
  <c r="F2074" i="11"/>
  <c r="C2074" i="11" s="1"/>
  <c r="G2074" i="11"/>
  <c r="H2074" i="11"/>
  <c r="I2074" i="11"/>
  <c r="J2074" i="11"/>
  <c r="K2074" i="11"/>
  <c r="E2075" i="11"/>
  <c r="F2075" i="11"/>
  <c r="C2075" i="11" s="1"/>
  <c r="G2075" i="11"/>
  <c r="H2075" i="11"/>
  <c r="I2075" i="11"/>
  <c r="J2075" i="11"/>
  <c r="K2075" i="11"/>
  <c r="E2076" i="11"/>
  <c r="F2076" i="11"/>
  <c r="C2076" i="11" s="1"/>
  <c r="G2076" i="11"/>
  <c r="H2076" i="11"/>
  <c r="L2076" i="11" s="1"/>
  <c r="I2076" i="11"/>
  <c r="J2076" i="11"/>
  <c r="K2076" i="11"/>
  <c r="E2077" i="11"/>
  <c r="F2077" i="11"/>
  <c r="C2077" i="11" s="1"/>
  <c r="G2077" i="11"/>
  <c r="H2077" i="11"/>
  <c r="I2077" i="11"/>
  <c r="J2077" i="11"/>
  <c r="K2077" i="11"/>
  <c r="E2078" i="11"/>
  <c r="F2078" i="11"/>
  <c r="C2078" i="11" s="1"/>
  <c r="G2078" i="11"/>
  <c r="H2078" i="11"/>
  <c r="I2078" i="11"/>
  <c r="J2078" i="11"/>
  <c r="K2078" i="11"/>
  <c r="E2079" i="11"/>
  <c r="F2079" i="11"/>
  <c r="C2079" i="11" s="1"/>
  <c r="G2079" i="11"/>
  <c r="H2079" i="11"/>
  <c r="I2079" i="11"/>
  <c r="J2079" i="11"/>
  <c r="K2079" i="11"/>
  <c r="E2080" i="11"/>
  <c r="F2080" i="11"/>
  <c r="C2080" i="11" s="1"/>
  <c r="G2080" i="11"/>
  <c r="H2080" i="11"/>
  <c r="L2080" i="11" s="1"/>
  <c r="I2080" i="11"/>
  <c r="J2080" i="11"/>
  <c r="K2080" i="11"/>
  <c r="E2081" i="11"/>
  <c r="F2081" i="11"/>
  <c r="C2081" i="11" s="1"/>
  <c r="G2081" i="11"/>
  <c r="H2081" i="11"/>
  <c r="I2081" i="11"/>
  <c r="J2081" i="11"/>
  <c r="K2081" i="11"/>
  <c r="E2082" i="11"/>
  <c r="F2082" i="11"/>
  <c r="C2082" i="11" s="1"/>
  <c r="G2082" i="11"/>
  <c r="H2082" i="11"/>
  <c r="I2082" i="11"/>
  <c r="J2082" i="11"/>
  <c r="K2082" i="11"/>
  <c r="E2083" i="11"/>
  <c r="F2083" i="11"/>
  <c r="C2083" i="11" s="1"/>
  <c r="G2083" i="11"/>
  <c r="H2083" i="11"/>
  <c r="I2083" i="11"/>
  <c r="J2083" i="11"/>
  <c r="K2083" i="11"/>
  <c r="E2084" i="11"/>
  <c r="F2084" i="11"/>
  <c r="C2084" i="11" s="1"/>
  <c r="G2084" i="11"/>
  <c r="H2084" i="11"/>
  <c r="L2084" i="11" s="1"/>
  <c r="I2084" i="11"/>
  <c r="J2084" i="11"/>
  <c r="K2084" i="11"/>
  <c r="E2085" i="11"/>
  <c r="F2085" i="11"/>
  <c r="C2085" i="11" s="1"/>
  <c r="G2085" i="11"/>
  <c r="H2085" i="11"/>
  <c r="I2085" i="11"/>
  <c r="J2085" i="11"/>
  <c r="K2085" i="11"/>
  <c r="E2086" i="11"/>
  <c r="F2086" i="11"/>
  <c r="C2086" i="11" s="1"/>
  <c r="G2086" i="11"/>
  <c r="H2086" i="11"/>
  <c r="I2086" i="11"/>
  <c r="J2086" i="11"/>
  <c r="K2086" i="11"/>
  <c r="E2087" i="11"/>
  <c r="F2087" i="11"/>
  <c r="C2087" i="11" s="1"/>
  <c r="G2087" i="11"/>
  <c r="H2087" i="11"/>
  <c r="I2087" i="11"/>
  <c r="J2087" i="11"/>
  <c r="K2087" i="11"/>
  <c r="E2088" i="11"/>
  <c r="F2088" i="11"/>
  <c r="C2088" i="11" s="1"/>
  <c r="G2088" i="11"/>
  <c r="H2088" i="11"/>
  <c r="L2088" i="11" s="1"/>
  <c r="I2088" i="11"/>
  <c r="J2088" i="11"/>
  <c r="K2088" i="11"/>
  <c r="E2089" i="11"/>
  <c r="F2089" i="11"/>
  <c r="C2089" i="11" s="1"/>
  <c r="G2089" i="11"/>
  <c r="H2089" i="11"/>
  <c r="I2089" i="11"/>
  <c r="J2089" i="11"/>
  <c r="K2089" i="11"/>
  <c r="E2090" i="11"/>
  <c r="F2090" i="11"/>
  <c r="C2090" i="11" s="1"/>
  <c r="G2090" i="11"/>
  <c r="H2090" i="11"/>
  <c r="I2090" i="11"/>
  <c r="J2090" i="11"/>
  <c r="K2090" i="11"/>
  <c r="E2091" i="11"/>
  <c r="F2091" i="11"/>
  <c r="C2091" i="11" s="1"/>
  <c r="G2091" i="11"/>
  <c r="H2091" i="11"/>
  <c r="I2091" i="11"/>
  <c r="J2091" i="11"/>
  <c r="K2091" i="11"/>
  <c r="E2092" i="11"/>
  <c r="F2092" i="11"/>
  <c r="C2092" i="11" s="1"/>
  <c r="G2092" i="11"/>
  <c r="H2092" i="11"/>
  <c r="L2092" i="11" s="1"/>
  <c r="I2092" i="11"/>
  <c r="J2092" i="11"/>
  <c r="K2092" i="11"/>
  <c r="E2093" i="11"/>
  <c r="F2093" i="11"/>
  <c r="C2093" i="11" s="1"/>
  <c r="G2093" i="11"/>
  <c r="H2093" i="11"/>
  <c r="I2093" i="11"/>
  <c r="J2093" i="11"/>
  <c r="K2093" i="11"/>
  <c r="E2094" i="11"/>
  <c r="F2094" i="11"/>
  <c r="C2094" i="11" s="1"/>
  <c r="G2094" i="11"/>
  <c r="H2094" i="11"/>
  <c r="I2094" i="11"/>
  <c r="J2094" i="11"/>
  <c r="K2094" i="11"/>
  <c r="E2095" i="11"/>
  <c r="F2095" i="11"/>
  <c r="C2095" i="11" s="1"/>
  <c r="G2095" i="11"/>
  <c r="H2095" i="11"/>
  <c r="I2095" i="11"/>
  <c r="J2095" i="11"/>
  <c r="K2095" i="11"/>
  <c r="E2096" i="11"/>
  <c r="F2096" i="11"/>
  <c r="C2096" i="11" s="1"/>
  <c r="G2096" i="11"/>
  <c r="H2096" i="11"/>
  <c r="L2096" i="11" s="1"/>
  <c r="I2096" i="11"/>
  <c r="J2096" i="11"/>
  <c r="K2096" i="11"/>
  <c r="E2097" i="11"/>
  <c r="F2097" i="11"/>
  <c r="C2097" i="11" s="1"/>
  <c r="G2097" i="11"/>
  <c r="H2097" i="11"/>
  <c r="I2097" i="11"/>
  <c r="J2097" i="11"/>
  <c r="K2097" i="11"/>
  <c r="E2098" i="11"/>
  <c r="F2098" i="11"/>
  <c r="C2098" i="11" s="1"/>
  <c r="G2098" i="11"/>
  <c r="H2098" i="11"/>
  <c r="I2098" i="11"/>
  <c r="J2098" i="11"/>
  <c r="K2098" i="11"/>
  <c r="E2099" i="11"/>
  <c r="F2099" i="11"/>
  <c r="C2099" i="11" s="1"/>
  <c r="G2099" i="11"/>
  <c r="H2099" i="11"/>
  <c r="I2099" i="11"/>
  <c r="J2099" i="11"/>
  <c r="K2099" i="11"/>
  <c r="E2100" i="11"/>
  <c r="F2100" i="11"/>
  <c r="C2100" i="11" s="1"/>
  <c r="G2100" i="11"/>
  <c r="H2100" i="11"/>
  <c r="L2100" i="11" s="1"/>
  <c r="I2100" i="11"/>
  <c r="J2100" i="11"/>
  <c r="K2100" i="11"/>
  <c r="E2101" i="11"/>
  <c r="F2101" i="11"/>
  <c r="C2101" i="11" s="1"/>
  <c r="G2101" i="11"/>
  <c r="H2101" i="11"/>
  <c r="I2101" i="11"/>
  <c r="J2101" i="11"/>
  <c r="K2101" i="11"/>
  <c r="E2102" i="11"/>
  <c r="F2102" i="11"/>
  <c r="C2102" i="11" s="1"/>
  <c r="G2102" i="11"/>
  <c r="H2102" i="11"/>
  <c r="I2102" i="11"/>
  <c r="J2102" i="11"/>
  <c r="K2102" i="11"/>
  <c r="E2103" i="11"/>
  <c r="F2103" i="11"/>
  <c r="C2103" i="11" s="1"/>
  <c r="G2103" i="11"/>
  <c r="H2103" i="11"/>
  <c r="I2103" i="11"/>
  <c r="J2103" i="11"/>
  <c r="K2103" i="11"/>
  <c r="E2104" i="11"/>
  <c r="F2104" i="11"/>
  <c r="C2104" i="11" s="1"/>
  <c r="G2104" i="11"/>
  <c r="H2104" i="11"/>
  <c r="L2104" i="11" s="1"/>
  <c r="I2104" i="11"/>
  <c r="J2104" i="11"/>
  <c r="K2104" i="11"/>
  <c r="E2105" i="11"/>
  <c r="F2105" i="11"/>
  <c r="C2105" i="11" s="1"/>
  <c r="G2105" i="11"/>
  <c r="H2105" i="11"/>
  <c r="I2105" i="11"/>
  <c r="J2105" i="11"/>
  <c r="K2105" i="11"/>
  <c r="E2106" i="11"/>
  <c r="F2106" i="11"/>
  <c r="C2106" i="11" s="1"/>
  <c r="G2106" i="11"/>
  <c r="H2106" i="11"/>
  <c r="I2106" i="11"/>
  <c r="J2106" i="11"/>
  <c r="K2106" i="11"/>
  <c r="E2107" i="11"/>
  <c r="F2107" i="11"/>
  <c r="C2107" i="11" s="1"/>
  <c r="G2107" i="11"/>
  <c r="H2107" i="11"/>
  <c r="I2107" i="11"/>
  <c r="J2107" i="11"/>
  <c r="K2107" i="11"/>
  <c r="E2108" i="11"/>
  <c r="F2108" i="11"/>
  <c r="C2108" i="11" s="1"/>
  <c r="G2108" i="11"/>
  <c r="H2108" i="11"/>
  <c r="L2108" i="11" s="1"/>
  <c r="I2108" i="11"/>
  <c r="J2108" i="11"/>
  <c r="K2108" i="11"/>
  <c r="E2109" i="11"/>
  <c r="F2109" i="11"/>
  <c r="C2109" i="11" s="1"/>
  <c r="G2109" i="11"/>
  <c r="H2109" i="11"/>
  <c r="I2109" i="11"/>
  <c r="J2109" i="11"/>
  <c r="K2109" i="11"/>
  <c r="E2110" i="11"/>
  <c r="F2110" i="11"/>
  <c r="C2110" i="11" s="1"/>
  <c r="G2110" i="11"/>
  <c r="H2110" i="11"/>
  <c r="I2110" i="11"/>
  <c r="J2110" i="11"/>
  <c r="K2110" i="11"/>
  <c r="E2111" i="11"/>
  <c r="F2111" i="11"/>
  <c r="C2111" i="11" s="1"/>
  <c r="G2111" i="11"/>
  <c r="H2111" i="11"/>
  <c r="I2111" i="11"/>
  <c r="J2111" i="11"/>
  <c r="K2111" i="11"/>
  <c r="E2112" i="11"/>
  <c r="F2112" i="11"/>
  <c r="C2112" i="11" s="1"/>
  <c r="G2112" i="11"/>
  <c r="H2112" i="11"/>
  <c r="L2112" i="11" s="1"/>
  <c r="I2112" i="11"/>
  <c r="J2112" i="11"/>
  <c r="K2112" i="11"/>
  <c r="E2113" i="11"/>
  <c r="F2113" i="11"/>
  <c r="C2113" i="11" s="1"/>
  <c r="G2113" i="11"/>
  <c r="H2113" i="11"/>
  <c r="I2113" i="11"/>
  <c r="J2113" i="11"/>
  <c r="K2113" i="11"/>
  <c r="E2114" i="11"/>
  <c r="F2114" i="11"/>
  <c r="C2114" i="11" s="1"/>
  <c r="G2114" i="11"/>
  <c r="H2114" i="11"/>
  <c r="I2114" i="11"/>
  <c r="J2114" i="11"/>
  <c r="K2114" i="11"/>
  <c r="E2115" i="11"/>
  <c r="F2115" i="11"/>
  <c r="C2115" i="11" s="1"/>
  <c r="G2115" i="11"/>
  <c r="H2115" i="11"/>
  <c r="I2115" i="11"/>
  <c r="J2115" i="11"/>
  <c r="K2115" i="11"/>
  <c r="E2116" i="11"/>
  <c r="F2116" i="11"/>
  <c r="C2116" i="11" s="1"/>
  <c r="G2116" i="11"/>
  <c r="H2116" i="11"/>
  <c r="L2116" i="11" s="1"/>
  <c r="I2116" i="11"/>
  <c r="J2116" i="11"/>
  <c r="K2116" i="11"/>
  <c r="E2117" i="11"/>
  <c r="F2117" i="11"/>
  <c r="C2117" i="11" s="1"/>
  <c r="G2117" i="11"/>
  <c r="H2117" i="11"/>
  <c r="I2117" i="11"/>
  <c r="J2117" i="11"/>
  <c r="K2117" i="11"/>
  <c r="E2118" i="11"/>
  <c r="F2118" i="11"/>
  <c r="C2118" i="11" s="1"/>
  <c r="G2118" i="11"/>
  <c r="H2118" i="11"/>
  <c r="I2118" i="11"/>
  <c r="J2118" i="11"/>
  <c r="K2118" i="11"/>
  <c r="K2068" i="11"/>
  <c r="J2068" i="11"/>
  <c r="I2068" i="11"/>
  <c r="H2068" i="11"/>
  <c r="G2068" i="11"/>
  <c r="F2068" i="11"/>
  <c r="C2068" i="11" s="1"/>
  <c r="E2068" i="11"/>
  <c r="E2018" i="11"/>
  <c r="F2018" i="11"/>
  <c r="C2018" i="11" s="1"/>
  <c r="G2018" i="11"/>
  <c r="H2018" i="11"/>
  <c r="L2018" i="11" s="1"/>
  <c r="I2018" i="11"/>
  <c r="J2018" i="11"/>
  <c r="K2018" i="11"/>
  <c r="E2019" i="11"/>
  <c r="F2019" i="11"/>
  <c r="C2019" i="11" s="1"/>
  <c r="G2019" i="11"/>
  <c r="H2019" i="11"/>
  <c r="I2019" i="11"/>
  <c r="J2019" i="11"/>
  <c r="K2019" i="11"/>
  <c r="E2020" i="11"/>
  <c r="F2020" i="11"/>
  <c r="C2020" i="11" s="1"/>
  <c r="G2020" i="11"/>
  <c r="H2020" i="11"/>
  <c r="I2020" i="11"/>
  <c r="J2020" i="11"/>
  <c r="K2020" i="11"/>
  <c r="E2021" i="11"/>
  <c r="F2021" i="11"/>
  <c r="C2021" i="11" s="1"/>
  <c r="G2021" i="11"/>
  <c r="H2021" i="11"/>
  <c r="I2021" i="11"/>
  <c r="J2021" i="11"/>
  <c r="K2021" i="11"/>
  <c r="E2022" i="11"/>
  <c r="F2022" i="11"/>
  <c r="C2022" i="11" s="1"/>
  <c r="G2022" i="11"/>
  <c r="H2022" i="11"/>
  <c r="L2022" i="11" s="1"/>
  <c r="I2022" i="11"/>
  <c r="J2022" i="11"/>
  <c r="K2022" i="11"/>
  <c r="E2023" i="11"/>
  <c r="F2023" i="11"/>
  <c r="C2023" i="11" s="1"/>
  <c r="G2023" i="11"/>
  <c r="H2023" i="11"/>
  <c r="I2023" i="11"/>
  <c r="J2023" i="11"/>
  <c r="K2023" i="11"/>
  <c r="E2024" i="11"/>
  <c r="F2024" i="11"/>
  <c r="C2024" i="11" s="1"/>
  <c r="G2024" i="11"/>
  <c r="H2024" i="11"/>
  <c r="I2024" i="11"/>
  <c r="J2024" i="11"/>
  <c r="K2024" i="11"/>
  <c r="E2025" i="11"/>
  <c r="F2025" i="11"/>
  <c r="C2025" i="11" s="1"/>
  <c r="G2025" i="11"/>
  <c r="H2025" i="11"/>
  <c r="I2025" i="11"/>
  <c r="J2025" i="11"/>
  <c r="K2025" i="11"/>
  <c r="E2026" i="11"/>
  <c r="F2026" i="11"/>
  <c r="C2026" i="11" s="1"/>
  <c r="G2026" i="11"/>
  <c r="H2026" i="11"/>
  <c r="L2026" i="11" s="1"/>
  <c r="I2026" i="11"/>
  <c r="J2026" i="11"/>
  <c r="K2026" i="11"/>
  <c r="E2027" i="11"/>
  <c r="F2027" i="11"/>
  <c r="C2027" i="11" s="1"/>
  <c r="G2027" i="11"/>
  <c r="H2027" i="11"/>
  <c r="I2027" i="11"/>
  <c r="J2027" i="11"/>
  <c r="K2027" i="11"/>
  <c r="E2028" i="11"/>
  <c r="F2028" i="11"/>
  <c r="C2028" i="11" s="1"/>
  <c r="G2028" i="11"/>
  <c r="H2028" i="11"/>
  <c r="I2028" i="11"/>
  <c r="J2028" i="11"/>
  <c r="K2028" i="11"/>
  <c r="E2029" i="11"/>
  <c r="F2029" i="11"/>
  <c r="C2029" i="11" s="1"/>
  <c r="G2029" i="11"/>
  <c r="H2029" i="11"/>
  <c r="I2029" i="11"/>
  <c r="J2029" i="11"/>
  <c r="K2029" i="11"/>
  <c r="E2030" i="11"/>
  <c r="F2030" i="11"/>
  <c r="C2030" i="11" s="1"/>
  <c r="G2030" i="11"/>
  <c r="H2030" i="11"/>
  <c r="L2030" i="11" s="1"/>
  <c r="I2030" i="11"/>
  <c r="J2030" i="11"/>
  <c r="K2030" i="11"/>
  <c r="E2031" i="11"/>
  <c r="F2031" i="11"/>
  <c r="C2031" i="11" s="1"/>
  <c r="G2031" i="11"/>
  <c r="H2031" i="11"/>
  <c r="I2031" i="11"/>
  <c r="J2031" i="11"/>
  <c r="K2031" i="11"/>
  <c r="E2032" i="11"/>
  <c r="F2032" i="11"/>
  <c r="C2032" i="11" s="1"/>
  <c r="G2032" i="11"/>
  <c r="H2032" i="11"/>
  <c r="I2032" i="11"/>
  <c r="J2032" i="11"/>
  <c r="K2032" i="11"/>
  <c r="E2033" i="11"/>
  <c r="F2033" i="11"/>
  <c r="C2033" i="11" s="1"/>
  <c r="G2033" i="11"/>
  <c r="H2033" i="11"/>
  <c r="I2033" i="11"/>
  <c r="J2033" i="11"/>
  <c r="K2033" i="11"/>
  <c r="E2034" i="11"/>
  <c r="F2034" i="11"/>
  <c r="C2034" i="11" s="1"/>
  <c r="G2034" i="11"/>
  <c r="H2034" i="11"/>
  <c r="L2034" i="11" s="1"/>
  <c r="I2034" i="11"/>
  <c r="J2034" i="11"/>
  <c r="K2034" i="11"/>
  <c r="E2035" i="11"/>
  <c r="F2035" i="11"/>
  <c r="C2035" i="11" s="1"/>
  <c r="G2035" i="11"/>
  <c r="H2035" i="11"/>
  <c r="I2035" i="11"/>
  <c r="J2035" i="11"/>
  <c r="K2035" i="11"/>
  <c r="E2036" i="11"/>
  <c r="F2036" i="11"/>
  <c r="C2036" i="11" s="1"/>
  <c r="G2036" i="11"/>
  <c r="H2036" i="11"/>
  <c r="I2036" i="11"/>
  <c r="J2036" i="11"/>
  <c r="K2036" i="11"/>
  <c r="E2037" i="11"/>
  <c r="F2037" i="11"/>
  <c r="C2037" i="11" s="1"/>
  <c r="G2037" i="11"/>
  <c r="H2037" i="11"/>
  <c r="I2037" i="11"/>
  <c r="J2037" i="11"/>
  <c r="K2037" i="11"/>
  <c r="E2038" i="11"/>
  <c r="F2038" i="11"/>
  <c r="C2038" i="11" s="1"/>
  <c r="G2038" i="11"/>
  <c r="H2038" i="11"/>
  <c r="L2038" i="11" s="1"/>
  <c r="I2038" i="11"/>
  <c r="J2038" i="11"/>
  <c r="K2038" i="11"/>
  <c r="E2039" i="11"/>
  <c r="F2039" i="11"/>
  <c r="C2039" i="11" s="1"/>
  <c r="G2039" i="11"/>
  <c r="H2039" i="11"/>
  <c r="I2039" i="11"/>
  <c r="J2039" i="11"/>
  <c r="K2039" i="11"/>
  <c r="E2040" i="11"/>
  <c r="F2040" i="11"/>
  <c r="C2040" i="11" s="1"/>
  <c r="G2040" i="11"/>
  <c r="H2040" i="11"/>
  <c r="I2040" i="11"/>
  <c r="J2040" i="11"/>
  <c r="K2040" i="11"/>
  <c r="E2041" i="11"/>
  <c r="F2041" i="11"/>
  <c r="C2041" i="11" s="1"/>
  <c r="G2041" i="11"/>
  <c r="H2041" i="11"/>
  <c r="I2041" i="11"/>
  <c r="J2041" i="11"/>
  <c r="K2041" i="11"/>
  <c r="E2042" i="11"/>
  <c r="F2042" i="11"/>
  <c r="C2042" i="11" s="1"/>
  <c r="G2042" i="11"/>
  <c r="H2042" i="11"/>
  <c r="I2042" i="11"/>
  <c r="J2042" i="11"/>
  <c r="K2042" i="11"/>
  <c r="E2043" i="11"/>
  <c r="F2043" i="11"/>
  <c r="C2043" i="11" s="1"/>
  <c r="G2043" i="11"/>
  <c r="H2043" i="11"/>
  <c r="I2043" i="11"/>
  <c r="J2043" i="11"/>
  <c r="K2043" i="11"/>
  <c r="E2044" i="11"/>
  <c r="F2044" i="11"/>
  <c r="C2044" i="11" s="1"/>
  <c r="G2044" i="11"/>
  <c r="H2044" i="11"/>
  <c r="I2044" i="11"/>
  <c r="J2044" i="11"/>
  <c r="K2044" i="11"/>
  <c r="E2045" i="11"/>
  <c r="F2045" i="11"/>
  <c r="C2045" i="11" s="1"/>
  <c r="G2045" i="11"/>
  <c r="H2045" i="11"/>
  <c r="I2045" i="11"/>
  <c r="J2045" i="11"/>
  <c r="K2045" i="11"/>
  <c r="E2046" i="11"/>
  <c r="F2046" i="11"/>
  <c r="C2046" i="11" s="1"/>
  <c r="G2046" i="11"/>
  <c r="H2046" i="11"/>
  <c r="L2046" i="11" s="1"/>
  <c r="I2046" i="11"/>
  <c r="J2046" i="11"/>
  <c r="K2046" i="11"/>
  <c r="E2047" i="11"/>
  <c r="F2047" i="11"/>
  <c r="C2047" i="11" s="1"/>
  <c r="G2047" i="11"/>
  <c r="H2047" i="11"/>
  <c r="I2047" i="11"/>
  <c r="J2047" i="11"/>
  <c r="K2047" i="11"/>
  <c r="E2048" i="11"/>
  <c r="F2048" i="11"/>
  <c r="C2048" i="11" s="1"/>
  <c r="G2048" i="11"/>
  <c r="H2048" i="11"/>
  <c r="I2048" i="11"/>
  <c r="J2048" i="11"/>
  <c r="K2048" i="11"/>
  <c r="E2049" i="11"/>
  <c r="F2049" i="11"/>
  <c r="C2049" i="11" s="1"/>
  <c r="G2049" i="11"/>
  <c r="H2049" i="11"/>
  <c r="I2049" i="11"/>
  <c r="J2049" i="11"/>
  <c r="K2049" i="11"/>
  <c r="E2050" i="11"/>
  <c r="F2050" i="11"/>
  <c r="C2050" i="11" s="1"/>
  <c r="G2050" i="11"/>
  <c r="H2050" i="11"/>
  <c r="L2050" i="11" s="1"/>
  <c r="I2050" i="11"/>
  <c r="J2050" i="11"/>
  <c r="K2050" i="11"/>
  <c r="E2051" i="11"/>
  <c r="F2051" i="11"/>
  <c r="C2051" i="11" s="1"/>
  <c r="G2051" i="11"/>
  <c r="H2051" i="11"/>
  <c r="I2051" i="11"/>
  <c r="J2051" i="11"/>
  <c r="K2051" i="11"/>
  <c r="E2052" i="11"/>
  <c r="F2052" i="11"/>
  <c r="C2052" i="11" s="1"/>
  <c r="G2052" i="11"/>
  <c r="H2052" i="11"/>
  <c r="I2052" i="11"/>
  <c r="J2052" i="11"/>
  <c r="K2052" i="11"/>
  <c r="E2053" i="11"/>
  <c r="F2053" i="11"/>
  <c r="C2053" i="11" s="1"/>
  <c r="G2053" i="11"/>
  <c r="H2053" i="11"/>
  <c r="I2053" i="11"/>
  <c r="J2053" i="11"/>
  <c r="K2053" i="11"/>
  <c r="E2054" i="11"/>
  <c r="F2054" i="11"/>
  <c r="C2054" i="11" s="1"/>
  <c r="G2054" i="11"/>
  <c r="H2054" i="11"/>
  <c r="L2054" i="11" s="1"/>
  <c r="I2054" i="11"/>
  <c r="J2054" i="11"/>
  <c r="K2054" i="11"/>
  <c r="E2055" i="11"/>
  <c r="F2055" i="11"/>
  <c r="C2055" i="11" s="1"/>
  <c r="G2055" i="11"/>
  <c r="H2055" i="11"/>
  <c r="I2055" i="11"/>
  <c r="J2055" i="11"/>
  <c r="K2055" i="11"/>
  <c r="E2056" i="11"/>
  <c r="F2056" i="11"/>
  <c r="C2056" i="11" s="1"/>
  <c r="G2056" i="11"/>
  <c r="H2056" i="11"/>
  <c r="I2056" i="11"/>
  <c r="J2056" i="11"/>
  <c r="K2056" i="11"/>
  <c r="E2057" i="11"/>
  <c r="F2057" i="11"/>
  <c r="C2057" i="11" s="1"/>
  <c r="G2057" i="11"/>
  <c r="H2057" i="11"/>
  <c r="I2057" i="11"/>
  <c r="J2057" i="11"/>
  <c r="K2057" i="11"/>
  <c r="E2058" i="11"/>
  <c r="F2058" i="11"/>
  <c r="C2058" i="11" s="1"/>
  <c r="G2058" i="11"/>
  <c r="H2058" i="11"/>
  <c r="L2058" i="11" s="1"/>
  <c r="I2058" i="11"/>
  <c r="J2058" i="11"/>
  <c r="K2058" i="11"/>
  <c r="E2059" i="11"/>
  <c r="F2059" i="11"/>
  <c r="C2059" i="11" s="1"/>
  <c r="G2059" i="11"/>
  <c r="H2059" i="11"/>
  <c r="I2059" i="11"/>
  <c r="J2059" i="11"/>
  <c r="K2059" i="11"/>
  <c r="E2060" i="11"/>
  <c r="F2060" i="11"/>
  <c r="C2060" i="11" s="1"/>
  <c r="G2060" i="11"/>
  <c r="H2060" i="11"/>
  <c r="I2060" i="11"/>
  <c r="J2060" i="11"/>
  <c r="K2060" i="11"/>
  <c r="E2061" i="11"/>
  <c r="F2061" i="11"/>
  <c r="C2061" i="11" s="1"/>
  <c r="G2061" i="11"/>
  <c r="H2061" i="11"/>
  <c r="I2061" i="11"/>
  <c r="J2061" i="11"/>
  <c r="K2061" i="11"/>
  <c r="E2062" i="11"/>
  <c r="F2062" i="11"/>
  <c r="C2062" i="11" s="1"/>
  <c r="G2062" i="11"/>
  <c r="H2062" i="11"/>
  <c r="L2062" i="11" s="1"/>
  <c r="I2062" i="11"/>
  <c r="J2062" i="11"/>
  <c r="K2062" i="11"/>
  <c r="E2063" i="11"/>
  <c r="F2063" i="11"/>
  <c r="C2063" i="11" s="1"/>
  <c r="G2063" i="11"/>
  <c r="H2063" i="11"/>
  <c r="I2063" i="11"/>
  <c r="J2063" i="11"/>
  <c r="K2063" i="11"/>
  <c r="E2064" i="11"/>
  <c r="F2064" i="11"/>
  <c r="C2064" i="11" s="1"/>
  <c r="G2064" i="11"/>
  <c r="H2064" i="11"/>
  <c r="I2064" i="11"/>
  <c r="J2064" i="11"/>
  <c r="K2064" i="11"/>
  <c r="E2065" i="11"/>
  <c r="F2065" i="11"/>
  <c r="C2065" i="11" s="1"/>
  <c r="G2065" i="11"/>
  <c r="H2065" i="11"/>
  <c r="I2065" i="11"/>
  <c r="J2065" i="11"/>
  <c r="K2065" i="11"/>
  <c r="E2066" i="11"/>
  <c r="F2066" i="11"/>
  <c r="C2066" i="11" s="1"/>
  <c r="G2066" i="11"/>
  <c r="H2066" i="11"/>
  <c r="L2066" i="11" s="1"/>
  <c r="I2066" i="11"/>
  <c r="J2066" i="11"/>
  <c r="K2066" i="11"/>
  <c r="E2067" i="11"/>
  <c r="F2067" i="11"/>
  <c r="C2067" i="11" s="1"/>
  <c r="G2067" i="11"/>
  <c r="H2067" i="11"/>
  <c r="I2067" i="11"/>
  <c r="J2067" i="11"/>
  <c r="K2067" i="11"/>
  <c r="K2017" i="11"/>
  <c r="J2017" i="11"/>
  <c r="I2017" i="11"/>
  <c r="H2017" i="11"/>
  <c r="L2017" i="11" s="1"/>
  <c r="G2017" i="11"/>
  <c r="F2017" i="11"/>
  <c r="C2017" i="11" s="1"/>
  <c r="E2017" i="11"/>
  <c r="E1967" i="11"/>
  <c r="F1967" i="11"/>
  <c r="C1967" i="11" s="1"/>
  <c r="G1967" i="11"/>
  <c r="H1967" i="11"/>
  <c r="I1967" i="11"/>
  <c r="J1967" i="11"/>
  <c r="K1967" i="11"/>
  <c r="E1968" i="11"/>
  <c r="F1968" i="11"/>
  <c r="C1968" i="11" s="1"/>
  <c r="G1968" i="11"/>
  <c r="H1968" i="11"/>
  <c r="L1968" i="11" s="1"/>
  <c r="I1968" i="11"/>
  <c r="J1968" i="11"/>
  <c r="K1968" i="11"/>
  <c r="E1969" i="11"/>
  <c r="F1969" i="11"/>
  <c r="C1969" i="11" s="1"/>
  <c r="G1969" i="11"/>
  <c r="H1969" i="11"/>
  <c r="I1969" i="11"/>
  <c r="J1969" i="11"/>
  <c r="K1969" i="11"/>
  <c r="E1970" i="11"/>
  <c r="F1970" i="11"/>
  <c r="C1970" i="11" s="1"/>
  <c r="G1970" i="11"/>
  <c r="H1970" i="11"/>
  <c r="I1970" i="11"/>
  <c r="J1970" i="11"/>
  <c r="K1970" i="11"/>
  <c r="E1971" i="11"/>
  <c r="F1971" i="11"/>
  <c r="C1971" i="11" s="1"/>
  <c r="G1971" i="11"/>
  <c r="H1971" i="11"/>
  <c r="I1971" i="11"/>
  <c r="J1971" i="11"/>
  <c r="K1971" i="11"/>
  <c r="E1972" i="11"/>
  <c r="F1972" i="11"/>
  <c r="C1972" i="11" s="1"/>
  <c r="G1972" i="11"/>
  <c r="H1972" i="11"/>
  <c r="L1972" i="11" s="1"/>
  <c r="I1972" i="11"/>
  <c r="J1972" i="11"/>
  <c r="K1972" i="11"/>
  <c r="E1973" i="11"/>
  <c r="F1973" i="11"/>
  <c r="C1973" i="11" s="1"/>
  <c r="G1973" i="11"/>
  <c r="H1973" i="11"/>
  <c r="I1973" i="11"/>
  <c r="J1973" i="11"/>
  <c r="K1973" i="11"/>
  <c r="E1974" i="11"/>
  <c r="F1974" i="11"/>
  <c r="C1974" i="11" s="1"/>
  <c r="G1974" i="11"/>
  <c r="H1974" i="11"/>
  <c r="I1974" i="11"/>
  <c r="J1974" i="11"/>
  <c r="K1974" i="11"/>
  <c r="E1975" i="11"/>
  <c r="F1975" i="11"/>
  <c r="C1975" i="11" s="1"/>
  <c r="G1975" i="11"/>
  <c r="H1975" i="11"/>
  <c r="I1975" i="11"/>
  <c r="J1975" i="11"/>
  <c r="K1975" i="11"/>
  <c r="E1976" i="11"/>
  <c r="F1976" i="11"/>
  <c r="C1976" i="11" s="1"/>
  <c r="G1976" i="11"/>
  <c r="H1976" i="11"/>
  <c r="L1976" i="11" s="1"/>
  <c r="I1976" i="11"/>
  <c r="J1976" i="11"/>
  <c r="K1976" i="11"/>
  <c r="E1977" i="11"/>
  <c r="F1977" i="11"/>
  <c r="C1977" i="11" s="1"/>
  <c r="G1977" i="11"/>
  <c r="H1977" i="11"/>
  <c r="I1977" i="11"/>
  <c r="J1977" i="11"/>
  <c r="K1977" i="11"/>
  <c r="E1978" i="11"/>
  <c r="F1978" i="11"/>
  <c r="C1978" i="11" s="1"/>
  <c r="G1978" i="11"/>
  <c r="H1978" i="11"/>
  <c r="I1978" i="11"/>
  <c r="J1978" i="11"/>
  <c r="K1978" i="11"/>
  <c r="E1979" i="11"/>
  <c r="F1979" i="11"/>
  <c r="C1979" i="11" s="1"/>
  <c r="G1979" i="11"/>
  <c r="H1979" i="11"/>
  <c r="I1979" i="11"/>
  <c r="J1979" i="11"/>
  <c r="K1979" i="11"/>
  <c r="E1980" i="11"/>
  <c r="F1980" i="11"/>
  <c r="C1980" i="11" s="1"/>
  <c r="G1980" i="11"/>
  <c r="H1980" i="11"/>
  <c r="L1980" i="11" s="1"/>
  <c r="I1980" i="11"/>
  <c r="J1980" i="11"/>
  <c r="K1980" i="11"/>
  <c r="E1981" i="11"/>
  <c r="F1981" i="11"/>
  <c r="C1981" i="11" s="1"/>
  <c r="G1981" i="11"/>
  <c r="H1981" i="11"/>
  <c r="I1981" i="11"/>
  <c r="J1981" i="11"/>
  <c r="K1981" i="11"/>
  <c r="E1982" i="11"/>
  <c r="F1982" i="11"/>
  <c r="C1982" i="11" s="1"/>
  <c r="G1982" i="11"/>
  <c r="H1982" i="11"/>
  <c r="I1982" i="11"/>
  <c r="J1982" i="11"/>
  <c r="K1982" i="11"/>
  <c r="E1983" i="11"/>
  <c r="F1983" i="11"/>
  <c r="C1983" i="11" s="1"/>
  <c r="G1983" i="11"/>
  <c r="H1983" i="11"/>
  <c r="I1983" i="11"/>
  <c r="J1983" i="11"/>
  <c r="K1983" i="11"/>
  <c r="E1984" i="11"/>
  <c r="F1984" i="11"/>
  <c r="C1984" i="11" s="1"/>
  <c r="G1984" i="11"/>
  <c r="H1984" i="11"/>
  <c r="L1984" i="11" s="1"/>
  <c r="I1984" i="11"/>
  <c r="J1984" i="11"/>
  <c r="K1984" i="11"/>
  <c r="E1985" i="11"/>
  <c r="F1985" i="11"/>
  <c r="C1985" i="11" s="1"/>
  <c r="G1985" i="11"/>
  <c r="H1985" i="11"/>
  <c r="I1985" i="11"/>
  <c r="J1985" i="11"/>
  <c r="K1985" i="11"/>
  <c r="E1986" i="11"/>
  <c r="F1986" i="11"/>
  <c r="C1986" i="11" s="1"/>
  <c r="G1986" i="11"/>
  <c r="H1986" i="11"/>
  <c r="I1986" i="11"/>
  <c r="J1986" i="11"/>
  <c r="K1986" i="11"/>
  <c r="E1987" i="11"/>
  <c r="F1987" i="11"/>
  <c r="C1987" i="11" s="1"/>
  <c r="G1987" i="11"/>
  <c r="H1987" i="11"/>
  <c r="I1987" i="11"/>
  <c r="J1987" i="11"/>
  <c r="K1987" i="11"/>
  <c r="E1988" i="11"/>
  <c r="F1988" i="11"/>
  <c r="C1988" i="11" s="1"/>
  <c r="G1988" i="11"/>
  <c r="H1988" i="11"/>
  <c r="L1988" i="11" s="1"/>
  <c r="I1988" i="11"/>
  <c r="J1988" i="11"/>
  <c r="K1988" i="11"/>
  <c r="E1989" i="11"/>
  <c r="F1989" i="11"/>
  <c r="C1989" i="11" s="1"/>
  <c r="G1989" i="11"/>
  <c r="H1989" i="11"/>
  <c r="I1989" i="11"/>
  <c r="J1989" i="11"/>
  <c r="K1989" i="11"/>
  <c r="E1990" i="11"/>
  <c r="F1990" i="11"/>
  <c r="C1990" i="11" s="1"/>
  <c r="G1990" i="11"/>
  <c r="H1990" i="11"/>
  <c r="I1990" i="11"/>
  <c r="J1990" i="11"/>
  <c r="K1990" i="11"/>
  <c r="E1991" i="11"/>
  <c r="F1991" i="11"/>
  <c r="C1991" i="11" s="1"/>
  <c r="G1991" i="11"/>
  <c r="H1991" i="11"/>
  <c r="I1991" i="11"/>
  <c r="J1991" i="11"/>
  <c r="K1991" i="11"/>
  <c r="E1992" i="11"/>
  <c r="F1992" i="11"/>
  <c r="C1992" i="11" s="1"/>
  <c r="G1992" i="11"/>
  <c r="H1992" i="11"/>
  <c r="L1992" i="11" s="1"/>
  <c r="I1992" i="11"/>
  <c r="J1992" i="11"/>
  <c r="K1992" i="11"/>
  <c r="E1993" i="11"/>
  <c r="F1993" i="11"/>
  <c r="C1993" i="11" s="1"/>
  <c r="G1993" i="11"/>
  <c r="H1993" i="11"/>
  <c r="I1993" i="11"/>
  <c r="J1993" i="11"/>
  <c r="K1993" i="11"/>
  <c r="E1994" i="11"/>
  <c r="F1994" i="11"/>
  <c r="C1994" i="11" s="1"/>
  <c r="G1994" i="11"/>
  <c r="H1994" i="11"/>
  <c r="I1994" i="11"/>
  <c r="J1994" i="11"/>
  <c r="K1994" i="11"/>
  <c r="E1995" i="11"/>
  <c r="F1995" i="11"/>
  <c r="C1995" i="11" s="1"/>
  <c r="G1995" i="11"/>
  <c r="H1995" i="11"/>
  <c r="I1995" i="11"/>
  <c r="J1995" i="11"/>
  <c r="K1995" i="11"/>
  <c r="E1996" i="11"/>
  <c r="F1996" i="11"/>
  <c r="C1996" i="11" s="1"/>
  <c r="G1996" i="11"/>
  <c r="H1996" i="11"/>
  <c r="L1996" i="11" s="1"/>
  <c r="I1996" i="11"/>
  <c r="J1996" i="11"/>
  <c r="K1996" i="11"/>
  <c r="E1997" i="11"/>
  <c r="F1997" i="11"/>
  <c r="C1997" i="11" s="1"/>
  <c r="G1997" i="11"/>
  <c r="H1997" i="11"/>
  <c r="I1997" i="11"/>
  <c r="J1997" i="11"/>
  <c r="K1997" i="11"/>
  <c r="E1998" i="11"/>
  <c r="F1998" i="11"/>
  <c r="C1998" i="11" s="1"/>
  <c r="G1998" i="11"/>
  <c r="H1998" i="11"/>
  <c r="I1998" i="11"/>
  <c r="J1998" i="11"/>
  <c r="K1998" i="11"/>
  <c r="E1999" i="11"/>
  <c r="F1999" i="11"/>
  <c r="C1999" i="11" s="1"/>
  <c r="G1999" i="11"/>
  <c r="H1999" i="11"/>
  <c r="I1999" i="11"/>
  <c r="J1999" i="11"/>
  <c r="K1999" i="11"/>
  <c r="E2000" i="11"/>
  <c r="F2000" i="11"/>
  <c r="C2000" i="11" s="1"/>
  <c r="G2000" i="11"/>
  <c r="H2000" i="11"/>
  <c r="L2000" i="11" s="1"/>
  <c r="I2000" i="11"/>
  <c r="J2000" i="11"/>
  <c r="K2000" i="11"/>
  <c r="E2001" i="11"/>
  <c r="F2001" i="11"/>
  <c r="C2001" i="11" s="1"/>
  <c r="G2001" i="11"/>
  <c r="H2001" i="11"/>
  <c r="I2001" i="11"/>
  <c r="J2001" i="11"/>
  <c r="K2001" i="11"/>
  <c r="E2002" i="11"/>
  <c r="F2002" i="11"/>
  <c r="C2002" i="11" s="1"/>
  <c r="G2002" i="11"/>
  <c r="H2002" i="11"/>
  <c r="I2002" i="11"/>
  <c r="J2002" i="11"/>
  <c r="K2002" i="11"/>
  <c r="E2003" i="11"/>
  <c r="F2003" i="11"/>
  <c r="C2003" i="11" s="1"/>
  <c r="G2003" i="11"/>
  <c r="H2003" i="11"/>
  <c r="I2003" i="11"/>
  <c r="J2003" i="11"/>
  <c r="K2003" i="11"/>
  <c r="E2004" i="11"/>
  <c r="F2004" i="11"/>
  <c r="C2004" i="11" s="1"/>
  <c r="G2004" i="11"/>
  <c r="H2004" i="11"/>
  <c r="L2004" i="11" s="1"/>
  <c r="I2004" i="11"/>
  <c r="J2004" i="11"/>
  <c r="K2004" i="11"/>
  <c r="E2005" i="11"/>
  <c r="F2005" i="11"/>
  <c r="C2005" i="11" s="1"/>
  <c r="G2005" i="11"/>
  <c r="H2005" i="11"/>
  <c r="I2005" i="11"/>
  <c r="J2005" i="11"/>
  <c r="K2005" i="11"/>
  <c r="E2006" i="11"/>
  <c r="F2006" i="11"/>
  <c r="C2006" i="11" s="1"/>
  <c r="G2006" i="11"/>
  <c r="H2006" i="11"/>
  <c r="I2006" i="11"/>
  <c r="J2006" i="11"/>
  <c r="K2006" i="11"/>
  <c r="E2007" i="11"/>
  <c r="F2007" i="11"/>
  <c r="C2007" i="11" s="1"/>
  <c r="G2007" i="11"/>
  <c r="H2007" i="11"/>
  <c r="I2007" i="11"/>
  <c r="J2007" i="11"/>
  <c r="K2007" i="11"/>
  <c r="E2008" i="11"/>
  <c r="F2008" i="11"/>
  <c r="C2008" i="11" s="1"/>
  <c r="G2008" i="11"/>
  <c r="H2008" i="11"/>
  <c r="L2008" i="11" s="1"/>
  <c r="I2008" i="11"/>
  <c r="J2008" i="11"/>
  <c r="K2008" i="11"/>
  <c r="E2009" i="11"/>
  <c r="F2009" i="11"/>
  <c r="C2009" i="11" s="1"/>
  <c r="G2009" i="11"/>
  <c r="H2009" i="11"/>
  <c r="I2009" i="11"/>
  <c r="J2009" i="11"/>
  <c r="K2009" i="11"/>
  <c r="E2010" i="11"/>
  <c r="F2010" i="11"/>
  <c r="C2010" i="11" s="1"/>
  <c r="G2010" i="11"/>
  <c r="H2010" i="11"/>
  <c r="I2010" i="11"/>
  <c r="J2010" i="11"/>
  <c r="K2010" i="11"/>
  <c r="E2011" i="11"/>
  <c r="F2011" i="11"/>
  <c r="C2011" i="11" s="1"/>
  <c r="G2011" i="11"/>
  <c r="H2011" i="11"/>
  <c r="I2011" i="11"/>
  <c r="J2011" i="11"/>
  <c r="K2011" i="11"/>
  <c r="E2012" i="11"/>
  <c r="F2012" i="11"/>
  <c r="C2012" i="11" s="1"/>
  <c r="G2012" i="11"/>
  <c r="H2012" i="11"/>
  <c r="L2012" i="11" s="1"/>
  <c r="I2012" i="11"/>
  <c r="J2012" i="11"/>
  <c r="K2012" i="11"/>
  <c r="E2013" i="11"/>
  <c r="F2013" i="11"/>
  <c r="C2013" i="11" s="1"/>
  <c r="G2013" i="11"/>
  <c r="H2013" i="11"/>
  <c r="I2013" i="11"/>
  <c r="J2013" i="11"/>
  <c r="K2013" i="11"/>
  <c r="E2014" i="11"/>
  <c r="F2014" i="11"/>
  <c r="C2014" i="11" s="1"/>
  <c r="G2014" i="11"/>
  <c r="H2014" i="11"/>
  <c r="I2014" i="11"/>
  <c r="J2014" i="11"/>
  <c r="K2014" i="11"/>
  <c r="E2015" i="11"/>
  <c r="F2015" i="11"/>
  <c r="C2015" i="11" s="1"/>
  <c r="G2015" i="11"/>
  <c r="H2015" i="11"/>
  <c r="I2015" i="11"/>
  <c r="J2015" i="11"/>
  <c r="K2015" i="11"/>
  <c r="E2016" i="11"/>
  <c r="F2016" i="11"/>
  <c r="C2016" i="11" s="1"/>
  <c r="G2016" i="11"/>
  <c r="H2016" i="11"/>
  <c r="L2016" i="11" s="1"/>
  <c r="I2016" i="11"/>
  <c r="J2016" i="11"/>
  <c r="K2016" i="11"/>
  <c r="K1966" i="11"/>
  <c r="J1966" i="11"/>
  <c r="I1966" i="11"/>
  <c r="H1966" i="11"/>
  <c r="G1966" i="11"/>
  <c r="F1966" i="11"/>
  <c r="C1966" i="11" s="1"/>
  <c r="E1966" i="11"/>
  <c r="E1951" i="11"/>
  <c r="F1951" i="11"/>
  <c r="C1951" i="11" s="1"/>
  <c r="G1951" i="11"/>
  <c r="H1951" i="11"/>
  <c r="I1951" i="11"/>
  <c r="J1951" i="11"/>
  <c r="K1951" i="11"/>
  <c r="E1952" i="11"/>
  <c r="F1952" i="11"/>
  <c r="C1952" i="11" s="1"/>
  <c r="G1952" i="11"/>
  <c r="H1952" i="11"/>
  <c r="I1952" i="11"/>
  <c r="J1952" i="11"/>
  <c r="K1952" i="11"/>
  <c r="E1953" i="11"/>
  <c r="F1953" i="11"/>
  <c r="C1953" i="11" s="1"/>
  <c r="G1953" i="11"/>
  <c r="H1953" i="11"/>
  <c r="L1953" i="11" s="1"/>
  <c r="I1953" i="11"/>
  <c r="J1953" i="11"/>
  <c r="K1953" i="11"/>
  <c r="E1954" i="11"/>
  <c r="F1954" i="11"/>
  <c r="C1954" i="11" s="1"/>
  <c r="G1954" i="11"/>
  <c r="H1954" i="11"/>
  <c r="I1954" i="11"/>
  <c r="J1954" i="11"/>
  <c r="K1954" i="11"/>
  <c r="E1955" i="11"/>
  <c r="F1955" i="11"/>
  <c r="C1955" i="11" s="1"/>
  <c r="G1955" i="11"/>
  <c r="H1955" i="11"/>
  <c r="I1955" i="11"/>
  <c r="J1955" i="11"/>
  <c r="K1955" i="11"/>
  <c r="E1956" i="11"/>
  <c r="F1956" i="11"/>
  <c r="C1956" i="11" s="1"/>
  <c r="G1956" i="11"/>
  <c r="H1956" i="11"/>
  <c r="I1956" i="11"/>
  <c r="J1956" i="11"/>
  <c r="K1956" i="11"/>
  <c r="E1957" i="11"/>
  <c r="F1957" i="11"/>
  <c r="C1957" i="11" s="1"/>
  <c r="G1957" i="11"/>
  <c r="H1957" i="11"/>
  <c r="L1957" i="11" s="1"/>
  <c r="I1957" i="11"/>
  <c r="J1957" i="11"/>
  <c r="K1957" i="11"/>
  <c r="E1958" i="11"/>
  <c r="F1958" i="11"/>
  <c r="C1958" i="11" s="1"/>
  <c r="G1958" i="11"/>
  <c r="H1958" i="11"/>
  <c r="I1958" i="11"/>
  <c r="J1958" i="11"/>
  <c r="K1958" i="11"/>
  <c r="E1959" i="11"/>
  <c r="F1959" i="11"/>
  <c r="C1959" i="11" s="1"/>
  <c r="G1959" i="11"/>
  <c r="H1959" i="11"/>
  <c r="I1959" i="11"/>
  <c r="J1959" i="11"/>
  <c r="K1959" i="11"/>
  <c r="E1960" i="11"/>
  <c r="F1960" i="11"/>
  <c r="C1960" i="11" s="1"/>
  <c r="G1960" i="11"/>
  <c r="H1960" i="11"/>
  <c r="I1960" i="11"/>
  <c r="J1960" i="11"/>
  <c r="K1960" i="11"/>
  <c r="E1961" i="11"/>
  <c r="F1961" i="11"/>
  <c r="C1961" i="11" s="1"/>
  <c r="G1961" i="11"/>
  <c r="H1961" i="11"/>
  <c r="L1961" i="11" s="1"/>
  <c r="I1961" i="11"/>
  <c r="J1961" i="11"/>
  <c r="K1961" i="11"/>
  <c r="E1962" i="11"/>
  <c r="F1962" i="11"/>
  <c r="C1962" i="11" s="1"/>
  <c r="G1962" i="11"/>
  <c r="H1962" i="11"/>
  <c r="I1962" i="11"/>
  <c r="J1962" i="11"/>
  <c r="K1962" i="11"/>
  <c r="E1963" i="11"/>
  <c r="F1963" i="11"/>
  <c r="C1963" i="11" s="1"/>
  <c r="G1963" i="11"/>
  <c r="H1963" i="11"/>
  <c r="I1963" i="11"/>
  <c r="J1963" i="11"/>
  <c r="K1963" i="11"/>
  <c r="E1964" i="11"/>
  <c r="F1964" i="11"/>
  <c r="C1964" i="11" s="1"/>
  <c r="G1964" i="11"/>
  <c r="H1964" i="11"/>
  <c r="I1964" i="11"/>
  <c r="J1964" i="11"/>
  <c r="K1964" i="11"/>
  <c r="E1965" i="11"/>
  <c r="F1965" i="11"/>
  <c r="C1965" i="11" s="1"/>
  <c r="G1965" i="11"/>
  <c r="H1965" i="11"/>
  <c r="L1965" i="11" s="1"/>
  <c r="I1965" i="11"/>
  <c r="J1965" i="11"/>
  <c r="K1965" i="11"/>
  <c r="E1916" i="11"/>
  <c r="F1916" i="11"/>
  <c r="C1916" i="11" s="1"/>
  <c r="G1916" i="11"/>
  <c r="H1916" i="11"/>
  <c r="I1916" i="11"/>
  <c r="J1916" i="11"/>
  <c r="K1916" i="11"/>
  <c r="E1917" i="11"/>
  <c r="F1917" i="11"/>
  <c r="C1917" i="11" s="1"/>
  <c r="G1917" i="11"/>
  <c r="H1917" i="11"/>
  <c r="I1917" i="11"/>
  <c r="J1917" i="11"/>
  <c r="K1917" i="11"/>
  <c r="E1918" i="11"/>
  <c r="F1918" i="11"/>
  <c r="C1918" i="11" s="1"/>
  <c r="G1918" i="11"/>
  <c r="H1918" i="11"/>
  <c r="I1918" i="11"/>
  <c r="J1918" i="11"/>
  <c r="K1918" i="11"/>
  <c r="E1919" i="11"/>
  <c r="F1919" i="11"/>
  <c r="C1919" i="11" s="1"/>
  <c r="G1919" i="11"/>
  <c r="H1919" i="11"/>
  <c r="L1919" i="11" s="1"/>
  <c r="I1919" i="11"/>
  <c r="J1919" i="11"/>
  <c r="K1919" i="11"/>
  <c r="E1920" i="11"/>
  <c r="F1920" i="11"/>
  <c r="C1920" i="11" s="1"/>
  <c r="G1920" i="11"/>
  <c r="H1920" i="11"/>
  <c r="I1920" i="11"/>
  <c r="J1920" i="11"/>
  <c r="K1920" i="11"/>
  <c r="E1921" i="11"/>
  <c r="F1921" i="11"/>
  <c r="C1921" i="11" s="1"/>
  <c r="G1921" i="11"/>
  <c r="H1921" i="11"/>
  <c r="I1921" i="11"/>
  <c r="J1921" i="11"/>
  <c r="K1921" i="11"/>
  <c r="E1922" i="11"/>
  <c r="F1922" i="11"/>
  <c r="C1922" i="11" s="1"/>
  <c r="G1922" i="11"/>
  <c r="H1922" i="11"/>
  <c r="I1922" i="11"/>
  <c r="J1922" i="11"/>
  <c r="K1922" i="11"/>
  <c r="E1923" i="11"/>
  <c r="F1923" i="11"/>
  <c r="C1923" i="11" s="1"/>
  <c r="G1923" i="11"/>
  <c r="H1923" i="11"/>
  <c r="L1923" i="11" s="1"/>
  <c r="I1923" i="11"/>
  <c r="J1923" i="11"/>
  <c r="K1923" i="11"/>
  <c r="E1924" i="11"/>
  <c r="F1924" i="11"/>
  <c r="C1924" i="11" s="1"/>
  <c r="G1924" i="11"/>
  <c r="H1924" i="11"/>
  <c r="I1924" i="11"/>
  <c r="J1924" i="11"/>
  <c r="K1924" i="11"/>
  <c r="E1925" i="11"/>
  <c r="F1925" i="11"/>
  <c r="C1925" i="11" s="1"/>
  <c r="G1925" i="11"/>
  <c r="H1925" i="11"/>
  <c r="I1925" i="11"/>
  <c r="J1925" i="11"/>
  <c r="K1925" i="11"/>
  <c r="E1926" i="11"/>
  <c r="F1926" i="11"/>
  <c r="C1926" i="11" s="1"/>
  <c r="G1926" i="11"/>
  <c r="H1926" i="11"/>
  <c r="I1926" i="11"/>
  <c r="J1926" i="11"/>
  <c r="K1926" i="11"/>
  <c r="E1927" i="11"/>
  <c r="F1927" i="11"/>
  <c r="C1927" i="11" s="1"/>
  <c r="G1927" i="11"/>
  <c r="H1927" i="11"/>
  <c r="L1927" i="11" s="1"/>
  <c r="I1927" i="11"/>
  <c r="J1927" i="11"/>
  <c r="K1927" i="11"/>
  <c r="E1928" i="11"/>
  <c r="F1928" i="11"/>
  <c r="C1928" i="11" s="1"/>
  <c r="G1928" i="11"/>
  <c r="H1928" i="11"/>
  <c r="I1928" i="11"/>
  <c r="J1928" i="11"/>
  <c r="K1928" i="11"/>
  <c r="E1929" i="11"/>
  <c r="F1929" i="11"/>
  <c r="C1929" i="11" s="1"/>
  <c r="G1929" i="11"/>
  <c r="H1929" i="11"/>
  <c r="I1929" i="11"/>
  <c r="J1929" i="11"/>
  <c r="K1929" i="11"/>
  <c r="E1930" i="11"/>
  <c r="F1930" i="11"/>
  <c r="C1930" i="11" s="1"/>
  <c r="G1930" i="11"/>
  <c r="H1930" i="11"/>
  <c r="I1930" i="11"/>
  <c r="J1930" i="11"/>
  <c r="K1930" i="11"/>
  <c r="E1931" i="11"/>
  <c r="F1931" i="11"/>
  <c r="C1931" i="11" s="1"/>
  <c r="G1931" i="11"/>
  <c r="H1931" i="11"/>
  <c r="L1931" i="11" s="1"/>
  <c r="I1931" i="11"/>
  <c r="J1931" i="11"/>
  <c r="K1931" i="11"/>
  <c r="E1932" i="11"/>
  <c r="F1932" i="11"/>
  <c r="C1932" i="11" s="1"/>
  <c r="G1932" i="11"/>
  <c r="H1932" i="11"/>
  <c r="I1932" i="11"/>
  <c r="J1932" i="11"/>
  <c r="K1932" i="11"/>
  <c r="E1933" i="11"/>
  <c r="F1933" i="11"/>
  <c r="C1933" i="11" s="1"/>
  <c r="G1933" i="11"/>
  <c r="H1933" i="11"/>
  <c r="I1933" i="11"/>
  <c r="J1933" i="11"/>
  <c r="K1933" i="11"/>
  <c r="E1934" i="11"/>
  <c r="F1934" i="11"/>
  <c r="C1934" i="11" s="1"/>
  <c r="G1934" i="11"/>
  <c r="H1934" i="11"/>
  <c r="I1934" i="11"/>
  <c r="J1934" i="11"/>
  <c r="K1934" i="11"/>
  <c r="E1935" i="11"/>
  <c r="F1935" i="11"/>
  <c r="C1935" i="11" s="1"/>
  <c r="G1935" i="11"/>
  <c r="H1935" i="11"/>
  <c r="L1935" i="11" s="1"/>
  <c r="I1935" i="11"/>
  <c r="J1935" i="11"/>
  <c r="K1935" i="11"/>
  <c r="E1936" i="11"/>
  <c r="F1936" i="11"/>
  <c r="C1936" i="11" s="1"/>
  <c r="G1936" i="11"/>
  <c r="H1936" i="11"/>
  <c r="I1936" i="11"/>
  <c r="J1936" i="11"/>
  <c r="K1936" i="11"/>
  <c r="E1937" i="11"/>
  <c r="F1937" i="11"/>
  <c r="C1937" i="11" s="1"/>
  <c r="G1937" i="11"/>
  <c r="H1937" i="11"/>
  <c r="I1937" i="11"/>
  <c r="J1937" i="11"/>
  <c r="K1937" i="11"/>
  <c r="E1938" i="11"/>
  <c r="F1938" i="11"/>
  <c r="C1938" i="11" s="1"/>
  <c r="G1938" i="11"/>
  <c r="H1938" i="11"/>
  <c r="I1938" i="11"/>
  <c r="J1938" i="11"/>
  <c r="K1938" i="11"/>
  <c r="E1939" i="11"/>
  <c r="F1939" i="11"/>
  <c r="C1939" i="11" s="1"/>
  <c r="G1939" i="11"/>
  <c r="H1939" i="11"/>
  <c r="L1939" i="11" s="1"/>
  <c r="I1939" i="11"/>
  <c r="J1939" i="11"/>
  <c r="K1939" i="11"/>
  <c r="E1940" i="11"/>
  <c r="F1940" i="11"/>
  <c r="C1940" i="11" s="1"/>
  <c r="G1940" i="11"/>
  <c r="H1940" i="11"/>
  <c r="I1940" i="11"/>
  <c r="J1940" i="11"/>
  <c r="K1940" i="11"/>
  <c r="E1941" i="11"/>
  <c r="F1941" i="11"/>
  <c r="C1941" i="11" s="1"/>
  <c r="G1941" i="11"/>
  <c r="H1941" i="11"/>
  <c r="I1941" i="11"/>
  <c r="J1941" i="11"/>
  <c r="K1941" i="11"/>
  <c r="E1942" i="11"/>
  <c r="F1942" i="11"/>
  <c r="C1942" i="11" s="1"/>
  <c r="G1942" i="11"/>
  <c r="H1942" i="11"/>
  <c r="I1942" i="11"/>
  <c r="J1942" i="11"/>
  <c r="K1942" i="11"/>
  <c r="E1943" i="11"/>
  <c r="F1943" i="11"/>
  <c r="C1943" i="11" s="1"/>
  <c r="G1943" i="11"/>
  <c r="H1943" i="11"/>
  <c r="L1943" i="11" s="1"/>
  <c r="I1943" i="11"/>
  <c r="J1943" i="11"/>
  <c r="K1943" i="11"/>
  <c r="E1944" i="11"/>
  <c r="F1944" i="11"/>
  <c r="C1944" i="11" s="1"/>
  <c r="G1944" i="11"/>
  <c r="H1944" i="11"/>
  <c r="I1944" i="11"/>
  <c r="J1944" i="11"/>
  <c r="K1944" i="11"/>
  <c r="E1945" i="11"/>
  <c r="F1945" i="11"/>
  <c r="C1945" i="11" s="1"/>
  <c r="G1945" i="11"/>
  <c r="H1945" i="11"/>
  <c r="I1945" i="11"/>
  <c r="J1945" i="11"/>
  <c r="K1945" i="11"/>
  <c r="E1946" i="11"/>
  <c r="F1946" i="11"/>
  <c r="C1946" i="11" s="1"/>
  <c r="G1946" i="11"/>
  <c r="H1946" i="11"/>
  <c r="I1946" i="11"/>
  <c r="J1946" i="11"/>
  <c r="K1946" i="11"/>
  <c r="E1947" i="11"/>
  <c r="F1947" i="11"/>
  <c r="C1947" i="11" s="1"/>
  <c r="G1947" i="11"/>
  <c r="H1947" i="11"/>
  <c r="L1947" i="11" s="1"/>
  <c r="I1947" i="11"/>
  <c r="J1947" i="11"/>
  <c r="K1947" i="11"/>
  <c r="E1948" i="11"/>
  <c r="F1948" i="11"/>
  <c r="C1948" i="11" s="1"/>
  <c r="G1948" i="11"/>
  <c r="H1948" i="11"/>
  <c r="I1948" i="11"/>
  <c r="J1948" i="11"/>
  <c r="K1948" i="11"/>
  <c r="E1949" i="11"/>
  <c r="F1949" i="11"/>
  <c r="C1949" i="11" s="1"/>
  <c r="G1949" i="11"/>
  <c r="H1949" i="11"/>
  <c r="I1949" i="11"/>
  <c r="J1949" i="11"/>
  <c r="K1949" i="11"/>
  <c r="E1950" i="11"/>
  <c r="F1950" i="11"/>
  <c r="C1950" i="11" s="1"/>
  <c r="G1950" i="11"/>
  <c r="H1950" i="11"/>
  <c r="I1950" i="11"/>
  <c r="J1950" i="11"/>
  <c r="K1950" i="11"/>
  <c r="K1915" i="11"/>
  <c r="J1915" i="11"/>
  <c r="I1915" i="11"/>
  <c r="H1915" i="11"/>
  <c r="G1915" i="11"/>
  <c r="F1915" i="11"/>
  <c r="C1915" i="11" s="1"/>
  <c r="E1915" i="11"/>
  <c r="E1905" i="11"/>
  <c r="F1905" i="11"/>
  <c r="C1905" i="11" s="1"/>
  <c r="G1905" i="11"/>
  <c r="H1905" i="11"/>
  <c r="I1905" i="11"/>
  <c r="J1905" i="11"/>
  <c r="K1905" i="11"/>
  <c r="E1906" i="11"/>
  <c r="F1906" i="11"/>
  <c r="C1906" i="11" s="1"/>
  <c r="G1906" i="11"/>
  <c r="H1906" i="11"/>
  <c r="I1906" i="11"/>
  <c r="J1906" i="11"/>
  <c r="K1906" i="11"/>
  <c r="E1907" i="11"/>
  <c r="F1907" i="11"/>
  <c r="C1907" i="11" s="1"/>
  <c r="G1907" i="11"/>
  <c r="H1907" i="11"/>
  <c r="I1907" i="11"/>
  <c r="J1907" i="11"/>
  <c r="K1907" i="11"/>
  <c r="E1908" i="11"/>
  <c r="F1908" i="11"/>
  <c r="C1908" i="11" s="1"/>
  <c r="G1908" i="11"/>
  <c r="H1908" i="11"/>
  <c r="L1908" i="11" s="1"/>
  <c r="I1908" i="11"/>
  <c r="J1908" i="11"/>
  <c r="K1908" i="11"/>
  <c r="E1909" i="11"/>
  <c r="F1909" i="11"/>
  <c r="C1909" i="11" s="1"/>
  <c r="G1909" i="11"/>
  <c r="H1909" i="11"/>
  <c r="I1909" i="11"/>
  <c r="J1909" i="11"/>
  <c r="K1909" i="11"/>
  <c r="E1910" i="11"/>
  <c r="F1910" i="11"/>
  <c r="C1910" i="11" s="1"/>
  <c r="G1910" i="11"/>
  <c r="H1910" i="11"/>
  <c r="I1910" i="11"/>
  <c r="J1910" i="11"/>
  <c r="K1910" i="11"/>
  <c r="E1911" i="11"/>
  <c r="F1911" i="11"/>
  <c r="C1911" i="11" s="1"/>
  <c r="G1911" i="11"/>
  <c r="H1911" i="11"/>
  <c r="I1911" i="11"/>
  <c r="J1911" i="11"/>
  <c r="K1911" i="11"/>
  <c r="E1912" i="11"/>
  <c r="F1912" i="11"/>
  <c r="C1912" i="11" s="1"/>
  <c r="G1912" i="11"/>
  <c r="H1912" i="11"/>
  <c r="L1912" i="11" s="1"/>
  <c r="I1912" i="11"/>
  <c r="J1912" i="11"/>
  <c r="K1912" i="11"/>
  <c r="E1913" i="11"/>
  <c r="F1913" i="11"/>
  <c r="C1913" i="11" s="1"/>
  <c r="G1913" i="11"/>
  <c r="H1913" i="11"/>
  <c r="I1913" i="11"/>
  <c r="J1913" i="11"/>
  <c r="K1913" i="11"/>
  <c r="E1914" i="11"/>
  <c r="F1914" i="11"/>
  <c r="C1914" i="11" s="1"/>
  <c r="G1914" i="11"/>
  <c r="H1914" i="11"/>
  <c r="I1914" i="11"/>
  <c r="J1914" i="11"/>
  <c r="K1914" i="11"/>
  <c r="E1865" i="11"/>
  <c r="F1865" i="11"/>
  <c r="C1865" i="11" s="1"/>
  <c r="G1865" i="11"/>
  <c r="H1865" i="11"/>
  <c r="I1865" i="11"/>
  <c r="J1865" i="11"/>
  <c r="K1865" i="11"/>
  <c r="E1866" i="11"/>
  <c r="F1866" i="11"/>
  <c r="C1866" i="11" s="1"/>
  <c r="G1866" i="11"/>
  <c r="H1866" i="11"/>
  <c r="L1866" i="11" s="1"/>
  <c r="I1866" i="11"/>
  <c r="J1866" i="11"/>
  <c r="K1866" i="11"/>
  <c r="E1867" i="11"/>
  <c r="F1867" i="11"/>
  <c r="C1867" i="11" s="1"/>
  <c r="G1867" i="11"/>
  <c r="H1867" i="11"/>
  <c r="I1867" i="11"/>
  <c r="J1867" i="11"/>
  <c r="K1867" i="11"/>
  <c r="E1868" i="11"/>
  <c r="F1868" i="11"/>
  <c r="C1868" i="11" s="1"/>
  <c r="G1868" i="11"/>
  <c r="H1868" i="11"/>
  <c r="I1868" i="11"/>
  <c r="J1868" i="11"/>
  <c r="K1868" i="11"/>
  <c r="E1869" i="11"/>
  <c r="F1869" i="11"/>
  <c r="C1869" i="11" s="1"/>
  <c r="G1869" i="11"/>
  <c r="H1869" i="11"/>
  <c r="I1869" i="11"/>
  <c r="J1869" i="11"/>
  <c r="K1869" i="11"/>
  <c r="E1870" i="11"/>
  <c r="F1870" i="11"/>
  <c r="C1870" i="11" s="1"/>
  <c r="G1870" i="11"/>
  <c r="H1870" i="11"/>
  <c r="L1870" i="11" s="1"/>
  <c r="I1870" i="11"/>
  <c r="J1870" i="11"/>
  <c r="K1870" i="11"/>
  <c r="E1871" i="11"/>
  <c r="F1871" i="11"/>
  <c r="C1871" i="11" s="1"/>
  <c r="G1871" i="11"/>
  <c r="H1871" i="11"/>
  <c r="I1871" i="11"/>
  <c r="J1871" i="11"/>
  <c r="K1871" i="11"/>
  <c r="E1872" i="11"/>
  <c r="F1872" i="11"/>
  <c r="C1872" i="11" s="1"/>
  <c r="G1872" i="11"/>
  <c r="H1872" i="11"/>
  <c r="I1872" i="11"/>
  <c r="J1872" i="11"/>
  <c r="K1872" i="11"/>
  <c r="E1873" i="11"/>
  <c r="F1873" i="11"/>
  <c r="C1873" i="11" s="1"/>
  <c r="G1873" i="11"/>
  <c r="H1873" i="11"/>
  <c r="I1873" i="11"/>
  <c r="J1873" i="11"/>
  <c r="K1873" i="11"/>
  <c r="E1874" i="11"/>
  <c r="F1874" i="11"/>
  <c r="C1874" i="11" s="1"/>
  <c r="G1874" i="11"/>
  <c r="H1874" i="11"/>
  <c r="L1874" i="11" s="1"/>
  <c r="I1874" i="11"/>
  <c r="J1874" i="11"/>
  <c r="K1874" i="11"/>
  <c r="E1875" i="11"/>
  <c r="F1875" i="11"/>
  <c r="C1875" i="11" s="1"/>
  <c r="G1875" i="11"/>
  <c r="H1875" i="11"/>
  <c r="I1875" i="11"/>
  <c r="J1875" i="11"/>
  <c r="K1875" i="11"/>
  <c r="E1876" i="11"/>
  <c r="F1876" i="11"/>
  <c r="C1876" i="11" s="1"/>
  <c r="G1876" i="11"/>
  <c r="H1876" i="11"/>
  <c r="I1876" i="11"/>
  <c r="J1876" i="11"/>
  <c r="K1876" i="11"/>
  <c r="E1877" i="11"/>
  <c r="F1877" i="11"/>
  <c r="C1877" i="11" s="1"/>
  <c r="G1877" i="11"/>
  <c r="H1877" i="11"/>
  <c r="I1877" i="11"/>
  <c r="J1877" i="11"/>
  <c r="K1877" i="11"/>
  <c r="E1878" i="11"/>
  <c r="F1878" i="11"/>
  <c r="C1878" i="11" s="1"/>
  <c r="G1878" i="11"/>
  <c r="H1878" i="11"/>
  <c r="L1878" i="11" s="1"/>
  <c r="I1878" i="11"/>
  <c r="J1878" i="11"/>
  <c r="K1878" i="11"/>
  <c r="E1879" i="11"/>
  <c r="F1879" i="11"/>
  <c r="C1879" i="11" s="1"/>
  <c r="G1879" i="11"/>
  <c r="H1879" i="11"/>
  <c r="I1879" i="11"/>
  <c r="J1879" i="11"/>
  <c r="K1879" i="11"/>
  <c r="E1880" i="11"/>
  <c r="F1880" i="11"/>
  <c r="C1880" i="11" s="1"/>
  <c r="G1880" i="11"/>
  <c r="H1880" i="11"/>
  <c r="I1880" i="11"/>
  <c r="J1880" i="11"/>
  <c r="K1880" i="11"/>
  <c r="E1881" i="11"/>
  <c r="F1881" i="11"/>
  <c r="C1881" i="11" s="1"/>
  <c r="G1881" i="11"/>
  <c r="H1881" i="11"/>
  <c r="I1881" i="11"/>
  <c r="J1881" i="11"/>
  <c r="K1881" i="11"/>
  <c r="E1882" i="11"/>
  <c r="F1882" i="11"/>
  <c r="C1882" i="11" s="1"/>
  <c r="G1882" i="11"/>
  <c r="H1882" i="11"/>
  <c r="L1882" i="11" s="1"/>
  <c r="I1882" i="11"/>
  <c r="J1882" i="11"/>
  <c r="K1882" i="11"/>
  <c r="E1883" i="11"/>
  <c r="F1883" i="11"/>
  <c r="C1883" i="11" s="1"/>
  <c r="G1883" i="11"/>
  <c r="H1883" i="11"/>
  <c r="I1883" i="11"/>
  <c r="J1883" i="11"/>
  <c r="K1883" i="11"/>
  <c r="E1884" i="11"/>
  <c r="F1884" i="11"/>
  <c r="C1884" i="11" s="1"/>
  <c r="G1884" i="11"/>
  <c r="H1884" i="11"/>
  <c r="I1884" i="11"/>
  <c r="J1884" i="11"/>
  <c r="K1884" i="11"/>
  <c r="E1885" i="11"/>
  <c r="F1885" i="11"/>
  <c r="C1885" i="11" s="1"/>
  <c r="G1885" i="11"/>
  <c r="H1885" i="11"/>
  <c r="I1885" i="11"/>
  <c r="J1885" i="11"/>
  <c r="K1885" i="11"/>
  <c r="E1886" i="11"/>
  <c r="F1886" i="11"/>
  <c r="C1886" i="11" s="1"/>
  <c r="G1886" i="11"/>
  <c r="H1886" i="11"/>
  <c r="L1886" i="11" s="1"/>
  <c r="I1886" i="11"/>
  <c r="J1886" i="11"/>
  <c r="K1886" i="11"/>
  <c r="E1887" i="11"/>
  <c r="F1887" i="11"/>
  <c r="C1887" i="11" s="1"/>
  <c r="G1887" i="11"/>
  <c r="H1887" i="11"/>
  <c r="I1887" i="11"/>
  <c r="J1887" i="11"/>
  <c r="K1887" i="11"/>
  <c r="E1888" i="11"/>
  <c r="F1888" i="11"/>
  <c r="C1888" i="11" s="1"/>
  <c r="G1888" i="11"/>
  <c r="H1888" i="11"/>
  <c r="I1888" i="11"/>
  <c r="J1888" i="11"/>
  <c r="K1888" i="11"/>
  <c r="E1889" i="11"/>
  <c r="F1889" i="11"/>
  <c r="C1889" i="11" s="1"/>
  <c r="G1889" i="11"/>
  <c r="H1889" i="11"/>
  <c r="I1889" i="11"/>
  <c r="J1889" i="11"/>
  <c r="K1889" i="11"/>
  <c r="E1890" i="11"/>
  <c r="F1890" i="11"/>
  <c r="C1890" i="11" s="1"/>
  <c r="G1890" i="11"/>
  <c r="H1890" i="11"/>
  <c r="L1890" i="11" s="1"/>
  <c r="I1890" i="11"/>
  <c r="J1890" i="11"/>
  <c r="K1890" i="11"/>
  <c r="E1891" i="11"/>
  <c r="F1891" i="11"/>
  <c r="C1891" i="11" s="1"/>
  <c r="G1891" i="11"/>
  <c r="H1891" i="11"/>
  <c r="I1891" i="11"/>
  <c r="J1891" i="11"/>
  <c r="K1891" i="11"/>
  <c r="E1892" i="11"/>
  <c r="F1892" i="11"/>
  <c r="C1892" i="11" s="1"/>
  <c r="G1892" i="11"/>
  <c r="H1892" i="11"/>
  <c r="I1892" i="11"/>
  <c r="J1892" i="11"/>
  <c r="K1892" i="11"/>
  <c r="E1893" i="11"/>
  <c r="F1893" i="11"/>
  <c r="C1893" i="11" s="1"/>
  <c r="G1893" i="11"/>
  <c r="H1893" i="11"/>
  <c r="I1893" i="11"/>
  <c r="J1893" i="11"/>
  <c r="K1893" i="11"/>
  <c r="E1894" i="11"/>
  <c r="F1894" i="11"/>
  <c r="C1894" i="11" s="1"/>
  <c r="G1894" i="11"/>
  <c r="H1894" i="11"/>
  <c r="L1894" i="11" s="1"/>
  <c r="I1894" i="11"/>
  <c r="J1894" i="11"/>
  <c r="K1894" i="11"/>
  <c r="E1895" i="11"/>
  <c r="F1895" i="11"/>
  <c r="C1895" i="11" s="1"/>
  <c r="G1895" i="11"/>
  <c r="H1895" i="11"/>
  <c r="I1895" i="11"/>
  <c r="J1895" i="11"/>
  <c r="K1895" i="11"/>
  <c r="E1896" i="11"/>
  <c r="F1896" i="11"/>
  <c r="C1896" i="11" s="1"/>
  <c r="G1896" i="11"/>
  <c r="H1896" i="11"/>
  <c r="I1896" i="11"/>
  <c r="J1896" i="11"/>
  <c r="K1896" i="11"/>
  <c r="E1897" i="11"/>
  <c r="F1897" i="11"/>
  <c r="C1897" i="11" s="1"/>
  <c r="G1897" i="11"/>
  <c r="H1897" i="11"/>
  <c r="I1897" i="11"/>
  <c r="J1897" i="11"/>
  <c r="K1897" i="11"/>
  <c r="E1898" i="11"/>
  <c r="F1898" i="11"/>
  <c r="C1898" i="11" s="1"/>
  <c r="G1898" i="11"/>
  <c r="H1898" i="11"/>
  <c r="L1898" i="11" s="1"/>
  <c r="I1898" i="11"/>
  <c r="J1898" i="11"/>
  <c r="K1898" i="11"/>
  <c r="E1899" i="11"/>
  <c r="F1899" i="11"/>
  <c r="C1899" i="11" s="1"/>
  <c r="G1899" i="11"/>
  <c r="H1899" i="11"/>
  <c r="I1899" i="11"/>
  <c r="J1899" i="11"/>
  <c r="K1899" i="11"/>
  <c r="E1900" i="11"/>
  <c r="F1900" i="11"/>
  <c r="C1900" i="11" s="1"/>
  <c r="G1900" i="11"/>
  <c r="H1900" i="11"/>
  <c r="I1900" i="11"/>
  <c r="J1900" i="11"/>
  <c r="K1900" i="11"/>
  <c r="E1901" i="11"/>
  <c r="F1901" i="11"/>
  <c r="C1901" i="11" s="1"/>
  <c r="G1901" i="11"/>
  <c r="H1901" i="11"/>
  <c r="I1901" i="11"/>
  <c r="J1901" i="11"/>
  <c r="K1901" i="11"/>
  <c r="E1902" i="11"/>
  <c r="F1902" i="11"/>
  <c r="C1902" i="11" s="1"/>
  <c r="G1902" i="11"/>
  <c r="H1902" i="11"/>
  <c r="L1902" i="11" s="1"/>
  <c r="I1902" i="11"/>
  <c r="J1902" i="11"/>
  <c r="K1902" i="11"/>
  <c r="E1903" i="11"/>
  <c r="F1903" i="11"/>
  <c r="C1903" i="11" s="1"/>
  <c r="G1903" i="11"/>
  <c r="H1903" i="11"/>
  <c r="I1903" i="11"/>
  <c r="J1903" i="11"/>
  <c r="K1903" i="11"/>
  <c r="E1904" i="11"/>
  <c r="F1904" i="11"/>
  <c r="C1904" i="11" s="1"/>
  <c r="G1904" i="11"/>
  <c r="H1904" i="11"/>
  <c r="I1904" i="11"/>
  <c r="J1904" i="11"/>
  <c r="K1904" i="11"/>
  <c r="K1864" i="11"/>
  <c r="J1864" i="11"/>
  <c r="I1864" i="11"/>
  <c r="H1864" i="11"/>
  <c r="G1864" i="11"/>
  <c r="F1864" i="11"/>
  <c r="C1864" i="11" s="1"/>
  <c r="E1864" i="11"/>
  <c r="E1840" i="11"/>
  <c r="F1840" i="11"/>
  <c r="C1840" i="11" s="1"/>
  <c r="G1840" i="11"/>
  <c r="H1840" i="11"/>
  <c r="L1840" i="11" s="1"/>
  <c r="I1840" i="11"/>
  <c r="J1840" i="11"/>
  <c r="K1840" i="11"/>
  <c r="E1841" i="11"/>
  <c r="F1841" i="11"/>
  <c r="C1841" i="11" s="1"/>
  <c r="G1841" i="11"/>
  <c r="H1841" i="11"/>
  <c r="I1841" i="11"/>
  <c r="J1841" i="11"/>
  <c r="K1841" i="11"/>
  <c r="E1842" i="11"/>
  <c r="F1842" i="11"/>
  <c r="C1842" i="11" s="1"/>
  <c r="G1842" i="11"/>
  <c r="H1842" i="11"/>
  <c r="I1842" i="11"/>
  <c r="J1842" i="11"/>
  <c r="K1842" i="11"/>
  <c r="E1843" i="11"/>
  <c r="F1843" i="11"/>
  <c r="C1843" i="11" s="1"/>
  <c r="G1843" i="11"/>
  <c r="H1843" i="11"/>
  <c r="I1843" i="11"/>
  <c r="J1843" i="11"/>
  <c r="K1843" i="11"/>
  <c r="E1844" i="11"/>
  <c r="F1844" i="11"/>
  <c r="C1844" i="11" s="1"/>
  <c r="G1844" i="11"/>
  <c r="H1844" i="11"/>
  <c r="L1844" i="11" s="1"/>
  <c r="I1844" i="11"/>
  <c r="J1844" i="11"/>
  <c r="K1844" i="11"/>
  <c r="E1845" i="11"/>
  <c r="F1845" i="11"/>
  <c r="C1845" i="11" s="1"/>
  <c r="G1845" i="11"/>
  <c r="H1845" i="11"/>
  <c r="I1845" i="11"/>
  <c r="J1845" i="11"/>
  <c r="K1845" i="11"/>
  <c r="E1846" i="11"/>
  <c r="F1846" i="11"/>
  <c r="C1846" i="11" s="1"/>
  <c r="G1846" i="11"/>
  <c r="H1846" i="11"/>
  <c r="I1846" i="11"/>
  <c r="J1846" i="11"/>
  <c r="K1846" i="11"/>
  <c r="E1847" i="11"/>
  <c r="F1847" i="11"/>
  <c r="C1847" i="11" s="1"/>
  <c r="G1847" i="11"/>
  <c r="H1847" i="11"/>
  <c r="I1847" i="11"/>
  <c r="J1847" i="11"/>
  <c r="K1847" i="11"/>
  <c r="E1848" i="11"/>
  <c r="F1848" i="11"/>
  <c r="C1848" i="11" s="1"/>
  <c r="G1848" i="11"/>
  <c r="H1848" i="11"/>
  <c r="L1848" i="11" s="1"/>
  <c r="I1848" i="11"/>
  <c r="J1848" i="11"/>
  <c r="K1848" i="11"/>
  <c r="E1849" i="11"/>
  <c r="F1849" i="11"/>
  <c r="C1849" i="11" s="1"/>
  <c r="G1849" i="11"/>
  <c r="H1849" i="11"/>
  <c r="I1849" i="11"/>
  <c r="J1849" i="11"/>
  <c r="K1849" i="11"/>
  <c r="E1850" i="11"/>
  <c r="F1850" i="11"/>
  <c r="C1850" i="11" s="1"/>
  <c r="G1850" i="11"/>
  <c r="H1850" i="11"/>
  <c r="I1850" i="11"/>
  <c r="J1850" i="11"/>
  <c r="K1850" i="11"/>
  <c r="E1851" i="11"/>
  <c r="F1851" i="11"/>
  <c r="C1851" i="11" s="1"/>
  <c r="G1851" i="11"/>
  <c r="H1851" i="11"/>
  <c r="I1851" i="11"/>
  <c r="J1851" i="11"/>
  <c r="K1851" i="11"/>
  <c r="E1852" i="11"/>
  <c r="F1852" i="11"/>
  <c r="C1852" i="11" s="1"/>
  <c r="G1852" i="11"/>
  <c r="H1852" i="11"/>
  <c r="L1852" i="11" s="1"/>
  <c r="I1852" i="11"/>
  <c r="J1852" i="11"/>
  <c r="K1852" i="11"/>
  <c r="E1853" i="11"/>
  <c r="F1853" i="11"/>
  <c r="C1853" i="11" s="1"/>
  <c r="G1853" i="11"/>
  <c r="H1853" i="11"/>
  <c r="I1853" i="11"/>
  <c r="J1853" i="11"/>
  <c r="K1853" i="11"/>
  <c r="E1854" i="11"/>
  <c r="F1854" i="11"/>
  <c r="C1854" i="11" s="1"/>
  <c r="G1854" i="11"/>
  <c r="H1854" i="11"/>
  <c r="I1854" i="11"/>
  <c r="J1854" i="11"/>
  <c r="K1854" i="11"/>
  <c r="E1855" i="11"/>
  <c r="F1855" i="11"/>
  <c r="C1855" i="11" s="1"/>
  <c r="G1855" i="11"/>
  <c r="H1855" i="11"/>
  <c r="I1855" i="11"/>
  <c r="J1855" i="11"/>
  <c r="K1855" i="11"/>
  <c r="E1856" i="11"/>
  <c r="F1856" i="11"/>
  <c r="C1856" i="11" s="1"/>
  <c r="G1856" i="11"/>
  <c r="H1856" i="11"/>
  <c r="L1856" i="11" s="1"/>
  <c r="I1856" i="11"/>
  <c r="J1856" i="11"/>
  <c r="K1856" i="11"/>
  <c r="E1857" i="11"/>
  <c r="F1857" i="11"/>
  <c r="C1857" i="11" s="1"/>
  <c r="G1857" i="11"/>
  <c r="H1857" i="11"/>
  <c r="I1857" i="11"/>
  <c r="J1857" i="11"/>
  <c r="K1857" i="11"/>
  <c r="E1858" i="11"/>
  <c r="F1858" i="11"/>
  <c r="C1858" i="11" s="1"/>
  <c r="G1858" i="11"/>
  <c r="H1858" i="11"/>
  <c r="I1858" i="11"/>
  <c r="J1858" i="11"/>
  <c r="K1858" i="11"/>
  <c r="E1859" i="11"/>
  <c r="F1859" i="11"/>
  <c r="C1859" i="11" s="1"/>
  <c r="G1859" i="11"/>
  <c r="H1859" i="11"/>
  <c r="I1859" i="11"/>
  <c r="J1859" i="11"/>
  <c r="K1859" i="11"/>
  <c r="E1860" i="11"/>
  <c r="F1860" i="11"/>
  <c r="C1860" i="11" s="1"/>
  <c r="G1860" i="11"/>
  <c r="H1860" i="11"/>
  <c r="L1860" i="11" s="1"/>
  <c r="I1860" i="11"/>
  <c r="J1860" i="11"/>
  <c r="K1860" i="11"/>
  <c r="E1861" i="11"/>
  <c r="F1861" i="11"/>
  <c r="C1861" i="11" s="1"/>
  <c r="G1861" i="11"/>
  <c r="H1861" i="11"/>
  <c r="I1861" i="11"/>
  <c r="J1861" i="11"/>
  <c r="K1861" i="11"/>
  <c r="E1862" i="11"/>
  <c r="F1862" i="11"/>
  <c r="C1862" i="11" s="1"/>
  <c r="G1862" i="11"/>
  <c r="H1862" i="11"/>
  <c r="I1862" i="11"/>
  <c r="J1862" i="11"/>
  <c r="K1862" i="11"/>
  <c r="E1863" i="11"/>
  <c r="F1863" i="11"/>
  <c r="C1863" i="11" s="1"/>
  <c r="G1863" i="11"/>
  <c r="H1863" i="11"/>
  <c r="I1863" i="11"/>
  <c r="J1863" i="11"/>
  <c r="K1863" i="11"/>
  <c r="E1814" i="11"/>
  <c r="F1814" i="11"/>
  <c r="C1814" i="11" s="1"/>
  <c r="G1814" i="11"/>
  <c r="H1814" i="11"/>
  <c r="L1814" i="11" s="1"/>
  <c r="I1814" i="11"/>
  <c r="J1814" i="11"/>
  <c r="K1814" i="11"/>
  <c r="E1815" i="11"/>
  <c r="F1815" i="11"/>
  <c r="C1815" i="11" s="1"/>
  <c r="G1815" i="11"/>
  <c r="H1815" i="11"/>
  <c r="I1815" i="11"/>
  <c r="J1815" i="11"/>
  <c r="K1815" i="11"/>
  <c r="E1816" i="11"/>
  <c r="F1816" i="11"/>
  <c r="C1816" i="11" s="1"/>
  <c r="G1816" i="11"/>
  <c r="H1816" i="11"/>
  <c r="I1816" i="11"/>
  <c r="J1816" i="11"/>
  <c r="K1816" i="11"/>
  <c r="E1817" i="11"/>
  <c r="F1817" i="11"/>
  <c r="C1817" i="11" s="1"/>
  <c r="G1817" i="11"/>
  <c r="H1817" i="11"/>
  <c r="I1817" i="11"/>
  <c r="J1817" i="11"/>
  <c r="K1817" i="11"/>
  <c r="E1818" i="11"/>
  <c r="F1818" i="11"/>
  <c r="C1818" i="11" s="1"/>
  <c r="G1818" i="11"/>
  <c r="H1818" i="11"/>
  <c r="L1818" i="11" s="1"/>
  <c r="I1818" i="11"/>
  <c r="J1818" i="11"/>
  <c r="K1818" i="11"/>
  <c r="E1819" i="11"/>
  <c r="F1819" i="11"/>
  <c r="C1819" i="11" s="1"/>
  <c r="G1819" i="11"/>
  <c r="H1819" i="11"/>
  <c r="I1819" i="11"/>
  <c r="J1819" i="11"/>
  <c r="K1819" i="11"/>
  <c r="E1820" i="11"/>
  <c r="F1820" i="11"/>
  <c r="C1820" i="11" s="1"/>
  <c r="G1820" i="11"/>
  <c r="H1820" i="11"/>
  <c r="I1820" i="11"/>
  <c r="J1820" i="11"/>
  <c r="K1820" i="11"/>
  <c r="E1821" i="11"/>
  <c r="F1821" i="11"/>
  <c r="C1821" i="11" s="1"/>
  <c r="G1821" i="11"/>
  <c r="H1821" i="11"/>
  <c r="I1821" i="11"/>
  <c r="J1821" i="11"/>
  <c r="K1821" i="11"/>
  <c r="E1822" i="11"/>
  <c r="F1822" i="11"/>
  <c r="C1822" i="11" s="1"/>
  <c r="G1822" i="11"/>
  <c r="H1822" i="11"/>
  <c r="L1822" i="11" s="1"/>
  <c r="I1822" i="11"/>
  <c r="J1822" i="11"/>
  <c r="K1822" i="11"/>
  <c r="E1823" i="11"/>
  <c r="F1823" i="11"/>
  <c r="C1823" i="11" s="1"/>
  <c r="G1823" i="11"/>
  <c r="H1823" i="11"/>
  <c r="I1823" i="11"/>
  <c r="J1823" i="11"/>
  <c r="K1823" i="11"/>
  <c r="E1824" i="11"/>
  <c r="F1824" i="11"/>
  <c r="C1824" i="11" s="1"/>
  <c r="G1824" i="11"/>
  <c r="H1824" i="11"/>
  <c r="I1824" i="11"/>
  <c r="J1824" i="11"/>
  <c r="K1824" i="11"/>
  <c r="E1825" i="11"/>
  <c r="F1825" i="11"/>
  <c r="C1825" i="11" s="1"/>
  <c r="G1825" i="11"/>
  <c r="H1825" i="11"/>
  <c r="I1825" i="11"/>
  <c r="J1825" i="11"/>
  <c r="K1825" i="11"/>
  <c r="E1826" i="11"/>
  <c r="F1826" i="11"/>
  <c r="C1826" i="11" s="1"/>
  <c r="G1826" i="11"/>
  <c r="H1826" i="11"/>
  <c r="L1826" i="11" s="1"/>
  <c r="I1826" i="11"/>
  <c r="J1826" i="11"/>
  <c r="K1826" i="11"/>
  <c r="E1827" i="11"/>
  <c r="F1827" i="11"/>
  <c r="C1827" i="11" s="1"/>
  <c r="G1827" i="11"/>
  <c r="H1827" i="11"/>
  <c r="I1827" i="11"/>
  <c r="J1827" i="11"/>
  <c r="K1827" i="11"/>
  <c r="E1828" i="11"/>
  <c r="F1828" i="11"/>
  <c r="C1828" i="11" s="1"/>
  <c r="G1828" i="11"/>
  <c r="H1828" i="11"/>
  <c r="I1828" i="11"/>
  <c r="J1828" i="11"/>
  <c r="K1828" i="11"/>
  <c r="E1829" i="11"/>
  <c r="F1829" i="11"/>
  <c r="C1829" i="11" s="1"/>
  <c r="G1829" i="11"/>
  <c r="H1829" i="11"/>
  <c r="I1829" i="11"/>
  <c r="J1829" i="11"/>
  <c r="K1829" i="11"/>
  <c r="E1830" i="11"/>
  <c r="F1830" i="11"/>
  <c r="C1830" i="11" s="1"/>
  <c r="G1830" i="11"/>
  <c r="H1830" i="11"/>
  <c r="L1830" i="11" s="1"/>
  <c r="I1830" i="11"/>
  <c r="J1830" i="11"/>
  <c r="K1830" i="11"/>
  <c r="E1831" i="11"/>
  <c r="F1831" i="11"/>
  <c r="C1831" i="11" s="1"/>
  <c r="G1831" i="11"/>
  <c r="H1831" i="11"/>
  <c r="I1831" i="11"/>
  <c r="J1831" i="11"/>
  <c r="K1831" i="11"/>
  <c r="E1832" i="11"/>
  <c r="F1832" i="11"/>
  <c r="C1832" i="11" s="1"/>
  <c r="G1832" i="11"/>
  <c r="H1832" i="11"/>
  <c r="I1832" i="11"/>
  <c r="J1832" i="11"/>
  <c r="K1832" i="11"/>
  <c r="E1833" i="11"/>
  <c r="F1833" i="11"/>
  <c r="C1833" i="11" s="1"/>
  <c r="G1833" i="11"/>
  <c r="H1833" i="11"/>
  <c r="I1833" i="11"/>
  <c r="J1833" i="11"/>
  <c r="K1833" i="11"/>
  <c r="E1834" i="11"/>
  <c r="F1834" i="11"/>
  <c r="C1834" i="11" s="1"/>
  <c r="G1834" i="11"/>
  <c r="H1834" i="11"/>
  <c r="L1834" i="11" s="1"/>
  <c r="I1834" i="11"/>
  <c r="J1834" i="11"/>
  <c r="K1834" i="11"/>
  <c r="E1835" i="11"/>
  <c r="F1835" i="11"/>
  <c r="C1835" i="11" s="1"/>
  <c r="G1835" i="11"/>
  <c r="H1835" i="11"/>
  <c r="I1835" i="11"/>
  <c r="J1835" i="11"/>
  <c r="K1835" i="11"/>
  <c r="E1836" i="11"/>
  <c r="F1836" i="11"/>
  <c r="C1836" i="11" s="1"/>
  <c r="G1836" i="11"/>
  <c r="H1836" i="11"/>
  <c r="I1836" i="11"/>
  <c r="J1836" i="11"/>
  <c r="K1836" i="11"/>
  <c r="E1837" i="11"/>
  <c r="F1837" i="11"/>
  <c r="C1837" i="11" s="1"/>
  <c r="G1837" i="11"/>
  <c r="H1837" i="11"/>
  <c r="I1837" i="11"/>
  <c r="J1837" i="11"/>
  <c r="K1837" i="11"/>
  <c r="E1838" i="11"/>
  <c r="F1838" i="11"/>
  <c r="C1838" i="11" s="1"/>
  <c r="G1838" i="11"/>
  <c r="H1838" i="11"/>
  <c r="L1838" i="11" s="1"/>
  <c r="I1838" i="11"/>
  <c r="J1838" i="11"/>
  <c r="K1838" i="11"/>
  <c r="E1839" i="11"/>
  <c r="F1839" i="11"/>
  <c r="C1839" i="11" s="1"/>
  <c r="G1839" i="11"/>
  <c r="H1839" i="11"/>
  <c r="I1839" i="11"/>
  <c r="J1839" i="11"/>
  <c r="K1839" i="11"/>
  <c r="K1813" i="11"/>
  <c r="J1813" i="11"/>
  <c r="I1813" i="11"/>
  <c r="H1813" i="11"/>
  <c r="L1813" i="11" s="1"/>
  <c r="G1813" i="11"/>
  <c r="F1813" i="11"/>
  <c r="C1813" i="11" s="1"/>
  <c r="E1813" i="11"/>
  <c r="E1763" i="11"/>
  <c r="F1763" i="11"/>
  <c r="C1763" i="11" s="1"/>
  <c r="G1763" i="11"/>
  <c r="H1763" i="11"/>
  <c r="I1763" i="11"/>
  <c r="J1763" i="11"/>
  <c r="K1763" i="11"/>
  <c r="E1764" i="11"/>
  <c r="F1764" i="11"/>
  <c r="C1764" i="11" s="1"/>
  <c r="G1764" i="11"/>
  <c r="H1764" i="11"/>
  <c r="L1764" i="11" s="1"/>
  <c r="I1764" i="11"/>
  <c r="J1764" i="11"/>
  <c r="K1764" i="11"/>
  <c r="E1765" i="11"/>
  <c r="F1765" i="11"/>
  <c r="C1765" i="11" s="1"/>
  <c r="G1765" i="11"/>
  <c r="H1765" i="11"/>
  <c r="I1765" i="11"/>
  <c r="J1765" i="11"/>
  <c r="K1765" i="11"/>
  <c r="E1766" i="11"/>
  <c r="F1766" i="11"/>
  <c r="C1766" i="11" s="1"/>
  <c r="G1766" i="11"/>
  <c r="H1766" i="11"/>
  <c r="I1766" i="11"/>
  <c r="J1766" i="11"/>
  <c r="K1766" i="11"/>
  <c r="E1767" i="11"/>
  <c r="F1767" i="11"/>
  <c r="C1767" i="11" s="1"/>
  <c r="G1767" i="11"/>
  <c r="H1767" i="11"/>
  <c r="I1767" i="11"/>
  <c r="J1767" i="11"/>
  <c r="K1767" i="11"/>
  <c r="E1768" i="11"/>
  <c r="F1768" i="11"/>
  <c r="C1768" i="11" s="1"/>
  <c r="G1768" i="11"/>
  <c r="H1768" i="11"/>
  <c r="L1768" i="11" s="1"/>
  <c r="I1768" i="11"/>
  <c r="J1768" i="11"/>
  <c r="K1768" i="11"/>
  <c r="E1769" i="11"/>
  <c r="F1769" i="11"/>
  <c r="C1769" i="11" s="1"/>
  <c r="G1769" i="11"/>
  <c r="H1769" i="11"/>
  <c r="I1769" i="11"/>
  <c r="J1769" i="11"/>
  <c r="K1769" i="11"/>
  <c r="E1770" i="11"/>
  <c r="F1770" i="11"/>
  <c r="C1770" i="11" s="1"/>
  <c r="G1770" i="11"/>
  <c r="H1770" i="11"/>
  <c r="I1770" i="11"/>
  <c r="J1770" i="11"/>
  <c r="K1770" i="11"/>
  <c r="E1771" i="11"/>
  <c r="F1771" i="11"/>
  <c r="C1771" i="11" s="1"/>
  <c r="G1771" i="11"/>
  <c r="H1771" i="11"/>
  <c r="I1771" i="11"/>
  <c r="J1771" i="11"/>
  <c r="K1771" i="11"/>
  <c r="E1772" i="11"/>
  <c r="F1772" i="11"/>
  <c r="C1772" i="11" s="1"/>
  <c r="G1772" i="11"/>
  <c r="H1772" i="11"/>
  <c r="L1772" i="11" s="1"/>
  <c r="I1772" i="11"/>
  <c r="J1772" i="11"/>
  <c r="K1772" i="11"/>
  <c r="E1773" i="11"/>
  <c r="F1773" i="11"/>
  <c r="C1773" i="11" s="1"/>
  <c r="G1773" i="11"/>
  <c r="H1773" i="11"/>
  <c r="I1773" i="11"/>
  <c r="J1773" i="11"/>
  <c r="K1773" i="11"/>
  <c r="E1774" i="11"/>
  <c r="F1774" i="11"/>
  <c r="C1774" i="11" s="1"/>
  <c r="G1774" i="11"/>
  <c r="H1774" i="11"/>
  <c r="I1774" i="11"/>
  <c r="J1774" i="11"/>
  <c r="K1774" i="11"/>
  <c r="E1775" i="11"/>
  <c r="F1775" i="11"/>
  <c r="C1775" i="11" s="1"/>
  <c r="G1775" i="11"/>
  <c r="H1775" i="11"/>
  <c r="I1775" i="11"/>
  <c r="J1775" i="11"/>
  <c r="K1775" i="11"/>
  <c r="E1776" i="11"/>
  <c r="F1776" i="11"/>
  <c r="C1776" i="11" s="1"/>
  <c r="G1776" i="11"/>
  <c r="H1776" i="11"/>
  <c r="L1776" i="11" s="1"/>
  <c r="I1776" i="11"/>
  <c r="J1776" i="11"/>
  <c r="K1776" i="11"/>
  <c r="E1777" i="11"/>
  <c r="F1777" i="11"/>
  <c r="C1777" i="11" s="1"/>
  <c r="G1777" i="11"/>
  <c r="H1777" i="11"/>
  <c r="I1777" i="11"/>
  <c r="J1777" i="11"/>
  <c r="K1777" i="11"/>
  <c r="E1778" i="11"/>
  <c r="F1778" i="11"/>
  <c r="C1778" i="11" s="1"/>
  <c r="G1778" i="11"/>
  <c r="H1778" i="11"/>
  <c r="I1778" i="11"/>
  <c r="J1778" i="11"/>
  <c r="K1778" i="11"/>
  <c r="E1779" i="11"/>
  <c r="F1779" i="11"/>
  <c r="C1779" i="11" s="1"/>
  <c r="G1779" i="11"/>
  <c r="H1779" i="11"/>
  <c r="I1779" i="11"/>
  <c r="J1779" i="11"/>
  <c r="K1779" i="11"/>
  <c r="E1780" i="11"/>
  <c r="F1780" i="11"/>
  <c r="C1780" i="11" s="1"/>
  <c r="G1780" i="11"/>
  <c r="H1780" i="11"/>
  <c r="L1780" i="11" s="1"/>
  <c r="I1780" i="11"/>
  <c r="J1780" i="11"/>
  <c r="K1780" i="11"/>
  <c r="E1781" i="11"/>
  <c r="F1781" i="11"/>
  <c r="C1781" i="11" s="1"/>
  <c r="G1781" i="11"/>
  <c r="H1781" i="11"/>
  <c r="I1781" i="11"/>
  <c r="J1781" i="11"/>
  <c r="K1781" i="11"/>
  <c r="E1782" i="11"/>
  <c r="F1782" i="11"/>
  <c r="C1782" i="11" s="1"/>
  <c r="G1782" i="11"/>
  <c r="H1782" i="11"/>
  <c r="I1782" i="11"/>
  <c r="J1782" i="11"/>
  <c r="K1782" i="11"/>
  <c r="E1783" i="11"/>
  <c r="F1783" i="11"/>
  <c r="C1783" i="11" s="1"/>
  <c r="G1783" i="11"/>
  <c r="H1783" i="11"/>
  <c r="I1783" i="11"/>
  <c r="J1783" i="11"/>
  <c r="K1783" i="11"/>
  <c r="E1784" i="11"/>
  <c r="F1784" i="11"/>
  <c r="C1784" i="11" s="1"/>
  <c r="G1784" i="11"/>
  <c r="H1784" i="11"/>
  <c r="L1784" i="11" s="1"/>
  <c r="I1784" i="11"/>
  <c r="J1784" i="11"/>
  <c r="K1784" i="11"/>
  <c r="E1785" i="11"/>
  <c r="F1785" i="11"/>
  <c r="C1785" i="11" s="1"/>
  <c r="G1785" i="11"/>
  <c r="H1785" i="11"/>
  <c r="I1785" i="11"/>
  <c r="J1785" i="11"/>
  <c r="K1785" i="11"/>
  <c r="E1786" i="11"/>
  <c r="F1786" i="11"/>
  <c r="C1786" i="11" s="1"/>
  <c r="G1786" i="11"/>
  <c r="H1786" i="11"/>
  <c r="I1786" i="11"/>
  <c r="J1786" i="11"/>
  <c r="K1786" i="11"/>
  <c r="E1787" i="11"/>
  <c r="F1787" i="11"/>
  <c r="C1787" i="11" s="1"/>
  <c r="G1787" i="11"/>
  <c r="H1787" i="11"/>
  <c r="I1787" i="11"/>
  <c r="J1787" i="11"/>
  <c r="K1787" i="11"/>
  <c r="E1788" i="11"/>
  <c r="F1788" i="11"/>
  <c r="C1788" i="11" s="1"/>
  <c r="G1788" i="11"/>
  <c r="H1788" i="11"/>
  <c r="L1788" i="11" s="1"/>
  <c r="I1788" i="11"/>
  <c r="J1788" i="11"/>
  <c r="K1788" i="11"/>
  <c r="E1789" i="11"/>
  <c r="F1789" i="11"/>
  <c r="C1789" i="11" s="1"/>
  <c r="G1789" i="11"/>
  <c r="H1789" i="11"/>
  <c r="I1789" i="11"/>
  <c r="J1789" i="11"/>
  <c r="K1789" i="11"/>
  <c r="E1790" i="11"/>
  <c r="F1790" i="11"/>
  <c r="C1790" i="11" s="1"/>
  <c r="G1790" i="11"/>
  <c r="H1790" i="11"/>
  <c r="I1790" i="11"/>
  <c r="J1790" i="11"/>
  <c r="K1790" i="11"/>
  <c r="E1791" i="11"/>
  <c r="F1791" i="11"/>
  <c r="C1791" i="11" s="1"/>
  <c r="G1791" i="11"/>
  <c r="H1791" i="11"/>
  <c r="I1791" i="11"/>
  <c r="J1791" i="11"/>
  <c r="K1791" i="11"/>
  <c r="E1792" i="11"/>
  <c r="F1792" i="11"/>
  <c r="C1792" i="11" s="1"/>
  <c r="G1792" i="11"/>
  <c r="H1792" i="11"/>
  <c r="L1792" i="11" s="1"/>
  <c r="I1792" i="11"/>
  <c r="J1792" i="11"/>
  <c r="K1792" i="11"/>
  <c r="E1793" i="11"/>
  <c r="F1793" i="11"/>
  <c r="C1793" i="11" s="1"/>
  <c r="G1793" i="11"/>
  <c r="H1793" i="11"/>
  <c r="I1793" i="11"/>
  <c r="J1793" i="11"/>
  <c r="K1793" i="11"/>
  <c r="E1794" i="11"/>
  <c r="F1794" i="11"/>
  <c r="C1794" i="11" s="1"/>
  <c r="G1794" i="11"/>
  <c r="H1794" i="11"/>
  <c r="I1794" i="11"/>
  <c r="J1794" i="11"/>
  <c r="K1794" i="11"/>
  <c r="E1795" i="11"/>
  <c r="F1795" i="11"/>
  <c r="C1795" i="11" s="1"/>
  <c r="G1795" i="11"/>
  <c r="H1795" i="11"/>
  <c r="I1795" i="11"/>
  <c r="J1795" i="11"/>
  <c r="K1795" i="11"/>
  <c r="E1796" i="11"/>
  <c r="F1796" i="11"/>
  <c r="C1796" i="11" s="1"/>
  <c r="G1796" i="11"/>
  <c r="H1796" i="11"/>
  <c r="L1796" i="11" s="1"/>
  <c r="I1796" i="11"/>
  <c r="J1796" i="11"/>
  <c r="K1796" i="11"/>
  <c r="E1797" i="11"/>
  <c r="F1797" i="11"/>
  <c r="C1797" i="11" s="1"/>
  <c r="G1797" i="11"/>
  <c r="H1797" i="11"/>
  <c r="I1797" i="11"/>
  <c r="J1797" i="11"/>
  <c r="K1797" i="11"/>
  <c r="E1798" i="11"/>
  <c r="F1798" i="11"/>
  <c r="C1798" i="11" s="1"/>
  <c r="G1798" i="11"/>
  <c r="H1798" i="11"/>
  <c r="I1798" i="11"/>
  <c r="J1798" i="11"/>
  <c r="K1798" i="11"/>
  <c r="E1799" i="11"/>
  <c r="F1799" i="11"/>
  <c r="C1799" i="11" s="1"/>
  <c r="G1799" i="11"/>
  <c r="H1799" i="11"/>
  <c r="I1799" i="11"/>
  <c r="J1799" i="11"/>
  <c r="K1799" i="11"/>
  <c r="E1800" i="11"/>
  <c r="F1800" i="11"/>
  <c r="C1800" i="11" s="1"/>
  <c r="G1800" i="11"/>
  <c r="H1800" i="11"/>
  <c r="L1800" i="11" s="1"/>
  <c r="I1800" i="11"/>
  <c r="J1800" i="11"/>
  <c r="K1800" i="11"/>
  <c r="E1801" i="11"/>
  <c r="F1801" i="11"/>
  <c r="C1801" i="11" s="1"/>
  <c r="G1801" i="11"/>
  <c r="H1801" i="11"/>
  <c r="I1801" i="11"/>
  <c r="J1801" i="11"/>
  <c r="K1801" i="11"/>
  <c r="E1802" i="11"/>
  <c r="F1802" i="11"/>
  <c r="C1802" i="11" s="1"/>
  <c r="G1802" i="11"/>
  <c r="H1802" i="11"/>
  <c r="I1802" i="11"/>
  <c r="J1802" i="11"/>
  <c r="K1802" i="11"/>
  <c r="E1803" i="11"/>
  <c r="F1803" i="11"/>
  <c r="C1803" i="11" s="1"/>
  <c r="G1803" i="11"/>
  <c r="H1803" i="11"/>
  <c r="I1803" i="11"/>
  <c r="J1803" i="11"/>
  <c r="K1803" i="11"/>
  <c r="E1804" i="11"/>
  <c r="F1804" i="11"/>
  <c r="C1804" i="11" s="1"/>
  <c r="G1804" i="11"/>
  <c r="H1804" i="11"/>
  <c r="L1804" i="11" s="1"/>
  <c r="I1804" i="11"/>
  <c r="J1804" i="11"/>
  <c r="K1804" i="11"/>
  <c r="E1805" i="11"/>
  <c r="F1805" i="11"/>
  <c r="C1805" i="11" s="1"/>
  <c r="G1805" i="11"/>
  <c r="H1805" i="11"/>
  <c r="I1805" i="11"/>
  <c r="J1805" i="11"/>
  <c r="K1805" i="11"/>
  <c r="E1806" i="11"/>
  <c r="F1806" i="11"/>
  <c r="C1806" i="11" s="1"/>
  <c r="G1806" i="11"/>
  <c r="H1806" i="11"/>
  <c r="I1806" i="11"/>
  <c r="J1806" i="11"/>
  <c r="K1806" i="11"/>
  <c r="E1807" i="11"/>
  <c r="F1807" i="11"/>
  <c r="C1807" i="11" s="1"/>
  <c r="G1807" i="11"/>
  <c r="H1807" i="11"/>
  <c r="I1807" i="11"/>
  <c r="J1807" i="11"/>
  <c r="K1807" i="11"/>
  <c r="E1808" i="11"/>
  <c r="F1808" i="11"/>
  <c r="C1808" i="11" s="1"/>
  <c r="G1808" i="11"/>
  <c r="H1808" i="11"/>
  <c r="L1808" i="11" s="1"/>
  <c r="I1808" i="11"/>
  <c r="J1808" i="11"/>
  <c r="K1808" i="11"/>
  <c r="E1809" i="11"/>
  <c r="F1809" i="11"/>
  <c r="C1809" i="11" s="1"/>
  <c r="G1809" i="11"/>
  <c r="H1809" i="11"/>
  <c r="I1809" i="11"/>
  <c r="J1809" i="11"/>
  <c r="K1809" i="11"/>
  <c r="E1810" i="11"/>
  <c r="F1810" i="11"/>
  <c r="C1810" i="11" s="1"/>
  <c r="G1810" i="11"/>
  <c r="H1810" i="11"/>
  <c r="I1810" i="11"/>
  <c r="J1810" i="11"/>
  <c r="K1810" i="11"/>
  <c r="E1811" i="11"/>
  <c r="F1811" i="11"/>
  <c r="C1811" i="11" s="1"/>
  <c r="G1811" i="11"/>
  <c r="H1811" i="11"/>
  <c r="I1811" i="11"/>
  <c r="J1811" i="11"/>
  <c r="K1811" i="11"/>
  <c r="E1812" i="11"/>
  <c r="F1812" i="11"/>
  <c r="C1812" i="11" s="1"/>
  <c r="G1812" i="11"/>
  <c r="H1812" i="11"/>
  <c r="L1812" i="11" s="1"/>
  <c r="I1812" i="11"/>
  <c r="J1812" i="11"/>
  <c r="K1812" i="11"/>
  <c r="K1762" i="11"/>
  <c r="J1762" i="11"/>
  <c r="I1762" i="11"/>
  <c r="H1762" i="11"/>
  <c r="G1762" i="11"/>
  <c r="F1762" i="11"/>
  <c r="C1762" i="11" s="1"/>
  <c r="E1762" i="11"/>
  <c r="E1759" i="11"/>
  <c r="F1759" i="11"/>
  <c r="C1759" i="11" s="1"/>
  <c r="G1759" i="11"/>
  <c r="H1759" i="11"/>
  <c r="I1759" i="11"/>
  <c r="J1759" i="11"/>
  <c r="K1759" i="11"/>
  <c r="E1760" i="11"/>
  <c r="F1760" i="11"/>
  <c r="C1760" i="11" s="1"/>
  <c r="G1760" i="11"/>
  <c r="H1760" i="11"/>
  <c r="I1760" i="11"/>
  <c r="J1760" i="11"/>
  <c r="K1760" i="11"/>
  <c r="E1761" i="11"/>
  <c r="F1761" i="11"/>
  <c r="C1761" i="11" s="1"/>
  <c r="G1761" i="11"/>
  <c r="H1761" i="11"/>
  <c r="L1761" i="11" s="1"/>
  <c r="I1761" i="11"/>
  <c r="J1761" i="11"/>
  <c r="K1761" i="11"/>
  <c r="L1762" i="11" l="1"/>
  <c r="L1913" i="11"/>
  <c r="L1909" i="11"/>
  <c r="L1905" i="11"/>
  <c r="L1948" i="11"/>
  <c r="L1944" i="11"/>
  <c r="L1940" i="11"/>
  <c r="L1936" i="11"/>
  <c r="L1932" i="11"/>
  <c r="L1928" i="11"/>
  <c r="L1924" i="11"/>
  <c r="L1920" i="11"/>
  <c r="L1916" i="11"/>
  <c r="L1962" i="11"/>
  <c r="L1958" i="11"/>
  <c r="L1954" i="11"/>
  <c r="L1966" i="11"/>
  <c r="L2013" i="11"/>
  <c r="L2009" i="11"/>
  <c r="L2005" i="11"/>
  <c r="L2001" i="11"/>
  <c r="L1997" i="11"/>
  <c r="L1993" i="11"/>
  <c r="L1989" i="11"/>
  <c r="L1985" i="11"/>
  <c r="L1981" i="11"/>
  <c r="L1977" i="11"/>
  <c r="L1973" i="11"/>
  <c r="L1969" i="11"/>
  <c r="L2067" i="11"/>
  <c r="L2063" i="11"/>
  <c r="L2059" i="11"/>
  <c r="L2055" i="11"/>
  <c r="L2051" i="11"/>
  <c r="L2047" i="11"/>
  <c r="L2043" i="11"/>
  <c r="L2039" i="11"/>
  <c r="L2035" i="11"/>
  <c r="L2031" i="11"/>
  <c r="L2027" i="11"/>
  <c r="L2023" i="11"/>
  <c r="L2019" i="11"/>
  <c r="L2117" i="11"/>
  <c r="L2113" i="11"/>
  <c r="L2109" i="11"/>
  <c r="L2105" i="11"/>
  <c r="L2101" i="11"/>
  <c r="L2097" i="11"/>
  <c r="L2093" i="11"/>
  <c r="L2089" i="11"/>
  <c r="L2085" i="11"/>
  <c r="L2081" i="11"/>
  <c r="L2077" i="11"/>
  <c r="L2073" i="11"/>
  <c r="L2069" i="11"/>
  <c r="L2153" i="11"/>
  <c r="L2149" i="11"/>
  <c r="L2145" i="11"/>
  <c r="L2141" i="11"/>
  <c r="L2137" i="11"/>
  <c r="L2133" i="11"/>
  <c r="L2129" i="11"/>
  <c r="L2125" i="11"/>
  <c r="L2121" i="11"/>
  <c r="L2165" i="11"/>
  <c r="L2161" i="11"/>
  <c r="L2157" i="11"/>
  <c r="L2170" i="11"/>
  <c r="L2217" i="11"/>
  <c r="L2213" i="11"/>
  <c r="L2209" i="11"/>
  <c r="L2205" i="11"/>
  <c r="L2201" i="11"/>
  <c r="L2197" i="11"/>
  <c r="L2193" i="11"/>
  <c r="L2189" i="11"/>
  <c r="L2185" i="11"/>
  <c r="L2181" i="11"/>
  <c r="L2177" i="11"/>
  <c r="L2173" i="11"/>
  <c r="L2251" i="11"/>
  <c r="L2247" i="11"/>
  <c r="L2243" i="11"/>
  <c r="L2239" i="11"/>
  <c r="L2235" i="11"/>
  <c r="L2231" i="11"/>
  <c r="L2227" i="11"/>
  <c r="L2223" i="11"/>
  <c r="L2260" i="11"/>
  <c r="L2256" i="11"/>
  <c r="L2252" i="11"/>
  <c r="L2266" i="11"/>
  <c r="L1801" i="11"/>
  <c r="L1785" i="11"/>
  <c r="L1765" i="11"/>
  <c r="L1839" i="11"/>
  <c r="L1835" i="11"/>
  <c r="L1831" i="11"/>
  <c r="L1857" i="11"/>
  <c r="L1895" i="11"/>
  <c r="L1891" i="11"/>
  <c r="L1887" i="11"/>
  <c r="L1883" i="11"/>
  <c r="L1879" i="11"/>
  <c r="L1875" i="11"/>
  <c r="L1871" i="11"/>
  <c r="L1867" i="11"/>
  <c r="L1809" i="11"/>
  <c r="L1789" i="11"/>
  <c r="L1777" i="11"/>
  <c r="L1819" i="11"/>
  <c r="L1815" i="11"/>
  <c r="L1849" i="11"/>
  <c r="L1845" i="11"/>
  <c r="L1903" i="11"/>
  <c r="L1899" i="11"/>
  <c r="L1810" i="11"/>
  <c r="L1806" i="11"/>
  <c r="L1794" i="11"/>
  <c r="L1782" i="11"/>
  <c r="L1778" i="11"/>
  <c r="L1774" i="11"/>
  <c r="L1836" i="11"/>
  <c r="L1828" i="11"/>
  <c r="L1858" i="11"/>
  <c r="L1896" i="11"/>
  <c r="L1884" i="11"/>
  <c r="L1872" i="11"/>
  <c r="L1868" i="11"/>
  <c r="L1906" i="11"/>
  <c r="L1949" i="11"/>
  <c r="L1945" i="11"/>
  <c r="L1933" i="11"/>
  <c r="L1929" i="11"/>
  <c r="L1917" i="11"/>
  <c r="L1955" i="11"/>
  <c r="L2014" i="11"/>
  <c r="L2010" i="11"/>
  <c r="L2006" i="11"/>
  <c r="L2002" i="11"/>
  <c r="L1998" i="11"/>
  <c r="L1994" i="11"/>
  <c r="L1990" i="11"/>
  <c r="L1986" i="11"/>
  <c r="L1982" i="11"/>
  <c r="L1978" i="11"/>
  <c r="L1974" i="11"/>
  <c r="L1970" i="11"/>
  <c r="L2064" i="11"/>
  <c r="L2060" i="11"/>
  <c r="L2056" i="11"/>
  <c r="L2052" i="11"/>
  <c r="L2048" i="11"/>
  <c r="L2044" i="11"/>
  <c r="L2040" i="11"/>
  <c r="L2036" i="11"/>
  <c r="L2032" i="11"/>
  <c r="L2028" i="11"/>
  <c r="L2024" i="11"/>
  <c r="L2020" i="11"/>
  <c r="L2118" i="11"/>
  <c r="L2114" i="11"/>
  <c r="L2110" i="11"/>
  <c r="L2106" i="11"/>
  <c r="L2102" i="11"/>
  <c r="L2098" i="11"/>
  <c r="L2094" i="11"/>
  <c r="L2090" i="11"/>
  <c r="L2086" i="11"/>
  <c r="L2082" i="11"/>
  <c r="L2078" i="11"/>
  <c r="L2074" i="11"/>
  <c r="L2070" i="11"/>
  <c r="L2154" i="11"/>
  <c r="L2150" i="11"/>
  <c r="L2146" i="11"/>
  <c r="L2142" i="11"/>
  <c r="L2138" i="11"/>
  <c r="L2134" i="11"/>
  <c r="L2130" i="11"/>
  <c r="L2126" i="11"/>
  <c r="L2122" i="11"/>
  <c r="L2166" i="11"/>
  <c r="L2162" i="11"/>
  <c r="L2158" i="11"/>
  <c r="L2168" i="11"/>
  <c r="L2218" i="11"/>
  <c r="L2214" i="11"/>
  <c r="L2210" i="11"/>
  <c r="L2206" i="11"/>
  <c r="L2202" i="11"/>
  <c r="L2198" i="11"/>
  <c r="L2194" i="11"/>
  <c r="L2190" i="11"/>
  <c r="L2186" i="11"/>
  <c r="L2182" i="11"/>
  <c r="L2178" i="11"/>
  <c r="L2174" i="11"/>
  <c r="L2248" i="11"/>
  <c r="L2244" i="11"/>
  <c r="L2240" i="11"/>
  <c r="L2236" i="11"/>
  <c r="L2232" i="11"/>
  <c r="L2228" i="11"/>
  <c r="L2224" i="11"/>
  <c r="L2261" i="11"/>
  <c r="L2257" i="11"/>
  <c r="L2253" i="11"/>
  <c r="L2267" i="11"/>
  <c r="L2263" i="11"/>
  <c r="L1805" i="11"/>
  <c r="L1797" i="11"/>
  <c r="L1793" i="11"/>
  <c r="L1781" i="11"/>
  <c r="L1773" i="11"/>
  <c r="L1769" i="11"/>
  <c r="L1827" i="11"/>
  <c r="L1823" i="11"/>
  <c r="L1861" i="11"/>
  <c r="L1853" i="11"/>
  <c r="L1841" i="11"/>
  <c r="L1759" i="11"/>
  <c r="L1802" i="11"/>
  <c r="L1798" i="11"/>
  <c r="L1790" i="11"/>
  <c r="L1786" i="11"/>
  <c r="L1770" i="11"/>
  <c r="L1766" i="11"/>
  <c r="L1832" i="11"/>
  <c r="L1824" i="11"/>
  <c r="L1820" i="11"/>
  <c r="L1816" i="11"/>
  <c r="L1862" i="11"/>
  <c r="L1854" i="11"/>
  <c r="L1850" i="11"/>
  <c r="L1846" i="11"/>
  <c r="L1842" i="11"/>
  <c r="L1904" i="11"/>
  <c r="L1900" i="11"/>
  <c r="L1892" i="11"/>
  <c r="L1888" i="11"/>
  <c r="L1880" i="11"/>
  <c r="L1876" i="11"/>
  <c r="L1914" i="11"/>
  <c r="L1910" i="11"/>
  <c r="L1941" i="11"/>
  <c r="L1937" i="11"/>
  <c r="L1925" i="11"/>
  <c r="L1921" i="11"/>
  <c r="L1963" i="11"/>
  <c r="L1959" i="11"/>
  <c r="L1951" i="11"/>
  <c r="L1760" i="11"/>
  <c r="L1811" i="11"/>
  <c r="L1807" i="11"/>
  <c r="L1803" i="11"/>
  <c r="L1799" i="11"/>
  <c r="L1795" i="11"/>
  <c r="L1791" i="11"/>
  <c r="L1787" i="11"/>
  <c r="L1783" i="11"/>
  <c r="L1779" i="11"/>
  <c r="L1775" i="11"/>
  <c r="L1771" i="11"/>
  <c r="L1767" i="11"/>
  <c r="L1763" i="11"/>
  <c r="L1837" i="11"/>
  <c r="L1833" i="11"/>
  <c r="L1829" i="11"/>
  <c r="L1825" i="11"/>
  <c r="L1821" i="11"/>
  <c r="L1817" i="11"/>
  <c r="L1863" i="11"/>
  <c r="L1859" i="11"/>
  <c r="L1855" i="11"/>
  <c r="L1851" i="11"/>
  <c r="L1847" i="11"/>
  <c r="L1843" i="11"/>
  <c r="L1864" i="11"/>
  <c r="L1901" i="11"/>
  <c r="L1897" i="11"/>
  <c r="L1893" i="11"/>
  <c r="L1889" i="11"/>
  <c r="L1885" i="11"/>
  <c r="L1881" i="11"/>
  <c r="L1877" i="11"/>
  <c r="L1873" i="11"/>
  <c r="L1869" i="11"/>
  <c r="L1865" i="11"/>
  <c r="L1911" i="11"/>
  <c r="L1907" i="11"/>
  <c r="L1950" i="11"/>
  <c r="L1946" i="11"/>
  <c r="L1942" i="11"/>
  <c r="L1938" i="11"/>
  <c r="L1934" i="11"/>
  <c r="L1930" i="11"/>
  <c r="L1926" i="11"/>
  <c r="L1922" i="11"/>
  <c r="L1918" i="11"/>
  <c r="L1964" i="11"/>
  <c r="L1960" i="11"/>
  <c r="L1956" i="11"/>
  <c r="L1952" i="11"/>
  <c r="L2015" i="11"/>
  <c r="L2011" i="11"/>
  <c r="L2007" i="11"/>
  <c r="L2003" i="11"/>
  <c r="L1999" i="11"/>
  <c r="L1995" i="11"/>
  <c r="L1991" i="11"/>
  <c r="L1987" i="11"/>
  <c r="L1983" i="11"/>
  <c r="L1979" i="11"/>
  <c r="L1975" i="11"/>
  <c r="L1971" i="11"/>
  <c r="L1967" i="11"/>
  <c r="L2065" i="11"/>
  <c r="L2061" i="11"/>
  <c r="L2057" i="11"/>
  <c r="L2053" i="11"/>
  <c r="L2049" i="11"/>
  <c r="L2045" i="11"/>
  <c r="L2041" i="11"/>
  <c r="L2037" i="11"/>
  <c r="L2033" i="11"/>
  <c r="L2029" i="11"/>
  <c r="L2025" i="11"/>
  <c r="L2021" i="11"/>
  <c r="L2068" i="11"/>
  <c r="L2115" i="11"/>
  <c r="L2111" i="11"/>
  <c r="L2107" i="11"/>
  <c r="L2103" i="11"/>
  <c r="L2099" i="11"/>
  <c r="L2095" i="11"/>
  <c r="L2091" i="11"/>
  <c r="L2087" i="11"/>
  <c r="L2083" i="11"/>
  <c r="L2079" i="11"/>
  <c r="L2075" i="11"/>
  <c r="L2071" i="11"/>
  <c r="L2155" i="11"/>
  <c r="L2151" i="11"/>
  <c r="L2147" i="11"/>
  <c r="L2143" i="11"/>
  <c r="L2139" i="11"/>
  <c r="L2135" i="11"/>
  <c r="L2131" i="11"/>
  <c r="L2127" i="11"/>
  <c r="L2123" i="11"/>
  <c r="L2167" i="11"/>
  <c r="L2163" i="11"/>
  <c r="L2159" i="11"/>
  <c r="L2169" i="11"/>
  <c r="L2219" i="11"/>
  <c r="L2215" i="11"/>
  <c r="L2211" i="11"/>
  <c r="L2207" i="11"/>
  <c r="L2203" i="11"/>
  <c r="L2199" i="11"/>
  <c r="L2195" i="11"/>
  <c r="L2191" i="11"/>
  <c r="L2187" i="11"/>
  <c r="L2183" i="11"/>
  <c r="L2179" i="11"/>
  <c r="L2175" i="11"/>
  <c r="L2171" i="11"/>
  <c r="L2249" i="11"/>
  <c r="L2245" i="11"/>
  <c r="L2241" i="11"/>
  <c r="L2237" i="11"/>
  <c r="L2233" i="11"/>
  <c r="L2229" i="11"/>
  <c r="L2225" i="11"/>
  <c r="L2262" i="11"/>
  <c r="L2258" i="11"/>
  <c r="L2254" i="11"/>
  <c r="L2268" i="11"/>
  <c r="L2264" i="11"/>
  <c r="L1915" i="11"/>
  <c r="L2042" i="11"/>
  <c r="L2119" i="11"/>
  <c r="W7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8" i="1"/>
  <c r="V7" i="1"/>
  <c r="U7" i="1" s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6" i="1" l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l="1"/>
  <c r="U19" i="1" s="1"/>
  <c r="U20" i="1" l="1"/>
  <c r="U21" i="1" s="1"/>
  <c r="U22" i="1" s="1"/>
  <c r="U23" i="1" s="1"/>
  <c r="U24" i="1" l="1"/>
  <c r="U25" i="1" l="1"/>
  <c r="U26" i="1" s="1"/>
  <c r="U27" i="1" l="1"/>
  <c r="M1" i="10"/>
  <c r="U28" i="1" l="1"/>
  <c r="N7" i="1"/>
  <c r="N8" i="1"/>
  <c r="A26" i="7"/>
  <c r="A27" i="7" s="1"/>
  <c r="A28" i="7" s="1"/>
  <c r="A29" i="7" s="1"/>
  <c r="M537" i="1" l="1"/>
  <c r="M535" i="1"/>
  <c r="M525" i="1"/>
  <c r="M519" i="1"/>
  <c r="M524" i="1"/>
  <c r="M515" i="1"/>
  <c r="N25" i="1"/>
  <c r="M521" i="1"/>
  <c r="N31" i="1"/>
  <c r="N19" i="1"/>
  <c r="N20" i="1"/>
  <c r="N9" i="1"/>
  <c r="N22" i="1"/>
  <c r="N12" i="1"/>
  <c r="N23" i="1"/>
  <c r="N28" i="1"/>
  <c r="N18" i="1"/>
  <c r="N10" i="1"/>
  <c r="N17" i="1"/>
  <c r="N21" i="1"/>
  <c r="N26" i="1"/>
  <c r="N15" i="1"/>
  <c r="N16" i="1"/>
  <c r="N29" i="1"/>
  <c r="N30" i="1"/>
  <c r="N13" i="1"/>
  <c r="N24" i="1"/>
  <c r="N14" i="1"/>
  <c r="N11" i="1"/>
  <c r="N27" i="1"/>
  <c r="M487" i="1"/>
  <c r="M499" i="1"/>
  <c r="M518" i="1"/>
  <c r="M510" i="1"/>
  <c r="M522" i="1"/>
  <c r="M492" i="1"/>
  <c r="M547" i="1"/>
  <c r="M505" i="1"/>
  <c r="M512" i="1"/>
  <c r="M501" i="1"/>
  <c r="M498" i="1"/>
  <c r="M526" i="1"/>
  <c r="M488" i="1"/>
  <c r="M513" i="1"/>
  <c r="M516" i="1"/>
  <c r="M541" i="1"/>
  <c r="M495" i="1"/>
  <c r="M491" i="1"/>
  <c r="M496" i="1"/>
  <c r="M503" i="1"/>
  <c r="M508" i="1"/>
  <c r="M493" i="1"/>
  <c r="M511" i="1"/>
  <c r="M534" i="1"/>
  <c r="M517" i="1"/>
  <c r="M502" i="1"/>
  <c r="M540" i="1"/>
  <c r="M545" i="1"/>
  <c r="M514" i="1"/>
  <c r="M507" i="1"/>
  <c r="M531" i="1"/>
  <c r="M494" i="1"/>
  <c r="M533" i="1"/>
  <c r="M532" i="1"/>
  <c r="M528" i="1"/>
  <c r="M529" i="1"/>
  <c r="M544" i="1"/>
  <c r="M500" i="1"/>
  <c r="M490" i="1"/>
  <c r="M497" i="1"/>
  <c r="M542" i="1"/>
  <c r="M530" i="1"/>
  <c r="M543" i="1"/>
  <c r="M536" i="1"/>
  <c r="M538" i="1"/>
  <c r="M489" i="1"/>
  <c r="M506" i="1"/>
  <c r="M520" i="1"/>
  <c r="M523" i="1"/>
  <c r="M527" i="1"/>
  <c r="M504" i="1"/>
  <c r="M509" i="1"/>
  <c r="U29" i="1"/>
  <c r="U30" i="1" s="1"/>
  <c r="U31" i="1" s="1"/>
  <c r="U32" i="1" s="1"/>
  <c r="U33" i="1" s="1"/>
  <c r="U34" i="1" s="1"/>
  <c r="U35" i="1" s="1"/>
  <c r="U36" i="1" s="1"/>
  <c r="G8" i="11"/>
  <c r="U37" i="1" l="1"/>
  <c r="U38" i="1" s="1"/>
  <c r="U39" i="1" s="1"/>
  <c r="U40" i="1" s="1"/>
  <c r="U41" i="1" s="1"/>
  <c r="U42" i="1" s="1"/>
  <c r="U43" i="1" s="1"/>
  <c r="U44" i="1" s="1"/>
  <c r="U45" i="1" s="1"/>
  <c r="U46" i="1" s="1"/>
  <c r="O548" i="1"/>
  <c r="M548" i="1" s="1"/>
  <c r="O550" i="1"/>
  <c r="O552" i="1"/>
  <c r="M552" i="1" s="1"/>
  <c r="O554" i="1"/>
  <c r="M554" i="1" s="1"/>
  <c r="O556" i="1"/>
  <c r="M556" i="1" s="1"/>
  <c r="O558" i="1"/>
  <c r="M558" i="1" s="1"/>
  <c r="O560" i="1"/>
  <c r="O562" i="1"/>
  <c r="M562" i="1" s="1"/>
  <c r="O564" i="1"/>
  <c r="O566" i="1"/>
  <c r="M566" i="1" s="1"/>
  <c r="O568" i="1"/>
  <c r="M568" i="1" s="1"/>
  <c r="O570" i="1"/>
  <c r="M570" i="1" s="1"/>
  <c r="O572" i="1"/>
  <c r="M572" i="1" s="1"/>
  <c r="O574" i="1"/>
  <c r="M574" i="1" s="1"/>
  <c r="O576" i="1"/>
  <c r="M576" i="1" s="1"/>
  <c r="O578" i="1"/>
  <c r="M578" i="1" s="1"/>
  <c r="O580" i="1"/>
  <c r="M580" i="1" s="1"/>
  <c r="O582" i="1"/>
  <c r="M582" i="1" s="1"/>
  <c r="O584" i="1"/>
  <c r="O586" i="1"/>
  <c r="M586" i="1" s="1"/>
  <c r="O588" i="1"/>
  <c r="M588" i="1" s="1"/>
  <c r="O590" i="1"/>
  <c r="O592" i="1"/>
  <c r="M592" i="1" s="1"/>
  <c r="O594" i="1"/>
  <c r="M594" i="1" s="1"/>
  <c r="O596" i="1"/>
  <c r="M596" i="1" s="1"/>
  <c r="O598" i="1"/>
  <c r="M598" i="1" s="1"/>
  <c r="O600" i="1"/>
  <c r="M600" i="1" s="1"/>
  <c r="O602" i="1"/>
  <c r="O604" i="1"/>
  <c r="O606" i="1"/>
  <c r="O608" i="1"/>
  <c r="M608" i="1" s="1"/>
  <c r="O610" i="1"/>
  <c r="O612" i="1"/>
  <c r="O614" i="1"/>
  <c r="O616" i="1"/>
  <c r="M616" i="1" s="1"/>
  <c r="O618" i="1"/>
  <c r="O620" i="1"/>
  <c r="O622" i="1"/>
  <c r="O624" i="1"/>
  <c r="O626" i="1"/>
  <c r="O628" i="1"/>
  <c r="O630" i="1"/>
  <c r="O632" i="1"/>
  <c r="O634" i="1"/>
  <c r="M634" i="1" s="1"/>
  <c r="O636" i="1"/>
  <c r="O638" i="1"/>
  <c r="O640" i="1"/>
  <c r="O642" i="1"/>
  <c r="O644" i="1"/>
  <c r="O646" i="1"/>
  <c r="O648" i="1"/>
  <c r="O650" i="1"/>
  <c r="O652" i="1"/>
  <c r="O654" i="1"/>
  <c r="O656" i="1"/>
  <c r="O658" i="1"/>
  <c r="O660" i="1"/>
  <c r="O662" i="1"/>
  <c r="O664" i="1"/>
  <c r="O666" i="1"/>
  <c r="O668" i="1"/>
  <c r="O670" i="1"/>
  <c r="O672" i="1"/>
  <c r="O674" i="1"/>
  <c r="O676" i="1"/>
  <c r="O678" i="1"/>
  <c r="M678" i="1" s="1"/>
  <c r="O680" i="1"/>
  <c r="O682" i="1"/>
  <c r="O684" i="1"/>
  <c r="O686" i="1"/>
  <c r="O688" i="1"/>
  <c r="M688" i="1" s="1"/>
  <c r="O690" i="1"/>
  <c r="O692" i="1"/>
  <c r="O694" i="1"/>
  <c r="O696" i="1"/>
  <c r="O698" i="1"/>
  <c r="O700" i="1"/>
  <c r="O702" i="1"/>
  <c r="O704" i="1"/>
  <c r="O706" i="1"/>
  <c r="O708" i="1"/>
  <c r="O710" i="1"/>
  <c r="O712" i="1"/>
  <c r="O714" i="1"/>
  <c r="O716" i="1"/>
  <c r="O549" i="1"/>
  <c r="M549" i="1" s="1"/>
  <c r="O551" i="1"/>
  <c r="M551" i="1" s="1"/>
  <c r="O553" i="1"/>
  <c r="M553" i="1" s="1"/>
  <c r="O555" i="1"/>
  <c r="M555" i="1" s="1"/>
  <c r="O557" i="1"/>
  <c r="M557" i="1" s="1"/>
  <c r="O559" i="1"/>
  <c r="M559" i="1" s="1"/>
  <c r="O561" i="1"/>
  <c r="M561" i="1" s="1"/>
  <c r="O563" i="1"/>
  <c r="M563" i="1" s="1"/>
  <c r="O565" i="1"/>
  <c r="M565" i="1" s="1"/>
  <c r="O567" i="1"/>
  <c r="M567" i="1" s="1"/>
  <c r="O569" i="1"/>
  <c r="O571" i="1"/>
  <c r="M571" i="1" s="1"/>
  <c r="O573" i="1"/>
  <c r="O575" i="1"/>
  <c r="M575" i="1" s="1"/>
  <c r="O577" i="1"/>
  <c r="M577" i="1" s="1"/>
  <c r="O579" i="1"/>
  <c r="O581" i="1"/>
  <c r="O583" i="1"/>
  <c r="M583" i="1" s="1"/>
  <c r="O585" i="1"/>
  <c r="M585" i="1" s="1"/>
  <c r="O587" i="1"/>
  <c r="M587" i="1" s="1"/>
  <c r="O589" i="1"/>
  <c r="M589" i="1" s="1"/>
  <c r="O591" i="1"/>
  <c r="M591" i="1" s="1"/>
  <c r="O593" i="1"/>
  <c r="M593" i="1" s="1"/>
  <c r="O595" i="1"/>
  <c r="M595" i="1" s="1"/>
  <c r="O597" i="1"/>
  <c r="M597" i="1" s="1"/>
  <c r="O599" i="1"/>
  <c r="M599" i="1" s="1"/>
  <c r="O601" i="1"/>
  <c r="O603" i="1"/>
  <c r="O605" i="1"/>
  <c r="O607" i="1"/>
  <c r="M607" i="1" s="1"/>
  <c r="O609" i="1"/>
  <c r="O611" i="1"/>
  <c r="O613" i="1"/>
  <c r="O615" i="1"/>
  <c r="O617" i="1"/>
  <c r="O619" i="1"/>
  <c r="M619" i="1" s="1"/>
  <c r="O621" i="1"/>
  <c r="O623" i="1"/>
  <c r="O625" i="1"/>
  <c r="O627" i="1"/>
  <c r="O629" i="1"/>
  <c r="O631" i="1"/>
  <c r="O633" i="1"/>
  <c r="M633" i="1" s="1"/>
  <c r="O635" i="1"/>
  <c r="O637" i="1"/>
  <c r="O639" i="1"/>
  <c r="N639" i="1" s="1"/>
  <c r="Q639" i="1" s="1"/>
  <c r="O641" i="1"/>
  <c r="O643" i="1"/>
  <c r="O645" i="1"/>
  <c r="O647" i="1"/>
  <c r="O649" i="1"/>
  <c r="O651" i="1"/>
  <c r="O653" i="1"/>
  <c r="O655" i="1"/>
  <c r="O657" i="1"/>
  <c r="O659" i="1"/>
  <c r="O661" i="1"/>
  <c r="O663" i="1"/>
  <c r="O665" i="1"/>
  <c r="O667" i="1"/>
  <c r="O669" i="1"/>
  <c r="O671" i="1"/>
  <c r="O673" i="1"/>
  <c r="O675" i="1"/>
  <c r="O677" i="1"/>
  <c r="O679" i="1"/>
  <c r="O681" i="1"/>
  <c r="O683" i="1"/>
  <c r="O685" i="1"/>
  <c r="O687" i="1"/>
  <c r="O689" i="1"/>
  <c r="O691" i="1"/>
  <c r="O693" i="1"/>
  <c r="O695" i="1"/>
  <c r="O697" i="1"/>
  <c r="O699" i="1"/>
  <c r="O701" i="1"/>
  <c r="O703" i="1"/>
  <c r="O705" i="1"/>
  <c r="O707" i="1"/>
  <c r="O709" i="1"/>
  <c r="M709" i="1" s="1"/>
  <c r="O711" i="1"/>
  <c r="O713" i="1"/>
  <c r="O715" i="1"/>
  <c r="O717" i="1"/>
  <c r="O718" i="1"/>
  <c r="M718" i="1" s="1"/>
  <c r="O720" i="1"/>
  <c r="O722" i="1"/>
  <c r="O724" i="1"/>
  <c r="O726" i="1"/>
  <c r="O728" i="1"/>
  <c r="O730" i="1"/>
  <c r="O732" i="1"/>
  <c r="O734" i="1"/>
  <c r="O736" i="1"/>
  <c r="O738" i="1"/>
  <c r="O740" i="1"/>
  <c r="O742" i="1"/>
  <c r="M742" i="1" s="1"/>
  <c r="O744" i="1"/>
  <c r="O746" i="1"/>
  <c r="O748" i="1"/>
  <c r="M748" i="1" s="1"/>
  <c r="O750" i="1"/>
  <c r="O752" i="1"/>
  <c r="O754" i="1"/>
  <c r="O756" i="1"/>
  <c r="O758" i="1"/>
  <c r="O760" i="1"/>
  <c r="O762" i="1"/>
  <c r="O764" i="1"/>
  <c r="M764" i="1" s="1"/>
  <c r="O766" i="1"/>
  <c r="O768" i="1"/>
  <c r="O770" i="1"/>
  <c r="O772" i="1"/>
  <c r="O774" i="1"/>
  <c r="O776" i="1"/>
  <c r="O778" i="1"/>
  <c r="O780" i="1"/>
  <c r="O782" i="1"/>
  <c r="O784" i="1"/>
  <c r="O786" i="1"/>
  <c r="O788" i="1"/>
  <c r="O790" i="1"/>
  <c r="O792" i="1"/>
  <c r="O794" i="1"/>
  <c r="O796" i="1"/>
  <c r="O798" i="1"/>
  <c r="O800" i="1"/>
  <c r="O802" i="1"/>
  <c r="O804" i="1"/>
  <c r="M804" i="1" s="1"/>
  <c r="O806" i="1"/>
  <c r="O808" i="1"/>
  <c r="O810" i="1"/>
  <c r="O812" i="1"/>
  <c r="O814" i="1"/>
  <c r="O816" i="1"/>
  <c r="O818" i="1"/>
  <c r="O820" i="1"/>
  <c r="O822" i="1"/>
  <c r="O824" i="1"/>
  <c r="O826" i="1"/>
  <c r="M826" i="1" s="1"/>
  <c r="O828" i="1"/>
  <c r="O830" i="1"/>
  <c r="M830" i="1" s="1"/>
  <c r="O832" i="1"/>
  <c r="O834" i="1"/>
  <c r="M834" i="1" s="1"/>
  <c r="O836" i="1"/>
  <c r="O838" i="1"/>
  <c r="O840" i="1"/>
  <c r="O842" i="1"/>
  <c r="O844" i="1"/>
  <c r="O846" i="1"/>
  <c r="O848" i="1"/>
  <c r="O850" i="1"/>
  <c r="O852" i="1"/>
  <c r="O854" i="1"/>
  <c r="M854" i="1" s="1"/>
  <c r="O856" i="1"/>
  <c r="O858" i="1"/>
  <c r="O860" i="1"/>
  <c r="O862" i="1"/>
  <c r="O864" i="1"/>
  <c r="O866" i="1"/>
  <c r="O868" i="1"/>
  <c r="O870" i="1"/>
  <c r="O872" i="1"/>
  <c r="O874" i="1"/>
  <c r="O876" i="1"/>
  <c r="O878" i="1"/>
  <c r="O880" i="1"/>
  <c r="O882" i="1"/>
  <c r="O884" i="1"/>
  <c r="O886" i="1"/>
  <c r="O888" i="1"/>
  <c r="O719" i="1"/>
  <c r="O721" i="1"/>
  <c r="O723" i="1"/>
  <c r="O725" i="1"/>
  <c r="O727" i="1"/>
  <c r="O729" i="1"/>
  <c r="O731" i="1"/>
  <c r="O733" i="1"/>
  <c r="O735" i="1"/>
  <c r="O737" i="1"/>
  <c r="O739" i="1"/>
  <c r="O741" i="1"/>
  <c r="O743" i="1"/>
  <c r="O745" i="1"/>
  <c r="O747" i="1"/>
  <c r="O749" i="1"/>
  <c r="O751" i="1"/>
  <c r="N751" i="1" s="1"/>
  <c r="Q751" i="1" s="1"/>
  <c r="O753" i="1"/>
  <c r="O755" i="1"/>
  <c r="O757" i="1"/>
  <c r="O759" i="1"/>
  <c r="N759" i="1" s="1"/>
  <c r="Q759" i="1" s="1"/>
  <c r="O761" i="1"/>
  <c r="M761" i="1" s="1"/>
  <c r="O763" i="1"/>
  <c r="O765" i="1"/>
  <c r="O767" i="1"/>
  <c r="O769" i="1"/>
  <c r="O771" i="1"/>
  <c r="N771" i="1" s="1"/>
  <c r="Q771" i="1" s="1"/>
  <c r="O773" i="1"/>
  <c r="O775" i="1"/>
  <c r="O777" i="1"/>
  <c r="O779" i="1"/>
  <c r="O781" i="1"/>
  <c r="O783" i="1"/>
  <c r="O785" i="1"/>
  <c r="M785" i="1" s="1"/>
  <c r="O787" i="1"/>
  <c r="O789" i="1"/>
  <c r="O791" i="1"/>
  <c r="O793" i="1"/>
  <c r="O795" i="1"/>
  <c r="O797" i="1"/>
  <c r="O799" i="1"/>
  <c r="O801" i="1"/>
  <c r="O803" i="1"/>
  <c r="O805" i="1"/>
  <c r="O807" i="1"/>
  <c r="O809" i="1"/>
  <c r="O811" i="1"/>
  <c r="O813" i="1"/>
  <c r="O815" i="1"/>
  <c r="N815" i="1" s="1"/>
  <c r="Q815" i="1" s="1"/>
  <c r="O817" i="1"/>
  <c r="O819" i="1"/>
  <c r="O821" i="1"/>
  <c r="O823" i="1"/>
  <c r="O825" i="1"/>
  <c r="O827" i="1"/>
  <c r="O829" i="1"/>
  <c r="O831" i="1"/>
  <c r="O833" i="1"/>
  <c r="M833" i="1" s="1"/>
  <c r="O835" i="1"/>
  <c r="M835" i="1" s="1"/>
  <c r="O837" i="1"/>
  <c r="O839" i="1"/>
  <c r="O841" i="1"/>
  <c r="O843" i="1"/>
  <c r="N843" i="1" s="1"/>
  <c r="Q843" i="1" s="1"/>
  <c r="O845" i="1"/>
  <c r="O847" i="1"/>
  <c r="N847" i="1" s="1"/>
  <c r="Q847" i="1" s="1"/>
  <c r="O849" i="1"/>
  <c r="O851" i="1"/>
  <c r="O853" i="1"/>
  <c r="O855" i="1"/>
  <c r="O857" i="1"/>
  <c r="M857" i="1" s="1"/>
  <c r="O859" i="1"/>
  <c r="O861" i="1"/>
  <c r="O863" i="1"/>
  <c r="N863" i="1" s="1"/>
  <c r="Q863" i="1" s="1"/>
  <c r="O865" i="1"/>
  <c r="O867" i="1"/>
  <c r="O869" i="1"/>
  <c r="O871" i="1"/>
  <c r="M871" i="1" s="1"/>
  <c r="O873" i="1"/>
  <c r="O875" i="1"/>
  <c r="M875" i="1" s="1"/>
  <c r="O877" i="1"/>
  <c r="O879" i="1"/>
  <c r="O881" i="1"/>
  <c r="O883" i="1"/>
  <c r="O885" i="1"/>
  <c r="O887" i="1"/>
  <c r="M887" i="1" s="1"/>
  <c r="O889" i="1"/>
  <c r="O891" i="1"/>
  <c r="M891" i="1" s="1"/>
  <c r="O893" i="1"/>
  <c r="O895" i="1"/>
  <c r="O897" i="1"/>
  <c r="M897" i="1" s="1"/>
  <c r="O899" i="1"/>
  <c r="O901" i="1"/>
  <c r="O903" i="1"/>
  <c r="O905" i="1"/>
  <c r="O907" i="1"/>
  <c r="O909" i="1"/>
  <c r="O911" i="1"/>
  <c r="O913" i="1"/>
  <c r="O915" i="1"/>
  <c r="O917" i="1"/>
  <c r="O919" i="1"/>
  <c r="O921" i="1"/>
  <c r="O923" i="1"/>
  <c r="M923" i="1" s="1"/>
  <c r="O925" i="1"/>
  <c r="O927" i="1"/>
  <c r="O929" i="1"/>
  <c r="O931" i="1"/>
  <c r="O933" i="1"/>
  <c r="M933" i="1" s="1"/>
  <c r="O935" i="1"/>
  <c r="O937" i="1"/>
  <c r="O939" i="1"/>
  <c r="O941" i="1"/>
  <c r="O943" i="1"/>
  <c r="O945" i="1"/>
  <c r="O947" i="1"/>
  <c r="O949" i="1"/>
  <c r="O951" i="1"/>
  <c r="O953" i="1"/>
  <c r="M953" i="1" s="1"/>
  <c r="O955" i="1"/>
  <c r="O957" i="1"/>
  <c r="O959" i="1"/>
  <c r="O961" i="1"/>
  <c r="O963" i="1"/>
  <c r="O965" i="1"/>
  <c r="O967" i="1"/>
  <c r="O969" i="1"/>
  <c r="O971" i="1"/>
  <c r="O973" i="1"/>
  <c r="O975" i="1"/>
  <c r="O977" i="1"/>
  <c r="O979" i="1"/>
  <c r="O981" i="1"/>
  <c r="O983" i="1"/>
  <c r="O985" i="1"/>
  <c r="O987" i="1"/>
  <c r="O989" i="1"/>
  <c r="O991" i="1"/>
  <c r="M991" i="1" s="1"/>
  <c r="O993" i="1"/>
  <c r="O995" i="1"/>
  <c r="O997" i="1"/>
  <c r="O999" i="1"/>
  <c r="O1001" i="1"/>
  <c r="O1003" i="1"/>
  <c r="M1003" i="1" s="1"/>
  <c r="O1005" i="1"/>
  <c r="O1007" i="1"/>
  <c r="O1009" i="1"/>
  <c r="O1011" i="1"/>
  <c r="O1013" i="1"/>
  <c r="O1015" i="1"/>
  <c r="O1017" i="1"/>
  <c r="O1019" i="1"/>
  <c r="M1019" i="1" s="1"/>
  <c r="O1021" i="1"/>
  <c r="O1023" i="1"/>
  <c r="O1025" i="1"/>
  <c r="M1025" i="1" s="1"/>
  <c r="O1027" i="1"/>
  <c r="O1029" i="1"/>
  <c r="O890" i="1"/>
  <c r="O892" i="1"/>
  <c r="O894" i="1"/>
  <c r="N894" i="1" s="1"/>
  <c r="Q894" i="1" s="1"/>
  <c r="O896" i="1"/>
  <c r="M896" i="1" s="1"/>
  <c r="O898" i="1"/>
  <c r="M898" i="1" s="1"/>
  <c r="O900" i="1"/>
  <c r="O902" i="1"/>
  <c r="M902" i="1" s="1"/>
  <c r="O904" i="1"/>
  <c r="O906" i="1"/>
  <c r="O908" i="1"/>
  <c r="O910" i="1"/>
  <c r="O912" i="1"/>
  <c r="O914" i="1"/>
  <c r="O916" i="1"/>
  <c r="O918" i="1"/>
  <c r="O920" i="1"/>
  <c r="O922" i="1"/>
  <c r="O924" i="1"/>
  <c r="O926" i="1"/>
  <c r="O928" i="1"/>
  <c r="O930" i="1"/>
  <c r="O932" i="1"/>
  <c r="O934" i="1"/>
  <c r="M934" i="1" s="1"/>
  <c r="O936" i="1"/>
  <c r="O938" i="1"/>
  <c r="M938" i="1" s="1"/>
  <c r="O940" i="1"/>
  <c r="O942" i="1"/>
  <c r="O944" i="1"/>
  <c r="M944" i="1" s="1"/>
  <c r="O946" i="1"/>
  <c r="O948" i="1"/>
  <c r="O950" i="1"/>
  <c r="M950" i="1" s="1"/>
  <c r="O952" i="1"/>
  <c r="O954" i="1"/>
  <c r="O956" i="1"/>
  <c r="M956" i="1" s="1"/>
  <c r="O958" i="1"/>
  <c r="O960" i="1"/>
  <c r="O962" i="1"/>
  <c r="O964" i="1"/>
  <c r="O966" i="1"/>
  <c r="O968" i="1"/>
  <c r="O970" i="1"/>
  <c r="O972" i="1"/>
  <c r="O974" i="1"/>
  <c r="O976" i="1"/>
  <c r="O978" i="1"/>
  <c r="O980" i="1"/>
  <c r="O982" i="1"/>
  <c r="O984" i="1"/>
  <c r="O986" i="1"/>
  <c r="O988" i="1"/>
  <c r="N988" i="1" s="1"/>
  <c r="Q988" i="1" s="1"/>
  <c r="O990" i="1"/>
  <c r="O992" i="1"/>
  <c r="M992" i="1" s="1"/>
  <c r="O994" i="1"/>
  <c r="O996" i="1"/>
  <c r="O998" i="1"/>
  <c r="O1000" i="1"/>
  <c r="O1002" i="1"/>
  <c r="N1002" i="1" s="1"/>
  <c r="Q1002" i="1" s="1"/>
  <c r="O1004" i="1"/>
  <c r="N1004" i="1" s="1"/>
  <c r="Q1004" i="1" s="1"/>
  <c r="O1006" i="1"/>
  <c r="O1008" i="1"/>
  <c r="N1008" i="1" s="1"/>
  <c r="Q1008" i="1" s="1"/>
  <c r="O1010" i="1"/>
  <c r="M1010" i="1" s="1"/>
  <c r="O1012" i="1"/>
  <c r="O1014" i="1"/>
  <c r="M1014" i="1" s="1"/>
  <c r="O1016" i="1"/>
  <c r="O1018" i="1"/>
  <c r="N1018" i="1" s="1"/>
  <c r="Q1018" i="1" s="1"/>
  <c r="O1020" i="1"/>
  <c r="O1022" i="1"/>
  <c r="O1024" i="1"/>
  <c r="O1026" i="1"/>
  <c r="N1026" i="1" s="1"/>
  <c r="Q1026" i="1" s="1"/>
  <c r="O1028" i="1"/>
  <c r="N541" i="1"/>
  <c r="Q541" i="1" s="1"/>
  <c r="N546" i="1"/>
  <c r="Q546" i="1" s="1"/>
  <c r="N573" i="1"/>
  <c r="Q573" i="1" s="1"/>
  <c r="N634" i="1"/>
  <c r="Q634" i="1" s="1"/>
  <c r="M618" i="1"/>
  <c r="M639" i="1"/>
  <c r="M610" i="1"/>
  <c r="N857" i="1"/>
  <c r="Q857" i="1" s="1"/>
  <c r="N536" i="1"/>
  <c r="Q536" i="1" s="1"/>
  <c r="M658" i="1"/>
  <c r="M874" i="1"/>
  <c r="M546" i="1"/>
  <c r="M800" i="1"/>
  <c r="M877" i="1"/>
  <c r="N956" i="1"/>
  <c r="Q956" i="1" s="1"/>
  <c r="N992" i="1"/>
  <c r="Q992" i="1" s="1"/>
  <c r="M656" i="1"/>
  <c r="M882" i="1"/>
  <c r="N586" i="1"/>
  <c r="Q586" i="1" s="1"/>
  <c r="N540" i="1"/>
  <c r="Q540" i="1" s="1"/>
  <c r="N569" i="1"/>
  <c r="Q569" i="1" s="1"/>
  <c r="N560" i="1"/>
  <c r="Q560" i="1" s="1"/>
  <c r="N564" i="1"/>
  <c r="Q564" i="1" s="1"/>
  <c r="N579" i="1"/>
  <c r="Q579" i="1" s="1"/>
  <c r="N550" i="1"/>
  <c r="Q550" i="1" s="1"/>
  <c r="M868" i="1"/>
  <c r="N538" i="1"/>
  <c r="Q538" i="1" s="1"/>
  <c r="N563" i="1"/>
  <c r="Q563" i="1" s="1"/>
  <c r="N555" i="1"/>
  <c r="Q555" i="1" s="1"/>
  <c r="N577" i="1"/>
  <c r="Q577" i="1" s="1"/>
  <c r="N578" i="1"/>
  <c r="Q578" i="1" s="1"/>
  <c r="N544" i="1"/>
  <c r="Q544" i="1" s="1"/>
  <c r="N552" i="1"/>
  <c r="Q552" i="1" s="1"/>
  <c r="N574" i="1"/>
  <c r="Q574" i="1" s="1"/>
  <c r="N576" i="1"/>
  <c r="Q576" i="1" s="1"/>
  <c r="N597" i="1"/>
  <c r="Q597" i="1" s="1"/>
  <c r="N591" i="1"/>
  <c r="Q591" i="1" s="1"/>
  <c r="M969" i="1"/>
  <c r="M929" i="1"/>
  <c r="N854" i="1"/>
  <c r="Q854" i="1" s="1"/>
  <c r="N633" i="1"/>
  <c r="Q633" i="1" s="1"/>
  <c r="M550" i="1"/>
  <c r="M573" i="1"/>
  <c r="N567" i="1"/>
  <c r="Q567" i="1" s="1"/>
  <c r="N561" i="1"/>
  <c r="Q561" i="1" s="1"/>
  <c r="N616" i="1"/>
  <c r="Q616" i="1" s="1"/>
  <c r="N542" i="1"/>
  <c r="Q542" i="1" s="1"/>
  <c r="N598" i="1"/>
  <c r="Q598" i="1" s="1"/>
  <c r="N761" i="1"/>
  <c r="Q761" i="1" s="1"/>
  <c r="N548" i="1"/>
  <c r="Q548" i="1" s="1"/>
  <c r="N594" i="1"/>
  <c r="Q594" i="1" s="1"/>
  <c r="M915" i="1"/>
  <c r="M948" i="1"/>
  <c r="M820" i="1"/>
  <c r="N896" i="1"/>
  <c r="Q896" i="1" s="1"/>
  <c r="N554" i="1"/>
  <c r="Q554" i="1" s="1"/>
  <c r="M861" i="1"/>
  <c r="N902" i="1"/>
  <c r="Q902" i="1" s="1"/>
  <c r="M721" i="1"/>
  <c r="N580" i="1"/>
  <c r="Q580" i="1" s="1"/>
  <c r="M637" i="1"/>
  <c r="N562" i="1"/>
  <c r="Q562" i="1" s="1"/>
  <c r="N1019" i="1"/>
  <c r="Q1019" i="1" s="1"/>
  <c r="N547" i="1"/>
  <c r="Q547" i="1" s="1"/>
  <c r="N600" i="1"/>
  <c r="Q600" i="1" s="1"/>
  <c r="N785" i="1"/>
  <c r="Q785" i="1" s="1"/>
  <c r="M620" i="1"/>
  <c r="N830" i="1"/>
  <c r="Q830" i="1" s="1"/>
  <c r="N570" i="1"/>
  <c r="Q570" i="1" s="1"/>
  <c r="N571" i="1"/>
  <c r="Q571" i="1" s="1"/>
  <c r="N585" i="1"/>
  <c r="Q585" i="1" s="1"/>
  <c r="N581" i="1"/>
  <c r="Q581" i="1" s="1"/>
  <c r="N590" i="1"/>
  <c r="Q590" i="1" s="1"/>
  <c r="N584" i="1"/>
  <c r="Q584" i="1" s="1"/>
  <c r="N557" i="1"/>
  <c r="Q557" i="1" s="1"/>
  <c r="N593" i="1"/>
  <c r="Q593" i="1" s="1"/>
  <c r="N559" i="1"/>
  <c r="Q559" i="1" s="1"/>
  <c r="N553" i="1"/>
  <c r="Q553" i="1" s="1"/>
  <c r="N539" i="1"/>
  <c r="Q539" i="1" s="1"/>
  <c r="N592" i="1"/>
  <c r="Q592" i="1" s="1"/>
  <c r="M759" i="1"/>
  <c r="N549" i="1"/>
  <c r="Q549" i="1" s="1"/>
  <c r="N589" i="1"/>
  <c r="Q589" i="1" s="1"/>
  <c r="N572" i="1"/>
  <c r="Q572" i="1" s="1"/>
  <c r="N543" i="1"/>
  <c r="Q543" i="1" s="1"/>
  <c r="N582" i="1"/>
  <c r="Q582" i="1" s="1"/>
  <c r="M1008" i="1"/>
  <c r="M746" i="1"/>
  <c r="N575" i="1"/>
  <c r="Q575" i="1" s="1"/>
  <c r="N568" i="1"/>
  <c r="Q568" i="1" s="1"/>
  <c r="N587" i="1"/>
  <c r="Q587" i="1" s="1"/>
  <c r="N545" i="1"/>
  <c r="Q545" i="1" s="1"/>
  <c r="N588" i="1"/>
  <c r="Q588" i="1" s="1"/>
  <c r="N551" i="1"/>
  <c r="Q551" i="1" s="1"/>
  <c r="M745" i="1"/>
  <c r="N764" i="1"/>
  <c r="Q764" i="1" s="1"/>
  <c r="M798" i="1"/>
  <c r="N565" i="1"/>
  <c r="Q565" i="1" s="1"/>
  <c r="N596" i="1"/>
  <c r="Q596" i="1" s="1"/>
  <c r="N566" i="1"/>
  <c r="Q566" i="1" s="1"/>
  <c r="N558" i="1"/>
  <c r="Q558" i="1" s="1"/>
  <c r="N938" i="1"/>
  <c r="Q938" i="1" s="1"/>
  <c r="N535" i="1"/>
  <c r="Q535" i="1" s="1"/>
  <c r="N887" i="1"/>
  <c r="Q887" i="1" s="1"/>
  <c r="M668" i="1"/>
  <c r="N933" i="1"/>
  <c r="Q933" i="1" s="1"/>
  <c r="M751" i="1"/>
  <c r="N991" i="1"/>
  <c r="Q991" i="1" s="1"/>
  <c r="N537" i="1"/>
  <c r="Q537" i="1" s="1"/>
  <c r="M894" i="1"/>
  <c r="N871" i="1"/>
  <c r="Q871" i="1" s="1"/>
  <c r="M832" i="1"/>
  <c r="M806" i="1"/>
  <c r="M904" i="1"/>
  <c r="M579" i="1"/>
  <c r="M852" i="1"/>
  <c r="M847" i="1"/>
  <c r="M916" i="1"/>
  <c r="M766" i="1"/>
  <c r="M704" i="1"/>
  <c r="N897" i="1"/>
  <c r="Q897" i="1" s="1"/>
  <c r="M863" i="1"/>
  <c r="N826" i="1"/>
  <c r="Q826" i="1" s="1"/>
  <c r="N934" i="1"/>
  <c r="Q934" i="1" s="1"/>
  <c r="N619" i="1"/>
  <c r="Q619" i="1" s="1"/>
  <c r="N678" i="1"/>
  <c r="Q678" i="1" s="1"/>
  <c r="N607" i="1"/>
  <c r="Q607" i="1" s="1"/>
  <c r="N898" i="1"/>
  <c r="Q898" i="1" s="1"/>
  <c r="M729" i="1"/>
  <c r="M818" i="1"/>
  <c r="M609" i="1"/>
  <c r="N742" i="1"/>
  <c r="Q742" i="1" s="1"/>
  <c r="M581" i="1"/>
  <c r="M569" i="1"/>
  <c r="N950" i="1"/>
  <c r="Q950" i="1" s="1"/>
  <c r="M714" i="1"/>
  <c r="M627" i="1"/>
  <c r="M1004" i="1"/>
  <c r="M584" i="1"/>
  <c r="M564" i="1"/>
  <c r="N1025" i="1"/>
  <c r="Q1025" i="1" s="1"/>
  <c r="N834" i="1"/>
  <c r="Q834" i="1" s="1"/>
  <c r="N608" i="1"/>
  <c r="Q608" i="1" s="1"/>
  <c r="M590" i="1"/>
  <c r="M700" i="1"/>
  <c r="N556" i="1"/>
  <c r="Q556" i="1" s="1"/>
  <c r="N1010" i="1"/>
  <c r="Q1010" i="1" s="1"/>
  <c r="N688" i="1"/>
  <c r="Q688" i="1" s="1"/>
  <c r="N953" i="1"/>
  <c r="Q953" i="1" s="1"/>
  <c r="M682" i="1"/>
  <c r="M849" i="1"/>
  <c r="M815" i="1"/>
  <c r="M866" i="1"/>
  <c r="M805" i="1"/>
  <c r="N718" i="1"/>
  <c r="Q718" i="1" s="1"/>
  <c r="M925" i="1"/>
  <c r="M1002" i="1"/>
  <c r="M1018" i="1"/>
  <c r="M843" i="1"/>
  <c r="N804" i="1"/>
  <c r="Q804" i="1" s="1"/>
  <c r="N875" i="1"/>
  <c r="Q875" i="1" s="1"/>
  <c r="N891" i="1"/>
  <c r="Q891" i="1" s="1"/>
  <c r="N583" i="1"/>
  <c r="Q583" i="1" s="1"/>
  <c r="N748" i="1"/>
  <c r="Q748" i="1" s="1"/>
  <c r="M539" i="1"/>
  <c r="M947" i="1"/>
  <c r="M560" i="1"/>
  <c r="N944" i="1"/>
  <c r="Q944" i="1" s="1"/>
  <c r="M988" i="1"/>
  <c r="N36" i="1"/>
  <c r="N349" i="1"/>
  <c r="N176" i="1"/>
  <c r="N61" i="1"/>
  <c r="N213" i="1"/>
  <c r="N72" i="1"/>
  <c r="N95" i="1"/>
  <c r="N266" i="1"/>
  <c r="N110" i="1"/>
  <c r="N154" i="1"/>
  <c r="N41" i="1"/>
  <c r="N372" i="1"/>
  <c r="N140" i="1"/>
  <c r="N438" i="1"/>
  <c r="N422" i="1"/>
  <c r="N218" i="1"/>
  <c r="N73" i="1"/>
  <c r="N442" i="1"/>
  <c r="N449" i="1"/>
  <c r="N180" i="1"/>
  <c r="N259" i="1"/>
  <c r="N425" i="1"/>
  <c r="N387" i="1"/>
  <c r="N509" i="1"/>
  <c r="Q509" i="1" s="1"/>
  <c r="N524" i="1"/>
  <c r="Q524" i="1" s="1"/>
  <c r="N506" i="1"/>
  <c r="Q506" i="1" s="1"/>
  <c r="N44" i="1"/>
  <c r="N245" i="1"/>
  <c r="N490" i="1"/>
  <c r="Q490" i="1" s="1"/>
  <c r="N202" i="1"/>
  <c r="N494" i="1"/>
  <c r="Q494" i="1" s="1"/>
  <c r="N514" i="1"/>
  <c r="Q514" i="1" s="1"/>
  <c r="N513" i="1"/>
  <c r="Q513" i="1" s="1"/>
  <c r="N498" i="1"/>
  <c r="Q498" i="1" s="1"/>
  <c r="N501" i="1"/>
  <c r="Q501" i="1" s="1"/>
  <c r="N512" i="1"/>
  <c r="Q512" i="1" s="1"/>
  <c r="N492" i="1"/>
  <c r="Q492" i="1" s="1"/>
  <c r="N510" i="1"/>
  <c r="Q510" i="1" s="1"/>
  <c r="N355" i="1"/>
  <c r="N410" i="1"/>
  <c r="N408" i="1"/>
  <c r="N370" i="1"/>
  <c r="N483" i="1"/>
  <c r="N478" i="1"/>
  <c r="N380" i="1"/>
  <c r="N373" i="1"/>
  <c r="N222" i="1"/>
  <c r="N50" i="1"/>
  <c r="N105" i="1"/>
  <c r="N155" i="1"/>
  <c r="N343" i="1"/>
  <c r="N265" i="1"/>
  <c r="N290" i="1"/>
  <c r="N441" i="1"/>
  <c r="N465" i="1"/>
  <c r="N419" i="1"/>
  <c r="N304" i="1"/>
  <c r="N411" i="1"/>
  <c r="N241" i="1"/>
  <c r="N475" i="1"/>
  <c r="N314" i="1"/>
  <c r="N240" i="1"/>
  <c r="N62" i="1"/>
  <c r="N364" i="1"/>
  <c r="N238" i="1"/>
  <c r="N139" i="1"/>
  <c r="N436" i="1"/>
  <c r="N368" i="1"/>
  <c r="N157" i="1"/>
  <c r="N323" i="1"/>
  <c r="N451" i="1"/>
  <c r="N466" i="1"/>
  <c r="N293" i="1"/>
  <c r="N68" i="1"/>
  <c r="N125" i="1"/>
  <c r="N458" i="1"/>
  <c r="N325" i="1"/>
  <c r="N114" i="1"/>
  <c r="N415" i="1"/>
  <c r="N381" i="1"/>
  <c r="N203" i="1"/>
  <c r="N446" i="1"/>
  <c r="N189" i="1"/>
  <c r="N209" i="1"/>
  <c r="N137" i="1"/>
  <c r="N298" i="1"/>
  <c r="N102" i="1"/>
  <c r="N342" i="1"/>
  <c r="N460" i="1"/>
  <c r="N445" i="1"/>
  <c r="N54" i="1"/>
  <c r="N365" i="1"/>
  <c r="N504" i="1"/>
  <c r="Q504" i="1" s="1"/>
  <c r="N520" i="1"/>
  <c r="Q520" i="1" s="1"/>
  <c r="N231" i="1"/>
  <c r="N63" i="1"/>
  <c r="N529" i="1"/>
  <c r="Q529" i="1" s="1"/>
  <c r="N528" i="1"/>
  <c r="Q528" i="1" s="1"/>
  <c r="N507" i="1"/>
  <c r="Q507" i="1" s="1"/>
  <c r="N517" i="1"/>
  <c r="Q517" i="1" s="1"/>
  <c r="N493" i="1"/>
  <c r="Q493" i="1" s="1"/>
  <c r="N508" i="1"/>
  <c r="Q508" i="1" s="1"/>
  <c r="N503" i="1"/>
  <c r="Q503" i="1" s="1"/>
  <c r="N496" i="1"/>
  <c r="Q496" i="1" s="1"/>
  <c r="N525" i="1"/>
  <c r="Q525" i="1" s="1"/>
  <c r="N495" i="1"/>
  <c r="Q495" i="1" s="1"/>
  <c r="N516" i="1"/>
  <c r="Q516" i="1" s="1"/>
  <c r="N488" i="1"/>
  <c r="Q488" i="1" s="1"/>
  <c r="N526" i="1"/>
  <c r="Q526" i="1" s="1"/>
  <c r="N505" i="1"/>
  <c r="Q505" i="1" s="1"/>
  <c r="N499" i="1"/>
  <c r="Q499" i="1" s="1"/>
  <c r="N35" i="1"/>
  <c r="N171" i="1"/>
  <c r="N439" i="1"/>
  <c r="N371" i="1"/>
  <c r="N337" i="1"/>
  <c r="N477" i="1"/>
  <c r="N480" i="1"/>
  <c r="N294" i="1"/>
  <c r="N391" i="1"/>
  <c r="N159" i="1"/>
  <c r="N84" i="1"/>
  <c r="N437" i="1"/>
  <c r="N156" i="1"/>
  <c r="N377" i="1"/>
  <c r="N375" i="1"/>
  <c r="N219" i="1"/>
  <c r="N56" i="1"/>
  <c r="N74" i="1"/>
  <c r="N211" i="1"/>
  <c r="N378" i="1"/>
  <c r="N85" i="1"/>
  <c r="N194" i="1"/>
  <c r="N470" i="1"/>
  <c r="N366" i="1"/>
  <c r="N184" i="1"/>
  <c r="N253" i="1"/>
  <c r="N339" i="1"/>
  <c r="N412" i="1"/>
  <c r="N66" i="1"/>
  <c r="N356" i="1"/>
  <c r="N295" i="1"/>
  <c r="N193" i="1"/>
  <c r="N468" i="1"/>
  <c r="N369" i="1"/>
  <c r="N165" i="1"/>
  <c r="N113" i="1"/>
  <c r="N354" i="1"/>
  <c r="N461" i="1"/>
  <c r="N403" i="1"/>
  <c r="N269" i="1"/>
  <c r="N59" i="1"/>
  <c r="N243" i="1"/>
  <c r="N467" i="1"/>
  <c r="N288" i="1"/>
  <c r="N121" i="1"/>
  <c r="N401" i="1"/>
  <c r="N229" i="1"/>
  <c r="N390" i="1"/>
  <c r="N330" i="1"/>
  <c r="N249" i="1"/>
  <c r="N133" i="1"/>
  <c r="N263" i="1"/>
  <c r="N433" i="1"/>
  <c r="N305" i="1"/>
  <c r="N405" i="1"/>
  <c r="N134" i="1"/>
  <c r="N32" i="1"/>
  <c r="N392" i="1"/>
  <c r="N452" i="1"/>
  <c r="N327" i="1"/>
  <c r="N421" i="1"/>
  <c r="N142" i="1"/>
  <c r="N177" i="1"/>
  <c r="N435" i="1"/>
  <c r="N128" i="1"/>
  <c r="N37" i="1"/>
  <c r="N362" i="1"/>
  <c r="N251" i="1"/>
  <c r="N146" i="1"/>
  <c r="N69" i="1"/>
  <c r="N129" i="1"/>
  <c r="N89" i="1"/>
  <c r="N200" i="1"/>
  <c r="N39" i="1"/>
  <c r="N264" i="1"/>
  <c r="N303" i="1"/>
  <c r="N420" i="1"/>
  <c r="N153" i="1"/>
  <c r="N187" i="1"/>
  <c r="N179" i="1"/>
  <c r="N106" i="1"/>
  <c r="N292" i="1"/>
  <c r="N389" i="1"/>
  <c r="N170" i="1"/>
  <c r="N198" i="1"/>
  <c r="N132" i="1"/>
  <c r="N463" i="1"/>
  <c r="N331" i="1"/>
  <c r="N299" i="1"/>
  <c r="N341" i="1"/>
  <c r="N482" i="1"/>
  <c r="N267" i="1"/>
  <c r="N239" i="1"/>
  <c r="N147" i="1"/>
  <c r="N48" i="1"/>
  <c r="N363" i="1"/>
  <c r="N285" i="1"/>
  <c r="N431" i="1"/>
  <c r="N60" i="1"/>
  <c r="N181" i="1"/>
  <c r="N123" i="1"/>
  <c r="N51" i="1"/>
  <c r="N336" i="1"/>
  <c r="N279" i="1"/>
  <c r="N42" i="1"/>
  <c r="N429" i="1"/>
  <c r="N115" i="1"/>
  <c r="N174" i="1"/>
  <c r="N357" i="1"/>
  <c r="N361" i="1"/>
  <c r="N485" i="1"/>
  <c r="N456" i="1"/>
  <c r="N45" i="1"/>
  <c r="N394" i="1"/>
  <c r="N321" i="1"/>
  <c r="N131" i="1"/>
  <c r="N459" i="1"/>
  <c r="N57" i="1"/>
  <c r="N462" i="1"/>
  <c r="N148" i="1"/>
  <c r="N358" i="1"/>
  <c r="N395" i="1"/>
  <c r="N277" i="1"/>
  <c r="N40" i="1"/>
  <c r="N82" i="1"/>
  <c r="N124" i="1"/>
  <c r="N206" i="1"/>
  <c r="N345" i="1"/>
  <c r="N384" i="1"/>
  <c r="N481" i="1"/>
  <c r="N204" i="1"/>
  <c r="N453" i="1"/>
  <c r="N234" i="1"/>
  <c r="N122" i="1"/>
  <c r="N248" i="1"/>
  <c r="N353" i="1"/>
  <c r="N311" i="1"/>
  <c r="N464" i="1"/>
  <c r="N101" i="1"/>
  <c r="N383" i="1"/>
  <c r="N190" i="1"/>
  <c r="N205" i="1"/>
  <c r="N99" i="1"/>
  <c r="N448" i="1"/>
  <c r="N397" i="1"/>
  <c r="N136" i="1"/>
  <c r="N302" i="1"/>
  <c r="N409" i="1"/>
  <c r="N47" i="1"/>
  <c r="N78" i="1"/>
  <c r="N406" i="1"/>
  <c r="N237" i="1"/>
  <c r="N454" i="1"/>
  <c r="N100" i="1"/>
  <c r="N300" i="1"/>
  <c r="N328" i="1"/>
  <c r="N98" i="1"/>
  <c r="N402" i="1"/>
  <c r="N178" i="1"/>
  <c r="N119" i="1"/>
  <c r="N242" i="1"/>
  <c r="N388" i="1"/>
  <c r="N324" i="1"/>
  <c r="N152" i="1"/>
  <c r="N188" i="1"/>
  <c r="N414" i="1"/>
  <c r="N150" i="1"/>
  <c r="N135" i="1"/>
  <c r="N172" i="1"/>
  <c r="N447" i="1"/>
  <c r="N79" i="1"/>
  <c r="N53" i="1"/>
  <c r="N230" i="1"/>
  <c r="N284" i="1"/>
  <c r="N167" i="1"/>
  <c r="N127" i="1"/>
  <c r="N416" i="1"/>
  <c r="N197" i="1"/>
  <c r="N143" i="1"/>
  <c r="N64" i="1"/>
  <c r="N111" i="1"/>
  <c r="N90" i="1"/>
  <c r="N318" i="1"/>
  <c r="N329" i="1"/>
  <c r="N396" i="1"/>
  <c r="N116" i="1"/>
  <c r="N210" i="1"/>
  <c r="N94" i="1"/>
  <c r="N432" i="1"/>
  <c r="N216" i="1"/>
  <c r="N334" i="1"/>
  <c r="N310" i="1"/>
  <c r="N182" i="1"/>
  <c r="N217" i="1"/>
  <c r="N215" i="1"/>
  <c r="N67" i="1"/>
  <c r="N333" i="1"/>
  <c r="N319" i="1"/>
  <c r="N471" i="1"/>
  <c r="N275" i="1"/>
  <c r="N423" i="1"/>
  <c r="N87" i="1"/>
  <c r="N207" i="1"/>
  <c r="N138" i="1"/>
  <c r="N289" i="1"/>
  <c r="N315" i="1"/>
  <c r="N92" i="1"/>
  <c r="N65" i="1"/>
  <c r="N413" i="1"/>
  <c r="N255" i="1"/>
  <c r="N317" i="1"/>
  <c r="N287" i="1"/>
  <c r="N262" i="1"/>
  <c r="N83" i="1"/>
  <c r="N191" i="1"/>
  <c r="N220" i="1"/>
  <c r="N235" i="1"/>
  <c r="N320" i="1"/>
  <c r="N283" i="1"/>
  <c r="N486" i="1"/>
  <c r="N43" i="1"/>
  <c r="N404" i="1"/>
  <c r="N93" i="1"/>
  <c r="N307" i="1"/>
  <c r="N268" i="1"/>
  <c r="N33" i="1"/>
  <c r="N424" i="1"/>
  <c r="N103" i="1"/>
  <c r="N162" i="1"/>
  <c r="N223" i="1"/>
  <c r="N322" i="1"/>
  <c r="N291" i="1"/>
  <c r="N418" i="1"/>
  <c r="N417" i="1"/>
  <c r="N80" i="1"/>
  <c r="N430" i="1"/>
  <c r="N297" i="1"/>
  <c r="N260" i="1"/>
  <c r="N400" i="1"/>
  <c r="N472" i="1"/>
  <c r="N347" i="1"/>
  <c r="N81" i="1"/>
  <c r="N407" i="1"/>
  <c r="N236" i="1"/>
  <c r="N326" i="1"/>
  <c r="N346" i="1"/>
  <c r="N282" i="1"/>
  <c r="N258" i="1"/>
  <c r="N169" i="1"/>
  <c r="N75" i="1"/>
  <c r="N201" i="1"/>
  <c r="N145" i="1"/>
  <c r="N233" i="1"/>
  <c r="N91" i="1"/>
  <c r="N450" i="1"/>
  <c r="N313" i="1"/>
  <c r="N214" i="1"/>
  <c r="N112" i="1"/>
  <c r="N225" i="1"/>
  <c r="N350" i="1"/>
  <c r="N126" i="1"/>
  <c r="N256" i="1"/>
  <c r="N250" i="1"/>
  <c r="N46" i="1"/>
  <c r="N160" i="1"/>
  <c r="N185" i="1"/>
  <c r="N55" i="1"/>
  <c r="N427" i="1"/>
  <c r="N523" i="1"/>
  <c r="Q523" i="1" s="1"/>
  <c r="N440" i="1"/>
  <c r="N261" i="1"/>
  <c r="N208" i="1"/>
  <c r="N497" i="1"/>
  <c r="Q497" i="1" s="1"/>
  <c r="N500" i="1"/>
  <c r="Q500" i="1" s="1"/>
  <c r="N532" i="1"/>
  <c r="Q532" i="1" s="1"/>
  <c r="N533" i="1"/>
  <c r="Q533" i="1" s="1"/>
  <c r="N491" i="1"/>
  <c r="Q491" i="1" s="1"/>
  <c r="N522" i="1"/>
  <c r="Q522" i="1" s="1"/>
  <c r="N109" i="1"/>
  <c r="N316" i="1"/>
  <c r="N340" i="1"/>
  <c r="N469" i="1"/>
  <c r="N479" i="1"/>
  <c r="N359" i="1"/>
  <c r="N352" i="1"/>
  <c r="N455" i="1"/>
  <c r="N434" i="1"/>
  <c r="N443" i="1"/>
  <c r="N399" i="1"/>
  <c r="N360" i="1"/>
  <c r="N252" i="1"/>
  <c r="N107" i="1"/>
  <c r="N149" i="1"/>
  <c r="N312" i="1"/>
  <c r="N71" i="1"/>
  <c r="N118" i="1"/>
  <c r="N199" i="1"/>
  <c r="N286" i="1"/>
  <c r="N183" i="1"/>
  <c r="N34" i="1"/>
  <c r="N457" i="1"/>
  <c r="N278" i="1"/>
  <c r="N161" i="1"/>
  <c r="N96" i="1"/>
  <c r="N281" i="1"/>
  <c r="N212" i="1"/>
  <c r="N332" i="1"/>
  <c r="N272" i="1"/>
  <c r="N271" i="1"/>
  <c r="N246" i="1"/>
  <c r="N88" i="1"/>
  <c r="N306" i="1"/>
  <c r="N232" i="1"/>
  <c r="N173" i="1"/>
  <c r="N374" i="1"/>
  <c r="N444" i="1"/>
  <c r="N77" i="1"/>
  <c r="N476" i="1"/>
  <c r="N379" i="1"/>
  <c r="N104" i="1"/>
  <c r="N274" i="1"/>
  <c r="N244" i="1"/>
  <c r="N367" i="1"/>
  <c r="N308" i="1"/>
  <c r="N97" i="1"/>
  <c r="N247" i="1"/>
  <c r="N344" i="1"/>
  <c r="N196" i="1"/>
  <c r="N426" i="1"/>
  <c r="N151" i="1"/>
  <c r="N117" i="1"/>
  <c r="N280" i="1"/>
  <c r="N527" i="1"/>
  <c r="Q527" i="1" s="1"/>
  <c r="N489" i="1"/>
  <c r="Q489" i="1" s="1"/>
  <c r="N108" i="1"/>
  <c r="N376" i="1"/>
  <c r="N521" i="1"/>
  <c r="Q521" i="1" s="1"/>
  <c r="N530" i="1"/>
  <c r="Q530" i="1" s="1"/>
  <c r="N519" i="1"/>
  <c r="Q519" i="1" s="1"/>
  <c r="N49" i="1"/>
  <c r="N487" i="1"/>
  <c r="Q487" i="1" s="1"/>
  <c r="N531" i="1"/>
  <c r="Q531" i="1" s="1"/>
  <c r="N502" i="1"/>
  <c r="Q502" i="1" s="1"/>
  <c r="N534" i="1"/>
  <c r="Q534" i="1" s="1"/>
  <c r="N511" i="1"/>
  <c r="Q511" i="1" s="1"/>
  <c r="N515" i="1"/>
  <c r="Q515" i="1" s="1"/>
  <c r="N518" i="1"/>
  <c r="Q518" i="1" s="1"/>
  <c r="N186" i="1"/>
  <c r="N270" i="1"/>
  <c r="N144" i="1"/>
  <c r="N473" i="1"/>
  <c r="N309" i="1"/>
  <c r="N273" i="1"/>
  <c r="N348" i="1"/>
  <c r="N428" i="1"/>
  <c r="N52" i="1"/>
  <c r="N175" i="1"/>
  <c r="N141" i="1"/>
  <c r="N301" i="1"/>
  <c r="N385" i="1"/>
  <c r="N120" i="1"/>
  <c r="N38" i="1"/>
  <c r="N192" i="1"/>
  <c r="N386" i="1"/>
  <c r="N228" i="1"/>
  <c r="N168" i="1"/>
  <c r="N484" i="1"/>
  <c r="N338" i="1"/>
  <c r="N224" i="1"/>
  <c r="N76" i="1"/>
  <c r="N296" i="1"/>
  <c r="N158" i="1"/>
  <c r="N226" i="1"/>
  <c r="N86" i="1"/>
  <c r="N351" i="1"/>
  <c r="N70" i="1"/>
  <c r="N393" i="1"/>
  <c r="N58" i="1"/>
  <c r="N254" i="1"/>
  <c r="N398" i="1"/>
  <c r="N164" i="1"/>
  <c r="N195" i="1"/>
  <c r="N257" i="1"/>
  <c r="N276" i="1"/>
  <c r="N130" i="1"/>
  <c r="N221" i="1"/>
  <c r="N474" i="1"/>
  <c r="N335" i="1"/>
  <c r="N227" i="1"/>
  <c r="N382" i="1"/>
  <c r="N163" i="1"/>
  <c r="N166" i="1"/>
  <c r="M1026" i="1" l="1"/>
  <c r="N923" i="1"/>
  <c r="Q923" i="1" s="1"/>
  <c r="N595" i="1"/>
  <c r="Q595" i="1" s="1"/>
  <c r="M771" i="1"/>
  <c r="N709" i="1"/>
  <c r="Q709" i="1" s="1"/>
  <c r="N835" i="1"/>
  <c r="Q835" i="1" s="1"/>
  <c r="N833" i="1"/>
  <c r="Q833" i="1" s="1"/>
  <c r="N599" i="1"/>
  <c r="Q599" i="1" s="1"/>
  <c r="N745" i="1"/>
  <c r="Q745" i="1" s="1"/>
  <c r="N637" i="1"/>
  <c r="Q637" i="1" s="1"/>
  <c r="N609" i="1"/>
  <c r="Q609" i="1" s="1"/>
  <c r="N627" i="1"/>
  <c r="Q627" i="1" s="1"/>
  <c r="N1003" i="1"/>
  <c r="Q1003" i="1" s="1"/>
  <c r="N1022" i="1"/>
  <c r="Q1022" i="1" s="1"/>
  <c r="M1022" i="1"/>
  <c r="N1014" i="1"/>
  <c r="Q1014" i="1" s="1"/>
  <c r="M1006" i="1"/>
  <c r="N1006" i="1"/>
  <c r="Q1006" i="1" s="1"/>
  <c r="M998" i="1"/>
  <c r="N998" i="1"/>
  <c r="Q998" i="1" s="1"/>
  <c r="M994" i="1"/>
  <c r="N994" i="1"/>
  <c r="Q994" i="1" s="1"/>
  <c r="N990" i="1"/>
  <c r="Q990" i="1" s="1"/>
  <c r="M990" i="1"/>
  <c r="M986" i="1"/>
  <c r="N986" i="1"/>
  <c r="Q986" i="1" s="1"/>
  <c r="N982" i="1"/>
  <c r="Q982" i="1" s="1"/>
  <c r="M982" i="1"/>
  <c r="M978" i="1"/>
  <c r="N978" i="1"/>
  <c r="Q978" i="1" s="1"/>
  <c r="M974" i="1"/>
  <c r="N974" i="1"/>
  <c r="Q974" i="1" s="1"/>
  <c r="M970" i="1"/>
  <c r="N970" i="1"/>
  <c r="Q970" i="1" s="1"/>
  <c r="N966" i="1"/>
  <c r="Q966" i="1" s="1"/>
  <c r="M966" i="1"/>
  <c r="M962" i="1"/>
  <c r="N962" i="1"/>
  <c r="Q962" i="1" s="1"/>
  <c r="M958" i="1"/>
  <c r="N958" i="1"/>
  <c r="Q958" i="1" s="1"/>
  <c r="M954" i="1"/>
  <c r="N954" i="1"/>
  <c r="Q954" i="1" s="1"/>
  <c r="M946" i="1"/>
  <c r="N946" i="1"/>
  <c r="Q946" i="1" s="1"/>
  <c r="M942" i="1"/>
  <c r="N942" i="1"/>
  <c r="Q942" i="1" s="1"/>
  <c r="M930" i="1"/>
  <c r="N930" i="1"/>
  <c r="Q930" i="1" s="1"/>
  <c r="N926" i="1"/>
  <c r="Q926" i="1" s="1"/>
  <c r="M926" i="1"/>
  <c r="N922" i="1"/>
  <c r="Q922" i="1" s="1"/>
  <c r="M922" i="1"/>
  <c r="N918" i="1"/>
  <c r="Q918" i="1" s="1"/>
  <c r="M918" i="1"/>
  <c r="N914" i="1"/>
  <c r="Q914" i="1" s="1"/>
  <c r="M914" i="1"/>
  <c r="N910" i="1"/>
  <c r="Q910" i="1" s="1"/>
  <c r="M910" i="1"/>
  <c r="M906" i="1"/>
  <c r="N906" i="1"/>
  <c r="Q906" i="1" s="1"/>
  <c r="M890" i="1"/>
  <c r="N890" i="1"/>
  <c r="Q890" i="1" s="1"/>
  <c r="N1027" i="1"/>
  <c r="Q1027" i="1" s="1"/>
  <c r="M1027" i="1"/>
  <c r="M1023" i="1"/>
  <c r="N1023" i="1"/>
  <c r="Q1023" i="1" s="1"/>
  <c r="N1015" i="1"/>
  <c r="Q1015" i="1" s="1"/>
  <c r="M1015" i="1"/>
  <c r="N1011" i="1"/>
  <c r="Q1011" i="1" s="1"/>
  <c r="M1011" i="1"/>
  <c r="M1007" i="1"/>
  <c r="N1007" i="1"/>
  <c r="Q1007" i="1" s="1"/>
  <c r="N999" i="1"/>
  <c r="Q999" i="1" s="1"/>
  <c r="M999" i="1"/>
  <c r="N995" i="1"/>
  <c r="Q995" i="1" s="1"/>
  <c r="M995" i="1"/>
  <c r="N987" i="1"/>
  <c r="Q987" i="1" s="1"/>
  <c r="M987" i="1"/>
  <c r="N983" i="1"/>
  <c r="Q983" i="1" s="1"/>
  <c r="M983" i="1"/>
  <c r="N979" i="1"/>
  <c r="Q979" i="1" s="1"/>
  <c r="M979" i="1"/>
  <c r="N975" i="1"/>
  <c r="Q975" i="1" s="1"/>
  <c r="M975" i="1"/>
  <c r="M971" i="1"/>
  <c r="N971" i="1"/>
  <c r="Q971" i="1" s="1"/>
  <c r="N967" i="1"/>
  <c r="Q967" i="1" s="1"/>
  <c r="M967" i="1"/>
  <c r="N963" i="1"/>
  <c r="Q963" i="1" s="1"/>
  <c r="M963" i="1"/>
  <c r="M959" i="1"/>
  <c r="N959" i="1"/>
  <c r="Q959" i="1" s="1"/>
  <c r="N955" i="1"/>
  <c r="Q955" i="1" s="1"/>
  <c r="M955" i="1"/>
  <c r="N951" i="1"/>
  <c r="Q951" i="1" s="1"/>
  <c r="M951" i="1"/>
  <c r="N947" i="1"/>
  <c r="Q947" i="1" s="1"/>
  <c r="N943" i="1"/>
  <c r="Q943" i="1" s="1"/>
  <c r="M943" i="1"/>
  <c r="M939" i="1"/>
  <c r="N939" i="1"/>
  <c r="Q939" i="1" s="1"/>
  <c r="N935" i="1"/>
  <c r="Q935" i="1" s="1"/>
  <c r="M935" i="1"/>
  <c r="N931" i="1"/>
  <c r="Q931" i="1" s="1"/>
  <c r="M931" i="1"/>
  <c r="M927" i="1"/>
  <c r="N927" i="1"/>
  <c r="Q927" i="1" s="1"/>
  <c r="M919" i="1"/>
  <c r="N919" i="1"/>
  <c r="Q919" i="1" s="1"/>
  <c r="N915" i="1"/>
  <c r="Q915" i="1" s="1"/>
  <c r="N911" i="1"/>
  <c r="Q911" i="1" s="1"/>
  <c r="M911" i="1"/>
  <c r="N907" i="1"/>
  <c r="Q907" i="1" s="1"/>
  <c r="M907" i="1"/>
  <c r="N903" i="1"/>
  <c r="Q903" i="1" s="1"/>
  <c r="M903" i="1"/>
  <c r="M899" i="1"/>
  <c r="N899" i="1"/>
  <c r="Q899" i="1" s="1"/>
  <c r="N895" i="1"/>
  <c r="Q895" i="1" s="1"/>
  <c r="M895" i="1"/>
  <c r="N883" i="1"/>
  <c r="Q883" i="1" s="1"/>
  <c r="M883" i="1"/>
  <c r="N879" i="1"/>
  <c r="Q879" i="1" s="1"/>
  <c r="M879" i="1"/>
  <c r="N867" i="1"/>
  <c r="Q867" i="1" s="1"/>
  <c r="M867" i="1"/>
  <c r="N859" i="1"/>
  <c r="Q859" i="1" s="1"/>
  <c r="M859" i="1"/>
  <c r="N855" i="1"/>
  <c r="Q855" i="1" s="1"/>
  <c r="M855" i="1"/>
  <c r="N851" i="1"/>
  <c r="Q851" i="1" s="1"/>
  <c r="M851" i="1"/>
  <c r="N839" i="1"/>
  <c r="Q839" i="1" s="1"/>
  <c r="M839" i="1"/>
  <c r="N831" i="1"/>
  <c r="Q831" i="1" s="1"/>
  <c r="M831" i="1"/>
  <c r="M827" i="1"/>
  <c r="N827" i="1"/>
  <c r="Q827" i="1" s="1"/>
  <c r="N823" i="1"/>
  <c r="Q823" i="1" s="1"/>
  <c r="M823" i="1"/>
  <c r="N819" i="1"/>
  <c r="Q819" i="1" s="1"/>
  <c r="M819" i="1"/>
  <c r="M811" i="1"/>
  <c r="N811" i="1"/>
  <c r="Q811" i="1" s="1"/>
  <c r="M807" i="1"/>
  <c r="N807" i="1"/>
  <c r="Q807" i="1" s="1"/>
  <c r="M803" i="1"/>
  <c r="N803" i="1"/>
  <c r="Q803" i="1" s="1"/>
  <c r="M799" i="1"/>
  <c r="N799" i="1"/>
  <c r="Q799" i="1" s="1"/>
  <c r="M795" i="1"/>
  <c r="N795" i="1"/>
  <c r="Q795" i="1" s="1"/>
  <c r="N791" i="1"/>
  <c r="Q791" i="1" s="1"/>
  <c r="M791" i="1"/>
  <c r="M787" i="1"/>
  <c r="N787" i="1"/>
  <c r="Q787" i="1" s="1"/>
  <c r="M783" i="1"/>
  <c r="N783" i="1"/>
  <c r="Q783" i="1" s="1"/>
  <c r="N779" i="1"/>
  <c r="Q779" i="1" s="1"/>
  <c r="M779" i="1"/>
  <c r="N775" i="1"/>
  <c r="Q775" i="1" s="1"/>
  <c r="M775" i="1"/>
  <c r="M767" i="1"/>
  <c r="N767" i="1"/>
  <c r="Q767" i="1" s="1"/>
  <c r="M763" i="1"/>
  <c r="N763" i="1"/>
  <c r="Q763" i="1" s="1"/>
  <c r="M755" i="1"/>
  <c r="N755" i="1"/>
  <c r="Q755" i="1" s="1"/>
  <c r="N747" i="1"/>
  <c r="Q747" i="1" s="1"/>
  <c r="M747" i="1"/>
  <c r="N743" i="1"/>
  <c r="Q743" i="1" s="1"/>
  <c r="M743" i="1"/>
  <c r="N739" i="1"/>
  <c r="Q739" i="1" s="1"/>
  <c r="M739" i="1"/>
  <c r="M735" i="1"/>
  <c r="N735" i="1"/>
  <c r="Q735" i="1" s="1"/>
  <c r="M731" i="1"/>
  <c r="N731" i="1"/>
  <c r="Q731" i="1" s="1"/>
  <c r="M727" i="1"/>
  <c r="N727" i="1"/>
  <c r="Q727" i="1" s="1"/>
  <c r="N723" i="1"/>
  <c r="Q723" i="1" s="1"/>
  <c r="M723" i="1"/>
  <c r="M719" i="1"/>
  <c r="N719" i="1"/>
  <c r="Q719" i="1" s="1"/>
  <c r="N886" i="1"/>
  <c r="Q886" i="1" s="1"/>
  <c r="M886" i="1"/>
  <c r="N882" i="1"/>
  <c r="Q882" i="1" s="1"/>
  <c r="N878" i="1"/>
  <c r="Q878" i="1" s="1"/>
  <c r="M878" i="1"/>
  <c r="N874" i="1"/>
  <c r="Q874" i="1" s="1"/>
  <c r="N870" i="1"/>
  <c r="Q870" i="1" s="1"/>
  <c r="M870" i="1"/>
  <c r="N866" i="1"/>
  <c r="Q866" i="1" s="1"/>
  <c r="M862" i="1"/>
  <c r="N862" i="1"/>
  <c r="Q862" i="1" s="1"/>
  <c r="N858" i="1"/>
  <c r="Q858" i="1" s="1"/>
  <c r="M858" i="1"/>
  <c r="M850" i="1"/>
  <c r="N850" i="1"/>
  <c r="Q850" i="1" s="1"/>
  <c r="M846" i="1"/>
  <c r="N846" i="1"/>
  <c r="Q846" i="1" s="1"/>
  <c r="M842" i="1"/>
  <c r="N842" i="1"/>
  <c r="Q842" i="1" s="1"/>
  <c r="N838" i="1"/>
  <c r="Q838" i="1" s="1"/>
  <c r="M838" i="1"/>
  <c r="N822" i="1"/>
  <c r="Q822" i="1" s="1"/>
  <c r="M822" i="1"/>
  <c r="N818" i="1"/>
  <c r="Q818" i="1" s="1"/>
  <c r="N814" i="1"/>
  <c r="Q814" i="1" s="1"/>
  <c r="M814" i="1"/>
  <c r="N810" i="1"/>
  <c r="Q810" i="1" s="1"/>
  <c r="M810" i="1"/>
  <c r="N806" i="1"/>
  <c r="Q806" i="1" s="1"/>
  <c r="M802" i="1"/>
  <c r="N802" i="1"/>
  <c r="Q802" i="1" s="1"/>
  <c r="N798" i="1"/>
  <c r="Q798" i="1" s="1"/>
  <c r="M794" i="1"/>
  <c r="N794" i="1"/>
  <c r="Q794" i="1" s="1"/>
  <c r="M790" i="1"/>
  <c r="N790" i="1"/>
  <c r="Q790" i="1" s="1"/>
  <c r="M786" i="1"/>
  <c r="N786" i="1"/>
  <c r="Q786" i="1" s="1"/>
  <c r="M782" i="1"/>
  <c r="N782" i="1"/>
  <c r="Q782" i="1" s="1"/>
  <c r="M778" i="1"/>
  <c r="N778" i="1"/>
  <c r="Q778" i="1" s="1"/>
  <c r="M774" i="1"/>
  <c r="N774" i="1"/>
  <c r="Q774" i="1" s="1"/>
  <c r="N770" i="1"/>
  <c r="Q770" i="1" s="1"/>
  <c r="M770" i="1"/>
  <c r="N766" i="1"/>
  <c r="Q766" i="1" s="1"/>
  <c r="N762" i="1"/>
  <c r="Q762" i="1" s="1"/>
  <c r="M762" i="1"/>
  <c r="M758" i="1"/>
  <c r="N758" i="1"/>
  <c r="Q758" i="1" s="1"/>
  <c r="N754" i="1"/>
  <c r="Q754" i="1" s="1"/>
  <c r="M754" i="1"/>
  <c r="M750" i="1"/>
  <c r="N750" i="1"/>
  <c r="Q750" i="1" s="1"/>
  <c r="N746" i="1"/>
  <c r="Q746" i="1" s="1"/>
  <c r="N738" i="1"/>
  <c r="Q738" i="1" s="1"/>
  <c r="M738" i="1"/>
  <c r="N734" i="1"/>
  <c r="Q734" i="1" s="1"/>
  <c r="M734" i="1"/>
  <c r="N730" i="1"/>
  <c r="Q730" i="1" s="1"/>
  <c r="M730" i="1"/>
  <c r="N726" i="1"/>
  <c r="Q726" i="1" s="1"/>
  <c r="M726" i="1"/>
  <c r="M722" i="1"/>
  <c r="N722" i="1"/>
  <c r="Q722" i="1" s="1"/>
  <c r="N715" i="1"/>
  <c r="Q715" i="1" s="1"/>
  <c r="M715" i="1"/>
  <c r="N711" i="1"/>
  <c r="Q711" i="1" s="1"/>
  <c r="M711" i="1"/>
  <c r="N707" i="1"/>
  <c r="Q707" i="1" s="1"/>
  <c r="M707" i="1"/>
  <c r="N703" i="1"/>
  <c r="Q703" i="1" s="1"/>
  <c r="M703" i="1"/>
  <c r="N699" i="1"/>
  <c r="Q699" i="1" s="1"/>
  <c r="M699" i="1"/>
  <c r="N695" i="1"/>
  <c r="Q695" i="1" s="1"/>
  <c r="M695" i="1"/>
  <c r="N691" i="1"/>
  <c r="Q691" i="1" s="1"/>
  <c r="M691" i="1"/>
  <c r="M687" i="1"/>
  <c r="N687" i="1"/>
  <c r="Q687" i="1" s="1"/>
  <c r="M683" i="1"/>
  <c r="N683" i="1"/>
  <c r="Q683" i="1" s="1"/>
  <c r="N679" i="1"/>
  <c r="Q679" i="1" s="1"/>
  <c r="M679" i="1"/>
  <c r="M675" i="1"/>
  <c r="N675" i="1"/>
  <c r="Q675" i="1" s="1"/>
  <c r="N671" i="1"/>
  <c r="Q671" i="1" s="1"/>
  <c r="M671" i="1"/>
  <c r="M667" i="1"/>
  <c r="N667" i="1"/>
  <c r="Q667" i="1" s="1"/>
  <c r="N663" i="1"/>
  <c r="Q663" i="1" s="1"/>
  <c r="M663" i="1"/>
  <c r="M659" i="1"/>
  <c r="N659" i="1"/>
  <c r="Q659" i="1" s="1"/>
  <c r="M655" i="1"/>
  <c r="N655" i="1"/>
  <c r="Q655" i="1" s="1"/>
  <c r="M651" i="1"/>
  <c r="N651" i="1"/>
  <c r="Q651" i="1" s="1"/>
  <c r="N647" i="1"/>
  <c r="Q647" i="1" s="1"/>
  <c r="M647" i="1"/>
  <c r="M643" i="1"/>
  <c r="N643" i="1"/>
  <c r="Q643" i="1" s="1"/>
  <c r="N635" i="1"/>
  <c r="Q635" i="1" s="1"/>
  <c r="M635" i="1"/>
  <c r="N631" i="1"/>
  <c r="Q631" i="1" s="1"/>
  <c r="M631" i="1"/>
  <c r="N623" i="1"/>
  <c r="Q623" i="1" s="1"/>
  <c r="M623" i="1"/>
  <c r="M615" i="1"/>
  <c r="N615" i="1"/>
  <c r="Q615" i="1" s="1"/>
  <c r="N611" i="1"/>
  <c r="Q611" i="1" s="1"/>
  <c r="M611" i="1"/>
  <c r="M603" i="1"/>
  <c r="N603" i="1"/>
  <c r="Q603" i="1" s="1"/>
  <c r="M716" i="1"/>
  <c r="N716" i="1"/>
  <c r="Q716" i="1" s="1"/>
  <c r="N712" i="1"/>
  <c r="Q712" i="1" s="1"/>
  <c r="M712" i="1"/>
  <c r="M708" i="1"/>
  <c r="N708" i="1"/>
  <c r="Q708" i="1" s="1"/>
  <c r="N704" i="1"/>
  <c r="Q704" i="1" s="1"/>
  <c r="N700" i="1"/>
  <c r="Q700" i="1" s="1"/>
  <c r="M696" i="1"/>
  <c r="N696" i="1"/>
  <c r="Q696" i="1" s="1"/>
  <c r="N692" i="1"/>
  <c r="Q692" i="1" s="1"/>
  <c r="M692" i="1"/>
  <c r="M684" i="1"/>
  <c r="N684" i="1"/>
  <c r="Q684" i="1" s="1"/>
  <c r="N680" i="1"/>
  <c r="Q680" i="1" s="1"/>
  <c r="M680" i="1"/>
  <c r="M676" i="1"/>
  <c r="N676" i="1"/>
  <c r="Q676" i="1" s="1"/>
  <c r="M672" i="1"/>
  <c r="N672" i="1"/>
  <c r="Q672" i="1" s="1"/>
  <c r="N668" i="1"/>
  <c r="Q668" i="1" s="1"/>
  <c r="N664" i="1"/>
  <c r="Q664" i="1" s="1"/>
  <c r="M664" i="1"/>
  <c r="N660" i="1"/>
  <c r="Q660" i="1" s="1"/>
  <c r="M660" i="1"/>
  <c r="N656" i="1"/>
  <c r="Q656" i="1" s="1"/>
  <c r="N652" i="1"/>
  <c r="Q652" i="1" s="1"/>
  <c r="M652" i="1"/>
  <c r="N648" i="1"/>
  <c r="Q648" i="1" s="1"/>
  <c r="M648" i="1"/>
  <c r="M644" i="1"/>
  <c r="N644" i="1"/>
  <c r="Q644" i="1" s="1"/>
  <c r="N640" i="1"/>
  <c r="Q640" i="1" s="1"/>
  <c r="M640" i="1"/>
  <c r="M636" i="1"/>
  <c r="N636" i="1"/>
  <c r="Q636" i="1" s="1"/>
  <c r="M632" i="1"/>
  <c r="N632" i="1"/>
  <c r="Q632" i="1" s="1"/>
  <c r="N628" i="1"/>
  <c r="Q628" i="1" s="1"/>
  <c r="M628" i="1"/>
  <c r="M624" i="1"/>
  <c r="N624" i="1"/>
  <c r="Q624" i="1" s="1"/>
  <c r="N620" i="1"/>
  <c r="Q620" i="1" s="1"/>
  <c r="N612" i="1"/>
  <c r="Q612" i="1" s="1"/>
  <c r="M612" i="1"/>
  <c r="N604" i="1"/>
  <c r="Q604" i="1" s="1"/>
  <c r="M604" i="1"/>
  <c r="M1028" i="1"/>
  <c r="N1028" i="1"/>
  <c r="Q1028" i="1" s="1"/>
  <c r="N1024" i="1"/>
  <c r="Q1024" i="1" s="1"/>
  <c r="M1024" i="1"/>
  <c r="N1020" i="1"/>
  <c r="Q1020" i="1" s="1"/>
  <c r="M1020" i="1"/>
  <c r="M1016" i="1"/>
  <c r="N1016" i="1"/>
  <c r="Q1016" i="1" s="1"/>
  <c r="M1012" i="1"/>
  <c r="N1012" i="1"/>
  <c r="Q1012" i="1" s="1"/>
  <c r="N1000" i="1"/>
  <c r="Q1000" i="1" s="1"/>
  <c r="M1000" i="1"/>
  <c r="N996" i="1"/>
  <c r="Q996" i="1" s="1"/>
  <c r="M996" i="1"/>
  <c r="M984" i="1"/>
  <c r="N984" i="1"/>
  <c r="Q984" i="1" s="1"/>
  <c r="N980" i="1"/>
  <c r="Q980" i="1" s="1"/>
  <c r="M980" i="1"/>
  <c r="N976" i="1"/>
  <c r="Q976" i="1" s="1"/>
  <c r="M976" i="1"/>
  <c r="N972" i="1"/>
  <c r="Q972" i="1" s="1"/>
  <c r="M972" i="1"/>
  <c r="N968" i="1"/>
  <c r="Q968" i="1" s="1"/>
  <c r="M968" i="1"/>
  <c r="M964" i="1"/>
  <c r="N964" i="1"/>
  <c r="Q964" i="1" s="1"/>
  <c r="M960" i="1"/>
  <c r="N960" i="1"/>
  <c r="Q960" i="1" s="1"/>
  <c r="M952" i="1"/>
  <c r="N952" i="1"/>
  <c r="Q952" i="1" s="1"/>
  <c r="N948" i="1"/>
  <c r="Q948" i="1" s="1"/>
  <c r="N940" i="1"/>
  <c r="Q940" i="1" s="1"/>
  <c r="M940" i="1"/>
  <c r="M936" i="1"/>
  <c r="N936" i="1"/>
  <c r="Q936" i="1" s="1"/>
  <c r="M932" i="1"/>
  <c r="N932" i="1"/>
  <c r="Q932" i="1" s="1"/>
  <c r="N928" i="1"/>
  <c r="Q928" i="1" s="1"/>
  <c r="M928" i="1"/>
  <c r="N924" i="1"/>
  <c r="Q924" i="1" s="1"/>
  <c r="M924" i="1"/>
  <c r="N920" i="1"/>
  <c r="Q920" i="1" s="1"/>
  <c r="M920" i="1"/>
  <c r="N916" i="1"/>
  <c r="Q916" i="1" s="1"/>
  <c r="M912" i="1"/>
  <c r="N912" i="1"/>
  <c r="Q912" i="1" s="1"/>
  <c r="M908" i="1"/>
  <c r="N908" i="1"/>
  <c r="Q908" i="1" s="1"/>
  <c r="N904" i="1"/>
  <c r="Q904" i="1" s="1"/>
  <c r="M900" i="1"/>
  <c r="N900" i="1"/>
  <c r="Q900" i="1" s="1"/>
  <c r="M892" i="1"/>
  <c r="N892" i="1"/>
  <c r="Q892" i="1" s="1"/>
  <c r="N1029" i="1"/>
  <c r="Q1029" i="1" s="1"/>
  <c r="M1029" i="1"/>
  <c r="N1021" i="1"/>
  <c r="Q1021" i="1" s="1"/>
  <c r="M1021" i="1"/>
  <c r="N1017" i="1"/>
  <c r="Q1017" i="1" s="1"/>
  <c r="M1017" i="1"/>
  <c r="N1013" i="1"/>
  <c r="Q1013" i="1" s="1"/>
  <c r="M1013" i="1"/>
  <c r="N1009" i="1"/>
  <c r="Q1009" i="1" s="1"/>
  <c r="M1009" i="1"/>
  <c r="N1005" i="1"/>
  <c r="Q1005" i="1" s="1"/>
  <c r="M1005" i="1"/>
  <c r="M1001" i="1"/>
  <c r="N1001" i="1"/>
  <c r="Q1001" i="1" s="1"/>
  <c r="N997" i="1"/>
  <c r="Q997" i="1" s="1"/>
  <c r="M997" i="1"/>
  <c r="M993" i="1"/>
  <c r="N993" i="1"/>
  <c r="Q993" i="1" s="1"/>
  <c r="N989" i="1"/>
  <c r="Q989" i="1" s="1"/>
  <c r="M989" i="1"/>
  <c r="N985" i="1"/>
  <c r="Q985" i="1" s="1"/>
  <c r="M985" i="1"/>
  <c r="N981" i="1"/>
  <c r="Q981" i="1" s="1"/>
  <c r="M981" i="1"/>
  <c r="N977" i="1"/>
  <c r="Q977" i="1" s="1"/>
  <c r="M977" i="1"/>
  <c r="N973" i="1"/>
  <c r="Q973" i="1" s="1"/>
  <c r="M973" i="1"/>
  <c r="N969" i="1"/>
  <c r="Q969" i="1" s="1"/>
  <c r="N965" i="1"/>
  <c r="Q965" i="1" s="1"/>
  <c r="M965" i="1"/>
  <c r="M961" i="1"/>
  <c r="N961" i="1"/>
  <c r="Q961" i="1" s="1"/>
  <c r="N957" i="1"/>
  <c r="Q957" i="1" s="1"/>
  <c r="M957" i="1"/>
  <c r="N949" i="1"/>
  <c r="Q949" i="1" s="1"/>
  <c r="M949" i="1"/>
  <c r="M945" i="1"/>
  <c r="N945" i="1"/>
  <c r="Q945" i="1" s="1"/>
  <c r="M941" i="1"/>
  <c r="N941" i="1"/>
  <c r="Q941" i="1" s="1"/>
  <c r="M937" i="1"/>
  <c r="N937" i="1"/>
  <c r="Q937" i="1" s="1"/>
  <c r="N929" i="1"/>
  <c r="Q929" i="1" s="1"/>
  <c r="N925" i="1"/>
  <c r="Q925" i="1" s="1"/>
  <c r="N921" i="1"/>
  <c r="Q921" i="1" s="1"/>
  <c r="M921" i="1"/>
  <c r="M917" i="1"/>
  <c r="N917" i="1"/>
  <c r="Q917" i="1" s="1"/>
  <c r="N913" i="1"/>
  <c r="Q913" i="1" s="1"/>
  <c r="M913" i="1"/>
  <c r="N909" i="1"/>
  <c r="Q909" i="1" s="1"/>
  <c r="M909" i="1"/>
  <c r="N905" i="1"/>
  <c r="Q905" i="1" s="1"/>
  <c r="M905" i="1"/>
  <c r="N901" i="1"/>
  <c r="Q901" i="1" s="1"/>
  <c r="M901" i="1"/>
  <c r="M893" i="1"/>
  <c r="N893" i="1"/>
  <c r="Q893" i="1" s="1"/>
  <c r="M889" i="1"/>
  <c r="N889" i="1"/>
  <c r="Q889" i="1" s="1"/>
  <c r="M885" i="1"/>
  <c r="N885" i="1"/>
  <c r="Q885" i="1" s="1"/>
  <c r="N881" i="1"/>
  <c r="Q881" i="1" s="1"/>
  <c r="M881" i="1"/>
  <c r="N877" i="1"/>
  <c r="Q877" i="1" s="1"/>
  <c r="N873" i="1"/>
  <c r="Q873" i="1" s="1"/>
  <c r="M873" i="1"/>
  <c r="N869" i="1"/>
  <c r="Q869" i="1" s="1"/>
  <c r="M869" i="1"/>
  <c r="M865" i="1"/>
  <c r="N865" i="1"/>
  <c r="Q865" i="1" s="1"/>
  <c r="N861" i="1"/>
  <c r="Q861" i="1" s="1"/>
  <c r="M853" i="1"/>
  <c r="N853" i="1"/>
  <c r="Q853" i="1" s="1"/>
  <c r="N849" i="1"/>
  <c r="Q849" i="1" s="1"/>
  <c r="M845" i="1"/>
  <c r="N845" i="1"/>
  <c r="Q845" i="1" s="1"/>
  <c r="M841" i="1"/>
  <c r="N841" i="1"/>
  <c r="Q841" i="1" s="1"/>
  <c r="M837" i="1"/>
  <c r="N837" i="1"/>
  <c r="Q837" i="1" s="1"/>
  <c r="M829" i="1"/>
  <c r="N829" i="1"/>
  <c r="Q829" i="1" s="1"/>
  <c r="N825" i="1"/>
  <c r="Q825" i="1" s="1"/>
  <c r="M825" i="1"/>
  <c r="M821" i="1"/>
  <c r="N821" i="1"/>
  <c r="Q821" i="1" s="1"/>
  <c r="N817" i="1"/>
  <c r="Q817" i="1" s="1"/>
  <c r="M817" i="1"/>
  <c r="N813" i="1"/>
  <c r="Q813" i="1" s="1"/>
  <c r="M813" i="1"/>
  <c r="M809" i="1"/>
  <c r="N809" i="1"/>
  <c r="Q809" i="1" s="1"/>
  <c r="N805" i="1"/>
  <c r="Q805" i="1" s="1"/>
  <c r="N801" i="1"/>
  <c r="Q801" i="1" s="1"/>
  <c r="M801" i="1"/>
  <c r="M797" i="1"/>
  <c r="N797" i="1"/>
  <c r="Q797" i="1" s="1"/>
  <c r="N793" i="1"/>
  <c r="Q793" i="1" s="1"/>
  <c r="M793" i="1"/>
  <c r="N789" i="1"/>
  <c r="Q789" i="1" s="1"/>
  <c r="M789" i="1"/>
  <c r="N781" i="1"/>
  <c r="Q781" i="1" s="1"/>
  <c r="M781" i="1"/>
  <c r="M777" i="1"/>
  <c r="N777" i="1"/>
  <c r="Q777" i="1" s="1"/>
  <c r="N773" i="1"/>
  <c r="Q773" i="1" s="1"/>
  <c r="M773" i="1"/>
  <c r="N769" i="1"/>
  <c r="Q769" i="1" s="1"/>
  <c r="M769" i="1"/>
  <c r="N765" i="1"/>
  <c r="Q765" i="1" s="1"/>
  <c r="M765" i="1"/>
  <c r="N757" i="1"/>
  <c r="Q757" i="1" s="1"/>
  <c r="M757" i="1"/>
  <c r="M753" i="1"/>
  <c r="N753" i="1"/>
  <c r="Q753" i="1" s="1"/>
  <c r="M749" i="1"/>
  <c r="N749" i="1"/>
  <c r="Q749" i="1" s="1"/>
  <c r="N741" i="1"/>
  <c r="Q741" i="1" s="1"/>
  <c r="M741" i="1"/>
  <c r="N737" i="1"/>
  <c r="Q737" i="1" s="1"/>
  <c r="M737" i="1"/>
  <c r="N733" i="1"/>
  <c r="Q733" i="1" s="1"/>
  <c r="M733" i="1"/>
  <c r="N729" i="1"/>
  <c r="Q729" i="1" s="1"/>
  <c r="M725" i="1"/>
  <c r="N725" i="1"/>
  <c r="Q725" i="1" s="1"/>
  <c r="N721" i="1"/>
  <c r="Q721" i="1" s="1"/>
  <c r="M888" i="1"/>
  <c r="N888" i="1"/>
  <c r="Q888" i="1" s="1"/>
  <c r="N884" i="1"/>
  <c r="Q884" i="1" s="1"/>
  <c r="M884" i="1"/>
  <c r="M880" i="1"/>
  <c r="N880" i="1"/>
  <c r="Q880" i="1" s="1"/>
  <c r="N876" i="1"/>
  <c r="Q876" i="1" s="1"/>
  <c r="M876" i="1"/>
  <c r="M872" i="1"/>
  <c r="N872" i="1"/>
  <c r="Q872" i="1" s="1"/>
  <c r="N868" i="1"/>
  <c r="Q868" i="1" s="1"/>
  <c r="N864" i="1"/>
  <c r="Q864" i="1" s="1"/>
  <c r="M864" i="1"/>
  <c r="N860" i="1"/>
  <c r="Q860" i="1" s="1"/>
  <c r="M860" i="1"/>
  <c r="M856" i="1"/>
  <c r="N856" i="1"/>
  <c r="Q856" i="1" s="1"/>
  <c r="N852" i="1"/>
  <c r="Q852" i="1" s="1"/>
  <c r="M848" i="1"/>
  <c r="N848" i="1"/>
  <c r="Q848" i="1" s="1"/>
  <c r="N844" i="1"/>
  <c r="Q844" i="1" s="1"/>
  <c r="M844" i="1"/>
  <c r="M840" i="1"/>
  <c r="N840" i="1"/>
  <c r="Q840" i="1" s="1"/>
  <c r="M836" i="1"/>
  <c r="N836" i="1"/>
  <c r="Q836" i="1" s="1"/>
  <c r="N832" i="1"/>
  <c r="Q832" i="1" s="1"/>
  <c r="M828" i="1"/>
  <c r="N828" i="1"/>
  <c r="Q828" i="1" s="1"/>
  <c r="N824" i="1"/>
  <c r="Q824" i="1" s="1"/>
  <c r="M824" i="1"/>
  <c r="N820" i="1"/>
  <c r="Q820" i="1" s="1"/>
  <c r="N816" i="1"/>
  <c r="Q816" i="1" s="1"/>
  <c r="M816" i="1"/>
  <c r="N812" i="1"/>
  <c r="Q812" i="1" s="1"/>
  <c r="M812" i="1"/>
  <c r="N808" i="1"/>
  <c r="Q808" i="1" s="1"/>
  <c r="M808" i="1"/>
  <c r="N800" i="1"/>
  <c r="Q800" i="1" s="1"/>
  <c r="M796" i="1"/>
  <c r="N796" i="1"/>
  <c r="Q796" i="1" s="1"/>
  <c r="N792" i="1"/>
  <c r="Q792" i="1" s="1"/>
  <c r="M792" i="1"/>
  <c r="N788" i="1"/>
  <c r="Q788" i="1" s="1"/>
  <c r="M788" i="1"/>
  <c r="N784" i="1"/>
  <c r="Q784" i="1" s="1"/>
  <c r="M784" i="1"/>
  <c r="M780" i="1"/>
  <c r="N780" i="1"/>
  <c r="Q780" i="1" s="1"/>
  <c r="M776" i="1"/>
  <c r="N776" i="1"/>
  <c r="Q776" i="1" s="1"/>
  <c r="N772" i="1"/>
  <c r="Q772" i="1" s="1"/>
  <c r="M772" i="1"/>
  <c r="N768" i="1"/>
  <c r="Q768" i="1" s="1"/>
  <c r="M768" i="1"/>
  <c r="N760" i="1"/>
  <c r="Q760" i="1" s="1"/>
  <c r="M760" i="1"/>
  <c r="M756" i="1"/>
  <c r="N756" i="1"/>
  <c r="Q756" i="1" s="1"/>
  <c r="M752" i="1"/>
  <c r="N752" i="1"/>
  <c r="Q752" i="1" s="1"/>
  <c r="N744" i="1"/>
  <c r="Q744" i="1" s="1"/>
  <c r="M744" i="1"/>
  <c r="N740" i="1"/>
  <c r="Q740" i="1" s="1"/>
  <c r="M740" i="1"/>
  <c r="N736" i="1"/>
  <c r="Q736" i="1" s="1"/>
  <c r="M736" i="1"/>
  <c r="M732" i="1"/>
  <c r="N732" i="1"/>
  <c r="Q732" i="1" s="1"/>
  <c r="M728" i="1"/>
  <c r="N728" i="1"/>
  <c r="Q728" i="1" s="1"/>
  <c r="M724" i="1"/>
  <c r="N724" i="1"/>
  <c r="Q724" i="1" s="1"/>
  <c r="N720" i="1"/>
  <c r="Q720" i="1" s="1"/>
  <c r="M720" i="1"/>
  <c r="M717" i="1"/>
  <c r="N717" i="1"/>
  <c r="Q717" i="1" s="1"/>
  <c r="N713" i="1"/>
  <c r="Q713" i="1" s="1"/>
  <c r="M713" i="1"/>
  <c r="M705" i="1"/>
  <c r="N705" i="1"/>
  <c r="Q705" i="1" s="1"/>
  <c r="N701" i="1"/>
  <c r="Q701" i="1" s="1"/>
  <c r="M701" i="1"/>
  <c r="M697" i="1"/>
  <c r="N697" i="1"/>
  <c r="Q697" i="1" s="1"/>
  <c r="N693" i="1"/>
  <c r="Q693" i="1" s="1"/>
  <c r="M693" i="1"/>
  <c r="N689" i="1"/>
  <c r="Q689" i="1" s="1"/>
  <c r="M689" i="1"/>
  <c r="N685" i="1"/>
  <c r="Q685" i="1" s="1"/>
  <c r="M685" i="1"/>
  <c r="M681" i="1"/>
  <c r="N681" i="1"/>
  <c r="Q681" i="1" s="1"/>
  <c r="N677" i="1"/>
  <c r="Q677" i="1" s="1"/>
  <c r="M677" i="1"/>
  <c r="N673" i="1"/>
  <c r="Q673" i="1" s="1"/>
  <c r="M673" i="1"/>
  <c r="M669" i="1"/>
  <c r="N669" i="1"/>
  <c r="Q669" i="1" s="1"/>
  <c r="N665" i="1"/>
  <c r="Q665" i="1" s="1"/>
  <c r="M665" i="1"/>
  <c r="M661" i="1"/>
  <c r="N661" i="1"/>
  <c r="Q661" i="1" s="1"/>
  <c r="M657" i="1"/>
  <c r="N657" i="1"/>
  <c r="Q657" i="1" s="1"/>
  <c r="N653" i="1"/>
  <c r="Q653" i="1" s="1"/>
  <c r="M653" i="1"/>
  <c r="N649" i="1"/>
  <c r="Q649" i="1" s="1"/>
  <c r="M649" i="1"/>
  <c r="N645" i="1"/>
  <c r="Q645" i="1" s="1"/>
  <c r="M645" i="1"/>
  <c r="N641" i="1"/>
  <c r="Q641" i="1" s="1"/>
  <c r="M641" i="1"/>
  <c r="M629" i="1"/>
  <c r="N629" i="1"/>
  <c r="Q629" i="1" s="1"/>
  <c r="N625" i="1"/>
  <c r="Q625" i="1" s="1"/>
  <c r="M625" i="1"/>
  <c r="N621" i="1"/>
  <c r="Q621" i="1" s="1"/>
  <c r="M621" i="1"/>
  <c r="M617" i="1"/>
  <c r="N617" i="1"/>
  <c r="Q617" i="1" s="1"/>
  <c r="N613" i="1"/>
  <c r="Q613" i="1" s="1"/>
  <c r="M613" i="1"/>
  <c r="M605" i="1"/>
  <c r="N605" i="1"/>
  <c r="Q605" i="1" s="1"/>
  <c r="M601" i="1"/>
  <c r="N601" i="1"/>
  <c r="Q601" i="1" s="1"/>
  <c r="N714" i="1"/>
  <c r="Q714" i="1" s="1"/>
  <c r="N710" i="1"/>
  <c r="Q710" i="1" s="1"/>
  <c r="M710" i="1"/>
  <c r="M706" i="1"/>
  <c r="N706" i="1"/>
  <c r="Q706" i="1" s="1"/>
  <c r="M702" i="1"/>
  <c r="N702" i="1"/>
  <c r="Q702" i="1" s="1"/>
  <c r="M698" i="1"/>
  <c r="N698" i="1"/>
  <c r="Q698" i="1" s="1"/>
  <c r="M694" i="1"/>
  <c r="N694" i="1"/>
  <c r="Q694" i="1" s="1"/>
  <c r="M690" i="1"/>
  <c r="N690" i="1"/>
  <c r="Q690" i="1" s="1"/>
  <c r="N686" i="1"/>
  <c r="Q686" i="1" s="1"/>
  <c r="M686" i="1"/>
  <c r="N682" i="1"/>
  <c r="Q682" i="1" s="1"/>
  <c r="M674" i="1"/>
  <c r="N674" i="1"/>
  <c r="Q674" i="1" s="1"/>
  <c r="M670" i="1"/>
  <c r="N670" i="1"/>
  <c r="Q670" i="1" s="1"/>
  <c r="N666" i="1"/>
  <c r="Q666" i="1" s="1"/>
  <c r="M666" i="1"/>
  <c r="N662" i="1"/>
  <c r="Q662" i="1" s="1"/>
  <c r="M662" i="1"/>
  <c r="N658" i="1"/>
  <c r="Q658" i="1" s="1"/>
  <c r="M654" i="1"/>
  <c r="N654" i="1"/>
  <c r="Q654" i="1" s="1"/>
  <c r="M650" i="1"/>
  <c r="N650" i="1"/>
  <c r="Q650" i="1" s="1"/>
  <c r="N646" i="1"/>
  <c r="Q646" i="1" s="1"/>
  <c r="M646" i="1"/>
  <c r="M642" i="1"/>
  <c r="N642" i="1"/>
  <c r="Q642" i="1" s="1"/>
  <c r="M638" i="1"/>
  <c r="N638" i="1"/>
  <c r="Q638" i="1" s="1"/>
  <c r="N630" i="1"/>
  <c r="Q630" i="1" s="1"/>
  <c r="M630" i="1"/>
  <c r="N626" i="1"/>
  <c r="Q626" i="1" s="1"/>
  <c r="M626" i="1"/>
  <c r="M622" i="1"/>
  <c r="N622" i="1"/>
  <c r="Q622" i="1" s="1"/>
  <c r="N618" i="1"/>
  <c r="Q618" i="1" s="1"/>
  <c r="M614" i="1"/>
  <c r="N614" i="1"/>
  <c r="Q614" i="1" s="1"/>
  <c r="N610" i="1"/>
  <c r="Q610" i="1" s="1"/>
  <c r="M606" i="1"/>
  <c r="N606" i="1"/>
  <c r="Q606" i="1" s="1"/>
  <c r="N602" i="1"/>
  <c r="Q602" i="1" s="1"/>
  <c r="M602" i="1"/>
  <c r="B32" i="14"/>
  <c r="B33" i="14"/>
  <c r="L7" i="14"/>
  <c r="K7" i="14"/>
  <c r="J7" i="14"/>
  <c r="I7" i="14"/>
  <c r="H7" i="14"/>
  <c r="G7" i="14"/>
  <c r="F7" i="14"/>
  <c r="E7" i="14"/>
  <c r="K5" i="14"/>
  <c r="F3" i="14"/>
  <c r="B31" i="14" l="1"/>
  <c r="B29" i="14"/>
  <c r="B27" i="14"/>
  <c r="B25" i="14"/>
  <c r="B23" i="14"/>
  <c r="B21" i="14"/>
  <c r="B19" i="14"/>
  <c r="B17" i="14"/>
  <c r="B15" i="14"/>
  <c r="B13" i="14"/>
  <c r="B11" i="14"/>
  <c r="B9" i="14"/>
  <c r="B30" i="14"/>
  <c r="B28" i="14"/>
  <c r="B26" i="14"/>
  <c r="B24" i="14"/>
  <c r="B22" i="14"/>
  <c r="B20" i="14"/>
  <c r="B18" i="14"/>
  <c r="B16" i="14"/>
  <c r="B14" i="14"/>
  <c r="B12" i="14"/>
  <c r="B8" i="14"/>
  <c r="B10" i="14"/>
  <c r="F10" i="12"/>
  <c r="G10" i="12"/>
  <c r="H10" i="12"/>
  <c r="I10" i="12"/>
  <c r="J10" i="12"/>
  <c r="K10" i="12"/>
  <c r="E10" i="12"/>
  <c r="L6" i="12"/>
  <c r="H6" i="12"/>
  <c r="E3" i="12"/>
  <c r="E14" i="10"/>
  <c r="E13" i="10"/>
  <c r="E12" i="10"/>
  <c r="E11" i="10"/>
  <c r="E10" i="10"/>
  <c r="E9" i="10"/>
  <c r="E8" i="10"/>
  <c r="E7" i="10"/>
  <c r="D14" i="10"/>
  <c r="D13" i="10"/>
  <c r="D12" i="10"/>
  <c r="D11" i="10"/>
  <c r="D10" i="10"/>
  <c r="D9" i="10"/>
  <c r="D8" i="10"/>
  <c r="D7" i="10"/>
  <c r="C14" i="10"/>
  <c r="C13" i="10"/>
  <c r="C12" i="10"/>
  <c r="C11" i="10"/>
  <c r="C10" i="10"/>
  <c r="C9" i="10"/>
  <c r="C8" i="10"/>
  <c r="C7" i="10"/>
  <c r="B14" i="10"/>
  <c r="B13" i="10"/>
  <c r="B12" i="10"/>
  <c r="B11" i="10"/>
  <c r="B10" i="10"/>
  <c r="B9" i="10"/>
  <c r="B8" i="10"/>
  <c r="B7" i="10"/>
  <c r="A7" i="10"/>
  <c r="B37" i="12" l="1"/>
  <c r="B39" i="12"/>
  <c r="B36" i="12"/>
  <c r="B38" i="12"/>
  <c r="B40" i="12"/>
  <c r="B32" i="12"/>
  <c r="B29" i="12"/>
  <c r="B31" i="12"/>
  <c r="B28" i="12"/>
  <c r="B35" i="12"/>
  <c r="B34" i="12"/>
  <c r="B27" i="12"/>
  <c r="B33" i="12"/>
  <c r="B30" i="12"/>
  <c r="B12" i="12"/>
  <c r="B14" i="12"/>
  <c r="B16" i="12"/>
  <c r="B18" i="12"/>
  <c r="B20" i="12"/>
  <c r="B22" i="12"/>
  <c r="B24" i="12"/>
  <c r="B26" i="12"/>
  <c r="B11" i="12"/>
  <c r="B13" i="12"/>
  <c r="B15" i="12"/>
  <c r="B17" i="12"/>
  <c r="B19" i="12"/>
  <c r="B21" i="12"/>
  <c r="B23" i="12"/>
  <c r="B25" i="12"/>
  <c r="E1604" i="11" l="1"/>
  <c r="F1604" i="11"/>
  <c r="C1604" i="11" s="1"/>
  <c r="G1604" i="11"/>
  <c r="H1604" i="11"/>
  <c r="L1604" i="11" s="1"/>
  <c r="I1604" i="11"/>
  <c r="J1604" i="11"/>
  <c r="K1604" i="11"/>
  <c r="E1605" i="11"/>
  <c r="F1605" i="11"/>
  <c r="C1605" i="11" s="1"/>
  <c r="G1605" i="11"/>
  <c r="H1605" i="11"/>
  <c r="I1605" i="11"/>
  <c r="J1605" i="11"/>
  <c r="K1605" i="11"/>
  <c r="E1606" i="11"/>
  <c r="F1606" i="11"/>
  <c r="C1606" i="11" s="1"/>
  <c r="G1606" i="11"/>
  <c r="H1606" i="11"/>
  <c r="L1606" i="11" s="1"/>
  <c r="I1606" i="11"/>
  <c r="J1606" i="11"/>
  <c r="K1606" i="11"/>
  <c r="E1607" i="11"/>
  <c r="F1607" i="11"/>
  <c r="C1607" i="11" s="1"/>
  <c r="G1607" i="11"/>
  <c r="H1607" i="11"/>
  <c r="I1607" i="11"/>
  <c r="J1607" i="11"/>
  <c r="K1607" i="11"/>
  <c r="E1608" i="11"/>
  <c r="F1608" i="11"/>
  <c r="C1608" i="11" s="1"/>
  <c r="G1608" i="11"/>
  <c r="H1608" i="11"/>
  <c r="L1608" i="11" s="1"/>
  <c r="I1608" i="11"/>
  <c r="J1608" i="11"/>
  <c r="K1608" i="11"/>
  <c r="E1609" i="11"/>
  <c r="F1609" i="11"/>
  <c r="C1609" i="11" s="1"/>
  <c r="G1609" i="11"/>
  <c r="H1609" i="11"/>
  <c r="I1609" i="11"/>
  <c r="J1609" i="11"/>
  <c r="K1609" i="11"/>
  <c r="E1610" i="11"/>
  <c r="F1610" i="11"/>
  <c r="C1610" i="11" s="1"/>
  <c r="G1610" i="11"/>
  <c r="H1610" i="11"/>
  <c r="L1610" i="11" s="1"/>
  <c r="I1610" i="11"/>
  <c r="J1610" i="11"/>
  <c r="K1610" i="11"/>
  <c r="E1611" i="11"/>
  <c r="F1611" i="11"/>
  <c r="C1611" i="11" s="1"/>
  <c r="G1611" i="11"/>
  <c r="H1611" i="11"/>
  <c r="I1611" i="11"/>
  <c r="J1611" i="11"/>
  <c r="K1611" i="11"/>
  <c r="E1612" i="11"/>
  <c r="F1612" i="11"/>
  <c r="C1612" i="11" s="1"/>
  <c r="G1612" i="11"/>
  <c r="H1612" i="11"/>
  <c r="L1612" i="11" s="1"/>
  <c r="I1612" i="11"/>
  <c r="J1612" i="11"/>
  <c r="K1612" i="11"/>
  <c r="E1613" i="11"/>
  <c r="F1613" i="11"/>
  <c r="C1613" i="11" s="1"/>
  <c r="G1613" i="11"/>
  <c r="H1613" i="11"/>
  <c r="I1613" i="11"/>
  <c r="J1613" i="11"/>
  <c r="K1613" i="11"/>
  <c r="E1614" i="11"/>
  <c r="F1614" i="11"/>
  <c r="C1614" i="11" s="1"/>
  <c r="G1614" i="11"/>
  <c r="H1614" i="11"/>
  <c r="L1614" i="11" s="1"/>
  <c r="I1614" i="11"/>
  <c r="J1614" i="11"/>
  <c r="K1614" i="11"/>
  <c r="E1555" i="11"/>
  <c r="F1555" i="11"/>
  <c r="C1555" i="11" s="1"/>
  <c r="G1555" i="11"/>
  <c r="H1555" i="11"/>
  <c r="I1555" i="11"/>
  <c r="J1555" i="11"/>
  <c r="K1555" i="11"/>
  <c r="E1556" i="11"/>
  <c r="F1556" i="11"/>
  <c r="C1556" i="11" s="1"/>
  <c r="G1556" i="11"/>
  <c r="H1556" i="11"/>
  <c r="L1556" i="11" s="1"/>
  <c r="I1556" i="11"/>
  <c r="J1556" i="11"/>
  <c r="K1556" i="11"/>
  <c r="E1557" i="11"/>
  <c r="F1557" i="11"/>
  <c r="C1557" i="11" s="1"/>
  <c r="G1557" i="11"/>
  <c r="H1557" i="11"/>
  <c r="I1557" i="11"/>
  <c r="J1557" i="11"/>
  <c r="K1557" i="11"/>
  <c r="E1558" i="11"/>
  <c r="F1558" i="11"/>
  <c r="C1558" i="11" s="1"/>
  <c r="G1558" i="11"/>
  <c r="H1558" i="11"/>
  <c r="L1558" i="11" s="1"/>
  <c r="I1558" i="11"/>
  <c r="J1558" i="11"/>
  <c r="K1558" i="11"/>
  <c r="E1559" i="11"/>
  <c r="F1559" i="11"/>
  <c r="C1559" i="11" s="1"/>
  <c r="G1559" i="11"/>
  <c r="H1559" i="11"/>
  <c r="I1559" i="11"/>
  <c r="J1559" i="11"/>
  <c r="K1559" i="11"/>
  <c r="E1560" i="11"/>
  <c r="F1560" i="11"/>
  <c r="C1560" i="11" s="1"/>
  <c r="G1560" i="11"/>
  <c r="H1560" i="11"/>
  <c r="L1560" i="11" s="1"/>
  <c r="I1560" i="11"/>
  <c r="J1560" i="11"/>
  <c r="K1560" i="11"/>
  <c r="E1561" i="11"/>
  <c r="F1561" i="11"/>
  <c r="C1561" i="11" s="1"/>
  <c r="G1561" i="11"/>
  <c r="H1561" i="11"/>
  <c r="I1561" i="11"/>
  <c r="J1561" i="11"/>
  <c r="K1561" i="11"/>
  <c r="E1562" i="11"/>
  <c r="F1562" i="11"/>
  <c r="C1562" i="11" s="1"/>
  <c r="G1562" i="11"/>
  <c r="H1562" i="11"/>
  <c r="L1562" i="11" s="1"/>
  <c r="I1562" i="11"/>
  <c r="J1562" i="11"/>
  <c r="K1562" i="11"/>
  <c r="E1563" i="11"/>
  <c r="F1563" i="11"/>
  <c r="C1563" i="11" s="1"/>
  <c r="G1563" i="11"/>
  <c r="H1563" i="11"/>
  <c r="I1563" i="11"/>
  <c r="J1563" i="11"/>
  <c r="K1563" i="11"/>
  <c r="E1564" i="11"/>
  <c r="F1564" i="11"/>
  <c r="C1564" i="11" s="1"/>
  <c r="G1564" i="11"/>
  <c r="H1564" i="11"/>
  <c r="L1564" i="11" s="1"/>
  <c r="I1564" i="11"/>
  <c r="J1564" i="11"/>
  <c r="K1564" i="11"/>
  <c r="E1508" i="11"/>
  <c r="F1508" i="11"/>
  <c r="C1508" i="11" s="1"/>
  <c r="G1508" i="11"/>
  <c r="H1508" i="11"/>
  <c r="I1508" i="11"/>
  <c r="J1508" i="11"/>
  <c r="K1508" i="11"/>
  <c r="E1509" i="11"/>
  <c r="F1509" i="11"/>
  <c r="C1509" i="11" s="1"/>
  <c r="G1509" i="11"/>
  <c r="H1509" i="11"/>
  <c r="L1509" i="11" s="1"/>
  <c r="I1509" i="11"/>
  <c r="J1509" i="11"/>
  <c r="K1509" i="11"/>
  <c r="E1510" i="11"/>
  <c r="F1510" i="11"/>
  <c r="C1510" i="11" s="1"/>
  <c r="G1510" i="11"/>
  <c r="H1510" i="11"/>
  <c r="I1510" i="11"/>
  <c r="J1510" i="11"/>
  <c r="K1510" i="11"/>
  <c r="E1511" i="11"/>
  <c r="F1511" i="11"/>
  <c r="C1511" i="11" s="1"/>
  <c r="G1511" i="11"/>
  <c r="H1511" i="11"/>
  <c r="L1511" i="11" s="1"/>
  <c r="I1511" i="11"/>
  <c r="J1511" i="11"/>
  <c r="K1511" i="11"/>
  <c r="E1512" i="11"/>
  <c r="F1512" i="11"/>
  <c r="C1512" i="11" s="1"/>
  <c r="G1512" i="11"/>
  <c r="H1512" i="11"/>
  <c r="I1512" i="11"/>
  <c r="J1512" i="11"/>
  <c r="K1512" i="11"/>
  <c r="E1513" i="11"/>
  <c r="F1513" i="11"/>
  <c r="C1513" i="11" s="1"/>
  <c r="G1513" i="11"/>
  <c r="H1513" i="11"/>
  <c r="L1513" i="11" s="1"/>
  <c r="I1513" i="11"/>
  <c r="J1513" i="11"/>
  <c r="K1513" i="11"/>
  <c r="E1514" i="11"/>
  <c r="F1514" i="11"/>
  <c r="C1514" i="11" s="1"/>
  <c r="G1514" i="11"/>
  <c r="H1514" i="11"/>
  <c r="I1514" i="11"/>
  <c r="J1514" i="11"/>
  <c r="K1514" i="11"/>
  <c r="E1461" i="11"/>
  <c r="F1461" i="11"/>
  <c r="C1461" i="11" s="1"/>
  <c r="G1461" i="11"/>
  <c r="H1461" i="11"/>
  <c r="L1461" i="11" s="1"/>
  <c r="I1461" i="11"/>
  <c r="J1461" i="11"/>
  <c r="K1461" i="11"/>
  <c r="E1462" i="11"/>
  <c r="F1462" i="11"/>
  <c r="C1462" i="11" s="1"/>
  <c r="G1462" i="11"/>
  <c r="H1462" i="11"/>
  <c r="I1462" i="11"/>
  <c r="J1462" i="11"/>
  <c r="K1462" i="11"/>
  <c r="E1463" i="11"/>
  <c r="F1463" i="11"/>
  <c r="C1463" i="11" s="1"/>
  <c r="G1463" i="11"/>
  <c r="H1463" i="11"/>
  <c r="L1463" i="11" s="1"/>
  <c r="I1463" i="11"/>
  <c r="J1463" i="11"/>
  <c r="K1463" i="11"/>
  <c r="E1464" i="11"/>
  <c r="F1464" i="11"/>
  <c r="C1464" i="11" s="1"/>
  <c r="G1464" i="11"/>
  <c r="H1464" i="11"/>
  <c r="I1464" i="11"/>
  <c r="J1464" i="11"/>
  <c r="K1464" i="11"/>
  <c r="E1412" i="11"/>
  <c r="F1412" i="11"/>
  <c r="C1412" i="11" s="1"/>
  <c r="G1412" i="11"/>
  <c r="H1412" i="11"/>
  <c r="L1412" i="11" s="1"/>
  <c r="I1412" i="11"/>
  <c r="J1412" i="11"/>
  <c r="K1412" i="11"/>
  <c r="E1413" i="11"/>
  <c r="F1413" i="11"/>
  <c r="C1413" i="11" s="1"/>
  <c r="G1413" i="11"/>
  <c r="H1413" i="11"/>
  <c r="I1413" i="11"/>
  <c r="J1413" i="11"/>
  <c r="K1413" i="11"/>
  <c r="E1414" i="11"/>
  <c r="F1414" i="11"/>
  <c r="C1414" i="11" s="1"/>
  <c r="G1414" i="11"/>
  <c r="H1414" i="11"/>
  <c r="L1414" i="11" s="1"/>
  <c r="I1414" i="11"/>
  <c r="J1414" i="11"/>
  <c r="K1414" i="11"/>
  <c r="E1363" i="11"/>
  <c r="F1363" i="11"/>
  <c r="C1363" i="11" s="1"/>
  <c r="G1363" i="11"/>
  <c r="H1363" i="11"/>
  <c r="I1363" i="11"/>
  <c r="J1363" i="11"/>
  <c r="K1363" i="11"/>
  <c r="E1364" i="11"/>
  <c r="F1364" i="11"/>
  <c r="C1364" i="11" s="1"/>
  <c r="G1364" i="11"/>
  <c r="H1364" i="11"/>
  <c r="L1364" i="11" s="1"/>
  <c r="I1364" i="11"/>
  <c r="J1364" i="11"/>
  <c r="K1364" i="11"/>
  <c r="E1310" i="11"/>
  <c r="F1310" i="11"/>
  <c r="C1310" i="11" s="1"/>
  <c r="G1310" i="11"/>
  <c r="H1310" i="11"/>
  <c r="I1310" i="11"/>
  <c r="J1310" i="11"/>
  <c r="K1310" i="11"/>
  <c r="E1311" i="11"/>
  <c r="F1311" i="11"/>
  <c r="C1311" i="11" s="1"/>
  <c r="G1311" i="11"/>
  <c r="H1311" i="11"/>
  <c r="L1311" i="11" s="1"/>
  <c r="I1311" i="11"/>
  <c r="J1311" i="11"/>
  <c r="K1311" i="11"/>
  <c r="E1312" i="11"/>
  <c r="F1312" i="11"/>
  <c r="C1312" i="11" s="1"/>
  <c r="G1312" i="11"/>
  <c r="H1312" i="11"/>
  <c r="I1312" i="11"/>
  <c r="J1312" i="11"/>
  <c r="K1312" i="11"/>
  <c r="E1313" i="11"/>
  <c r="F1313" i="11"/>
  <c r="C1313" i="11" s="1"/>
  <c r="G1313" i="11"/>
  <c r="H1313" i="11"/>
  <c r="L1313" i="11" s="1"/>
  <c r="I1313" i="11"/>
  <c r="J1313" i="11"/>
  <c r="K1313" i="11"/>
  <c r="E1314" i="11"/>
  <c r="F1314" i="11"/>
  <c r="C1314" i="11" s="1"/>
  <c r="G1314" i="11"/>
  <c r="H1314" i="11"/>
  <c r="I1314" i="11"/>
  <c r="J1314" i="11"/>
  <c r="K1314" i="11"/>
  <c r="E1259" i="11"/>
  <c r="F1259" i="11"/>
  <c r="C1259" i="11" s="1"/>
  <c r="G1259" i="11"/>
  <c r="H1259" i="11"/>
  <c r="L1259" i="11" s="1"/>
  <c r="I1259" i="11"/>
  <c r="J1259" i="11"/>
  <c r="K1259" i="11"/>
  <c r="E1260" i="11"/>
  <c r="F1260" i="11"/>
  <c r="C1260" i="11" s="1"/>
  <c r="G1260" i="11"/>
  <c r="H1260" i="11"/>
  <c r="I1260" i="11"/>
  <c r="J1260" i="11"/>
  <c r="K1260" i="11"/>
  <c r="E1261" i="11"/>
  <c r="F1261" i="11"/>
  <c r="C1261" i="11" s="1"/>
  <c r="G1261" i="11"/>
  <c r="H1261" i="11"/>
  <c r="L1261" i="11" s="1"/>
  <c r="I1261" i="11"/>
  <c r="J1261" i="11"/>
  <c r="K1261" i="11"/>
  <c r="E1262" i="11"/>
  <c r="F1262" i="11"/>
  <c r="C1262" i="11" s="1"/>
  <c r="G1262" i="11"/>
  <c r="H1262" i="11"/>
  <c r="I1262" i="11"/>
  <c r="J1262" i="11"/>
  <c r="K1262" i="11"/>
  <c r="E1263" i="11"/>
  <c r="F1263" i="11"/>
  <c r="C1263" i="11" s="1"/>
  <c r="G1263" i="11"/>
  <c r="H1263" i="11"/>
  <c r="L1263" i="11" s="1"/>
  <c r="I1263" i="11"/>
  <c r="J1263" i="11"/>
  <c r="K1263" i="11"/>
  <c r="E1264" i="11"/>
  <c r="F1264" i="11"/>
  <c r="C1264" i="11" s="1"/>
  <c r="G1264" i="11"/>
  <c r="H1264" i="11"/>
  <c r="I1264" i="11"/>
  <c r="J1264" i="11"/>
  <c r="K1264" i="11"/>
  <c r="E1207" i="11"/>
  <c r="F1207" i="11"/>
  <c r="C1207" i="11" s="1"/>
  <c r="G1207" i="11"/>
  <c r="H1207" i="11"/>
  <c r="L1207" i="11" s="1"/>
  <c r="I1207" i="11"/>
  <c r="J1207" i="11"/>
  <c r="K1207" i="11"/>
  <c r="E1208" i="11"/>
  <c r="F1208" i="11"/>
  <c r="C1208" i="11" s="1"/>
  <c r="G1208" i="11"/>
  <c r="H1208" i="11"/>
  <c r="I1208" i="11"/>
  <c r="J1208" i="11"/>
  <c r="K1208" i="11"/>
  <c r="E1209" i="11"/>
  <c r="F1209" i="11"/>
  <c r="C1209" i="11" s="1"/>
  <c r="G1209" i="11"/>
  <c r="H1209" i="11"/>
  <c r="L1209" i="11" s="1"/>
  <c r="I1209" i="11"/>
  <c r="J1209" i="11"/>
  <c r="K1209" i="11"/>
  <c r="E1210" i="11"/>
  <c r="F1210" i="11"/>
  <c r="C1210" i="11" s="1"/>
  <c r="G1210" i="11"/>
  <c r="H1210" i="11"/>
  <c r="I1210" i="11"/>
  <c r="J1210" i="11"/>
  <c r="K1210" i="11"/>
  <c r="E1211" i="11"/>
  <c r="F1211" i="11"/>
  <c r="C1211" i="11" s="1"/>
  <c r="G1211" i="11"/>
  <c r="H1211" i="11"/>
  <c r="L1211" i="11" s="1"/>
  <c r="I1211" i="11"/>
  <c r="J1211" i="11"/>
  <c r="K1211" i="11"/>
  <c r="E1212" i="11"/>
  <c r="F1212" i="11"/>
  <c r="C1212" i="11" s="1"/>
  <c r="G1212" i="11"/>
  <c r="H1212" i="11"/>
  <c r="I1212" i="11"/>
  <c r="J1212" i="11"/>
  <c r="K1212" i="11"/>
  <c r="E1213" i="11"/>
  <c r="F1213" i="11"/>
  <c r="C1213" i="11" s="1"/>
  <c r="G1213" i="11"/>
  <c r="H1213" i="11"/>
  <c r="L1213" i="11" s="1"/>
  <c r="I1213" i="11"/>
  <c r="J1213" i="11"/>
  <c r="K1213" i="11"/>
  <c r="E1214" i="11"/>
  <c r="F1214" i="11"/>
  <c r="C1214" i="11" s="1"/>
  <c r="G1214" i="11"/>
  <c r="H1214" i="11"/>
  <c r="I1214" i="11"/>
  <c r="J1214" i="11"/>
  <c r="K1214" i="11"/>
  <c r="E1159" i="11"/>
  <c r="F1159" i="11"/>
  <c r="C1159" i="11" s="1"/>
  <c r="G1159" i="11"/>
  <c r="H1159" i="11"/>
  <c r="L1159" i="11" s="1"/>
  <c r="I1159" i="11"/>
  <c r="J1159" i="11"/>
  <c r="K1159" i="11"/>
  <c r="E1160" i="11"/>
  <c r="F1160" i="11"/>
  <c r="C1160" i="11" s="1"/>
  <c r="G1160" i="11"/>
  <c r="H1160" i="11"/>
  <c r="I1160" i="11"/>
  <c r="J1160" i="11"/>
  <c r="K1160" i="11"/>
  <c r="E1161" i="11"/>
  <c r="F1161" i="11"/>
  <c r="C1161" i="11" s="1"/>
  <c r="G1161" i="11"/>
  <c r="H1161" i="11"/>
  <c r="L1161" i="11" s="1"/>
  <c r="I1161" i="11"/>
  <c r="J1161" i="11"/>
  <c r="K1161" i="11"/>
  <c r="E1162" i="11"/>
  <c r="F1162" i="11"/>
  <c r="C1162" i="11" s="1"/>
  <c r="G1162" i="11"/>
  <c r="H1162" i="11"/>
  <c r="I1162" i="11"/>
  <c r="J1162" i="11"/>
  <c r="K1162" i="11"/>
  <c r="E1163" i="11"/>
  <c r="F1163" i="11"/>
  <c r="C1163" i="11" s="1"/>
  <c r="G1163" i="11"/>
  <c r="H1163" i="11"/>
  <c r="L1163" i="11" s="1"/>
  <c r="I1163" i="11"/>
  <c r="J1163" i="11"/>
  <c r="K1163" i="11"/>
  <c r="E1164" i="11"/>
  <c r="F1164" i="11"/>
  <c r="C1164" i="11" s="1"/>
  <c r="G1164" i="11"/>
  <c r="H1164" i="11"/>
  <c r="I1164" i="11"/>
  <c r="J1164" i="11"/>
  <c r="K1164" i="11"/>
  <c r="E1107" i="11"/>
  <c r="F1107" i="11"/>
  <c r="C1107" i="11" s="1"/>
  <c r="G1107" i="11"/>
  <c r="H1107" i="11"/>
  <c r="L1107" i="11" s="1"/>
  <c r="I1107" i="11"/>
  <c r="J1107" i="11"/>
  <c r="K1107" i="11"/>
  <c r="E1108" i="11"/>
  <c r="F1108" i="11"/>
  <c r="C1108" i="11" s="1"/>
  <c r="G1108" i="11"/>
  <c r="H1108" i="11"/>
  <c r="I1108" i="11"/>
  <c r="J1108" i="11"/>
  <c r="K1108" i="11"/>
  <c r="E1109" i="11"/>
  <c r="F1109" i="11"/>
  <c r="C1109" i="11" s="1"/>
  <c r="G1109" i="11"/>
  <c r="H1109" i="11"/>
  <c r="L1109" i="11" s="1"/>
  <c r="I1109" i="11"/>
  <c r="J1109" i="11"/>
  <c r="K1109" i="11"/>
  <c r="E1110" i="11"/>
  <c r="F1110" i="11"/>
  <c r="C1110" i="11" s="1"/>
  <c r="G1110" i="11"/>
  <c r="H1110" i="11"/>
  <c r="I1110" i="11"/>
  <c r="J1110" i="11"/>
  <c r="K1110" i="11"/>
  <c r="E1111" i="11"/>
  <c r="F1111" i="11"/>
  <c r="C1111" i="11" s="1"/>
  <c r="G1111" i="11"/>
  <c r="H1111" i="11"/>
  <c r="L1111" i="11" s="1"/>
  <c r="I1111" i="11"/>
  <c r="J1111" i="11"/>
  <c r="K1111" i="11"/>
  <c r="E1112" i="11"/>
  <c r="F1112" i="11"/>
  <c r="C1112" i="11" s="1"/>
  <c r="G1112" i="11"/>
  <c r="H1112" i="11"/>
  <c r="I1112" i="11"/>
  <c r="J1112" i="11"/>
  <c r="K1112" i="11"/>
  <c r="E1113" i="11"/>
  <c r="F1113" i="11"/>
  <c r="C1113" i="11" s="1"/>
  <c r="G1113" i="11"/>
  <c r="H1113" i="11"/>
  <c r="L1113" i="11" s="1"/>
  <c r="I1113" i="11"/>
  <c r="J1113" i="11"/>
  <c r="K1113" i="11"/>
  <c r="E1114" i="11"/>
  <c r="F1114" i="11"/>
  <c r="C1114" i="11" s="1"/>
  <c r="G1114" i="11"/>
  <c r="H1114" i="11"/>
  <c r="I1114" i="11"/>
  <c r="J1114" i="11"/>
  <c r="K1114" i="11"/>
  <c r="E1057" i="11"/>
  <c r="F1057" i="11"/>
  <c r="C1057" i="11" s="1"/>
  <c r="G1057" i="11"/>
  <c r="H1057" i="11"/>
  <c r="L1057" i="11" s="1"/>
  <c r="I1057" i="11"/>
  <c r="J1057" i="11"/>
  <c r="K1057" i="11"/>
  <c r="E1058" i="11"/>
  <c r="F1058" i="11"/>
  <c r="C1058" i="11" s="1"/>
  <c r="G1058" i="11"/>
  <c r="H1058" i="11"/>
  <c r="I1058" i="11"/>
  <c r="J1058" i="11"/>
  <c r="K1058" i="11"/>
  <c r="E1059" i="11"/>
  <c r="F1059" i="11"/>
  <c r="C1059" i="11" s="1"/>
  <c r="G1059" i="11"/>
  <c r="H1059" i="11"/>
  <c r="L1059" i="11" s="1"/>
  <c r="I1059" i="11"/>
  <c r="J1059" i="11"/>
  <c r="K1059" i="11"/>
  <c r="E1060" i="11"/>
  <c r="F1060" i="11"/>
  <c r="C1060" i="11" s="1"/>
  <c r="G1060" i="11"/>
  <c r="H1060" i="11"/>
  <c r="I1060" i="11"/>
  <c r="J1060" i="11"/>
  <c r="K1060" i="11"/>
  <c r="E1061" i="11"/>
  <c r="F1061" i="11"/>
  <c r="C1061" i="11" s="1"/>
  <c r="G1061" i="11"/>
  <c r="H1061" i="11"/>
  <c r="L1061" i="11" s="1"/>
  <c r="I1061" i="11"/>
  <c r="J1061" i="11"/>
  <c r="K1061" i="11"/>
  <c r="E1062" i="11"/>
  <c r="F1062" i="11"/>
  <c r="C1062" i="11" s="1"/>
  <c r="G1062" i="11"/>
  <c r="H1062" i="11"/>
  <c r="I1062" i="11"/>
  <c r="J1062" i="11"/>
  <c r="K1062" i="11"/>
  <c r="E1063" i="11"/>
  <c r="F1063" i="11"/>
  <c r="C1063" i="11" s="1"/>
  <c r="G1063" i="11"/>
  <c r="H1063" i="11"/>
  <c r="L1063" i="11" s="1"/>
  <c r="I1063" i="11"/>
  <c r="J1063" i="11"/>
  <c r="K1063" i="11"/>
  <c r="E1064" i="11"/>
  <c r="F1064" i="11"/>
  <c r="C1064" i="11" s="1"/>
  <c r="G1064" i="11"/>
  <c r="H1064" i="11"/>
  <c r="I1064" i="11"/>
  <c r="J1064" i="11"/>
  <c r="K1064" i="11"/>
  <c r="E1008" i="11"/>
  <c r="F1008" i="11"/>
  <c r="C1008" i="11" s="1"/>
  <c r="G1008" i="11"/>
  <c r="H1008" i="11"/>
  <c r="L1008" i="11" s="1"/>
  <c r="I1008" i="11"/>
  <c r="J1008" i="11"/>
  <c r="K1008" i="11"/>
  <c r="E1009" i="11"/>
  <c r="F1009" i="11"/>
  <c r="C1009" i="11" s="1"/>
  <c r="G1009" i="11"/>
  <c r="H1009" i="11"/>
  <c r="I1009" i="11"/>
  <c r="J1009" i="11"/>
  <c r="K1009" i="11"/>
  <c r="E1010" i="11"/>
  <c r="F1010" i="11"/>
  <c r="C1010" i="11" s="1"/>
  <c r="G1010" i="11"/>
  <c r="H1010" i="11"/>
  <c r="L1010" i="11" s="1"/>
  <c r="I1010" i="11"/>
  <c r="J1010" i="11"/>
  <c r="K1010" i="11"/>
  <c r="E1011" i="11"/>
  <c r="F1011" i="11"/>
  <c r="C1011" i="11" s="1"/>
  <c r="G1011" i="11"/>
  <c r="H1011" i="11"/>
  <c r="I1011" i="11"/>
  <c r="J1011" i="11"/>
  <c r="K1011" i="11"/>
  <c r="E1012" i="11"/>
  <c r="F1012" i="11"/>
  <c r="C1012" i="11" s="1"/>
  <c r="G1012" i="11"/>
  <c r="H1012" i="11"/>
  <c r="L1012" i="11" s="1"/>
  <c r="I1012" i="11"/>
  <c r="J1012" i="11"/>
  <c r="K1012" i="11"/>
  <c r="E1013" i="11"/>
  <c r="F1013" i="11"/>
  <c r="C1013" i="11" s="1"/>
  <c r="G1013" i="11"/>
  <c r="H1013" i="11"/>
  <c r="I1013" i="11"/>
  <c r="J1013" i="11"/>
  <c r="K1013" i="11"/>
  <c r="E1014" i="11"/>
  <c r="F1014" i="11"/>
  <c r="C1014" i="11" s="1"/>
  <c r="G1014" i="11"/>
  <c r="H1014" i="11"/>
  <c r="L1014" i="11" s="1"/>
  <c r="I1014" i="11"/>
  <c r="J1014" i="11"/>
  <c r="K1014" i="11"/>
  <c r="E957" i="11"/>
  <c r="F957" i="11"/>
  <c r="C957" i="11" s="1"/>
  <c r="G957" i="11"/>
  <c r="H957" i="11"/>
  <c r="I957" i="11"/>
  <c r="J957" i="11"/>
  <c r="K957" i="11"/>
  <c r="E958" i="11"/>
  <c r="F958" i="11"/>
  <c r="C958" i="11" s="1"/>
  <c r="G958" i="11"/>
  <c r="H958" i="11"/>
  <c r="L958" i="11" s="1"/>
  <c r="I958" i="11"/>
  <c r="J958" i="11"/>
  <c r="K958" i="11"/>
  <c r="E959" i="11"/>
  <c r="F959" i="11"/>
  <c r="C959" i="11" s="1"/>
  <c r="G959" i="11"/>
  <c r="H959" i="11"/>
  <c r="I959" i="11"/>
  <c r="J959" i="11"/>
  <c r="K959" i="11"/>
  <c r="E960" i="11"/>
  <c r="F960" i="11"/>
  <c r="C960" i="11" s="1"/>
  <c r="G960" i="11"/>
  <c r="H960" i="11"/>
  <c r="L960" i="11" s="1"/>
  <c r="I960" i="11"/>
  <c r="J960" i="11"/>
  <c r="K960" i="11"/>
  <c r="E961" i="11"/>
  <c r="F961" i="11"/>
  <c r="C961" i="11" s="1"/>
  <c r="G961" i="11"/>
  <c r="H961" i="11"/>
  <c r="I961" i="11"/>
  <c r="J961" i="11"/>
  <c r="K961" i="11"/>
  <c r="E962" i="11"/>
  <c r="F962" i="11"/>
  <c r="C962" i="11" s="1"/>
  <c r="G962" i="11"/>
  <c r="H962" i="11"/>
  <c r="L962" i="11" s="1"/>
  <c r="I962" i="11"/>
  <c r="J962" i="11"/>
  <c r="K962" i="11"/>
  <c r="E963" i="11"/>
  <c r="F963" i="11"/>
  <c r="C963" i="11" s="1"/>
  <c r="G963" i="11"/>
  <c r="H963" i="11"/>
  <c r="I963" i="11"/>
  <c r="J963" i="11"/>
  <c r="K963" i="11"/>
  <c r="E964" i="11"/>
  <c r="F964" i="11"/>
  <c r="C964" i="11" s="1"/>
  <c r="G964" i="11"/>
  <c r="H964" i="11"/>
  <c r="L964" i="11" s="1"/>
  <c r="I964" i="11"/>
  <c r="J964" i="11"/>
  <c r="K964" i="11"/>
  <c r="E909" i="11"/>
  <c r="F909" i="11"/>
  <c r="C909" i="11" s="1"/>
  <c r="G909" i="11"/>
  <c r="H909" i="11"/>
  <c r="I909" i="11"/>
  <c r="J909" i="11"/>
  <c r="K909" i="11"/>
  <c r="E910" i="11"/>
  <c r="F910" i="11"/>
  <c r="C910" i="11" s="1"/>
  <c r="G910" i="11"/>
  <c r="H910" i="11"/>
  <c r="L910" i="11" s="1"/>
  <c r="I910" i="11"/>
  <c r="J910" i="11"/>
  <c r="K910" i="11"/>
  <c r="E911" i="11"/>
  <c r="F911" i="11"/>
  <c r="C911" i="11" s="1"/>
  <c r="G911" i="11"/>
  <c r="H911" i="11"/>
  <c r="I911" i="11"/>
  <c r="J911" i="11"/>
  <c r="K911" i="11"/>
  <c r="E912" i="11"/>
  <c r="F912" i="11"/>
  <c r="C912" i="11" s="1"/>
  <c r="G912" i="11"/>
  <c r="H912" i="11"/>
  <c r="L912" i="11" s="1"/>
  <c r="I912" i="11"/>
  <c r="J912" i="11"/>
  <c r="K912" i="11"/>
  <c r="E913" i="11"/>
  <c r="F913" i="11"/>
  <c r="C913" i="11" s="1"/>
  <c r="G913" i="11"/>
  <c r="H913" i="11"/>
  <c r="I913" i="11"/>
  <c r="J913" i="11"/>
  <c r="K913" i="11"/>
  <c r="E914" i="11"/>
  <c r="F914" i="11"/>
  <c r="C914" i="11" s="1"/>
  <c r="G914" i="11"/>
  <c r="H914" i="11"/>
  <c r="L914" i="11" s="1"/>
  <c r="I914" i="11"/>
  <c r="J914" i="11"/>
  <c r="K914" i="11"/>
  <c r="E862" i="11"/>
  <c r="F862" i="11"/>
  <c r="C862" i="11" s="1"/>
  <c r="G862" i="11"/>
  <c r="H862" i="11"/>
  <c r="I862" i="11"/>
  <c r="J862" i="11"/>
  <c r="K862" i="11"/>
  <c r="E863" i="11"/>
  <c r="F863" i="11"/>
  <c r="C863" i="11" s="1"/>
  <c r="G863" i="11"/>
  <c r="H863" i="11"/>
  <c r="L863" i="11" s="1"/>
  <c r="I863" i="11"/>
  <c r="J863" i="11"/>
  <c r="K863" i="11"/>
  <c r="E808" i="11"/>
  <c r="F808" i="11"/>
  <c r="C808" i="11" s="1"/>
  <c r="G808" i="11"/>
  <c r="H808" i="11"/>
  <c r="I808" i="11"/>
  <c r="J808" i="11"/>
  <c r="K808" i="11"/>
  <c r="E809" i="11"/>
  <c r="F809" i="11"/>
  <c r="C809" i="11" s="1"/>
  <c r="G809" i="11"/>
  <c r="H809" i="11"/>
  <c r="L809" i="11" s="1"/>
  <c r="I809" i="11"/>
  <c r="J809" i="11"/>
  <c r="K809" i="11"/>
  <c r="E810" i="11"/>
  <c r="F810" i="11"/>
  <c r="C810" i="11" s="1"/>
  <c r="G810" i="11"/>
  <c r="H810" i="11"/>
  <c r="I810" i="11"/>
  <c r="J810" i="11"/>
  <c r="K810" i="11"/>
  <c r="E811" i="11"/>
  <c r="F811" i="11"/>
  <c r="C811" i="11" s="1"/>
  <c r="G811" i="11"/>
  <c r="H811" i="11"/>
  <c r="L811" i="11" s="1"/>
  <c r="I811" i="11"/>
  <c r="J811" i="11"/>
  <c r="K811" i="11"/>
  <c r="E812" i="11"/>
  <c r="F812" i="11"/>
  <c r="C812" i="11" s="1"/>
  <c r="G812" i="11"/>
  <c r="H812" i="11"/>
  <c r="I812" i="11"/>
  <c r="J812" i="11"/>
  <c r="K812" i="11"/>
  <c r="E813" i="11"/>
  <c r="F813" i="11"/>
  <c r="C813" i="11" s="1"/>
  <c r="G813" i="11"/>
  <c r="H813" i="11"/>
  <c r="L813" i="11" s="1"/>
  <c r="I813" i="11"/>
  <c r="J813" i="11"/>
  <c r="K813" i="11"/>
  <c r="E756" i="11"/>
  <c r="F756" i="11"/>
  <c r="C756" i="11" s="1"/>
  <c r="G756" i="11"/>
  <c r="H756" i="11"/>
  <c r="I756" i="11"/>
  <c r="J756" i="11"/>
  <c r="K756" i="11"/>
  <c r="E757" i="11"/>
  <c r="F757" i="11"/>
  <c r="C757" i="11" s="1"/>
  <c r="G757" i="11"/>
  <c r="H757" i="11"/>
  <c r="L757" i="11" s="1"/>
  <c r="I757" i="11"/>
  <c r="J757" i="11"/>
  <c r="K757" i="11"/>
  <c r="E706" i="11"/>
  <c r="F706" i="11"/>
  <c r="C706" i="11" s="1"/>
  <c r="G706" i="11"/>
  <c r="H706" i="11"/>
  <c r="I706" i="11"/>
  <c r="J706" i="11"/>
  <c r="K706" i="11"/>
  <c r="E707" i="11"/>
  <c r="F707" i="11"/>
  <c r="C707" i="11" s="1"/>
  <c r="G707" i="11"/>
  <c r="H707" i="11"/>
  <c r="L707" i="11" s="1"/>
  <c r="I707" i="11"/>
  <c r="J707" i="11"/>
  <c r="K707" i="11"/>
  <c r="E656" i="11"/>
  <c r="F656" i="11"/>
  <c r="C656" i="11" s="1"/>
  <c r="G656" i="11"/>
  <c r="H656" i="11"/>
  <c r="I656" i="11"/>
  <c r="J656" i="11"/>
  <c r="K656" i="11"/>
  <c r="E657" i="11"/>
  <c r="F657" i="11"/>
  <c r="C657" i="11" s="1"/>
  <c r="G657" i="11"/>
  <c r="H657" i="11"/>
  <c r="L657" i="11" s="1"/>
  <c r="I657" i="11"/>
  <c r="J657" i="11"/>
  <c r="K657" i="11"/>
  <c r="E605" i="11"/>
  <c r="F605" i="11"/>
  <c r="C605" i="11" s="1"/>
  <c r="G605" i="11"/>
  <c r="H605" i="11"/>
  <c r="I605" i="11"/>
  <c r="J605" i="11"/>
  <c r="K605" i="11"/>
  <c r="E606" i="11"/>
  <c r="F606" i="11"/>
  <c r="C606" i="11" s="1"/>
  <c r="G606" i="11"/>
  <c r="H606" i="11"/>
  <c r="L606" i="11" s="1"/>
  <c r="I606" i="11"/>
  <c r="J606" i="11"/>
  <c r="K606" i="11"/>
  <c r="E607" i="11"/>
  <c r="F607" i="11"/>
  <c r="C607" i="11" s="1"/>
  <c r="G607" i="11"/>
  <c r="H607" i="11"/>
  <c r="I607" i="11"/>
  <c r="J607" i="11"/>
  <c r="K607" i="11"/>
  <c r="E556" i="11"/>
  <c r="F556" i="11"/>
  <c r="C556" i="11" s="1"/>
  <c r="G556" i="11"/>
  <c r="H556" i="11"/>
  <c r="L556" i="11" s="1"/>
  <c r="I556" i="11"/>
  <c r="J556" i="11"/>
  <c r="K556" i="11"/>
  <c r="E557" i="11"/>
  <c r="F557" i="11"/>
  <c r="C557" i="11" s="1"/>
  <c r="G557" i="11"/>
  <c r="H557" i="11"/>
  <c r="I557" i="11"/>
  <c r="J557" i="11"/>
  <c r="K557" i="11"/>
  <c r="E505" i="11"/>
  <c r="F505" i="11"/>
  <c r="C505" i="11" s="1"/>
  <c r="G505" i="11"/>
  <c r="H505" i="11"/>
  <c r="L505" i="11" s="1"/>
  <c r="I505" i="11"/>
  <c r="J505" i="11"/>
  <c r="K505" i="11"/>
  <c r="E506" i="11"/>
  <c r="F506" i="11"/>
  <c r="C506" i="11" s="1"/>
  <c r="G506" i="11"/>
  <c r="H506" i="11"/>
  <c r="I506" i="11"/>
  <c r="J506" i="11"/>
  <c r="K506" i="11"/>
  <c r="E507" i="11"/>
  <c r="F507" i="11"/>
  <c r="C507" i="11" s="1"/>
  <c r="G507" i="11"/>
  <c r="H507" i="11"/>
  <c r="L507" i="11" s="1"/>
  <c r="I507" i="11"/>
  <c r="J507" i="11"/>
  <c r="K507" i="11"/>
  <c r="E453" i="11"/>
  <c r="F453" i="11"/>
  <c r="C453" i="11" s="1"/>
  <c r="G453" i="11"/>
  <c r="H453" i="11"/>
  <c r="I453" i="11"/>
  <c r="J453" i="11"/>
  <c r="K453" i="11"/>
  <c r="E454" i="11"/>
  <c r="F454" i="11"/>
  <c r="C454" i="11" s="1"/>
  <c r="G454" i="11"/>
  <c r="H454" i="11"/>
  <c r="L454" i="11" s="1"/>
  <c r="I454" i="11"/>
  <c r="J454" i="11"/>
  <c r="K454" i="11"/>
  <c r="E455" i="11"/>
  <c r="F455" i="11"/>
  <c r="C455" i="11" s="1"/>
  <c r="G455" i="11"/>
  <c r="H455" i="11"/>
  <c r="I455" i="11"/>
  <c r="J455" i="11"/>
  <c r="K455" i="11"/>
  <c r="E456" i="11"/>
  <c r="F456" i="11"/>
  <c r="C456" i="11" s="1"/>
  <c r="G456" i="11"/>
  <c r="H456" i="11"/>
  <c r="L456" i="11" s="1"/>
  <c r="I456" i="11"/>
  <c r="J456" i="11"/>
  <c r="K456" i="11"/>
  <c r="E457" i="11"/>
  <c r="F457" i="11"/>
  <c r="C457" i="11" s="1"/>
  <c r="G457" i="11"/>
  <c r="H457" i="11"/>
  <c r="I457" i="11"/>
  <c r="J457" i="11"/>
  <c r="K457" i="11"/>
  <c r="E404" i="11"/>
  <c r="F404" i="11"/>
  <c r="C404" i="11" s="1"/>
  <c r="G404" i="11"/>
  <c r="H404" i="11"/>
  <c r="L404" i="11" s="1"/>
  <c r="I404" i="11"/>
  <c r="J404" i="11"/>
  <c r="K404" i="11"/>
  <c r="E405" i="11"/>
  <c r="F405" i="11"/>
  <c r="C405" i="11" s="1"/>
  <c r="G405" i="11"/>
  <c r="H405" i="11"/>
  <c r="I405" i="11"/>
  <c r="J405" i="11"/>
  <c r="K405" i="11"/>
  <c r="E406" i="11"/>
  <c r="F406" i="11"/>
  <c r="C406" i="11" s="1"/>
  <c r="G406" i="11"/>
  <c r="H406" i="11"/>
  <c r="L406" i="11" s="1"/>
  <c r="I406" i="11"/>
  <c r="J406" i="11"/>
  <c r="K406" i="11"/>
  <c r="E407" i="11"/>
  <c r="F407" i="11"/>
  <c r="C407" i="11" s="1"/>
  <c r="G407" i="11"/>
  <c r="H407" i="11"/>
  <c r="I407" i="11"/>
  <c r="J407" i="11"/>
  <c r="K407" i="11"/>
  <c r="E355" i="11"/>
  <c r="F355" i="11"/>
  <c r="C355" i="11" s="1"/>
  <c r="G355" i="11"/>
  <c r="H355" i="11"/>
  <c r="L355" i="11" s="1"/>
  <c r="I355" i="11"/>
  <c r="J355" i="11"/>
  <c r="K355" i="11"/>
  <c r="E356" i="11"/>
  <c r="F356" i="11"/>
  <c r="C356" i="11" s="1"/>
  <c r="G356" i="11"/>
  <c r="H356" i="11"/>
  <c r="I356" i="11"/>
  <c r="J356" i="11"/>
  <c r="K356" i="11"/>
  <c r="E357" i="11"/>
  <c r="F357" i="11"/>
  <c r="C357" i="11" s="1"/>
  <c r="G357" i="11"/>
  <c r="H357" i="11"/>
  <c r="L357" i="11" s="1"/>
  <c r="I357" i="11"/>
  <c r="J357" i="11"/>
  <c r="K357" i="11"/>
  <c r="E302" i="11"/>
  <c r="F302" i="11"/>
  <c r="C302" i="11" s="1"/>
  <c r="G302" i="11"/>
  <c r="H302" i="11"/>
  <c r="I302" i="11"/>
  <c r="J302" i="11"/>
  <c r="K302" i="11"/>
  <c r="E303" i="11"/>
  <c r="F303" i="11"/>
  <c r="C303" i="11" s="1"/>
  <c r="G303" i="11"/>
  <c r="H303" i="11"/>
  <c r="L303" i="11" s="1"/>
  <c r="I303" i="11"/>
  <c r="J303" i="11"/>
  <c r="K303" i="11"/>
  <c r="E304" i="11"/>
  <c r="F304" i="11"/>
  <c r="C304" i="11" s="1"/>
  <c r="G304" i="11"/>
  <c r="H304" i="11"/>
  <c r="I304" i="11"/>
  <c r="J304" i="11"/>
  <c r="K304" i="11"/>
  <c r="E305" i="11"/>
  <c r="F305" i="11"/>
  <c r="C305" i="11" s="1"/>
  <c r="G305" i="11"/>
  <c r="H305" i="11"/>
  <c r="L305" i="11" s="1"/>
  <c r="I305" i="11"/>
  <c r="J305" i="11"/>
  <c r="K305" i="11"/>
  <c r="E306" i="11"/>
  <c r="F306" i="11"/>
  <c r="C306" i="11" s="1"/>
  <c r="G306" i="11"/>
  <c r="H306" i="11"/>
  <c r="I306" i="11"/>
  <c r="J306" i="11"/>
  <c r="K306" i="11"/>
  <c r="E307" i="11"/>
  <c r="F307" i="11"/>
  <c r="C307" i="11" s="1"/>
  <c r="G307" i="11"/>
  <c r="H307" i="11"/>
  <c r="L307" i="11" s="1"/>
  <c r="I307" i="11"/>
  <c r="J307" i="11"/>
  <c r="K307" i="11"/>
  <c r="E256" i="11"/>
  <c r="F256" i="11"/>
  <c r="C256" i="11" s="1"/>
  <c r="G256" i="11"/>
  <c r="H256" i="11"/>
  <c r="I256" i="11"/>
  <c r="J256" i="11"/>
  <c r="K256" i="11"/>
  <c r="E257" i="11"/>
  <c r="F257" i="11"/>
  <c r="C257" i="11" s="1"/>
  <c r="G257" i="11"/>
  <c r="H257" i="11"/>
  <c r="L257" i="11" s="1"/>
  <c r="I257" i="11"/>
  <c r="J257" i="11"/>
  <c r="K257" i="11"/>
  <c r="E204" i="11"/>
  <c r="F204" i="11"/>
  <c r="C204" i="11" s="1"/>
  <c r="G204" i="11"/>
  <c r="H204" i="11"/>
  <c r="I204" i="11"/>
  <c r="J204" i="11"/>
  <c r="K204" i="11"/>
  <c r="E205" i="11"/>
  <c r="F205" i="11"/>
  <c r="C205" i="11" s="1"/>
  <c r="G205" i="11"/>
  <c r="H205" i="11"/>
  <c r="L205" i="11" s="1"/>
  <c r="I205" i="11"/>
  <c r="J205" i="11"/>
  <c r="K205" i="11"/>
  <c r="E206" i="11"/>
  <c r="F206" i="11"/>
  <c r="C206" i="11" s="1"/>
  <c r="G206" i="11"/>
  <c r="H206" i="11"/>
  <c r="I206" i="11"/>
  <c r="J206" i="11"/>
  <c r="K206" i="11"/>
  <c r="E207" i="11"/>
  <c r="F207" i="11"/>
  <c r="C207" i="11" s="1"/>
  <c r="G207" i="11"/>
  <c r="H207" i="11"/>
  <c r="L207" i="11" s="1"/>
  <c r="I207" i="11"/>
  <c r="J207" i="11"/>
  <c r="K207" i="11"/>
  <c r="E152" i="11"/>
  <c r="F152" i="11"/>
  <c r="C152" i="11" s="1"/>
  <c r="G152" i="11"/>
  <c r="H152" i="11"/>
  <c r="I152" i="11"/>
  <c r="J152" i="11"/>
  <c r="K152" i="11"/>
  <c r="E153" i="11"/>
  <c r="F153" i="11"/>
  <c r="C153" i="11" s="1"/>
  <c r="G153" i="11"/>
  <c r="H153" i="11"/>
  <c r="L153" i="11" s="1"/>
  <c r="I153" i="11"/>
  <c r="J153" i="11"/>
  <c r="K153" i="11"/>
  <c r="E154" i="11"/>
  <c r="F154" i="11"/>
  <c r="C154" i="11" s="1"/>
  <c r="G154" i="11"/>
  <c r="H154" i="11"/>
  <c r="I154" i="11"/>
  <c r="J154" i="11"/>
  <c r="K154" i="11"/>
  <c r="E155" i="11"/>
  <c r="F155" i="11"/>
  <c r="C155" i="11" s="1"/>
  <c r="G155" i="11"/>
  <c r="H155" i="11"/>
  <c r="L155" i="11" s="1"/>
  <c r="I155" i="11"/>
  <c r="J155" i="11"/>
  <c r="K155" i="11"/>
  <c r="E156" i="11"/>
  <c r="F156" i="11"/>
  <c r="C156" i="11" s="1"/>
  <c r="G156" i="11"/>
  <c r="H156" i="11"/>
  <c r="I156" i="11"/>
  <c r="J156" i="11"/>
  <c r="K156" i="11"/>
  <c r="E157" i="11"/>
  <c r="F157" i="11"/>
  <c r="C157" i="11" s="1"/>
  <c r="G157" i="11"/>
  <c r="H157" i="11"/>
  <c r="L157" i="11" s="1"/>
  <c r="I157" i="11"/>
  <c r="J157" i="11"/>
  <c r="K157" i="11"/>
  <c r="E105" i="11"/>
  <c r="F105" i="11"/>
  <c r="C105" i="11" s="1"/>
  <c r="G105" i="11"/>
  <c r="H105" i="11"/>
  <c r="I105" i="11"/>
  <c r="J105" i="11"/>
  <c r="K105" i="11"/>
  <c r="E106" i="11"/>
  <c r="F106" i="11"/>
  <c r="C106" i="11" s="1"/>
  <c r="G106" i="11"/>
  <c r="H106" i="11"/>
  <c r="L106" i="11" s="1"/>
  <c r="I106" i="11"/>
  <c r="J106" i="11"/>
  <c r="K106" i="11"/>
  <c r="E107" i="11"/>
  <c r="F107" i="11"/>
  <c r="C107" i="11" s="1"/>
  <c r="G107" i="11"/>
  <c r="H107" i="11"/>
  <c r="I107" i="11"/>
  <c r="J107" i="11"/>
  <c r="K107" i="11"/>
  <c r="K1758" i="11"/>
  <c r="J1758" i="11"/>
  <c r="I1758" i="11"/>
  <c r="H1758" i="11"/>
  <c r="L1758" i="11" s="1"/>
  <c r="G1758" i="11"/>
  <c r="F1758" i="11"/>
  <c r="C1758" i="11" s="1"/>
  <c r="E1758" i="11"/>
  <c r="K1757" i="11"/>
  <c r="J1757" i="11"/>
  <c r="I1757" i="11"/>
  <c r="H1757" i="11"/>
  <c r="G1757" i="11"/>
  <c r="F1757" i="11"/>
  <c r="C1757" i="11" s="1"/>
  <c r="E1757" i="11"/>
  <c r="K1756" i="11"/>
  <c r="J1756" i="11"/>
  <c r="I1756" i="11"/>
  <c r="H1756" i="11"/>
  <c r="L1756" i="11" s="1"/>
  <c r="G1756" i="11"/>
  <c r="F1756" i="11"/>
  <c r="C1756" i="11" s="1"/>
  <c r="E1756" i="11"/>
  <c r="K1755" i="11"/>
  <c r="J1755" i="11"/>
  <c r="I1755" i="11"/>
  <c r="H1755" i="11"/>
  <c r="G1755" i="11"/>
  <c r="F1755" i="11"/>
  <c r="C1755" i="11" s="1"/>
  <c r="E1755" i="11"/>
  <c r="K1754" i="11"/>
  <c r="J1754" i="11"/>
  <c r="I1754" i="11"/>
  <c r="H1754" i="11"/>
  <c r="L1754" i="11" s="1"/>
  <c r="G1754" i="11"/>
  <c r="F1754" i="11"/>
  <c r="C1754" i="11" s="1"/>
  <c r="E1754" i="11"/>
  <c r="K1753" i="11"/>
  <c r="J1753" i="11"/>
  <c r="I1753" i="11"/>
  <c r="H1753" i="11"/>
  <c r="G1753" i="11"/>
  <c r="F1753" i="11"/>
  <c r="C1753" i="11" s="1"/>
  <c r="E1753" i="11"/>
  <c r="K1752" i="11"/>
  <c r="J1752" i="11"/>
  <c r="I1752" i="11"/>
  <c r="H1752" i="11"/>
  <c r="L1752" i="11" s="1"/>
  <c r="G1752" i="11"/>
  <c r="F1752" i="11"/>
  <c r="C1752" i="11" s="1"/>
  <c r="E1752" i="11"/>
  <c r="K1751" i="11"/>
  <c r="J1751" i="11"/>
  <c r="I1751" i="11"/>
  <c r="H1751" i="11"/>
  <c r="G1751" i="11"/>
  <c r="F1751" i="11"/>
  <c r="C1751" i="11" s="1"/>
  <c r="E1751" i="11"/>
  <c r="K1750" i="11"/>
  <c r="J1750" i="11"/>
  <c r="I1750" i="11"/>
  <c r="H1750" i="11"/>
  <c r="L1750" i="11" s="1"/>
  <c r="G1750" i="11"/>
  <c r="F1750" i="11"/>
  <c r="C1750" i="11" s="1"/>
  <c r="E1750" i="11"/>
  <c r="K1749" i="11"/>
  <c r="J1749" i="11"/>
  <c r="I1749" i="11"/>
  <c r="H1749" i="11"/>
  <c r="G1749" i="11"/>
  <c r="F1749" i="11"/>
  <c r="C1749" i="11" s="1"/>
  <c r="E1749" i="11"/>
  <c r="K1748" i="11"/>
  <c r="J1748" i="11"/>
  <c r="I1748" i="11"/>
  <c r="H1748" i="11"/>
  <c r="L1748" i="11" s="1"/>
  <c r="G1748" i="11"/>
  <c r="F1748" i="11"/>
  <c r="C1748" i="11" s="1"/>
  <c r="E1748" i="11"/>
  <c r="K1747" i="11"/>
  <c r="J1747" i="11"/>
  <c r="I1747" i="11"/>
  <c r="H1747" i="11"/>
  <c r="G1747" i="11"/>
  <c r="F1747" i="11"/>
  <c r="C1747" i="11" s="1"/>
  <c r="E1747" i="11"/>
  <c r="K1746" i="11"/>
  <c r="J1746" i="11"/>
  <c r="I1746" i="11"/>
  <c r="H1746" i="11"/>
  <c r="L1746" i="11" s="1"/>
  <c r="G1746" i="11"/>
  <c r="F1746" i="11"/>
  <c r="C1746" i="11" s="1"/>
  <c r="E1746" i="11"/>
  <c r="K1745" i="11"/>
  <c r="J1745" i="11"/>
  <c r="I1745" i="11"/>
  <c r="H1745" i="11"/>
  <c r="G1745" i="11"/>
  <c r="F1745" i="11"/>
  <c r="C1745" i="11" s="1"/>
  <c r="E1745" i="11"/>
  <c r="K1744" i="11"/>
  <c r="J1744" i="11"/>
  <c r="I1744" i="11"/>
  <c r="H1744" i="11"/>
  <c r="L1744" i="11" s="1"/>
  <c r="G1744" i="11"/>
  <c r="F1744" i="11"/>
  <c r="C1744" i="11" s="1"/>
  <c r="E1744" i="11"/>
  <c r="K1743" i="11"/>
  <c r="J1743" i="11"/>
  <c r="I1743" i="11"/>
  <c r="H1743" i="11"/>
  <c r="G1743" i="11"/>
  <c r="F1743" i="11"/>
  <c r="C1743" i="11" s="1"/>
  <c r="E1743" i="11"/>
  <c r="K1742" i="11"/>
  <c r="J1742" i="11"/>
  <c r="I1742" i="11"/>
  <c r="H1742" i="11"/>
  <c r="L1742" i="11" s="1"/>
  <c r="G1742" i="11"/>
  <c r="F1742" i="11"/>
  <c r="C1742" i="11" s="1"/>
  <c r="E1742" i="11"/>
  <c r="K1741" i="11"/>
  <c r="J1741" i="11"/>
  <c r="I1741" i="11"/>
  <c r="H1741" i="11"/>
  <c r="G1741" i="11"/>
  <c r="F1741" i="11"/>
  <c r="C1741" i="11" s="1"/>
  <c r="E1741" i="11"/>
  <c r="K1740" i="11"/>
  <c r="J1740" i="11"/>
  <c r="I1740" i="11"/>
  <c r="H1740" i="11"/>
  <c r="L1740" i="11" s="1"/>
  <c r="G1740" i="11"/>
  <c r="F1740" i="11"/>
  <c r="C1740" i="11" s="1"/>
  <c r="E1740" i="11"/>
  <c r="K1739" i="11"/>
  <c r="J1739" i="11"/>
  <c r="I1739" i="11"/>
  <c r="H1739" i="11"/>
  <c r="G1739" i="11"/>
  <c r="F1739" i="11"/>
  <c r="C1739" i="11" s="1"/>
  <c r="E1739" i="11"/>
  <c r="K1738" i="11"/>
  <c r="J1738" i="11"/>
  <c r="I1738" i="11"/>
  <c r="H1738" i="11"/>
  <c r="L1738" i="11" s="1"/>
  <c r="G1738" i="11"/>
  <c r="F1738" i="11"/>
  <c r="C1738" i="11" s="1"/>
  <c r="E1738" i="11"/>
  <c r="K1737" i="11"/>
  <c r="J1737" i="11"/>
  <c r="I1737" i="11"/>
  <c r="H1737" i="11"/>
  <c r="G1737" i="11"/>
  <c r="F1737" i="11"/>
  <c r="C1737" i="11" s="1"/>
  <c r="E1737" i="11"/>
  <c r="K1736" i="11"/>
  <c r="J1736" i="11"/>
  <c r="I1736" i="11"/>
  <c r="H1736" i="11"/>
  <c r="L1736" i="11" s="1"/>
  <c r="G1736" i="11"/>
  <c r="F1736" i="11"/>
  <c r="C1736" i="11" s="1"/>
  <c r="E1736" i="11"/>
  <c r="K1735" i="11"/>
  <c r="J1735" i="11"/>
  <c r="I1735" i="11"/>
  <c r="H1735" i="11"/>
  <c r="G1735" i="11"/>
  <c r="F1735" i="11"/>
  <c r="C1735" i="11" s="1"/>
  <c r="E1735" i="11"/>
  <c r="K1734" i="11"/>
  <c r="J1734" i="11"/>
  <c r="I1734" i="11"/>
  <c r="H1734" i="11"/>
  <c r="L1734" i="11" s="1"/>
  <c r="G1734" i="11"/>
  <c r="F1734" i="11"/>
  <c r="C1734" i="11" s="1"/>
  <c r="E1734" i="11"/>
  <c r="K1733" i="11"/>
  <c r="J1733" i="11"/>
  <c r="I1733" i="11"/>
  <c r="H1733" i="11"/>
  <c r="G1733" i="11"/>
  <c r="F1733" i="11"/>
  <c r="C1733" i="11" s="1"/>
  <c r="E1733" i="11"/>
  <c r="K1732" i="11"/>
  <c r="J1732" i="11"/>
  <c r="I1732" i="11"/>
  <c r="H1732" i="11"/>
  <c r="L1732" i="11" s="1"/>
  <c r="G1732" i="11"/>
  <c r="F1732" i="11"/>
  <c r="C1732" i="11" s="1"/>
  <c r="E1732" i="11"/>
  <c r="K1731" i="11"/>
  <c r="J1731" i="11"/>
  <c r="I1731" i="11"/>
  <c r="H1731" i="11"/>
  <c r="G1731" i="11"/>
  <c r="F1731" i="11"/>
  <c r="C1731" i="11" s="1"/>
  <c r="E1731" i="11"/>
  <c r="K1730" i="11"/>
  <c r="J1730" i="11"/>
  <c r="I1730" i="11"/>
  <c r="H1730" i="11"/>
  <c r="L1730" i="11" s="1"/>
  <c r="G1730" i="11"/>
  <c r="F1730" i="11"/>
  <c r="C1730" i="11" s="1"/>
  <c r="E1730" i="11"/>
  <c r="K1729" i="11"/>
  <c r="J1729" i="11"/>
  <c r="I1729" i="11"/>
  <c r="H1729" i="11"/>
  <c r="G1729" i="11"/>
  <c r="F1729" i="11"/>
  <c r="C1729" i="11" s="1"/>
  <c r="E1729" i="11"/>
  <c r="K1728" i="11"/>
  <c r="J1728" i="11"/>
  <c r="I1728" i="11"/>
  <c r="H1728" i="11"/>
  <c r="L1728" i="11" s="1"/>
  <c r="G1728" i="11"/>
  <c r="F1728" i="11"/>
  <c r="C1728" i="11" s="1"/>
  <c r="E1728" i="11"/>
  <c r="K1727" i="11"/>
  <c r="J1727" i="11"/>
  <c r="I1727" i="11"/>
  <c r="H1727" i="11"/>
  <c r="G1727" i="11"/>
  <c r="F1727" i="11"/>
  <c r="C1727" i="11" s="1"/>
  <c r="E1727" i="11"/>
  <c r="K1726" i="11"/>
  <c r="J1726" i="11"/>
  <c r="I1726" i="11"/>
  <c r="H1726" i="11"/>
  <c r="L1726" i="11" s="1"/>
  <c r="G1726" i="11"/>
  <c r="F1726" i="11"/>
  <c r="C1726" i="11" s="1"/>
  <c r="E1726" i="11"/>
  <c r="K1725" i="11"/>
  <c r="J1725" i="11"/>
  <c r="I1725" i="11"/>
  <c r="H1725" i="11"/>
  <c r="G1725" i="11"/>
  <c r="F1725" i="11"/>
  <c r="C1725" i="11" s="1"/>
  <c r="E1725" i="11"/>
  <c r="K1724" i="11"/>
  <c r="J1724" i="11"/>
  <c r="I1724" i="11"/>
  <c r="H1724" i="11"/>
  <c r="L1724" i="11" s="1"/>
  <c r="G1724" i="11"/>
  <c r="F1724" i="11"/>
  <c r="C1724" i="11" s="1"/>
  <c r="E1724" i="11"/>
  <c r="K1723" i="11"/>
  <c r="J1723" i="11"/>
  <c r="I1723" i="11"/>
  <c r="H1723" i="11"/>
  <c r="G1723" i="11"/>
  <c r="F1723" i="11"/>
  <c r="C1723" i="11" s="1"/>
  <c r="E1723" i="11"/>
  <c r="K1722" i="11"/>
  <c r="J1722" i="11"/>
  <c r="I1722" i="11"/>
  <c r="H1722" i="11"/>
  <c r="L1722" i="11" s="1"/>
  <c r="G1722" i="11"/>
  <c r="F1722" i="11"/>
  <c r="C1722" i="11" s="1"/>
  <c r="E1722" i="11"/>
  <c r="K1721" i="11"/>
  <c r="J1721" i="11"/>
  <c r="I1721" i="11"/>
  <c r="H1721" i="11"/>
  <c r="G1721" i="11"/>
  <c r="F1721" i="11"/>
  <c r="C1721" i="11" s="1"/>
  <c r="E1721" i="11"/>
  <c r="K1720" i="11"/>
  <c r="J1720" i="11"/>
  <c r="I1720" i="11"/>
  <c r="H1720" i="11"/>
  <c r="L1720" i="11" s="1"/>
  <c r="G1720" i="11"/>
  <c r="F1720" i="11"/>
  <c r="C1720" i="11" s="1"/>
  <c r="E1720" i="11"/>
  <c r="K1719" i="11"/>
  <c r="J1719" i="11"/>
  <c r="I1719" i="11"/>
  <c r="H1719" i="11"/>
  <c r="G1719" i="11"/>
  <c r="F1719" i="11"/>
  <c r="C1719" i="11" s="1"/>
  <c r="E1719" i="11"/>
  <c r="K1718" i="11"/>
  <c r="J1718" i="11"/>
  <c r="I1718" i="11"/>
  <c r="H1718" i="11"/>
  <c r="L1718" i="11" s="1"/>
  <c r="G1718" i="11"/>
  <c r="F1718" i="11"/>
  <c r="C1718" i="11" s="1"/>
  <c r="E1718" i="11"/>
  <c r="K1717" i="11"/>
  <c r="J1717" i="11"/>
  <c r="I1717" i="11"/>
  <c r="H1717" i="11"/>
  <c r="G1717" i="11"/>
  <c r="F1717" i="11"/>
  <c r="C1717" i="11" s="1"/>
  <c r="E1717" i="11"/>
  <c r="K1716" i="11"/>
  <c r="J1716" i="11"/>
  <c r="I1716" i="11"/>
  <c r="H1716" i="11"/>
  <c r="L1716" i="11" s="1"/>
  <c r="G1716" i="11"/>
  <c r="F1716" i="11"/>
  <c r="C1716" i="11" s="1"/>
  <c r="E1716" i="11"/>
  <c r="K1715" i="11"/>
  <c r="J1715" i="11"/>
  <c r="I1715" i="11"/>
  <c r="H1715" i="11"/>
  <c r="G1715" i="11"/>
  <c r="F1715" i="11"/>
  <c r="C1715" i="11" s="1"/>
  <c r="E1715" i="11"/>
  <c r="K1714" i="11"/>
  <c r="J1714" i="11"/>
  <c r="I1714" i="11"/>
  <c r="H1714" i="11"/>
  <c r="L1714" i="11" s="1"/>
  <c r="G1714" i="11"/>
  <c r="F1714" i="11"/>
  <c r="C1714" i="11" s="1"/>
  <c r="E1714" i="11"/>
  <c r="K1713" i="11"/>
  <c r="J1713" i="11"/>
  <c r="I1713" i="11"/>
  <c r="H1713" i="11"/>
  <c r="G1713" i="11"/>
  <c r="F1713" i="11"/>
  <c r="C1713" i="11" s="1"/>
  <c r="E1713" i="11"/>
  <c r="K1712" i="11"/>
  <c r="J1712" i="11"/>
  <c r="I1712" i="11"/>
  <c r="H1712" i="11"/>
  <c r="L1712" i="11" s="1"/>
  <c r="G1712" i="11"/>
  <c r="F1712" i="11"/>
  <c r="C1712" i="11" s="1"/>
  <c r="E1712" i="11"/>
  <c r="K1711" i="11"/>
  <c r="J1711" i="11"/>
  <c r="I1711" i="11"/>
  <c r="H1711" i="11"/>
  <c r="G1711" i="11"/>
  <c r="F1711" i="11"/>
  <c r="C1711" i="11" s="1"/>
  <c r="E1711" i="11"/>
  <c r="K1710" i="11"/>
  <c r="J1710" i="11"/>
  <c r="I1710" i="11"/>
  <c r="H1710" i="11"/>
  <c r="L1710" i="11" s="1"/>
  <c r="G1710" i="11"/>
  <c r="F1710" i="11"/>
  <c r="C1710" i="11" s="1"/>
  <c r="E1710" i="11"/>
  <c r="K1709" i="11"/>
  <c r="J1709" i="11"/>
  <c r="I1709" i="11"/>
  <c r="H1709" i="11"/>
  <c r="G1709" i="11"/>
  <c r="F1709" i="11"/>
  <c r="C1709" i="11" s="1"/>
  <c r="E1709" i="11"/>
  <c r="K1708" i="11"/>
  <c r="J1708" i="11"/>
  <c r="I1708" i="11"/>
  <c r="H1708" i="11"/>
  <c r="L1708" i="11" s="1"/>
  <c r="G1708" i="11"/>
  <c r="F1708" i="11"/>
  <c r="C1708" i="11" s="1"/>
  <c r="E1708" i="11"/>
  <c r="K1707" i="11"/>
  <c r="J1707" i="11"/>
  <c r="I1707" i="11"/>
  <c r="H1707" i="11"/>
  <c r="G1707" i="11"/>
  <c r="F1707" i="11"/>
  <c r="C1707" i="11" s="1"/>
  <c r="E1707" i="11"/>
  <c r="K1706" i="11"/>
  <c r="J1706" i="11"/>
  <c r="I1706" i="11"/>
  <c r="H1706" i="11"/>
  <c r="L1706" i="11" s="1"/>
  <c r="G1706" i="11"/>
  <c r="F1706" i="11"/>
  <c r="C1706" i="11" s="1"/>
  <c r="E1706" i="11"/>
  <c r="K1705" i="11"/>
  <c r="J1705" i="11"/>
  <c r="I1705" i="11"/>
  <c r="H1705" i="11"/>
  <c r="G1705" i="11"/>
  <c r="F1705" i="11"/>
  <c r="C1705" i="11" s="1"/>
  <c r="E1705" i="11"/>
  <c r="K1704" i="11"/>
  <c r="J1704" i="11"/>
  <c r="I1704" i="11"/>
  <c r="H1704" i="11"/>
  <c r="L1704" i="11" s="1"/>
  <c r="G1704" i="11"/>
  <c r="F1704" i="11"/>
  <c r="C1704" i="11" s="1"/>
  <c r="E1704" i="11"/>
  <c r="K1703" i="11"/>
  <c r="J1703" i="11"/>
  <c r="I1703" i="11"/>
  <c r="H1703" i="11"/>
  <c r="G1703" i="11"/>
  <c r="F1703" i="11"/>
  <c r="C1703" i="11" s="1"/>
  <c r="E1703" i="11"/>
  <c r="K1702" i="11"/>
  <c r="J1702" i="11"/>
  <c r="I1702" i="11"/>
  <c r="H1702" i="11"/>
  <c r="L1702" i="11" s="1"/>
  <c r="G1702" i="11"/>
  <c r="F1702" i="11"/>
  <c r="C1702" i="11" s="1"/>
  <c r="E1702" i="11"/>
  <c r="K1701" i="11"/>
  <c r="J1701" i="11"/>
  <c r="I1701" i="11"/>
  <c r="H1701" i="11"/>
  <c r="G1701" i="11"/>
  <c r="F1701" i="11"/>
  <c r="C1701" i="11" s="1"/>
  <c r="E1701" i="11"/>
  <c r="K1700" i="11"/>
  <c r="J1700" i="11"/>
  <c r="I1700" i="11"/>
  <c r="H1700" i="11"/>
  <c r="L1700" i="11" s="1"/>
  <c r="G1700" i="11"/>
  <c r="F1700" i="11"/>
  <c r="C1700" i="11" s="1"/>
  <c r="E1700" i="11"/>
  <c r="K1699" i="11"/>
  <c r="J1699" i="11"/>
  <c r="I1699" i="11"/>
  <c r="H1699" i="11"/>
  <c r="G1699" i="11"/>
  <c r="F1699" i="11"/>
  <c r="C1699" i="11" s="1"/>
  <c r="E1699" i="11"/>
  <c r="K1698" i="11"/>
  <c r="J1698" i="11"/>
  <c r="I1698" i="11"/>
  <c r="H1698" i="11"/>
  <c r="L1698" i="11" s="1"/>
  <c r="G1698" i="11"/>
  <c r="F1698" i="11"/>
  <c r="C1698" i="11" s="1"/>
  <c r="E1698" i="11"/>
  <c r="K1697" i="11"/>
  <c r="J1697" i="11"/>
  <c r="I1697" i="11"/>
  <c r="H1697" i="11"/>
  <c r="G1697" i="11"/>
  <c r="F1697" i="11"/>
  <c r="C1697" i="11" s="1"/>
  <c r="E1697" i="11"/>
  <c r="K1696" i="11"/>
  <c r="J1696" i="11"/>
  <c r="I1696" i="11"/>
  <c r="H1696" i="11"/>
  <c r="L1696" i="11" s="1"/>
  <c r="G1696" i="11"/>
  <c r="F1696" i="11"/>
  <c r="C1696" i="11" s="1"/>
  <c r="E1696" i="11"/>
  <c r="K1695" i="11"/>
  <c r="J1695" i="11"/>
  <c r="I1695" i="11"/>
  <c r="H1695" i="11"/>
  <c r="G1695" i="11"/>
  <c r="F1695" i="11"/>
  <c r="C1695" i="11" s="1"/>
  <c r="E1695" i="11"/>
  <c r="K1694" i="11"/>
  <c r="J1694" i="11"/>
  <c r="I1694" i="11"/>
  <c r="H1694" i="11"/>
  <c r="L1694" i="11" s="1"/>
  <c r="G1694" i="11"/>
  <c r="F1694" i="11"/>
  <c r="C1694" i="11" s="1"/>
  <c r="E1694" i="11"/>
  <c r="K1693" i="11"/>
  <c r="J1693" i="11"/>
  <c r="I1693" i="11"/>
  <c r="H1693" i="11"/>
  <c r="G1693" i="11"/>
  <c r="F1693" i="11"/>
  <c r="C1693" i="11" s="1"/>
  <c r="E1693" i="11"/>
  <c r="K1692" i="11"/>
  <c r="J1692" i="11"/>
  <c r="I1692" i="11"/>
  <c r="H1692" i="11"/>
  <c r="L1692" i="11" s="1"/>
  <c r="G1692" i="11"/>
  <c r="F1692" i="11"/>
  <c r="C1692" i="11" s="1"/>
  <c r="E1692" i="11"/>
  <c r="K1691" i="11"/>
  <c r="J1691" i="11"/>
  <c r="I1691" i="11"/>
  <c r="H1691" i="11"/>
  <c r="G1691" i="11"/>
  <c r="F1691" i="11"/>
  <c r="C1691" i="11" s="1"/>
  <c r="E1691" i="11"/>
  <c r="K1690" i="11"/>
  <c r="J1690" i="11"/>
  <c r="I1690" i="11"/>
  <c r="H1690" i="11"/>
  <c r="L1690" i="11" s="1"/>
  <c r="G1690" i="11"/>
  <c r="F1690" i="11"/>
  <c r="C1690" i="11" s="1"/>
  <c r="E1690" i="11"/>
  <c r="K1689" i="11"/>
  <c r="J1689" i="11"/>
  <c r="I1689" i="11"/>
  <c r="H1689" i="11"/>
  <c r="G1689" i="11"/>
  <c r="F1689" i="11"/>
  <c r="C1689" i="11" s="1"/>
  <c r="E1689" i="11"/>
  <c r="K1688" i="11"/>
  <c r="J1688" i="11"/>
  <c r="I1688" i="11"/>
  <c r="H1688" i="11"/>
  <c r="L1688" i="11" s="1"/>
  <c r="G1688" i="11"/>
  <c r="F1688" i="11"/>
  <c r="C1688" i="11" s="1"/>
  <c r="E1688" i="11"/>
  <c r="K1687" i="11"/>
  <c r="J1687" i="11"/>
  <c r="I1687" i="11"/>
  <c r="H1687" i="11"/>
  <c r="G1687" i="11"/>
  <c r="F1687" i="11"/>
  <c r="C1687" i="11" s="1"/>
  <c r="E1687" i="11"/>
  <c r="K1686" i="11"/>
  <c r="J1686" i="11"/>
  <c r="I1686" i="11"/>
  <c r="H1686" i="11"/>
  <c r="L1686" i="11" s="1"/>
  <c r="G1686" i="11"/>
  <c r="F1686" i="11"/>
  <c r="C1686" i="11" s="1"/>
  <c r="E1686" i="11"/>
  <c r="K1685" i="11"/>
  <c r="J1685" i="11"/>
  <c r="I1685" i="11"/>
  <c r="H1685" i="11"/>
  <c r="G1685" i="11"/>
  <c r="F1685" i="11"/>
  <c r="C1685" i="11" s="1"/>
  <c r="E1685" i="11"/>
  <c r="K1684" i="11"/>
  <c r="J1684" i="11"/>
  <c r="I1684" i="11"/>
  <c r="H1684" i="11"/>
  <c r="L1684" i="11" s="1"/>
  <c r="G1684" i="11"/>
  <c r="F1684" i="11"/>
  <c r="C1684" i="11" s="1"/>
  <c r="E1684" i="11"/>
  <c r="K1683" i="11"/>
  <c r="J1683" i="11"/>
  <c r="I1683" i="11"/>
  <c r="H1683" i="11"/>
  <c r="G1683" i="11"/>
  <c r="F1683" i="11"/>
  <c r="C1683" i="11" s="1"/>
  <c r="E1683" i="11"/>
  <c r="K1682" i="11"/>
  <c r="J1682" i="11"/>
  <c r="I1682" i="11"/>
  <c r="H1682" i="11"/>
  <c r="L1682" i="11" s="1"/>
  <c r="G1682" i="11"/>
  <c r="F1682" i="11"/>
  <c r="C1682" i="11" s="1"/>
  <c r="E1682" i="11"/>
  <c r="K1681" i="11"/>
  <c r="J1681" i="11"/>
  <c r="I1681" i="11"/>
  <c r="H1681" i="11"/>
  <c r="G1681" i="11"/>
  <c r="F1681" i="11"/>
  <c r="C1681" i="11" s="1"/>
  <c r="E1681" i="11"/>
  <c r="K1680" i="11"/>
  <c r="J1680" i="11"/>
  <c r="I1680" i="11"/>
  <c r="H1680" i="11"/>
  <c r="L1680" i="11" s="1"/>
  <c r="G1680" i="11"/>
  <c r="F1680" i="11"/>
  <c r="C1680" i="11" s="1"/>
  <c r="E1680" i="11"/>
  <c r="K1679" i="11"/>
  <c r="J1679" i="11"/>
  <c r="I1679" i="11"/>
  <c r="H1679" i="11"/>
  <c r="G1679" i="11"/>
  <c r="F1679" i="11"/>
  <c r="C1679" i="11" s="1"/>
  <c r="E1679" i="11"/>
  <c r="K1678" i="11"/>
  <c r="J1678" i="11"/>
  <c r="I1678" i="11"/>
  <c r="H1678" i="11"/>
  <c r="L1678" i="11" s="1"/>
  <c r="G1678" i="11"/>
  <c r="F1678" i="11"/>
  <c r="C1678" i="11" s="1"/>
  <c r="E1678" i="11"/>
  <c r="K1677" i="11"/>
  <c r="J1677" i="11"/>
  <c r="I1677" i="11"/>
  <c r="H1677" i="11"/>
  <c r="G1677" i="11"/>
  <c r="F1677" i="11"/>
  <c r="C1677" i="11" s="1"/>
  <c r="E1677" i="11"/>
  <c r="K1676" i="11"/>
  <c r="J1676" i="11"/>
  <c r="I1676" i="11"/>
  <c r="H1676" i="11"/>
  <c r="L1676" i="11" s="1"/>
  <c r="G1676" i="11"/>
  <c r="F1676" i="11"/>
  <c r="C1676" i="11" s="1"/>
  <c r="E1676" i="11"/>
  <c r="K1675" i="11"/>
  <c r="J1675" i="11"/>
  <c r="I1675" i="11"/>
  <c r="H1675" i="11"/>
  <c r="G1675" i="11"/>
  <c r="F1675" i="11"/>
  <c r="C1675" i="11" s="1"/>
  <c r="E1675" i="11"/>
  <c r="K1674" i="11"/>
  <c r="J1674" i="11"/>
  <c r="I1674" i="11"/>
  <c r="H1674" i="11"/>
  <c r="L1674" i="11" s="1"/>
  <c r="G1674" i="11"/>
  <c r="F1674" i="11"/>
  <c r="C1674" i="11" s="1"/>
  <c r="E1674" i="11"/>
  <c r="K1673" i="11"/>
  <c r="J1673" i="11"/>
  <c r="I1673" i="11"/>
  <c r="H1673" i="11"/>
  <c r="G1673" i="11"/>
  <c r="F1673" i="11"/>
  <c r="C1673" i="11" s="1"/>
  <c r="E1673" i="11"/>
  <c r="K1672" i="11"/>
  <c r="J1672" i="11"/>
  <c r="I1672" i="11"/>
  <c r="H1672" i="11"/>
  <c r="L1672" i="11" s="1"/>
  <c r="G1672" i="11"/>
  <c r="F1672" i="11"/>
  <c r="C1672" i="11" s="1"/>
  <c r="E1672" i="11"/>
  <c r="K1671" i="11"/>
  <c r="J1671" i="11"/>
  <c r="I1671" i="11"/>
  <c r="H1671" i="11"/>
  <c r="G1671" i="11"/>
  <c r="F1671" i="11"/>
  <c r="C1671" i="11" s="1"/>
  <c r="E1671" i="11"/>
  <c r="K1670" i="11"/>
  <c r="J1670" i="11"/>
  <c r="I1670" i="11"/>
  <c r="H1670" i="11"/>
  <c r="L1670" i="11" s="1"/>
  <c r="G1670" i="11"/>
  <c r="F1670" i="11"/>
  <c r="C1670" i="11" s="1"/>
  <c r="E1670" i="11"/>
  <c r="K1669" i="11"/>
  <c r="J1669" i="11"/>
  <c r="I1669" i="11"/>
  <c r="H1669" i="11"/>
  <c r="G1669" i="11"/>
  <c r="F1669" i="11"/>
  <c r="C1669" i="11" s="1"/>
  <c r="E1669" i="11"/>
  <c r="K1668" i="11"/>
  <c r="J1668" i="11"/>
  <c r="I1668" i="11"/>
  <c r="H1668" i="11"/>
  <c r="L1668" i="11" s="1"/>
  <c r="G1668" i="11"/>
  <c r="F1668" i="11"/>
  <c r="C1668" i="11" s="1"/>
  <c r="E1668" i="11"/>
  <c r="K1667" i="11"/>
  <c r="J1667" i="11"/>
  <c r="I1667" i="11"/>
  <c r="H1667" i="11"/>
  <c r="G1667" i="11"/>
  <c r="F1667" i="11"/>
  <c r="C1667" i="11" s="1"/>
  <c r="E1667" i="11"/>
  <c r="K1666" i="11"/>
  <c r="J1666" i="11"/>
  <c r="I1666" i="11"/>
  <c r="H1666" i="11"/>
  <c r="L1666" i="11" s="1"/>
  <c r="G1666" i="11"/>
  <c r="F1666" i="11"/>
  <c r="C1666" i="11" s="1"/>
  <c r="E1666" i="11"/>
  <c r="K1665" i="11"/>
  <c r="J1665" i="11"/>
  <c r="I1665" i="11"/>
  <c r="H1665" i="11"/>
  <c r="G1665" i="11"/>
  <c r="F1665" i="11"/>
  <c r="C1665" i="11" s="1"/>
  <c r="E1665" i="11"/>
  <c r="K1664" i="11"/>
  <c r="J1664" i="11"/>
  <c r="I1664" i="11"/>
  <c r="H1664" i="11"/>
  <c r="L1664" i="11" s="1"/>
  <c r="G1664" i="11"/>
  <c r="F1664" i="11"/>
  <c r="C1664" i="11" s="1"/>
  <c r="E1664" i="11"/>
  <c r="K1663" i="11"/>
  <c r="J1663" i="11"/>
  <c r="I1663" i="11"/>
  <c r="H1663" i="11"/>
  <c r="G1663" i="11"/>
  <c r="F1663" i="11"/>
  <c r="C1663" i="11" s="1"/>
  <c r="E1663" i="11"/>
  <c r="K1662" i="11"/>
  <c r="J1662" i="11"/>
  <c r="I1662" i="11"/>
  <c r="H1662" i="11"/>
  <c r="L1662" i="11" s="1"/>
  <c r="G1662" i="11"/>
  <c r="F1662" i="11"/>
  <c r="C1662" i="11" s="1"/>
  <c r="E1662" i="11"/>
  <c r="K1661" i="11"/>
  <c r="J1661" i="11"/>
  <c r="I1661" i="11"/>
  <c r="H1661" i="11"/>
  <c r="G1661" i="11"/>
  <c r="F1661" i="11"/>
  <c r="C1661" i="11" s="1"/>
  <c r="E1661" i="11"/>
  <c r="K1660" i="11"/>
  <c r="J1660" i="11"/>
  <c r="I1660" i="11"/>
  <c r="H1660" i="11"/>
  <c r="L1660" i="11" s="1"/>
  <c r="G1660" i="11"/>
  <c r="F1660" i="11"/>
  <c r="C1660" i="11" s="1"/>
  <c r="E1660" i="11"/>
  <c r="K1659" i="11"/>
  <c r="J1659" i="11"/>
  <c r="I1659" i="11"/>
  <c r="H1659" i="11"/>
  <c r="G1659" i="11"/>
  <c r="F1659" i="11"/>
  <c r="C1659" i="11" s="1"/>
  <c r="E1659" i="11"/>
  <c r="K1658" i="11"/>
  <c r="J1658" i="11"/>
  <c r="I1658" i="11"/>
  <c r="H1658" i="11"/>
  <c r="L1658" i="11" s="1"/>
  <c r="G1658" i="11"/>
  <c r="F1658" i="11"/>
  <c r="C1658" i="11" s="1"/>
  <c r="E1658" i="11"/>
  <c r="K1657" i="11"/>
  <c r="J1657" i="11"/>
  <c r="I1657" i="11"/>
  <c r="H1657" i="11"/>
  <c r="G1657" i="11"/>
  <c r="F1657" i="11"/>
  <c r="C1657" i="11" s="1"/>
  <c r="E1657" i="11"/>
  <c r="K1656" i="11"/>
  <c r="J1656" i="11"/>
  <c r="I1656" i="11"/>
  <c r="H1656" i="11"/>
  <c r="L1656" i="11" s="1"/>
  <c r="G1656" i="11"/>
  <c r="F1656" i="11"/>
  <c r="C1656" i="11" s="1"/>
  <c r="E1656" i="11"/>
  <c r="K1655" i="11"/>
  <c r="J1655" i="11"/>
  <c r="I1655" i="11"/>
  <c r="H1655" i="11"/>
  <c r="G1655" i="11"/>
  <c r="F1655" i="11"/>
  <c r="C1655" i="11" s="1"/>
  <c r="E1655" i="11"/>
  <c r="K1654" i="11"/>
  <c r="J1654" i="11"/>
  <c r="I1654" i="11"/>
  <c r="H1654" i="11"/>
  <c r="L1654" i="11" s="1"/>
  <c r="G1654" i="11"/>
  <c r="F1654" i="11"/>
  <c r="C1654" i="11" s="1"/>
  <c r="E1654" i="11"/>
  <c r="K1653" i="11"/>
  <c r="J1653" i="11"/>
  <c r="I1653" i="11"/>
  <c r="H1653" i="11"/>
  <c r="G1653" i="11"/>
  <c r="F1653" i="11"/>
  <c r="C1653" i="11" s="1"/>
  <c r="E1653" i="11"/>
  <c r="K1652" i="11"/>
  <c r="J1652" i="11"/>
  <c r="I1652" i="11"/>
  <c r="H1652" i="11"/>
  <c r="L1652" i="11" s="1"/>
  <c r="G1652" i="11"/>
  <c r="F1652" i="11"/>
  <c r="C1652" i="11" s="1"/>
  <c r="E1652" i="11"/>
  <c r="K1651" i="11"/>
  <c r="J1651" i="11"/>
  <c r="I1651" i="11"/>
  <c r="H1651" i="11"/>
  <c r="G1651" i="11"/>
  <c r="F1651" i="11"/>
  <c r="C1651" i="11" s="1"/>
  <c r="E1651" i="11"/>
  <c r="K1650" i="11"/>
  <c r="J1650" i="11"/>
  <c r="I1650" i="11"/>
  <c r="H1650" i="11"/>
  <c r="L1650" i="11" s="1"/>
  <c r="G1650" i="11"/>
  <c r="F1650" i="11"/>
  <c r="C1650" i="11" s="1"/>
  <c r="E1650" i="11"/>
  <c r="K1649" i="11"/>
  <c r="J1649" i="11"/>
  <c r="I1649" i="11"/>
  <c r="H1649" i="11"/>
  <c r="G1649" i="11"/>
  <c r="F1649" i="11"/>
  <c r="C1649" i="11" s="1"/>
  <c r="E1649" i="11"/>
  <c r="K1648" i="11"/>
  <c r="J1648" i="11"/>
  <c r="I1648" i="11"/>
  <c r="H1648" i="11"/>
  <c r="L1648" i="11" s="1"/>
  <c r="G1648" i="11"/>
  <c r="F1648" i="11"/>
  <c r="C1648" i="11" s="1"/>
  <c r="E1648" i="11"/>
  <c r="K1647" i="11"/>
  <c r="J1647" i="11"/>
  <c r="I1647" i="11"/>
  <c r="H1647" i="11"/>
  <c r="G1647" i="11"/>
  <c r="F1647" i="11"/>
  <c r="C1647" i="11" s="1"/>
  <c r="E1647" i="11"/>
  <c r="K1646" i="11"/>
  <c r="J1646" i="11"/>
  <c r="I1646" i="11"/>
  <c r="H1646" i="11"/>
  <c r="L1646" i="11" s="1"/>
  <c r="G1646" i="11"/>
  <c r="F1646" i="11"/>
  <c r="C1646" i="11" s="1"/>
  <c r="E1646" i="11"/>
  <c r="K1645" i="11"/>
  <c r="J1645" i="11"/>
  <c r="I1645" i="11"/>
  <c r="H1645" i="11"/>
  <c r="G1645" i="11"/>
  <c r="F1645" i="11"/>
  <c r="C1645" i="11" s="1"/>
  <c r="E1645" i="11"/>
  <c r="K1644" i="11"/>
  <c r="J1644" i="11"/>
  <c r="I1644" i="11"/>
  <c r="H1644" i="11"/>
  <c r="L1644" i="11" s="1"/>
  <c r="G1644" i="11"/>
  <c r="F1644" i="11"/>
  <c r="C1644" i="11" s="1"/>
  <c r="E1644" i="11"/>
  <c r="K1643" i="11"/>
  <c r="J1643" i="11"/>
  <c r="I1643" i="11"/>
  <c r="H1643" i="11"/>
  <c r="G1643" i="11"/>
  <c r="F1643" i="11"/>
  <c r="C1643" i="11" s="1"/>
  <c r="E1643" i="11"/>
  <c r="K1642" i="11"/>
  <c r="J1642" i="11"/>
  <c r="I1642" i="11"/>
  <c r="H1642" i="11"/>
  <c r="L1642" i="11" s="1"/>
  <c r="G1642" i="11"/>
  <c r="F1642" i="11"/>
  <c r="C1642" i="11" s="1"/>
  <c r="E1642" i="11"/>
  <c r="K1641" i="11"/>
  <c r="J1641" i="11"/>
  <c r="I1641" i="11"/>
  <c r="H1641" i="11"/>
  <c r="G1641" i="11"/>
  <c r="F1641" i="11"/>
  <c r="C1641" i="11" s="1"/>
  <c r="E1641" i="11"/>
  <c r="K1640" i="11"/>
  <c r="J1640" i="11"/>
  <c r="I1640" i="11"/>
  <c r="H1640" i="11"/>
  <c r="L1640" i="11" s="1"/>
  <c r="G1640" i="11"/>
  <c r="F1640" i="11"/>
  <c r="C1640" i="11" s="1"/>
  <c r="E1640" i="11"/>
  <c r="K1639" i="11"/>
  <c r="J1639" i="11"/>
  <c r="I1639" i="11"/>
  <c r="H1639" i="11"/>
  <c r="G1639" i="11"/>
  <c r="F1639" i="11"/>
  <c r="C1639" i="11" s="1"/>
  <c r="E1639" i="11"/>
  <c r="K1638" i="11"/>
  <c r="J1638" i="11"/>
  <c r="I1638" i="11"/>
  <c r="H1638" i="11"/>
  <c r="L1638" i="11" s="1"/>
  <c r="G1638" i="11"/>
  <c r="F1638" i="11"/>
  <c r="C1638" i="11" s="1"/>
  <c r="E1638" i="11"/>
  <c r="K1637" i="11"/>
  <c r="J1637" i="11"/>
  <c r="I1637" i="11"/>
  <c r="H1637" i="11"/>
  <c r="G1637" i="11"/>
  <c r="F1637" i="11"/>
  <c r="C1637" i="11" s="1"/>
  <c r="E1637" i="11"/>
  <c r="K1636" i="11"/>
  <c r="J1636" i="11"/>
  <c r="I1636" i="11"/>
  <c r="H1636" i="11"/>
  <c r="L1636" i="11" s="1"/>
  <c r="G1636" i="11"/>
  <c r="F1636" i="11"/>
  <c r="C1636" i="11" s="1"/>
  <c r="E1636" i="11"/>
  <c r="K1635" i="11"/>
  <c r="J1635" i="11"/>
  <c r="I1635" i="11"/>
  <c r="H1635" i="11"/>
  <c r="G1635" i="11"/>
  <c r="F1635" i="11"/>
  <c r="C1635" i="11" s="1"/>
  <c r="E1635" i="11"/>
  <c r="K1634" i="11"/>
  <c r="J1634" i="11"/>
  <c r="I1634" i="11"/>
  <c r="H1634" i="11"/>
  <c r="L1634" i="11" s="1"/>
  <c r="G1634" i="11"/>
  <c r="F1634" i="11"/>
  <c r="C1634" i="11" s="1"/>
  <c r="E1634" i="11"/>
  <c r="K1633" i="11"/>
  <c r="J1633" i="11"/>
  <c r="I1633" i="11"/>
  <c r="H1633" i="11"/>
  <c r="G1633" i="11"/>
  <c r="F1633" i="11"/>
  <c r="C1633" i="11" s="1"/>
  <c r="E1633" i="11"/>
  <c r="K1632" i="11"/>
  <c r="J1632" i="11"/>
  <c r="I1632" i="11"/>
  <c r="H1632" i="11"/>
  <c r="L1632" i="11" s="1"/>
  <c r="G1632" i="11"/>
  <c r="F1632" i="11"/>
  <c r="C1632" i="11" s="1"/>
  <c r="E1632" i="11"/>
  <c r="K1631" i="11"/>
  <c r="J1631" i="11"/>
  <c r="I1631" i="11"/>
  <c r="H1631" i="11"/>
  <c r="G1631" i="11"/>
  <c r="F1631" i="11"/>
  <c r="C1631" i="11" s="1"/>
  <c r="E1631" i="11"/>
  <c r="K1630" i="11"/>
  <c r="J1630" i="11"/>
  <c r="I1630" i="11"/>
  <c r="H1630" i="11"/>
  <c r="L1630" i="11" s="1"/>
  <c r="G1630" i="11"/>
  <c r="F1630" i="11"/>
  <c r="C1630" i="11" s="1"/>
  <c r="E1630" i="11"/>
  <c r="K1629" i="11"/>
  <c r="J1629" i="11"/>
  <c r="I1629" i="11"/>
  <c r="H1629" i="11"/>
  <c r="G1629" i="11"/>
  <c r="F1629" i="11"/>
  <c r="C1629" i="11" s="1"/>
  <c r="E1629" i="11"/>
  <c r="K1628" i="11"/>
  <c r="J1628" i="11"/>
  <c r="I1628" i="11"/>
  <c r="H1628" i="11"/>
  <c r="L1628" i="11" s="1"/>
  <c r="G1628" i="11"/>
  <c r="F1628" i="11"/>
  <c r="C1628" i="11" s="1"/>
  <c r="E1628" i="11"/>
  <c r="K1627" i="11"/>
  <c r="J1627" i="11"/>
  <c r="I1627" i="11"/>
  <c r="H1627" i="11"/>
  <c r="G1627" i="11"/>
  <c r="F1627" i="11"/>
  <c r="C1627" i="11" s="1"/>
  <c r="E1627" i="11"/>
  <c r="K1626" i="11"/>
  <c r="J1626" i="11"/>
  <c r="I1626" i="11"/>
  <c r="H1626" i="11"/>
  <c r="L1626" i="11" s="1"/>
  <c r="G1626" i="11"/>
  <c r="F1626" i="11"/>
  <c r="C1626" i="11" s="1"/>
  <c r="E1626" i="11"/>
  <c r="K1625" i="11"/>
  <c r="J1625" i="11"/>
  <c r="I1625" i="11"/>
  <c r="H1625" i="11"/>
  <c r="G1625" i="11"/>
  <c r="F1625" i="11"/>
  <c r="C1625" i="11" s="1"/>
  <c r="E1625" i="11"/>
  <c r="K1624" i="11"/>
  <c r="J1624" i="11"/>
  <c r="I1624" i="11"/>
  <c r="H1624" i="11"/>
  <c r="L1624" i="11" s="1"/>
  <c r="G1624" i="11"/>
  <c r="F1624" i="11"/>
  <c r="C1624" i="11" s="1"/>
  <c r="E1624" i="11"/>
  <c r="K1623" i="11"/>
  <c r="J1623" i="11"/>
  <c r="I1623" i="11"/>
  <c r="H1623" i="11"/>
  <c r="G1623" i="11"/>
  <c r="F1623" i="11"/>
  <c r="C1623" i="11" s="1"/>
  <c r="E1623" i="11"/>
  <c r="K1622" i="11"/>
  <c r="J1622" i="11"/>
  <c r="I1622" i="11"/>
  <c r="H1622" i="11"/>
  <c r="L1622" i="11" s="1"/>
  <c r="G1622" i="11"/>
  <c r="F1622" i="11"/>
  <c r="C1622" i="11" s="1"/>
  <c r="E1622" i="11"/>
  <c r="K1621" i="11"/>
  <c r="J1621" i="11"/>
  <c r="I1621" i="11"/>
  <c r="H1621" i="11"/>
  <c r="G1621" i="11"/>
  <c r="F1621" i="11"/>
  <c r="C1621" i="11" s="1"/>
  <c r="E1621" i="11"/>
  <c r="K1620" i="11"/>
  <c r="J1620" i="11"/>
  <c r="I1620" i="11"/>
  <c r="H1620" i="11"/>
  <c r="L1620" i="11" s="1"/>
  <c r="G1620" i="11"/>
  <c r="F1620" i="11"/>
  <c r="C1620" i="11" s="1"/>
  <c r="E1620" i="11"/>
  <c r="K1619" i="11"/>
  <c r="J1619" i="11"/>
  <c r="I1619" i="11"/>
  <c r="H1619" i="11"/>
  <c r="G1619" i="11"/>
  <c r="F1619" i="11"/>
  <c r="C1619" i="11" s="1"/>
  <c r="E1619" i="11"/>
  <c r="K1618" i="11"/>
  <c r="J1618" i="11"/>
  <c r="I1618" i="11"/>
  <c r="H1618" i="11"/>
  <c r="L1618" i="11" s="1"/>
  <c r="G1618" i="11"/>
  <c r="F1618" i="11"/>
  <c r="C1618" i="11" s="1"/>
  <c r="E1618" i="11"/>
  <c r="K1617" i="11"/>
  <c r="J1617" i="11"/>
  <c r="I1617" i="11"/>
  <c r="H1617" i="11"/>
  <c r="G1617" i="11"/>
  <c r="F1617" i="11"/>
  <c r="C1617" i="11" s="1"/>
  <c r="E1617" i="11"/>
  <c r="K1616" i="11"/>
  <c r="J1616" i="11"/>
  <c r="I1616" i="11"/>
  <c r="H1616" i="11"/>
  <c r="L1616" i="11" s="1"/>
  <c r="G1616" i="11"/>
  <c r="F1616" i="11"/>
  <c r="C1616" i="11" s="1"/>
  <c r="E1616" i="11"/>
  <c r="K1615" i="11"/>
  <c r="J1615" i="11"/>
  <c r="I1615" i="11"/>
  <c r="H1615" i="11"/>
  <c r="G1615" i="11"/>
  <c r="F1615" i="11"/>
  <c r="C1615" i="11" s="1"/>
  <c r="E1615" i="11"/>
  <c r="K1603" i="11"/>
  <c r="J1603" i="11"/>
  <c r="I1603" i="11"/>
  <c r="H1603" i="11"/>
  <c r="L1603" i="11" s="1"/>
  <c r="G1603" i="11"/>
  <c r="F1603" i="11"/>
  <c r="C1603" i="11" s="1"/>
  <c r="E1603" i="11"/>
  <c r="K1602" i="11"/>
  <c r="J1602" i="11"/>
  <c r="I1602" i="11"/>
  <c r="H1602" i="11"/>
  <c r="G1602" i="11"/>
  <c r="F1602" i="11"/>
  <c r="C1602" i="11" s="1"/>
  <c r="E1602" i="11"/>
  <c r="K1601" i="11"/>
  <c r="J1601" i="11"/>
  <c r="I1601" i="11"/>
  <c r="H1601" i="11"/>
  <c r="L1601" i="11" s="1"/>
  <c r="G1601" i="11"/>
  <c r="F1601" i="11"/>
  <c r="C1601" i="11" s="1"/>
  <c r="E1601" i="11"/>
  <c r="K1600" i="11"/>
  <c r="J1600" i="11"/>
  <c r="I1600" i="11"/>
  <c r="H1600" i="11"/>
  <c r="G1600" i="11"/>
  <c r="F1600" i="11"/>
  <c r="C1600" i="11" s="1"/>
  <c r="E1600" i="11"/>
  <c r="K1599" i="11"/>
  <c r="J1599" i="11"/>
  <c r="I1599" i="11"/>
  <c r="H1599" i="11"/>
  <c r="L1599" i="11" s="1"/>
  <c r="G1599" i="11"/>
  <c r="F1599" i="11"/>
  <c r="C1599" i="11" s="1"/>
  <c r="E1599" i="11"/>
  <c r="K1598" i="11"/>
  <c r="J1598" i="11"/>
  <c r="I1598" i="11"/>
  <c r="H1598" i="11"/>
  <c r="G1598" i="11"/>
  <c r="F1598" i="11"/>
  <c r="C1598" i="11" s="1"/>
  <c r="E1598" i="11"/>
  <c r="K1597" i="11"/>
  <c r="J1597" i="11"/>
  <c r="I1597" i="11"/>
  <c r="H1597" i="11"/>
  <c r="L1597" i="11" s="1"/>
  <c r="G1597" i="11"/>
  <c r="F1597" i="11"/>
  <c r="C1597" i="11" s="1"/>
  <c r="E1597" i="11"/>
  <c r="K1596" i="11"/>
  <c r="J1596" i="11"/>
  <c r="I1596" i="11"/>
  <c r="H1596" i="11"/>
  <c r="G1596" i="11"/>
  <c r="F1596" i="11"/>
  <c r="C1596" i="11" s="1"/>
  <c r="E1596" i="11"/>
  <c r="K1595" i="11"/>
  <c r="J1595" i="11"/>
  <c r="I1595" i="11"/>
  <c r="H1595" i="11"/>
  <c r="L1595" i="11" s="1"/>
  <c r="G1595" i="11"/>
  <c r="F1595" i="11"/>
  <c r="C1595" i="11" s="1"/>
  <c r="E1595" i="11"/>
  <c r="K1594" i="11"/>
  <c r="J1594" i="11"/>
  <c r="I1594" i="11"/>
  <c r="H1594" i="11"/>
  <c r="G1594" i="11"/>
  <c r="F1594" i="11"/>
  <c r="C1594" i="11" s="1"/>
  <c r="E1594" i="11"/>
  <c r="K1593" i="11"/>
  <c r="J1593" i="11"/>
  <c r="I1593" i="11"/>
  <c r="H1593" i="11"/>
  <c r="L1593" i="11" s="1"/>
  <c r="G1593" i="11"/>
  <c r="F1593" i="11"/>
  <c r="C1593" i="11" s="1"/>
  <c r="E1593" i="11"/>
  <c r="K1592" i="11"/>
  <c r="J1592" i="11"/>
  <c r="I1592" i="11"/>
  <c r="H1592" i="11"/>
  <c r="G1592" i="11"/>
  <c r="F1592" i="11"/>
  <c r="C1592" i="11" s="1"/>
  <c r="E1592" i="11"/>
  <c r="K1591" i="11"/>
  <c r="J1591" i="11"/>
  <c r="I1591" i="11"/>
  <c r="H1591" i="11"/>
  <c r="L1591" i="11" s="1"/>
  <c r="G1591" i="11"/>
  <c r="F1591" i="11"/>
  <c r="C1591" i="11" s="1"/>
  <c r="E1591" i="11"/>
  <c r="K1590" i="11"/>
  <c r="J1590" i="11"/>
  <c r="I1590" i="11"/>
  <c r="H1590" i="11"/>
  <c r="G1590" i="11"/>
  <c r="F1590" i="11"/>
  <c r="C1590" i="11" s="1"/>
  <c r="E1590" i="11"/>
  <c r="K1589" i="11"/>
  <c r="J1589" i="11"/>
  <c r="I1589" i="11"/>
  <c r="H1589" i="11"/>
  <c r="L1589" i="11" s="1"/>
  <c r="G1589" i="11"/>
  <c r="F1589" i="11"/>
  <c r="C1589" i="11" s="1"/>
  <c r="E1589" i="11"/>
  <c r="K1588" i="11"/>
  <c r="J1588" i="11"/>
  <c r="I1588" i="11"/>
  <c r="H1588" i="11"/>
  <c r="G1588" i="11"/>
  <c r="F1588" i="11"/>
  <c r="C1588" i="11" s="1"/>
  <c r="E1588" i="11"/>
  <c r="K1587" i="11"/>
  <c r="J1587" i="11"/>
  <c r="I1587" i="11"/>
  <c r="H1587" i="11"/>
  <c r="L1587" i="11" s="1"/>
  <c r="G1587" i="11"/>
  <c r="F1587" i="11"/>
  <c r="C1587" i="11" s="1"/>
  <c r="E1587" i="11"/>
  <c r="K1586" i="11"/>
  <c r="J1586" i="11"/>
  <c r="I1586" i="11"/>
  <c r="H1586" i="11"/>
  <c r="G1586" i="11"/>
  <c r="F1586" i="11"/>
  <c r="C1586" i="11" s="1"/>
  <c r="E1586" i="11"/>
  <c r="K1585" i="11"/>
  <c r="J1585" i="11"/>
  <c r="I1585" i="11"/>
  <c r="H1585" i="11"/>
  <c r="L1585" i="11" s="1"/>
  <c r="G1585" i="11"/>
  <c r="F1585" i="11"/>
  <c r="C1585" i="11" s="1"/>
  <c r="E1585" i="11"/>
  <c r="K1584" i="11"/>
  <c r="J1584" i="11"/>
  <c r="I1584" i="11"/>
  <c r="H1584" i="11"/>
  <c r="G1584" i="11"/>
  <c r="F1584" i="11"/>
  <c r="C1584" i="11" s="1"/>
  <c r="E1584" i="11"/>
  <c r="K1583" i="11"/>
  <c r="J1583" i="11"/>
  <c r="I1583" i="11"/>
  <c r="H1583" i="11"/>
  <c r="L1583" i="11" s="1"/>
  <c r="G1583" i="11"/>
  <c r="F1583" i="11"/>
  <c r="C1583" i="11" s="1"/>
  <c r="E1583" i="11"/>
  <c r="K1582" i="11"/>
  <c r="J1582" i="11"/>
  <c r="I1582" i="11"/>
  <c r="H1582" i="11"/>
  <c r="G1582" i="11"/>
  <c r="F1582" i="11"/>
  <c r="C1582" i="11" s="1"/>
  <c r="E1582" i="11"/>
  <c r="K1581" i="11"/>
  <c r="J1581" i="11"/>
  <c r="I1581" i="11"/>
  <c r="H1581" i="11"/>
  <c r="L1581" i="11" s="1"/>
  <c r="G1581" i="11"/>
  <c r="F1581" i="11"/>
  <c r="C1581" i="11" s="1"/>
  <c r="E1581" i="11"/>
  <c r="K1580" i="11"/>
  <c r="J1580" i="11"/>
  <c r="I1580" i="11"/>
  <c r="H1580" i="11"/>
  <c r="G1580" i="11"/>
  <c r="F1580" i="11"/>
  <c r="C1580" i="11" s="1"/>
  <c r="E1580" i="11"/>
  <c r="K1579" i="11"/>
  <c r="J1579" i="11"/>
  <c r="I1579" i="11"/>
  <c r="H1579" i="11"/>
  <c r="L1579" i="11" s="1"/>
  <c r="G1579" i="11"/>
  <c r="F1579" i="11"/>
  <c r="C1579" i="11" s="1"/>
  <c r="E1579" i="11"/>
  <c r="K1578" i="11"/>
  <c r="J1578" i="11"/>
  <c r="I1578" i="11"/>
  <c r="H1578" i="11"/>
  <c r="G1578" i="11"/>
  <c r="F1578" i="11"/>
  <c r="C1578" i="11" s="1"/>
  <c r="E1578" i="11"/>
  <c r="K1577" i="11"/>
  <c r="J1577" i="11"/>
  <c r="I1577" i="11"/>
  <c r="H1577" i="11"/>
  <c r="L1577" i="11" s="1"/>
  <c r="G1577" i="11"/>
  <c r="F1577" i="11"/>
  <c r="C1577" i="11" s="1"/>
  <c r="E1577" i="11"/>
  <c r="K1576" i="11"/>
  <c r="J1576" i="11"/>
  <c r="I1576" i="11"/>
  <c r="H1576" i="11"/>
  <c r="G1576" i="11"/>
  <c r="F1576" i="11"/>
  <c r="C1576" i="11" s="1"/>
  <c r="E1576" i="11"/>
  <c r="K1575" i="11"/>
  <c r="J1575" i="11"/>
  <c r="I1575" i="11"/>
  <c r="H1575" i="11"/>
  <c r="L1575" i="11" s="1"/>
  <c r="G1575" i="11"/>
  <c r="F1575" i="11"/>
  <c r="C1575" i="11" s="1"/>
  <c r="E1575" i="11"/>
  <c r="K1574" i="11"/>
  <c r="J1574" i="11"/>
  <c r="I1574" i="11"/>
  <c r="H1574" i="11"/>
  <c r="G1574" i="11"/>
  <c r="F1574" i="11"/>
  <c r="C1574" i="11" s="1"/>
  <c r="E1574" i="11"/>
  <c r="K1573" i="11"/>
  <c r="J1573" i="11"/>
  <c r="I1573" i="11"/>
  <c r="H1573" i="11"/>
  <c r="L1573" i="11" s="1"/>
  <c r="G1573" i="11"/>
  <c r="F1573" i="11"/>
  <c r="C1573" i="11" s="1"/>
  <c r="E1573" i="11"/>
  <c r="K1572" i="11"/>
  <c r="J1572" i="11"/>
  <c r="I1572" i="11"/>
  <c r="H1572" i="11"/>
  <c r="G1572" i="11"/>
  <c r="F1572" i="11"/>
  <c r="C1572" i="11" s="1"/>
  <c r="E1572" i="11"/>
  <c r="K1571" i="11"/>
  <c r="J1571" i="11"/>
  <c r="I1571" i="11"/>
  <c r="H1571" i="11"/>
  <c r="L1571" i="11" s="1"/>
  <c r="G1571" i="11"/>
  <c r="F1571" i="11"/>
  <c r="C1571" i="11" s="1"/>
  <c r="E1571" i="11"/>
  <c r="K1570" i="11"/>
  <c r="J1570" i="11"/>
  <c r="I1570" i="11"/>
  <c r="H1570" i="11"/>
  <c r="G1570" i="11"/>
  <c r="F1570" i="11"/>
  <c r="C1570" i="11" s="1"/>
  <c r="E1570" i="11"/>
  <c r="K1569" i="11"/>
  <c r="J1569" i="11"/>
  <c r="I1569" i="11"/>
  <c r="H1569" i="11"/>
  <c r="L1569" i="11" s="1"/>
  <c r="G1569" i="11"/>
  <c r="F1569" i="11"/>
  <c r="C1569" i="11" s="1"/>
  <c r="E1569" i="11"/>
  <c r="K1568" i="11"/>
  <c r="J1568" i="11"/>
  <c r="I1568" i="11"/>
  <c r="H1568" i="11"/>
  <c r="G1568" i="11"/>
  <c r="F1568" i="11"/>
  <c r="C1568" i="11" s="1"/>
  <c r="E1568" i="11"/>
  <c r="K1567" i="11"/>
  <c r="J1567" i="11"/>
  <c r="I1567" i="11"/>
  <c r="H1567" i="11"/>
  <c r="L1567" i="11" s="1"/>
  <c r="G1567" i="11"/>
  <c r="F1567" i="11"/>
  <c r="C1567" i="11" s="1"/>
  <c r="E1567" i="11"/>
  <c r="K1566" i="11"/>
  <c r="J1566" i="11"/>
  <c r="I1566" i="11"/>
  <c r="H1566" i="11"/>
  <c r="G1566" i="11"/>
  <c r="F1566" i="11"/>
  <c r="C1566" i="11" s="1"/>
  <c r="E1566" i="11"/>
  <c r="K1565" i="11"/>
  <c r="J1565" i="11"/>
  <c r="I1565" i="11"/>
  <c r="H1565" i="11"/>
  <c r="L1565" i="11" s="1"/>
  <c r="G1565" i="11"/>
  <c r="F1565" i="11"/>
  <c r="C1565" i="11" s="1"/>
  <c r="E1565" i="11"/>
  <c r="K1554" i="11"/>
  <c r="J1554" i="11"/>
  <c r="I1554" i="11"/>
  <c r="H1554" i="11"/>
  <c r="G1554" i="11"/>
  <c r="F1554" i="11"/>
  <c r="C1554" i="11" s="1"/>
  <c r="E1554" i="11"/>
  <c r="K1553" i="11"/>
  <c r="J1553" i="11"/>
  <c r="I1553" i="11"/>
  <c r="H1553" i="11"/>
  <c r="L1553" i="11" s="1"/>
  <c r="G1553" i="11"/>
  <c r="F1553" i="11"/>
  <c r="C1553" i="11" s="1"/>
  <c r="E1553" i="11"/>
  <c r="K1552" i="11"/>
  <c r="J1552" i="11"/>
  <c r="I1552" i="11"/>
  <c r="H1552" i="11"/>
  <c r="G1552" i="11"/>
  <c r="F1552" i="11"/>
  <c r="C1552" i="11" s="1"/>
  <c r="E1552" i="11"/>
  <c r="K1551" i="11"/>
  <c r="J1551" i="11"/>
  <c r="I1551" i="11"/>
  <c r="H1551" i="11"/>
  <c r="L1551" i="11" s="1"/>
  <c r="G1551" i="11"/>
  <c r="F1551" i="11"/>
  <c r="C1551" i="11" s="1"/>
  <c r="E1551" i="11"/>
  <c r="K1550" i="11"/>
  <c r="J1550" i="11"/>
  <c r="I1550" i="11"/>
  <c r="H1550" i="11"/>
  <c r="G1550" i="11"/>
  <c r="F1550" i="11"/>
  <c r="C1550" i="11" s="1"/>
  <c r="E1550" i="11"/>
  <c r="K1549" i="11"/>
  <c r="J1549" i="11"/>
  <c r="I1549" i="11"/>
  <c r="H1549" i="11"/>
  <c r="L1549" i="11" s="1"/>
  <c r="G1549" i="11"/>
  <c r="F1549" i="11"/>
  <c r="C1549" i="11" s="1"/>
  <c r="E1549" i="11"/>
  <c r="K1548" i="11"/>
  <c r="J1548" i="11"/>
  <c r="I1548" i="11"/>
  <c r="H1548" i="11"/>
  <c r="G1548" i="11"/>
  <c r="F1548" i="11"/>
  <c r="C1548" i="11" s="1"/>
  <c r="E1548" i="11"/>
  <c r="K1547" i="11"/>
  <c r="J1547" i="11"/>
  <c r="I1547" i="11"/>
  <c r="H1547" i="11"/>
  <c r="L1547" i="11" s="1"/>
  <c r="G1547" i="11"/>
  <c r="F1547" i="11"/>
  <c r="C1547" i="11" s="1"/>
  <c r="E1547" i="11"/>
  <c r="K1546" i="11"/>
  <c r="J1546" i="11"/>
  <c r="I1546" i="11"/>
  <c r="H1546" i="11"/>
  <c r="G1546" i="11"/>
  <c r="F1546" i="11"/>
  <c r="C1546" i="11" s="1"/>
  <c r="E1546" i="11"/>
  <c r="K1545" i="11"/>
  <c r="J1545" i="11"/>
  <c r="I1545" i="11"/>
  <c r="H1545" i="11"/>
  <c r="L1545" i="11" s="1"/>
  <c r="G1545" i="11"/>
  <c r="F1545" i="11"/>
  <c r="C1545" i="11" s="1"/>
  <c r="E1545" i="11"/>
  <c r="K1544" i="11"/>
  <c r="J1544" i="11"/>
  <c r="I1544" i="11"/>
  <c r="H1544" i="11"/>
  <c r="G1544" i="11"/>
  <c r="F1544" i="11"/>
  <c r="C1544" i="11" s="1"/>
  <c r="E1544" i="11"/>
  <c r="K1543" i="11"/>
  <c r="J1543" i="11"/>
  <c r="I1543" i="11"/>
  <c r="H1543" i="11"/>
  <c r="L1543" i="11" s="1"/>
  <c r="G1543" i="11"/>
  <c r="F1543" i="11"/>
  <c r="C1543" i="11" s="1"/>
  <c r="E1543" i="11"/>
  <c r="K1542" i="11"/>
  <c r="J1542" i="11"/>
  <c r="I1542" i="11"/>
  <c r="H1542" i="11"/>
  <c r="G1542" i="11"/>
  <c r="F1542" i="11"/>
  <c r="C1542" i="11" s="1"/>
  <c r="E1542" i="11"/>
  <c r="K1541" i="11"/>
  <c r="J1541" i="11"/>
  <c r="I1541" i="11"/>
  <c r="H1541" i="11"/>
  <c r="L1541" i="11" s="1"/>
  <c r="G1541" i="11"/>
  <c r="F1541" i="11"/>
  <c r="C1541" i="11" s="1"/>
  <c r="E1541" i="11"/>
  <c r="K1540" i="11"/>
  <c r="J1540" i="11"/>
  <c r="I1540" i="11"/>
  <c r="H1540" i="11"/>
  <c r="G1540" i="11"/>
  <c r="F1540" i="11"/>
  <c r="C1540" i="11" s="1"/>
  <c r="E1540" i="11"/>
  <c r="K1539" i="11"/>
  <c r="J1539" i="11"/>
  <c r="I1539" i="11"/>
  <c r="H1539" i="11"/>
  <c r="L1539" i="11" s="1"/>
  <c r="G1539" i="11"/>
  <c r="F1539" i="11"/>
  <c r="C1539" i="11" s="1"/>
  <c r="E1539" i="11"/>
  <c r="K1538" i="11"/>
  <c r="J1538" i="11"/>
  <c r="I1538" i="11"/>
  <c r="H1538" i="11"/>
  <c r="G1538" i="11"/>
  <c r="F1538" i="11"/>
  <c r="C1538" i="11" s="1"/>
  <c r="E1538" i="11"/>
  <c r="K1537" i="11"/>
  <c r="J1537" i="11"/>
  <c r="I1537" i="11"/>
  <c r="H1537" i="11"/>
  <c r="L1537" i="11" s="1"/>
  <c r="G1537" i="11"/>
  <c r="F1537" i="11"/>
  <c r="C1537" i="11" s="1"/>
  <c r="E1537" i="11"/>
  <c r="K1536" i="11"/>
  <c r="J1536" i="11"/>
  <c r="I1536" i="11"/>
  <c r="H1536" i="11"/>
  <c r="G1536" i="11"/>
  <c r="F1536" i="11"/>
  <c r="C1536" i="11" s="1"/>
  <c r="E1536" i="11"/>
  <c r="K1535" i="11"/>
  <c r="J1535" i="11"/>
  <c r="I1535" i="11"/>
  <c r="H1535" i="11"/>
  <c r="L1535" i="11" s="1"/>
  <c r="G1535" i="11"/>
  <c r="F1535" i="11"/>
  <c r="C1535" i="11" s="1"/>
  <c r="E1535" i="11"/>
  <c r="K1534" i="11"/>
  <c r="J1534" i="11"/>
  <c r="I1534" i="11"/>
  <c r="H1534" i="11"/>
  <c r="G1534" i="11"/>
  <c r="F1534" i="11"/>
  <c r="C1534" i="11" s="1"/>
  <c r="E1534" i="11"/>
  <c r="K1533" i="11"/>
  <c r="J1533" i="11"/>
  <c r="I1533" i="11"/>
  <c r="H1533" i="11"/>
  <c r="L1533" i="11" s="1"/>
  <c r="G1533" i="11"/>
  <c r="F1533" i="11"/>
  <c r="C1533" i="11" s="1"/>
  <c r="E1533" i="11"/>
  <c r="K1532" i="11"/>
  <c r="J1532" i="11"/>
  <c r="I1532" i="11"/>
  <c r="H1532" i="11"/>
  <c r="G1532" i="11"/>
  <c r="F1532" i="11"/>
  <c r="C1532" i="11" s="1"/>
  <c r="E1532" i="11"/>
  <c r="K1531" i="11"/>
  <c r="J1531" i="11"/>
  <c r="I1531" i="11"/>
  <c r="H1531" i="11"/>
  <c r="L1531" i="11" s="1"/>
  <c r="G1531" i="11"/>
  <c r="F1531" i="11"/>
  <c r="C1531" i="11" s="1"/>
  <c r="E1531" i="11"/>
  <c r="K1530" i="11"/>
  <c r="J1530" i="11"/>
  <c r="I1530" i="11"/>
  <c r="H1530" i="11"/>
  <c r="G1530" i="11"/>
  <c r="F1530" i="11"/>
  <c r="C1530" i="11" s="1"/>
  <c r="E1530" i="11"/>
  <c r="K1529" i="11"/>
  <c r="J1529" i="11"/>
  <c r="I1529" i="11"/>
  <c r="H1529" i="11"/>
  <c r="L1529" i="11" s="1"/>
  <c r="G1529" i="11"/>
  <c r="F1529" i="11"/>
  <c r="C1529" i="11" s="1"/>
  <c r="E1529" i="11"/>
  <c r="K1528" i="11"/>
  <c r="J1528" i="11"/>
  <c r="I1528" i="11"/>
  <c r="H1528" i="11"/>
  <c r="G1528" i="11"/>
  <c r="F1528" i="11"/>
  <c r="C1528" i="11" s="1"/>
  <c r="E1528" i="11"/>
  <c r="K1527" i="11"/>
  <c r="J1527" i="11"/>
  <c r="I1527" i="11"/>
  <c r="H1527" i="11"/>
  <c r="L1527" i="11" s="1"/>
  <c r="G1527" i="11"/>
  <c r="F1527" i="11"/>
  <c r="C1527" i="11" s="1"/>
  <c r="E1527" i="11"/>
  <c r="K1526" i="11"/>
  <c r="J1526" i="11"/>
  <c r="I1526" i="11"/>
  <c r="H1526" i="11"/>
  <c r="G1526" i="11"/>
  <c r="F1526" i="11"/>
  <c r="C1526" i="11" s="1"/>
  <c r="E1526" i="11"/>
  <c r="K1525" i="11"/>
  <c r="J1525" i="11"/>
  <c r="I1525" i="11"/>
  <c r="H1525" i="11"/>
  <c r="L1525" i="11" s="1"/>
  <c r="G1525" i="11"/>
  <c r="F1525" i="11"/>
  <c r="C1525" i="11" s="1"/>
  <c r="E1525" i="11"/>
  <c r="K1524" i="11"/>
  <c r="J1524" i="11"/>
  <c r="I1524" i="11"/>
  <c r="H1524" i="11"/>
  <c r="G1524" i="11"/>
  <c r="F1524" i="11"/>
  <c r="C1524" i="11" s="1"/>
  <c r="E1524" i="11"/>
  <c r="K1523" i="11"/>
  <c r="J1523" i="11"/>
  <c r="I1523" i="11"/>
  <c r="H1523" i="11"/>
  <c r="L1523" i="11" s="1"/>
  <c r="G1523" i="11"/>
  <c r="F1523" i="11"/>
  <c r="C1523" i="11" s="1"/>
  <c r="E1523" i="11"/>
  <c r="K1522" i="11"/>
  <c r="J1522" i="11"/>
  <c r="I1522" i="11"/>
  <c r="H1522" i="11"/>
  <c r="G1522" i="11"/>
  <c r="F1522" i="11"/>
  <c r="C1522" i="11" s="1"/>
  <c r="E1522" i="11"/>
  <c r="K1521" i="11"/>
  <c r="J1521" i="11"/>
  <c r="I1521" i="11"/>
  <c r="H1521" i="11"/>
  <c r="L1521" i="11" s="1"/>
  <c r="G1521" i="11"/>
  <c r="F1521" i="11"/>
  <c r="C1521" i="11" s="1"/>
  <c r="E1521" i="11"/>
  <c r="K1520" i="11"/>
  <c r="J1520" i="11"/>
  <c r="I1520" i="11"/>
  <c r="H1520" i="11"/>
  <c r="G1520" i="11"/>
  <c r="F1520" i="11"/>
  <c r="C1520" i="11" s="1"/>
  <c r="E1520" i="11"/>
  <c r="K1519" i="11"/>
  <c r="J1519" i="11"/>
  <c r="I1519" i="11"/>
  <c r="H1519" i="11"/>
  <c r="L1519" i="11" s="1"/>
  <c r="G1519" i="11"/>
  <c r="F1519" i="11"/>
  <c r="C1519" i="11" s="1"/>
  <c r="E1519" i="11"/>
  <c r="K1518" i="11"/>
  <c r="J1518" i="11"/>
  <c r="I1518" i="11"/>
  <c r="H1518" i="11"/>
  <c r="G1518" i="11"/>
  <c r="F1518" i="11"/>
  <c r="C1518" i="11" s="1"/>
  <c r="E1518" i="11"/>
  <c r="K1517" i="11"/>
  <c r="J1517" i="11"/>
  <c r="I1517" i="11"/>
  <c r="H1517" i="11"/>
  <c r="L1517" i="11" s="1"/>
  <c r="G1517" i="11"/>
  <c r="F1517" i="11"/>
  <c r="C1517" i="11" s="1"/>
  <c r="E1517" i="11"/>
  <c r="K1516" i="11"/>
  <c r="J1516" i="11"/>
  <c r="I1516" i="11"/>
  <c r="H1516" i="11"/>
  <c r="G1516" i="11"/>
  <c r="F1516" i="11"/>
  <c r="C1516" i="11" s="1"/>
  <c r="E1516" i="11"/>
  <c r="K1515" i="11"/>
  <c r="J1515" i="11"/>
  <c r="I1515" i="11"/>
  <c r="H1515" i="11"/>
  <c r="L1515" i="11" s="1"/>
  <c r="G1515" i="11"/>
  <c r="F1515" i="11"/>
  <c r="C1515" i="11" s="1"/>
  <c r="E1515" i="11"/>
  <c r="K1507" i="11"/>
  <c r="J1507" i="11"/>
  <c r="I1507" i="11"/>
  <c r="H1507" i="11"/>
  <c r="G1507" i="11"/>
  <c r="F1507" i="11"/>
  <c r="C1507" i="11" s="1"/>
  <c r="E1507" i="11"/>
  <c r="K1506" i="11"/>
  <c r="J1506" i="11"/>
  <c r="I1506" i="11"/>
  <c r="H1506" i="11"/>
  <c r="L1506" i="11" s="1"/>
  <c r="G1506" i="11"/>
  <c r="F1506" i="11"/>
  <c r="C1506" i="11" s="1"/>
  <c r="E1506" i="11"/>
  <c r="K1505" i="11"/>
  <c r="J1505" i="11"/>
  <c r="I1505" i="11"/>
  <c r="H1505" i="11"/>
  <c r="G1505" i="11"/>
  <c r="F1505" i="11"/>
  <c r="C1505" i="11" s="1"/>
  <c r="E1505" i="11"/>
  <c r="K1504" i="11"/>
  <c r="J1504" i="11"/>
  <c r="I1504" i="11"/>
  <c r="H1504" i="11"/>
  <c r="L1504" i="11" s="1"/>
  <c r="G1504" i="11"/>
  <c r="F1504" i="11"/>
  <c r="C1504" i="11" s="1"/>
  <c r="E1504" i="11"/>
  <c r="K1503" i="11"/>
  <c r="J1503" i="11"/>
  <c r="I1503" i="11"/>
  <c r="H1503" i="11"/>
  <c r="G1503" i="11"/>
  <c r="F1503" i="11"/>
  <c r="C1503" i="11" s="1"/>
  <c r="E1503" i="11"/>
  <c r="K1502" i="11"/>
  <c r="J1502" i="11"/>
  <c r="I1502" i="11"/>
  <c r="H1502" i="11"/>
  <c r="L1502" i="11" s="1"/>
  <c r="G1502" i="11"/>
  <c r="F1502" i="11"/>
  <c r="C1502" i="11" s="1"/>
  <c r="E1502" i="11"/>
  <c r="K1501" i="11"/>
  <c r="J1501" i="11"/>
  <c r="I1501" i="11"/>
  <c r="H1501" i="11"/>
  <c r="G1501" i="11"/>
  <c r="F1501" i="11"/>
  <c r="C1501" i="11" s="1"/>
  <c r="E1501" i="11"/>
  <c r="K1500" i="11"/>
  <c r="J1500" i="11"/>
  <c r="I1500" i="11"/>
  <c r="H1500" i="11"/>
  <c r="L1500" i="11" s="1"/>
  <c r="G1500" i="11"/>
  <c r="F1500" i="11"/>
  <c r="C1500" i="11" s="1"/>
  <c r="E1500" i="11"/>
  <c r="K1499" i="11"/>
  <c r="J1499" i="11"/>
  <c r="I1499" i="11"/>
  <c r="H1499" i="11"/>
  <c r="G1499" i="11"/>
  <c r="F1499" i="11"/>
  <c r="C1499" i="11" s="1"/>
  <c r="E1499" i="11"/>
  <c r="K1498" i="11"/>
  <c r="J1498" i="11"/>
  <c r="I1498" i="11"/>
  <c r="H1498" i="11"/>
  <c r="L1498" i="11" s="1"/>
  <c r="G1498" i="11"/>
  <c r="F1498" i="11"/>
  <c r="C1498" i="11" s="1"/>
  <c r="E1498" i="11"/>
  <c r="K1497" i="11"/>
  <c r="J1497" i="11"/>
  <c r="I1497" i="11"/>
  <c r="H1497" i="11"/>
  <c r="G1497" i="11"/>
  <c r="F1497" i="11"/>
  <c r="C1497" i="11" s="1"/>
  <c r="E1497" i="11"/>
  <c r="K1496" i="11"/>
  <c r="J1496" i="11"/>
  <c r="I1496" i="11"/>
  <c r="H1496" i="11"/>
  <c r="L1496" i="11" s="1"/>
  <c r="G1496" i="11"/>
  <c r="F1496" i="11"/>
  <c r="C1496" i="11" s="1"/>
  <c r="E1496" i="11"/>
  <c r="K1495" i="11"/>
  <c r="J1495" i="11"/>
  <c r="I1495" i="11"/>
  <c r="H1495" i="11"/>
  <c r="G1495" i="11"/>
  <c r="F1495" i="11"/>
  <c r="C1495" i="11" s="1"/>
  <c r="E1495" i="11"/>
  <c r="K1494" i="11"/>
  <c r="J1494" i="11"/>
  <c r="I1494" i="11"/>
  <c r="H1494" i="11"/>
  <c r="L1494" i="11" s="1"/>
  <c r="G1494" i="11"/>
  <c r="F1494" i="11"/>
  <c r="C1494" i="11" s="1"/>
  <c r="E1494" i="11"/>
  <c r="K1493" i="11"/>
  <c r="J1493" i="11"/>
  <c r="I1493" i="11"/>
  <c r="H1493" i="11"/>
  <c r="G1493" i="11"/>
  <c r="F1493" i="11"/>
  <c r="C1493" i="11" s="1"/>
  <c r="E1493" i="11"/>
  <c r="K1492" i="11"/>
  <c r="J1492" i="11"/>
  <c r="I1492" i="11"/>
  <c r="H1492" i="11"/>
  <c r="L1492" i="11" s="1"/>
  <c r="G1492" i="11"/>
  <c r="F1492" i="11"/>
  <c r="C1492" i="11" s="1"/>
  <c r="E1492" i="11"/>
  <c r="K1491" i="11"/>
  <c r="J1491" i="11"/>
  <c r="I1491" i="11"/>
  <c r="H1491" i="11"/>
  <c r="G1491" i="11"/>
  <c r="F1491" i="11"/>
  <c r="C1491" i="11" s="1"/>
  <c r="E1491" i="11"/>
  <c r="K1490" i="11"/>
  <c r="J1490" i="11"/>
  <c r="I1490" i="11"/>
  <c r="H1490" i="11"/>
  <c r="L1490" i="11" s="1"/>
  <c r="G1490" i="11"/>
  <c r="F1490" i="11"/>
  <c r="C1490" i="11" s="1"/>
  <c r="E1490" i="11"/>
  <c r="K1489" i="11"/>
  <c r="J1489" i="11"/>
  <c r="I1489" i="11"/>
  <c r="H1489" i="11"/>
  <c r="G1489" i="11"/>
  <c r="F1489" i="11"/>
  <c r="C1489" i="11" s="1"/>
  <c r="E1489" i="11"/>
  <c r="K1488" i="11"/>
  <c r="J1488" i="11"/>
  <c r="I1488" i="11"/>
  <c r="H1488" i="11"/>
  <c r="L1488" i="11" s="1"/>
  <c r="G1488" i="11"/>
  <c r="F1488" i="11"/>
  <c r="C1488" i="11" s="1"/>
  <c r="E1488" i="11"/>
  <c r="K1487" i="11"/>
  <c r="J1487" i="11"/>
  <c r="I1487" i="11"/>
  <c r="H1487" i="11"/>
  <c r="G1487" i="11"/>
  <c r="F1487" i="11"/>
  <c r="C1487" i="11" s="1"/>
  <c r="E1487" i="11"/>
  <c r="K1486" i="11"/>
  <c r="J1486" i="11"/>
  <c r="I1486" i="11"/>
  <c r="H1486" i="11"/>
  <c r="L1486" i="11" s="1"/>
  <c r="G1486" i="11"/>
  <c r="F1486" i="11"/>
  <c r="C1486" i="11" s="1"/>
  <c r="E1486" i="11"/>
  <c r="K1485" i="11"/>
  <c r="J1485" i="11"/>
  <c r="I1485" i="11"/>
  <c r="H1485" i="11"/>
  <c r="G1485" i="11"/>
  <c r="F1485" i="11"/>
  <c r="C1485" i="11" s="1"/>
  <c r="E1485" i="11"/>
  <c r="K1484" i="11"/>
  <c r="J1484" i="11"/>
  <c r="I1484" i="11"/>
  <c r="H1484" i="11"/>
  <c r="L1484" i="11" s="1"/>
  <c r="G1484" i="11"/>
  <c r="F1484" i="11"/>
  <c r="C1484" i="11" s="1"/>
  <c r="E1484" i="11"/>
  <c r="K1483" i="11"/>
  <c r="J1483" i="11"/>
  <c r="I1483" i="11"/>
  <c r="H1483" i="11"/>
  <c r="G1483" i="11"/>
  <c r="F1483" i="11"/>
  <c r="C1483" i="11" s="1"/>
  <c r="E1483" i="11"/>
  <c r="K1482" i="11"/>
  <c r="J1482" i="11"/>
  <c r="I1482" i="11"/>
  <c r="H1482" i="11"/>
  <c r="L1482" i="11" s="1"/>
  <c r="G1482" i="11"/>
  <c r="F1482" i="11"/>
  <c r="C1482" i="11" s="1"/>
  <c r="E1482" i="11"/>
  <c r="K1481" i="11"/>
  <c r="J1481" i="11"/>
  <c r="I1481" i="11"/>
  <c r="H1481" i="11"/>
  <c r="G1481" i="11"/>
  <c r="F1481" i="11"/>
  <c r="C1481" i="11" s="1"/>
  <c r="E1481" i="11"/>
  <c r="K1480" i="11"/>
  <c r="J1480" i="11"/>
  <c r="I1480" i="11"/>
  <c r="H1480" i="11"/>
  <c r="L1480" i="11" s="1"/>
  <c r="G1480" i="11"/>
  <c r="F1480" i="11"/>
  <c r="C1480" i="11" s="1"/>
  <c r="E1480" i="11"/>
  <c r="K1479" i="11"/>
  <c r="J1479" i="11"/>
  <c r="I1479" i="11"/>
  <c r="H1479" i="11"/>
  <c r="G1479" i="11"/>
  <c r="F1479" i="11"/>
  <c r="C1479" i="11" s="1"/>
  <c r="E1479" i="11"/>
  <c r="K1478" i="11"/>
  <c r="J1478" i="11"/>
  <c r="I1478" i="11"/>
  <c r="H1478" i="11"/>
  <c r="L1478" i="11" s="1"/>
  <c r="G1478" i="11"/>
  <c r="F1478" i="11"/>
  <c r="C1478" i="11" s="1"/>
  <c r="E1478" i="11"/>
  <c r="K1477" i="11"/>
  <c r="J1477" i="11"/>
  <c r="I1477" i="11"/>
  <c r="H1477" i="11"/>
  <c r="G1477" i="11"/>
  <c r="F1477" i="11"/>
  <c r="C1477" i="11" s="1"/>
  <c r="E1477" i="11"/>
  <c r="K1476" i="11"/>
  <c r="J1476" i="11"/>
  <c r="I1476" i="11"/>
  <c r="H1476" i="11"/>
  <c r="L1476" i="11" s="1"/>
  <c r="G1476" i="11"/>
  <c r="F1476" i="11"/>
  <c r="C1476" i="11" s="1"/>
  <c r="E1476" i="11"/>
  <c r="K1475" i="11"/>
  <c r="J1475" i="11"/>
  <c r="I1475" i="11"/>
  <c r="H1475" i="11"/>
  <c r="G1475" i="11"/>
  <c r="F1475" i="11"/>
  <c r="C1475" i="11" s="1"/>
  <c r="E1475" i="11"/>
  <c r="K1474" i="11"/>
  <c r="J1474" i="11"/>
  <c r="I1474" i="11"/>
  <c r="H1474" i="11"/>
  <c r="L1474" i="11" s="1"/>
  <c r="G1474" i="11"/>
  <c r="F1474" i="11"/>
  <c r="C1474" i="11" s="1"/>
  <c r="E1474" i="11"/>
  <c r="K1473" i="11"/>
  <c r="J1473" i="11"/>
  <c r="I1473" i="11"/>
  <c r="H1473" i="11"/>
  <c r="G1473" i="11"/>
  <c r="F1473" i="11"/>
  <c r="C1473" i="11" s="1"/>
  <c r="E1473" i="11"/>
  <c r="K1472" i="11"/>
  <c r="J1472" i="11"/>
  <c r="I1472" i="11"/>
  <c r="H1472" i="11"/>
  <c r="L1472" i="11" s="1"/>
  <c r="G1472" i="11"/>
  <c r="F1472" i="11"/>
  <c r="C1472" i="11" s="1"/>
  <c r="E1472" i="11"/>
  <c r="K1471" i="11"/>
  <c r="J1471" i="11"/>
  <c r="I1471" i="11"/>
  <c r="H1471" i="11"/>
  <c r="G1471" i="11"/>
  <c r="F1471" i="11"/>
  <c r="C1471" i="11" s="1"/>
  <c r="E1471" i="11"/>
  <c r="K1470" i="11"/>
  <c r="J1470" i="11"/>
  <c r="I1470" i="11"/>
  <c r="H1470" i="11"/>
  <c r="L1470" i="11" s="1"/>
  <c r="G1470" i="11"/>
  <c r="F1470" i="11"/>
  <c r="C1470" i="11" s="1"/>
  <c r="E1470" i="11"/>
  <c r="K1469" i="11"/>
  <c r="J1469" i="11"/>
  <c r="I1469" i="11"/>
  <c r="H1469" i="11"/>
  <c r="G1469" i="11"/>
  <c r="F1469" i="11"/>
  <c r="C1469" i="11" s="1"/>
  <c r="E1469" i="11"/>
  <c r="K1468" i="11"/>
  <c r="J1468" i="11"/>
  <c r="I1468" i="11"/>
  <c r="H1468" i="11"/>
  <c r="L1468" i="11" s="1"/>
  <c r="G1468" i="11"/>
  <c r="F1468" i="11"/>
  <c r="C1468" i="11" s="1"/>
  <c r="E1468" i="11"/>
  <c r="K1467" i="11"/>
  <c r="J1467" i="11"/>
  <c r="I1467" i="11"/>
  <c r="H1467" i="11"/>
  <c r="G1467" i="11"/>
  <c r="F1467" i="11"/>
  <c r="C1467" i="11" s="1"/>
  <c r="E1467" i="11"/>
  <c r="K1466" i="11"/>
  <c r="J1466" i="11"/>
  <c r="I1466" i="11"/>
  <c r="H1466" i="11"/>
  <c r="L1466" i="11" s="1"/>
  <c r="G1466" i="11"/>
  <c r="F1466" i="11"/>
  <c r="C1466" i="11" s="1"/>
  <c r="E1466" i="11"/>
  <c r="K1465" i="11"/>
  <c r="J1465" i="11"/>
  <c r="I1465" i="11"/>
  <c r="H1465" i="11"/>
  <c r="G1465" i="11"/>
  <c r="F1465" i="11"/>
  <c r="C1465" i="11" s="1"/>
  <c r="E1465" i="11"/>
  <c r="K1460" i="11"/>
  <c r="J1460" i="11"/>
  <c r="I1460" i="11"/>
  <c r="H1460" i="11"/>
  <c r="L1460" i="11" s="1"/>
  <c r="G1460" i="11"/>
  <c r="F1460" i="11"/>
  <c r="C1460" i="11" s="1"/>
  <c r="E1460" i="11"/>
  <c r="K1459" i="11"/>
  <c r="J1459" i="11"/>
  <c r="I1459" i="11"/>
  <c r="H1459" i="11"/>
  <c r="G1459" i="11"/>
  <c r="F1459" i="11"/>
  <c r="C1459" i="11" s="1"/>
  <c r="E1459" i="11"/>
  <c r="K1458" i="11"/>
  <c r="J1458" i="11"/>
  <c r="I1458" i="11"/>
  <c r="H1458" i="11"/>
  <c r="L1458" i="11" s="1"/>
  <c r="G1458" i="11"/>
  <c r="F1458" i="11"/>
  <c r="C1458" i="11" s="1"/>
  <c r="E1458" i="11"/>
  <c r="K1457" i="11"/>
  <c r="J1457" i="11"/>
  <c r="I1457" i="11"/>
  <c r="H1457" i="11"/>
  <c r="G1457" i="11"/>
  <c r="F1457" i="11"/>
  <c r="C1457" i="11" s="1"/>
  <c r="E1457" i="11"/>
  <c r="K1456" i="11"/>
  <c r="J1456" i="11"/>
  <c r="I1456" i="11"/>
  <c r="H1456" i="11"/>
  <c r="L1456" i="11" s="1"/>
  <c r="G1456" i="11"/>
  <c r="F1456" i="11"/>
  <c r="C1456" i="11" s="1"/>
  <c r="E1456" i="11"/>
  <c r="K1455" i="11"/>
  <c r="J1455" i="11"/>
  <c r="I1455" i="11"/>
  <c r="H1455" i="11"/>
  <c r="G1455" i="11"/>
  <c r="F1455" i="11"/>
  <c r="C1455" i="11" s="1"/>
  <c r="E1455" i="11"/>
  <c r="K1454" i="11"/>
  <c r="J1454" i="11"/>
  <c r="I1454" i="11"/>
  <c r="H1454" i="11"/>
  <c r="L1454" i="11" s="1"/>
  <c r="G1454" i="11"/>
  <c r="F1454" i="11"/>
  <c r="C1454" i="11" s="1"/>
  <c r="E1454" i="11"/>
  <c r="K1453" i="11"/>
  <c r="J1453" i="11"/>
  <c r="I1453" i="11"/>
  <c r="H1453" i="11"/>
  <c r="G1453" i="11"/>
  <c r="F1453" i="11"/>
  <c r="C1453" i="11" s="1"/>
  <c r="E1453" i="11"/>
  <c r="K1452" i="11"/>
  <c r="J1452" i="11"/>
  <c r="I1452" i="11"/>
  <c r="H1452" i="11"/>
  <c r="L1452" i="11" s="1"/>
  <c r="G1452" i="11"/>
  <c r="F1452" i="11"/>
  <c r="C1452" i="11" s="1"/>
  <c r="E1452" i="11"/>
  <c r="K1451" i="11"/>
  <c r="J1451" i="11"/>
  <c r="I1451" i="11"/>
  <c r="H1451" i="11"/>
  <c r="G1451" i="11"/>
  <c r="F1451" i="11"/>
  <c r="C1451" i="11" s="1"/>
  <c r="E1451" i="11"/>
  <c r="K1450" i="11"/>
  <c r="J1450" i="11"/>
  <c r="I1450" i="11"/>
  <c r="H1450" i="11"/>
  <c r="L1450" i="11" s="1"/>
  <c r="G1450" i="11"/>
  <c r="F1450" i="11"/>
  <c r="C1450" i="11" s="1"/>
  <c r="E1450" i="11"/>
  <c r="K1449" i="11"/>
  <c r="J1449" i="11"/>
  <c r="I1449" i="11"/>
  <c r="H1449" i="11"/>
  <c r="G1449" i="11"/>
  <c r="F1449" i="11"/>
  <c r="C1449" i="11" s="1"/>
  <c r="E1449" i="11"/>
  <c r="K1448" i="11"/>
  <c r="J1448" i="11"/>
  <c r="I1448" i="11"/>
  <c r="H1448" i="11"/>
  <c r="L1448" i="11" s="1"/>
  <c r="G1448" i="11"/>
  <c r="F1448" i="11"/>
  <c r="C1448" i="11" s="1"/>
  <c r="E1448" i="11"/>
  <c r="K1447" i="11"/>
  <c r="J1447" i="11"/>
  <c r="I1447" i="11"/>
  <c r="H1447" i="11"/>
  <c r="G1447" i="11"/>
  <c r="F1447" i="11"/>
  <c r="C1447" i="11" s="1"/>
  <c r="E1447" i="11"/>
  <c r="K1446" i="11"/>
  <c r="J1446" i="11"/>
  <c r="I1446" i="11"/>
  <c r="H1446" i="11"/>
  <c r="L1446" i="11" s="1"/>
  <c r="G1446" i="11"/>
  <c r="F1446" i="11"/>
  <c r="C1446" i="11" s="1"/>
  <c r="E1446" i="11"/>
  <c r="K1445" i="11"/>
  <c r="J1445" i="11"/>
  <c r="I1445" i="11"/>
  <c r="H1445" i="11"/>
  <c r="G1445" i="11"/>
  <c r="F1445" i="11"/>
  <c r="C1445" i="11" s="1"/>
  <c r="E1445" i="11"/>
  <c r="K1444" i="11"/>
  <c r="J1444" i="11"/>
  <c r="I1444" i="11"/>
  <c r="H1444" i="11"/>
  <c r="L1444" i="11" s="1"/>
  <c r="G1444" i="11"/>
  <c r="F1444" i="11"/>
  <c r="C1444" i="11" s="1"/>
  <c r="E1444" i="11"/>
  <c r="K1443" i="11"/>
  <c r="J1443" i="11"/>
  <c r="I1443" i="11"/>
  <c r="H1443" i="11"/>
  <c r="G1443" i="11"/>
  <c r="F1443" i="11"/>
  <c r="C1443" i="11" s="1"/>
  <c r="E1443" i="11"/>
  <c r="K1442" i="11"/>
  <c r="J1442" i="11"/>
  <c r="I1442" i="11"/>
  <c r="H1442" i="11"/>
  <c r="L1442" i="11" s="1"/>
  <c r="G1442" i="11"/>
  <c r="F1442" i="11"/>
  <c r="C1442" i="11" s="1"/>
  <c r="E1442" i="11"/>
  <c r="K1441" i="11"/>
  <c r="J1441" i="11"/>
  <c r="I1441" i="11"/>
  <c r="H1441" i="11"/>
  <c r="G1441" i="11"/>
  <c r="F1441" i="11"/>
  <c r="C1441" i="11" s="1"/>
  <c r="E1441" i="11"/>
  <c r="K1440" i="11"/>
  <c r="J1440" i="11"/>
  <c r="I1440" i="11"/>
  <c r="H1440" i="11"/>
  <c r="L1440" i="11" s="1"/>
  <c r="G1440" i="11"/>
  <c r="F1440" i="11"/>
  <c r="C1440" i="11" s="1"/>
  <c r="E1440" i="11"/>
  <c r="K1439" i="11"/>
  <c r="J1439" i="11"/>
  <c r="I1439" i="11"/>
  <c r="H1439" i="11"/>
  <c r="G1439" i="11"/>
  <c r="F1439" i="11"/>
  <c r="C1439" i="11" s="1"/>
  <c r="E1439" i="11"/>
  <c r="K1438" i="11"/>
  <c r="J1438" i="11"/>
  <c r="I1438" i="11"/>
  <c r="H1438" i="11"/>
  <c r="L1438" i="11" s="1"/>
  <c r="G1438" i="11"/>
  <c r="F1438" i="11"/>
  <c r="C1438" i="11" s="1"/>
  <c r="E1438" i="11"/>
  <c r="K1437" i="11"/>
  <c r="J1437" i="11"/>
  <c r="I1437" i="11"/>
  <c r="H1437" i="11"/>
  <c r="G1437" i="11"/>
  <c r="F1437" i="11"/>
  <c r="C1437" i="11" s="1"/>
  <c r="E1437" i="11"/>
  <c r="K1436" i="11"/>
  <c r="J1436" i="11"/>
  <c r="I1436" i="11"/>
  <c r="H1436" i="11"/>
  <c r="L1436" i="11" s="1"/>
  <c r="G1436" i="11"/>
  <c r="F1436" i="11"/>
  <c r="C1436" i="11" s="1"/>
  <c r="E1436" i="11"/>
  <c r="K1435" i="11"/>
  <c r="J1435" i="11"/>
  <c r="I1435" i="11"/>
  <c r="H1435" i="11"/>
  <c r="G1435" i="11"/>
  <c r="F1435" i="11"/>
  <c r="C1435" i="11" s="1"/>
  <c r="E1435" i="11"/>
  <c r="K1434" i="11"/>
  <c r="J1434" i="11"/>
  <c r="I1434" i="11"/>
  <c r="H1434" i="11"/>
  <c r="L1434" i="11" s="1"/>
  <c r="G1434" i="11"/>
  <c r="F1434" i="11"/>
  <c r="C1434" i="11" s="1"/>
  <c r="E1434" i="11"/>
  <c r="K1433" i="11"/>
  <c r="J1433" i="11"/>
  <c r="I1433" i="11"/>
  <c r="H1433" i="11"/>
  <c r="G1433" i="11"/>
  <c r="F1433" i="11"/>
  <c r="C1433" i="11" s="1"/>
  <c r="E1433" i="11"/>
  <c r="K1432" i="11"/>
  <c r="J1432" i="11"/>
  <c r="I1432" i="11"/>
  <c r="H1432" i="11"/>
  <c r="L1432" i="11" s="1"/>
  <c r="G1432" i="11"/>
  <c r="F1432" i="11"/>
  <c r="C1432" i="11" s="1"/>
  <c r="E1432" i="11"/>
  <c r="K1431" i="11"/>
  <c r="J1431" i="11"/>
  <c r="I1431" i="11"/>
  <c r="H1431" i="11"/>
  <c r="G1431" i="11"/>
  <c r="F1431" i="11"/>
  <c r="C1431" i="11" s="1"/>
  <c r="E1431" i="11"/>
  <c r="K1430" i="11"/>
  <c r="J1430" i="11"/>
  <c r="I1430" i="11"/>
  <c r="H1430" i="11"/>
  <c r="L1430" i="11" s="1"/>
  <c r="G1430" i="11"/>
  <c r="F1430" i="11"/>
  <c r="C1430" i="11" s="1"/>
  <c r="E1430" i="11"/>
  <c r="K1429" i="11"/>
  <c r="J1429" i="11"/>
  <c r="I1429" i="11"/>
  <c r="H1429" i="11"/>
  <c r="G1429" i="11"/>
  <c r="F1429" i="11"/>
  <c r="C1429" i="11" s="1"/>
  <c r="E1429" i="11"/>
  <c r="K1428" i="11"/>
  <c r="J1428" i="11"/>
  <c r="I1428" i="11"/>
  <c r="H1428" i="11"/>
  <c r="L1428" i="11" s="1"/>
  <c r="G1428" i="11"/>
  <c r="F1428" i="11"/>
  <c r="C1428" i="11" s="1"/>
  <c r="E1428" i="11"/>
  <c r="K1427" i="11"/>
  <c r="J1427" i="11"/>
  <c r="I1427" i="11"/>
  <c r="H1427" i="11"/>
  <c r="G1427" i="11"/>
  <c r="F1427" i="11"/>
  <c r="C1427" i="11" s="1"/>
  <c r="E1427" i="11"/>
  <c r="K1426" i="11"/>
  <c r="J1426" i="11"/>
  <c r="I1426" i="11"/>
  <c r="H1426" i="11"/>
  <c r="L1426" i="11" s="1"/>
  <c r="G1426" i="11"/>
  <c r="F1426" i="11"/>
  <c r="C1426" i="11" s="1"/>
  <c r="E1426" i="11"/>
  <c r="K1425" i="11"/>
  <c r="J1425" i="11"/>
  <c r="I1425" i="11"/>
  <c r="H1425" i="11"/>
  <c r="G1425" i="11"/>
  <c r="F1425" i="11"/>
  <c r="C1425" i="11" s="1"/>
  <c r="E1425" i="11"/>
  <c r="K1424" i="11"/>
  <c r="J1424" i="11"/>
  <c r="I1424" i="11"/>
  <c r="H1424" i="11"/>
  <c r="L1424" i="11" s="1"/>
  <c r="G1424" i="11"/>
  <c r="F1424" i="11"/>
  <c r="C1424" i="11" s="1"/>
  <c r="E1424" i="11"/>
  <c r="K1423" i="11"/>
  <c r="J1423" i="11"/>
  <c r="I1423" i="11"/>
  <c r="H1423" i="11"/>
  <c r="G1423" i="11"/>
  <c r="F1423" i="11"/>
  <c r="C1423" i="11" s="1"/>
  <c r="E1423" i="11"/>
  <c r="K1422" i="11"/>
  <c r="J1422" i="11"/>
  <c r="I1422" i="11"/>
  <c r="H1422" i="11"/>
  <c r="L1422" i="11" s="1"/>
  <c r="G1422" i="11"/>
  <c r="F1422" i="11"/>
  <c r="C1422" i="11" s="1"/>
  <c r="E1422" i="11"/>
  <c r="K1421" i="11"/>
  <c r="J1421" i="11"/>
  <c r="I1421" i="11"/>
  <c r="H1421" i="11"/>
  <c r="G1421" i="11"/>
  <c r="F1421" i="11"/>
  <c r="C1421" i="11" s="1"/>
  <c r="E1421" i="11"/>
  <c r="K1420" i="11"/>
  <c r="J1420" i="11"/>
  <c r="I1420" i="11"/>
  <c r="H1420" i="11"/>
  <c r="L1420" i="11" s="1"/>
  <c r="G1420" i="11"/>
  <c r="F1420" i="11"/>
  <c r="C1420" i="11" s="1"/>
  <c r="E1420" i="11"/>
  <c r="K1419" i="11"/>
  <c r="J1419" i="11"/>
  <c r="I1419" i="11"/>
  <c r="H1419" i="11"/>
  <c r="G1419" i="11"/>
  <c r="F1419" i="11"/>
  <c r="C1419" i="11" s="1"/>
  <c r="E1419" i="11"/>
  <c r="K1418" i="11"/>
  <c r="J1418" i="11"/>
  <c r="I1418" i="11"/>
  <c r="H1418" i="11"/>
  <c r="L1418" i="11" s="1"/>
  <c r="G1418" i="11"/>
  <c r="F1418" i="11"/>
  <c r="C1418" i="11" s="1"/>
  <c r="E1418" i="11"/>
  <c r="K1417" i="11"/>
  <c r="J1417" i="11"/>
  <c r="I1417" i="11"/>
  <c r="H1417" i="11"/>
  <c r="G1417" i="11"/>
  <c r="F1417" i="11"/>
  <c r="C1417" i="11" s="1"/>
  <c r="E1417" i="11"/>
  <c r="K1416" i="11"/>
  <c r="J1416" i="11"/>
  <c r="I1416" i="11"/>
  <c r="H1416" i="11"/>
  <c r="L1416" i="11" s="1"/>
  <c r="G1416" i="11"/>
  <c r="F1416" i="11"/>
  <c r="C1416" i="11" s="1"/>
  <c r="E1416" i="11"/>
  <c r="K1415" i="11"/>
  <c r="J1415" i="11"/>
  <c r="I1415" i="11"/>
  <c r="H1415" i="11"/>
  <c r="G1415" i="11"/>
  <c r="F1415" i="11"/>
  <c r="C1415" i="11" s="1"/>
  <c r="E1415" i="11"/>
  <c r="K1411" i="11"/>
  <c r="J1411" i="11"/>
  <c r="I1411" i="11"/>
  <c r="H1411" i="11"/>
  <c r="L1411" i="11" s="1"/>
  <c r="G1411" i="11"/>
  <c r="F1411" i="11"/>
  <c r="C1411" i="11" s="1"/>
  <c r="E1411" i="11"/>
  <c r="K1410" i="11"/>
  <c r="J1410" i="11"/>
  <c r="I1410" i="11"/>
  <c r="H1410" i="11"/>
  <c r="G1410" i="11"/>
  <c r="F1410" i="11"/>
  <c r="C1410" i="11" s="1"/>
  <c r="E1410" i="11"/>
  <c r="K1409" i="11"/>
  <c r="J1409" i="11"/>
  <c r="I1409" i="11"/>
  <c r="H1409" i="11"/>
  <c r="L1409" i="11" s="1"/>
  <c r="G1409" i="11"/>
  <c r="F1409" i="11"/>
  <c r="C1409" i="11" s="1"/>
  <c r="E1409" i="11"/>
  <c r="K1408" i="11"/>
  <c r="J1408" i="11"/>
  <c r="I1408" i="11"/>
  <c r="H1408" i="11"/>
  <c r="G1408" i="11"/>
  <c r="F1408" i="11"/>
  <c r="C1408" i="11" s="1"/>
  <c r="E1408" i="11"/>
  <c r="K1407" i="11"/>
  <c r="J1407" i="11"/>
  <c r="I1407" i="11"/>
  <c r="H1407" i="11"/>
  <c r="L1407" i="11" s="1"/>
  <c r="G1407" i="11"/>
  <c r="F1407" i="11"/>
  <c r="C1407" i="11" s="1"/>
  <c r="E1407" i="11"/>
  <c r="K1406" i="11"/>
  <c r="J1406" i="11"/>
  <c r="I1406" i="11"/>
  <c r="H1406" i="11"/>
  <c r="G1406" i="11"/>
  <c r="F1406" i="11"/>
  <c r="C1406" i="11" s="1"/>
  <c r="E1406" i="11"/>
  <c r="K1405" i="11"/>
  <c r="J1405" i="11"/>
  <c r="I1405" i="11"/>
  <c r="H1405" i="11"/>
  <c r="L1405" i="11" s="1"/>
  <c r="G1405" i="11"/>
  <c r="F1405" i="11"/>
  <c r="C1405" i="11" s="1"/>
  <c r="E1405" i="11"/>
  <c r="K1404" i="11"/>
  <c r="J1404" i="11"/>
  <c r="I1404" i="11"/>
  <c r="H1404" i="11"/>
  <c r="G1404" i="11"/>
  <c r="F1404" i="11"/>
  <c r="C1404" i="11" s="1"/>
  <c r="E1404" i="11"/>
  <c r="K1403" i="11"/>
  <c r="J1403" i="11"/>
  <c r="I1403" i="11"/>
  <c r="H1403" i="11"/>
  <c r="L1403" i="11" s="1"/>
  <c r="G1403" i="11"/>
  <c r="F1403" i="11"/>
  <c r="C1403" i="11" s="1"/>
  <c r="E1403" i="11"/>
  <c r="K1402" i="11"/>
  <c r="J1402" i="11"/>
  <c r="I1402" i="11"/>
  <c r="H1402" i="11"/>
  <c r="G1402" i="11"/>
  <c r="F1402" i="11"/>
  <c r="C1402" i="11" s="1"/>
  <c r="E1402" i="11"/>
  <c r="K1401" i="11"/>
  <c r="J1401" i="11"/>
  <c r="I1401" i="11"/>
  <c r="H1401" i="11"/>
  <c r="L1401" i="11" s="1"/>
  <c r="G1401" i="11"/>
  <c r="F1401" i="11"/>
  <c r="C1401" i="11" s="1"/>
  <c r="E1401" i="11"/>
  <c r="K1400" i="11"/>
  <c r="J1400" i="11"/>
  <c r="I1400" i="11"/>
  <c r="H1400" i="11"/>
  <c r="G1400" i="11"/>
  <c r="F1400" i="11"/>
  <c r="C1400" i="11" s="1"/>
  <c r="E1400" i="11"/>
  <c r="K1399" i="11"/>
  <c r="J1399" i="11"/>
  <c r="I1399" i="11"/>
  <c r="H1399" i="11"/>
  <c r="L1399" i="11" s="1"/>
  <c r="G1399" i="11"/>
  <c r="F1399" i="11"/>
  <c r="C1399" i="11" s="1"/>
  <c r="E1399" i="11"/>
  <c r="K1398" i="11"/>
  <c r="J1398" i="11"/>
  <c r="I1398" i="11"/>
  <c r="H1398" i="11"/>
  <c r="G1398" i="11"/>
  <c r="F1398" i="11"/>
  <c r="C1398" i="11" s="1"/>
  <c r="E1398" i="11"/>
  <c r="K1397" i="11"/>
  <c r="J1397" i="11"/>
  <c r="I1397" i="11"/>
  <c r="H1397" i="11"/>
  <c r="L1397" i="11" s="1"/>
  <c r="G1397" i="11"/>
  <c r="F1397" i="11"/>
  <c r="C1397" i="11" s="1"/>
  <c r="E1397" i="11"/>
  <c r="K1396" i="11"/>
  <c r="J1396" i="11"/>
  <c r="I1396" i="11"/>
  <c r="H1396" i="11"/>
  <c r="G1396" i="11"/>
  <c r="F1396" i="11"/>
  <c r="C1396" i="11" s="1"/>
  <c r="E1396" i="11"/>
  <c r="K1395" i="11"/>
  <c r="J1395" i="11"/>
  <c r="I1395" i="11"/>
  <c r="H1395" i="11"/>
  <c r="L1395" i="11" s="1"/>
  <c r="G1395" i="11"/>
  <c r="F1395" i="11"/>
  <c r="C1395" i="11" s="1"/>
  <c r="E1395" i="11"/>
  <c r="K1394" i="11"/>
  <c r="J1394" i="11"/>
  <c r="I1394" i="11"/>
  <c r="H1394" i="11"/>
  <c r="G1394" i="11"/>
  <c r="F1394" i="11"/>
  <c r="C1394" i="11" s="1"/>
  <c r="E1394" i="11"/>
  <c r="K1393" i="11"/>
  <c r="J1393" i="11"/>
  <c r="I1393" i="11"/>
  <c r="H1393" i="11"/>
  <c r="L1393" i="11" s="1"/>
  <c r="G1393" i="11"/>
  <c r="F1393" i="11"/>
  <c r="C1393" i="11" s="1"/>
  <c r="E1393" i="11"/>
  <c r="K1392" i="11"/>
  <c r="J1392" i="11"/>
  <c r="I1392" i="11"/>
  <c r="H1392" i="11"/>
  <c r="G1392" i="11"/>
  <c r="F1392" i="11"/>
  <c r="C1392" i="11" s="1"/>
  <c r="E1392" i="11"/>
  <c r="K1391" i="11"/>
  <c r="J1391" i="11"/>
  <c r="I1391" i="11"/>
  <c r="H1391" i="11"/>
  <c r="L1391" i="11" s="1"/>
  <c r="G1391" i="11"/>
  <c r="F1391" i="11"/>
  <c r="C1391" i="11" s="1"/>
  <c r="E1391" i="11"/>
  <c r="K1390" i="11"/>
  <c r="J1390" i="11"/>
  <c r="I1390" i="11"/>
  <c r="H1390" i="11"/>
  <c r="G1390" i="11"/>
  <c r="F1390" i="11"/>
  <c r="C1390" i="11" s="1"/>
  <c r="E1390" i="11"/>
  <c r="K1389" i="11"/>
  <c r="J1389" i="11"/>
  <c r="I1389" i="11"/>
  <c r="H1389" i="11"/>
  <c r="L1389" i="11" s="1"/>
  <c r="G1389" i="11"/>
  <c r="F1389" i="11"/>
  <c r="C1389" i="11" s="1"/>
  <c r="E1389" i="11"/>
  <c r="K1388" i="11"/>
  <c r="J1388" i="11"/>
  <c r="I1388" i="11"/>
  <c r="H1388" i="11"/>
  <c r="G1388" i="11"/>
  <c r="F1388" i="11"/>
  <c r="C1388" i="11" s="1"/>
  <c r="E1388" i="11"/>
  <c r="K1387" i="11"/>
  <c r="J1387" i="11"/>
  <c r="I1387" i="11"/>
  <c r="H1387" i="11"/>
  <c r="L1387" i="11" s="1"/>
  <c r="G1387" i="11"/>
  <c r="F1387" i="11"/>
  <c r="C1387" i="11" s="1"/>
  <c r="E1387" i="11"/>
  <c r="K1386" i="11"/>
  <c r="J1386" i="11"/>
  <c r="I1386" i="11"/>
  <c r="H1386" i="11"/>
  <c r="G1386" i="11"/>
  <c r="F1386" i="11"/>
  <c r="C1386" i="11" s="1"/>
  <c r="E1386" i="11"/>
  <c r="K1385" i="11"/>
  <c r="J1385" i="11"/>
  <c r="I1385" i="11"/>
  <c r="H1385" i="11"/>
  <c r="L1385" i="11" s="1"/>
  <c r="G1385" i="11"/>
  <c r="F1385" i="11"/>
  <c r="C1385" i="11" s="1"/>
  <c r="E1385" i="11"/>
  <c r="K1384" i="11"/>
  <c r="J1384" i="11"/>
  <c r="I1384" i="11"/>
  <c r="H1384" i="11"/>
  <c r="G1384" i="11"/>
  <c r="F1384" i="11"/>
  <c r="C1384" i="11" s="1"/>
  <c r="E1384" i="11"/>
  <c r="K1383" i="11"/>
  <c r="J1383" i="11"/>
  <c r="I1383" i="11"/>
  <c r="H1383" i="11"/>
  <c r="L1383" i="11" s="1"/>
  <c r="G1383" i="11"/>
  <c r="F1383" i="11"/>
  <c r="C1383" i="11" s="1"/>
  <c r="E1383" i="11"/>
  <c r="K1382" i="11"/>
  <c r="J1382" i="11"/>
  <c r="I1382" i="11"/>
  <c r="H1382" i="11"/>
  <c r="G1382" i="11"/>
  <c r="F1382" i="11"/>
  <c r="C1382" i="11" s="1"/>
  <c r="E1382" i="11"/>
  <c r="K1381" i="11"/>
  <c r="J1381" i="11"/>
  <c r="I1381" i="11"/>
  <c r="H1381" i="11"/>
  <c r="L1381" i="11" s="1"/>
  <c r="G1381" i="11"/>
  <c r="F1381" i="11"/>
  <c r="C1381" i="11" s="1"/>
  <c r="E1381" i="11"/>
  <c r="K1380" i="11"/>
  <c r="J1380" i="11"/>
  <c r="I1380" i="11"/>
  <c r="H1380" i="11"/>
  <c r="G1380" i="11"/>
  <c r="F1380" i="11"/>
  <c r="C1380" i="11" s="1"/>
  <c r="E1380" i="11"/>
  <c r="K1379" i="11"/>
  <c r="J1379" i="11"/>
  <c r="I1379" i="11"/>
  <c r="H1379" i="11"/>
  <c r="L1379" i="11" s="1"/>
  <c r="G1379" i="11"/>
  <c r="F1379" i="11"/>
  <c r="C1379" i="11" s="1"/>
  <c r="E1379" i="11"/>
  <c r="K1378" i="11"/>
  <c r="J1378" i="11"/>
  <c r="I1378" i="11"/>
  <c r="H1378" i="11"/>
  <c r="G1378" i="11"/>
  <c r="F1378" i="11"/>
  <c r="C1378" i="11" s="1"/>
  <c r="E1378" i="11"/>
  <c r="K1377" i="11"/>
  <c r="J1377" i="11"/>
  <c r="I1377" i="11"/>
  <c r="H1377" i="11"/>
  <c r="L1377" i="11" s="1"/>
  <c r="G1377" i="11"/>
  <c r="F1377" i="11"/>
  <c r="C1377" i="11" s="1"/>
  <c r="E1377" i="11"/>
  <c r="K1376" i="11"/>
  <c r="J1376" i="11"/>
  <c r="I1376" i="11"/>
  <c r="H1376" i="11"/>
  <c r="G1376" i="11"/>
  <c r="F1376" i="11"/>
  <c r="C1376" i="11" s="1"/>
  <c r="E1376" i="11"/>
  <c r="K1375" i="11"/>
  <c r="J1375" i="11"/>
  <c r="I1375" i="11"/>
  <c r="H1375" i="11"/>
  <c r="L1375" i="11" s="1"/>
  <c r="G1375" i="11"/>
  <c r="F1375" i="11"/>
  <c r="C1375" i="11" s="1"/>
  <c r="E1375" i="11"/>
  <c r="K1374" i="11"/>
  <c r="J1374" i="11"/>
  <c r="I1374" i="11"/>
  <c r="H1374" i="11"/>
  <c r="G1374" i="11"/>
  <c r="F1374" i="11"/>
  <c r="C1374" i="11" s="1"/>
  <c r="E1374" i="11"/>
  <c r="K1373" i="11"/>
  <c r="J1373" i="11"/>
  <c r="I1373" i="11"/>
  <c r="H1373" i="11"/>
  <c r="L1373" i="11" s="1"/>
  <c r="G1373" i="11"/>
  <c r="F1373" i="11"/>
  <c r="C1373" i="11" s="1"/>
  <c r="E1373" i="11"/>
  <c r="K1372" i="11"/>
  <c r="J1372" i="11"/>
  <c r="I1372" i="11"/>
  <c r="H1372" i="11"/>
  <c r="G1372" i="11"/>
  <c r="F1372" i="11"/>
  <c r="C1372" i="11" s="1"/>
  <c r="E1372" i="11"/>
  <c r="K1371" i="11"/>
  <c r="J1371" i="11"/>
  <c r="I1371" i="11"/>
  <c r="H1371" i="11"/>
  <c r="L1371" i="11" s="1"/>
  <c r="G1371" i="11"/>
  <c r="F1371" i="11"/>
  <c r="C1371" i="11" s="1"/>
  <c r="E1371" i="11"/>
  <c r="K1370" i="11"/>
  <c r="J1370" i="11"/>
  <c r="I1370" i="11"/>
  <c r="H1370" i="11"/>
  <c r="G1370" i="11"/>
  <c r="F1370" i="11"/>
  <c r="C1370" i="11" s="1"/>
  <c r="E1370" i="11"/>
  <c r="K1369" i="11"/>
  <c r="J1369" i="11"/>
  <c r="I1369" i="11"/>
  <c r="H1369" i="11"/>
  <c r="L1369" i="11" s="1"/>
  <c r="G1369" i="11"/>
  <c r="F1369" i="11"/>
  <c r="C1369" i="11" s="1"/>
  <c r="E1369" i="11"/>
  <c r="K1368" i="11"/>
  <c r="J1368" i="11"/>
  <c r="I1368" i="11"/>
  <c r="H1368" i="11"/>
  <c r="G1368" i="11"/>
  <c r="F1368" i="11"/>
  <c r="C1368" i="11" s="1"/>
  <c r="E1368" i="11"/>
  <c r="K1367" i="11"/>
  <c r="J1367" i="11"/>
  <c r="I1367" i="11"/>
  <c r="H1367" i="11"/>
  <c r="L1367" i="11" s="1"/>
  <c r="G1367" i="11"/>
  <c r="F1367" i="11"/>
  <c r="C1367" i="11" s="1"/>
  <c r="E1367" i="11"/>
  <c r="K1366" i="11"/>
  <c r="J1366" i="11"/>
  <c r="I1366" i="11"/>
  <c r="H1366" i="11"/>
  <c r="G1366" i="11"/>
  <c r="F1366" i="11"/>
  <c r="C1366" i="11" s="1"/>
  <c r="E1366" i="11"/>
  <c r="K1365" i="11"/>
  <c r="J1365" i="11"/>
  <c r="I1365" i="11"/>
  <c r="H1365" i="11"/>
  <c r="L1365" i="11" s="1"/>
  <c r="G1365" i="11"/>
  <c r="F1365" i="11"/>
  <c r="C1365" i="11" s="1"/>
  <c r="E1365" i="11"/>
  <c r="K1362" i="11"/>
  <c r="J1362" i="11"/>
  <c r="I1362" i="11"/>
  <c r="H1362" i="11"/>
  <c r="G1362" i="11"/>
  <c r="F1362" i="11"/>
  <c r="C1362" i="11" s="1"/>
  <c r="E1362" i="11"/>
  <c r="K1361" i="11"/>
  <c r="J1361" i="11"/>
  <c r="I1361" i="11"/>
  <c r="H1361" i="11"/>
  <c r="L1361" i="11" s="1"/>
  <c r="G1361" i="11"/>
  <c r="F1361" i="11"/>
  <c r="C1361" i="11" s="1"/>
  <c r="E1361" i="11"/>
  <c r="K1360" i="11"/>
  <c r="J1360" i="11"/>
  <c r="I1360" i="11"/>
  <c r="H1360" i="11"/>
  <c r="G1360" i="11"/>
  <c r="F1360" i="11"/>
  <c r="C1360" i="11" s="1"/>
  <c r="E1360" i="11"/>
  <c r="K1359" i="11"/>
  <c r="J1359" i="11"/>
  <c r="I1359" i="11"/>
  <c r="H1359" i="11"/>
  <c r="L1359" i="11" s="1"/>
  <c r="G1359" i="11"/>
  <c r="F1359" i="11"/>
  <c r="C1359" i="11" s="1"/>
  <c r="E1359" i="11"/>
  <c r="K1358" i="11"/>
  <c r="J1358" i="11"/>
  <c r="I1358" i="11"/>
  <c r="H1358" i="11"/>
  <c r="G1358" i="11"/>
  <c r="F1358" i="11"/>
  <c r="C1358" i="11" s="1"/>
  <c r="E1358" i="11"/>
  <c r="K1357" i="11"/>
  <c r="J1357" i="11"/>
  <c r="I1357" i="11"/>
  <c r="H1357" i="11"/>
  <c r="L1357" i="11" s="1"/>
  <c r="G1357" i="11"/>
  <c r="F1357" i="11"/>
  <c r="C1357" i="11" s="1"/>
  <c r="E1357" i="11"/>
  <c r="K1356" i="11"/>
  <c r="J1356" i="11"/>
  <c r="I1356" i="11"/>
  <c r="H1356" i="11"/>
  <c r="G1356" i="11"/>
  <c r="F1356" i="11"/>
  <c r="C1356" i="11" s="1"/>
  <c r="E1356" i="11"/>
  <c r="K1355" i="11"/>
  <c r="J1355" i="11"/>
  <c r="I1355" i="11"/>
  <c r="H1355" i="11"/>
  <c r="L1355" i="11" s="1"/>
  <c r="G1355" i="11"/>
  <c r="F1355" i="11"/>
  <c r="C1355" i="11" s="1"/>
  <c r="E1355" i="11"/>
  <c r="K1354" i="11"/>
  <c r="J1354" i="11"/>
  <c r="I1354" i="11"/>
  <c r="H1354" i="11"/>
  <c r="G1354" i="11"/>
  <c r="F1354" i="11"/>
  <c r="C1354" i="11" s="1"/>
  <c r="E1354" i="11"/>
  <c r="K1353" i="11"/>
  <c r="J1353" i="11"/>
  <c r="I1353" i="11"/>
  <c r="H1353" i="11"/>
  <c r="L1353" i="11" s="1"/>
  <c r="G1353" i="11"/>
  <c r="F1353" i="11"/>
  <c r="C1353" i="11" s="1"/>
  <c r="E1353" i="11"/>
  <c r="K1352" i="11"/>
  <c r="J1352" i="11"/>
  <c r="I1352" i="11"/>
  <c r="H1352" i="11"/>
  <c r="G1352" i="11"/>
  <c r="F1352" i="11"/>
  <c r="C1352" i="11" s="1"/>
  <c r="E1352" i="11"/>
  <c r="K1351" i="11"/>
  <c r="J1351" i="11"/>
  <c r="I1351" i="11"/>
  <c r="H1351" i="11"/>
  <c r="L1351" i="11" s="1"/>
  <c r="G1351" i="11"/>
  <c r="F1351" i="11"/>
  <c r="C1351" i="11" s="1"/>
  <c r="E1351" i="11"/>
  <c r="K1350" i="11"/>
  <c r="J1350" i="11"/>
  <c r="I1350" i="11"/>
  <c r="H1350" i="11"/>
  <c r="G1350" i="11"/>
  <c r="F1350" i="11"/>
  <c r="C1350" i="11" s="1"/>
  <c r="E1350" i="11"/>
  <c r="K1349" i="11"/>
  <c r="J1349" i="11"/>
  <c r="I1349" i="11"/>
  <c r="H1349" i="11"/>
  <c r="L1349" i="11" s="1"/>
  <c r="G1349" i="11"/>
  <c r="F1349" i="11"/>
  <c r="C1349" i="11" s="1"/>
  <c r="E1349" i="11"/>
  <c r="K1348" i="11"/>
  <c r="J1348" i="11"/>
  <c r="I1348" i="11"/>
  <c r="H1348" i="11"/>
  <c r="G1348" i="11"/>
  <c r="F1348" i="11"/>
  <c r="C1348" i="11" s="1"/>
  <c r="E1348" i="11"/>
  <c r="K1347" i="11"/>
  <c r="J1347" i="11"/>
  <c r="I1347" i="11"/>
  <c r="H1347" i="11"/>
  <c r="L1347" i="11" s="1"/>
  <c r="G1347" i="11"/>
  <c r="F1347" i="11"/>
  <c r="C1347" i="11" s="1"/>
  <c r="E1347" i="11"/>
  <c r="K1346" i="11"/>
  <c r="J1346" i="11"/>
  <c r="I1346" i="11"/>
  <c r="H1346" i="11"/>
  <c r="G1346" i="11"/>
  <c r="F1346" i="11"/>
  <c r="C1346" i="11" s="1"/>
  <c r="E1346" i="11"/>
  <c r="K1345" i="11"/>
  <c r="J1345" i="11"/>
  <c r="I1345" i="11"/>
  <c r="H1345" i="11"/>
  <c r="L1345" i="11" s="1"/>
  <c r="G1345" i="11"/>
  <c r="F1345" i="11"/>
  <c r="C1345" i="11" s="1"/>
  <c r="E1345" i="11"/>
  <c r="K1344" i="11"/>
  <c r="J1344" i="11"/>
  <c r="I1344" i="11"/>
  <c r="H1344" i="11"/>
  <c r="G1344" i="11"/>
  <c r="F1344" i="11"/>
  <c r="C1344" i="11" s="1"/>
  <c r="E1344" i="11"/>
  <c r="K1343" i="11"/>
  <c r="J1343" i="11"/>
  <c r="I1343" i="11"/>
  <c r="H1343" i="11"/>
  <c r="L1343" i="11" s="1"/>
  <c r="G1343" i="11"/>
  <c r="F1343" i="11"/>
  <c r="C1343" i="11" s="1"/>
  <c r="E1343" i="11"/>
  <c r="K1342" i="11"/>
  <c r="J1342" i="11"/>
  <c r="I1342" i="11"/>
  <c r="H1342" i="11"/>
  <c r="G1342" i="11"/>
  <c r="F1342" i="11"/>
  <c r="C1342" i="11" s="1"/>
  <c r="E1342" i="11"/>
  <c r="K1341" i="11"/>
  <c r="J1341" i="11"/>
  <c r="I1341" i="11"/>
  <c r="H1341" i="11"/>
  <c r="L1341" i="11" s="1"/>
  <c r="G1341" i="11"/>
  <c r="F1341" i="11"/>
  <c r="C1341" i="11" s="1"/>
  <c r="E1341" i="11"/>
  <c r="K1340" i="11"/>
  <c r="J1340" i="11"/>
  <c r="I1340" i="11"/>
  <c r="H1340" i="11"/>
  <c r="G1340" i="11"/>
  <c r="F1340" i="11"/>
  <c r="C1340" i="11" s="1"/>
  <c r="E1340" i="11"/>
  <c r="K1339" i="11"/>
  <c r="J1339" i="11"/>
  <c r="I1339" i="11"/>
  <c r="H1339" i="11"/>
  <c r="L1339" i="11" s="1"/>
  <c r="G1339" i="11"/>
  <c r="F1339" i="11"/>
  <c r="C1339" i="11" s="1"/>
  <c r="E1339" i="11"/>
  <c r="K1338" i="11"/>
  <c r="J1338" i="11"/>
  <c r="I1338" i="11"/>
  <c r="H1338" i="11"/>
  <c r="G1338" i="11"/>
  <c r="F1338" i="11"/>
  <c r="C1338" i="11" s="1"/>
  <c r="E1338" i="11"/>
  <c r="K1337" i="11"/>
  <c r="J1337" i="11"/>
  <c r="I1337" i="11"/>
  <c r="H1337" i="11"/>
  <c r="L1337" i="11" s="1"/>
  <c r="G1337" i="11"/>
  <c r="F1337" i="11"/>
  <c r="C1337" i="11" s="1"/>
  <c r="E1337" i="11"/>
  <c r="K1336" i="11"/>
  <c r="J1336" i="11"/>
  <c r="I1336" i="11"/>
  <c r="H1336" i="11"/>
  <c r="G1336" i="11"/>
  <c r="F1336" i="11"/>
  <c r="C1336" i="11" s="1"/>
  <c r="E1336" i="11"/>
  <c r="K1335" i="11"/>
  <c r="J1335" i="11"/>
  <c r="I1335" i="11"/>
  <c r="H1335" i="11"/>
  <c r="L1335" i="11" s="1"/>
  <c r="G1335" i="11"/>
  <c r="F1335" i="11"/>
  <c r="C1335" i="11" s="1"/>
  <c r="E1335" i="11"/>
  <c r="K1334" i="11"/>
  <c r="J1334" i="11"/>
  <c r="I1334" i="11"/>
  <c r="H1334" i="11"/>
  <c r="G1334" i="11"/>
  <c r="F1334" i="11"/>
  <c r="C1334" i="11" s="1"/>
  <c r="E1334" i="11"/>
  <c r="K1333" i="11"/>
  <c r="J1333" i="11"/>
  <c r="I1333" i="11"/>
  <c r="H1333" i="11"/>
  <c r="L1333" i="11" s="1"/>
  <c r="G1333" i="11"/>
  <c r="F1333" i="11"/>
  <c r="C1333" i="11" s="1"/>
  <c r="E1333" i="11"/>
  <c r="K1332" i="11"/>
  <c r="J1332" i="11"/>
  <c r="I1332" i="11"/>
  <c r="H1332" i="11"/>
  <c r="G1332" i="11"/>
  <c r="F1332" i="11"/>
  <c r="C1332" i="11" s="1"/>
  <c r="E1332" i="11"/>
  <c r="K1331" i="11"/>
  <c r="J1331" i="11"/>
  <c r="I1331" i="11"/>
  <c r="H1331" i="11"/>
  <c r="L1331" i="11" s="1"/>
  <c r="G1331" i="11"/>
  <c r="F1331" i="11"/>
  <c r="C1331" i="11" s="1"/>
  <c r="E1331" i="11"/>
  <c r="K1330" i="11"/>
  <c r="J1330" i="11"/>
  <c r="I1330" i="11"/>
  <c r="H1330" i="11"/>
  <c r="G1330" i="11"/>
  <c r="F1330" i="11"/>
  <c r="C1330" i="11" s="1"/>
  <c r="E1330" i="11"/>
  <c r="K1329" i="11"/>
  <c r="J1329" i="11"/>
  <c r="I1329" i="11"/>
  <c r="H1329" i="11"/>
  <c r="L1329" i="11" s="1"/>
  <c r="G1329" i="11"/>
  <c r="F1329" i="11"/>
  <c r="C1329" i="11" s="1"/>
  <c r="E1329" i="11"/>
  <c r="K1328" i="11"/>
  <c r="J1328" i="11"/>
  <c r="I1328" i="11"/>
  <c r="H1328" i="11"/>
  <c r="G1328" i="11"/>
  <c r="F1328" i="11"/>
  <c r="C1328" i="11" s="1"/>
  <c r="E1328" i="11"/>
  <c r="K1327" i="11"/>
  <c r="J1327" i="11"/>
  <c r="I1327" i="11"/>
  <c r="H1327" i="11"/>
  <c r="L1327" i="11" s="1"/>
  <c r="G1327" i="11"/>
  <c r="F1327" i="11"/>
  <c r="C1327" i="11" s="1"/>
  <c r="E1327" i="11"/>
  <c r="K1326" i="11"/>
  <c r="J1326" i="11"/>
  <c r="I1326" i="11"/>
  <c r="H1326" i="11"/>
  <c r="G1326" i="11"/>
  <c r="F1326" i="11"/>
  <c r="C1326" i="11" s="1"/>
  <c r="E1326" i="11"/>
  <c r="K1325" i="11"/>
  <c r="J1325" i="11"/>
  <c r="I1325" i="11"/>
  <c r="H1325" i="11"/>
  <c r="L1325" i="11" s="1"/>
  <c r="G1325" i="11"/>
  <c r="F1325" i="11"/>
  <c r="C1325" i="11" s="1"/>
  <c r="E1325" i="11"/>
  <c r="K1324" i="11"/>
  <c r="J1324" i="11"/>
  <c r="I1324" i="11"/>
  <c r="H1324" i="11"/>
  <c r="G1324" i="11"/>
  <c r="F1324" i="11"/>
  <c r="C1324" i="11" s="1"/>
  <c r="E1324" i="11"/>
  <c r="K1323" i="11"/>
  <c r="J1323" i="11"/>
  <c r="I1323" i="11"/>
  <c r="H1323" i="11"/>
  <c r="L1323" i="11" s="1"/>
  <c r="G1323" i="11"/>
  <c r="F1323" i="11"/>
  <c r="C1323" i="11" s="1"/>
  <c r="E1323" i="11"/>
  <c r="K1322" i="11"/>
  <c r="J1322" i="11"/>
  <c r="I1322" i="11"/>
  <c r="H1322" i="11"/>
  <c r="G1322" i="11"/>
  <c r="F1322" i="11"/>
  <c r="C1322" i="11" s="1"/>
  <c r="E1322" i="11"/>
  <c r="K1321" i="11"/>
  <c r="J1321" i="11"/>
  <c r="I1321" i="11"/>
  <c r="H1321" i="11"/>
  <c r="L1321" i="11" s="1"/>
  <c r="G1321" i="11"/>
  <c r="F1321" i="11"/>
  <c r="C1321" i="11" s="1"/>
  <c r="E1321" i="11"/>
  <c r="K1320" i="11"/>
  <c r="J1320" i="11"/>
  <c r="I1320" i="11"/>
  <c r="H1320" i="11"/>
  <c r="G1320" i="11"/>
  <c r="F1320" i="11"/>
  <c r="C1320" i="11" s="1"/>
  <c r="E1320" i="11"/>
  <c r="K1319" i="11"/>
  <c r="J1319" i="11"/>
  <c r="I1319" i="11"/>
  <c r="H1319" i="11"/>
  <c r="L1319" i="11" s="1"/>
  <c r="G1319" i="11"/>
  <c r="F1319" i="11"/>
  <c r="C1319" i="11" s="1"/>
  <c r="E1319" i="11"/>
  <c r="K1318" i="11"/>
  <c r="J1318" i="11"/>
  <c r="I1318" i="11"/>
  <c r="H1318" i="11"/>
  <c r="G1318" i="11"/>
  <c r="F1318" i="11"/>
  <c r="C1318" i="11" s="1"/>
  <c r="E1318" i="11"/>
  <c r="K1317" i="11"/>
  <c r="J1317" i="11"/>
  <c r="I1317" i="11"/>
  <c r="H1317" i="11"/>
  <c r="L1317" i="11" s="1"/>
  <c r="G1317" i="11"/>
  <c r="F1317" i="11"/>
  <c r="C1317" i="11" s="1"/>
  <c r="E1317" i="11"/>
  <c r="K1316" i="11"/>
  <c r="J1316" i="11"/>
  <c r="I1316" i="11"/>
  <c r="H1316" i="11"/>
  <c r="G1316" i="11"/>
  <c r="F1316" i="11"/>
  <c r="C1316" i="11" s="1"/>
  <c r="E1316" i="11"/>
  <c r="K1315" i="11"/>
  <c r="J1315" i="11"/>
  <c r="I1315" i="11"/>
  <c r="H1315" i="11"/>
  <c r="L1315" i="11" s="1"/>
  <c r="G1315" i="11"/>
  <c r="F1315" i="11"/>
  <c r="C1315" i="11" s="1"/>
  <c r="E1315" i="11"/>
  <c r="K1309" i="11"/>
  <c r="J1309" i="11"/>
  <c r="I1309" i="11"/>
  <c r="H1309" i="11"/>
  <c r="G1309" i="11"/>
  <c r="F1309" i="11"/>
  <c r="C1309" i="11" s="1"/>
  <c r="E1309" i="11"/>
  <c r="K1308" i="11"/>
  <c r="J1308" i="11"/>
  <c r="I1308" i="11"/>
  <c r="H1308" i="11"/>
  <c r="L1308" i="11" s="1"/>
  <c r="G1308" i="11"/>
  <c r="F1308" i="11"/>
  <c r="C1308" i="11" s="1"/>
  <c r="E1308" i="11"/>
  <c r="K1307" i="11"/>
  <c r="J1307" i="11"/>
  <c r="I1307" i="11"/>
  <c r="H1307" i="11"/>
  <c r="G1307" i="11"/>
  <c r="F1307" i="11"/>
  <c r="C1307" i="11" s="1"/>
  <c r="E1307" i="11"/>
  <c r="K1306" i="11"/>
  <c r="J1306" i="11"/>
  <c r="I1306" i="11"/>
  <c r="H1306" i="11"/>
  <c r="L1306" i="11" s="1"/>
  <c r="G1306" i="11"/>
  <c r="F1306" i="11"/>
  <c r="C1306" i="11" s="1"/>
  <c r="E1306" i="11"/>
  <c r="K1305" i="11"/>
  <c r="J1305" i="11"/>
  <c r="I1305" i="11"/>
  <c r="H1305" i="11"/>
  <c r="G1305" i="11"/>
  <c r="F1305" i="11"/>
  <c r="C1305" i="11" s="1"/>
  <c r="E1305" i="11"/>
  <c r="K1304" i="11"/>
  <c r="J1304" i="11"/>
  <c r="I1304" i="11"/>
  <c r="H1304" i="11"/>
  <c r="L1304" i="11" s="1"/>
  <c r="G1304" i="11"/>
  <c r="F1304" i="11"/>
  <c r="C1304" i="11" s="1"/>
  <c r="E1304" i="11"/>
  <c r="K1303" i="11"/>
  <c r="J1303" i="11"/>
  <c r="I1303" i="11"/>
  <c r="H1303" i="11"/>
  <c r="G1303" i="11"/>
  <c r="F1303" i="11"/>
  <c r="C1303" i="11" s="1"/>
  <c r="E1303" i="11"/>
  <c r="K1302" i="11"/>
  <c r="J1302" i="11"/>
  <c r="I1302" i="11"/>
  <c r="H1302" i="11"/>
  <c r="L1302" i="11" s="1"/>
  <c r="G1302" i="11"/>
  <c r="F1302" i="11"/>
  <c r="C1302" i="11" s="1"/>
  <c r="E1302" i="11"/>
  <c r="K1301" i="11"/>
  <c r="J1301" i="11"/>
  <c r="I1301" i="11"/>
  <c r="H1301" i="11"/>
  <c r="G1301" i="11"/>
  <c r="F1301" i="11"/>
  <c r="C1301" i="11" s="1"/>
  <c r="E1301" i="11"/>
  <c r="K1300" i="11"/>
  <c r="J1300" i="11"/>
  <c r="I1300" i="11"/>
  <c r="H1300" i="11"/>
  <c r="L1300" i="11" s="1"/>
  <c r="G1300" i="11"/>
  <c r="F1300" i="11"/>
  <c r="C1300" i="11" s="1"/>
  <c r="E1300" i="11"/>
  <c r="K1299" i="11"/>
  <c r="J1299" i="11"/>
  <c r="I1299" i="11"/>
  <c r="H1299" i="11"/>
  <c r="G1299" i="11"/>
  <c r="F1299" i="11"/>
  <c r="C1299" i="11" s="1"/>
  <c r="E1299" i="11"/>
  <c r="K1298" i="11"/>
  <c r="J1298" i="11"/>
  <c r="I1298" i="11"/>
  <c r="H1298" i="11"/>
  <c r="L1298" i="11" s="1"/>
  <c r="G1298" i="11"/>
  <c r="F1298" i="11"/>
  <c r="C1298" i="11" s="1"/>
  <c r="E1298" i="11"/>
  <c r="K1297" i="11"/>
  <c r="J1297" i="11"/>
  <c r="I1297" i="11"/>
  <c r="H1297" i="11"/>
  <c r="G1297" i="11"/>
  <c r="F1297" i="11"/>
  <c r="C1297" i="11" s="1"/>
  <c r="E1297" i="11"/>
  <c r="K1296" i="11"/>
  <c r="J1296" i="11"/>
  <c r="I1296" i="11"/>
  <c r="H1296" i="11"/>
  <c r="L1296" i="11" s="1"/>
  <c r="G1296" i="11"/>
  <c r="F1296" i="11"/>
  <c r="C1296" i="11" s="1"/>
  <c r="E1296" i="11"/>
  <c r="K1295" i="11"/>
  <c r="J1295" i="11"/>
  <c r="I1295" i="11"/>
  <c r="H1295" i="11"/>
  <c r="G1295" i="11"/>
  <c r="F1295" i="11"/>
  <c r="C1295" i="11" s="1"/>
  <c r="E1295" i="11"/>
  <c r="K1294" i="11"/>
  <c r="J1294" i="11"/>
  <c r="I1294" i="11"/>
  <c r="H1294" i="11"/>
  <c r="L1294" i="11" s="1"/>
  <c r="G1294" i="11"/>
  <c r="F1294" i="11"/>
  <c r="C1294" i="11" s="1"/>
  <c r="E1294" i="11"/>
  <c r="K1293" i="11"/>
  <c r="J1293" i="11"/>
  <c r="I1293" i="11"/>
  <c r="H1293" i="11"/>
  <c r="G1293" i="11"/>
  <c r="F1293" i="11"/>
  <c r="C1293" i="11" s="1"/>
  <c r="E1293" i="11"/>
  <c r="K1292" i="11"/>
  <c r="J1292" i="11"/>
  <c r="I1292" i="11"/>
  <c r="H1292" i="11"/>
  <c r="L1292" i="11" s="1"/>
  <c r="G1292" i="11"/>
  <c r="F1292" i="11"/>
  <c r="C1292" i="11" s="1"/>
  <c r="E1292" i="11"/>
  <c r="K1291" i="11"/>
  <c r="J1291" i="11"/>
  <c r="I1291" i="11"/>
  <c r="H1291" i="11"/>
  <c r="G1291" i="11"/>
  <c r="F1291" i="11"/>
  <c r="C1291" i="11" s="1"/>
  <c r="E1291" i="11"/>
  <c r="K1290" i="11"/>
  <c r="J1290" i="11"/>
  <c r="I1290" i="11"/>
  <c r="H1290" i="11"/>
  <c r="L1290" i="11" s="1"/>
  <c r="G1290" i="11"/>
  <c r="F1290" i="11"/>
  <c r="C1290" i="11" s="1"/>
  <c r="E1290" i="11"/>
  <c r="K1289" i="11"/>
  <c r="J1289" i="11"/>
  <c r="I1289" i="11"/>
  <c r="H1289" i="11"/>
  <c r="G1289" i="11"/>
  <c r="F1289" i="11"/>
  <c r="C1289" i="11" s="1"/>
  <c r="E1289" i="11"/>
  <c r="K1288" i="11"/>
  <c r="J1288" i="11"/>
  <c r="I1288" i="11"/>
  <c r="H1288" i="11"/>
  <c r="L1288" i="11" s="1"/>
  <c r="G1288" i="11"/>
  <c r="F1288" i="11"/>
  <c r="C1288" i="11" s="1"/>
  <c r="E1288" i="11"/>
  <c r="K1287" i="11"/>
  <c r="J1287" i="11"/>
  <c r="I1287" i="11"/>
  <c r="H1287" i="11"/>
  <c r="G1287" i="11"/>
  <c r="F1287" i="11"/>
  <c r="C1287" i="11" s="1"/>
  <c r="E1287" i="11"/>
  <c r="K1286" i="11"/>
  <c r="J1286" i="11"/>
  <c r="I1286" i="11"/>
  <c r="H1286" i="11"/>
  <c r="L1286" i="11" s="1"/>
  <c r="G1286" i="11"/>
  <c r="F1286" i="11"/>
  <c r="C1286" i="11" s="1"/>
  <c r="E1286" i="11"/>
  <c r="K1285" i="11"/>
  <c r="J1285" i="11"/>
  <c r="I1285" i="11"/>
  <c r="H1285" i="11"/>
  <c r="G1285" i="11"/>
  <c r="F1285" i="11"/>
  <c r="C1285" i="11" s="1"/>
  <c r="E1285" i="11"/>
  <c r="K1284" i="11"/>
  <c r="J1284" i="11"/>
  <c r="I1284" i="11"/>
  <c r="H1284" i="11"/>
  <c r="L1284" i="11" s="1"/>
  <c r="G1284" i="11"/>
  <c r="F1284" i="11"/>
  <c r="C1284" i="11" s="1"/>
  <c r="E1284" i="11"/>
  <c r="K1283" i="11"/>
  <c r="J1283" i="11"/>
  <c r="I1283" i="11"/>
  <c r="H1283" i="11"/>
  <c r="G1283" i="11"/>
  <c r="F1283" i="11"/>
  <c r="C1283" i="11" s="1"/>
  <c r="E1283" i="11"/>
  <c r="K1282" i="11"/>
  <c r="J1282" i="11"/>
  <c r="I1282" i="11"/>
  <c r="H1282" i="11"/>
  <c r="L1282" i="11" s="1"/>
  <c r="G1282" i="11"/>
  <c r="F1282" i="11"/>
  <c r="C1282" i="11" s="1"/>
  <c r="E1282" i="11"/>
  <c r="K1281" i="11"/>
  <c r="J1281" i="11"/>
  <c r="I1281" i="11"/>
  <c r="H1281" i="11"/>
  <c r="G1281" i="11"/>
  <c r="F1281" i="11"/>
  <c r="C1281" i="11" s="1"/>
  <c r="E1281" i="11"/>
  <c r="K1280" i="11"/>
  <c r="J1280" i="11"/>
  <c r="I1280" i="11"/>
  <c r="H1280" i="11"/>
  <c r="L1280" i="11" s="1"/>
  <c r="G1280" i="11"/>
  <c r="F1280" i="11"/>
  <c r="C1280" i="11" s="1"/>
  <c r="E1280" i="11"/>
  <c r="K1279" i="11"/>
  <c r="J1279" i="11"/>
  <c r="I1279" i="11"/>
  <c r="H1279" i="11"/>
  <c r="G1279" i="11"/>
  <c r="F1279" i="11"/>
  <c r="C1279" i="11" s="1"/>
  <c r="E1279" i="11"/>
  <c r="K1278" i="11"/>
  <c r="J1278" i="11"/>
  <c r="I1278" i="11"/>
  <c r="H1278" i="11"/>
  <c r="L1278" i="11" s="1"/>
  <c r="G1278" i="11"/>
  <c r="F1278" i="11"/>
  <c r="C1278" i="11" s="1"/>
  <c r="E1278" i="11"/>
  <c r="K1277" i="11"/>
  <c r="J1277" i="11"/>
  <c r="I1277" i="11"/>
  <c r="H1277" i="11"/>
  <c r="G1277" i="11"/>
  <c r="F1277" i="11"/>
  <c r="C1277" i="11" s="1"/>
  <c r="E1277" i="11"/>
  <c r="K1276" i="11"/>
  <c r="J1276" i="11"/>
  <c r="I1276" i="11"/>
  <c r="H1276" i="11"/>
  <c r="L1276" i="11" s="1"/>
  <c r="G1276" i="11"/>
  <c r="F1276" i="11"/>
  <c r="C1276" i="11" s="1"/>
  <c r="E1276" i="11"/>
  <c r="K1275" i="11"/>
  <c r="J1275" i="11"/>
  <c r="I1275" i="11"/>
  <c r="H1275" i="11"/>
  <c r="G1275" i="11"/>
  <c r="F1275" i="11"/>
  <c r="C1275" i="11" s="1"/>
  <c r="E1275" i="11"/>
  <c r="K1274" i="11"/>
  <c r="J1274" i="11"/>
  <c r="I1274" i="11"/>
  <c r="H1274" i="11"/>
  <c r="L1274" i="11" s="1"/>
  <c r="G1274" i="11"/>
  <c r="F1274" i="11"/>
  <c r="C1274" i="11" s="1"/>
  <c r="E1274" i="11"/>
  <c r="K1273" i="11"/>
  <c r="J1273" i="11"/>
  <c r="I1273" i="11"/>
  <c r="H1273" i="11"/>
  <c r="G1273" i="11"/>
  <c r="F1273" i="11"/>
  <c r="C1273" i="11" s="1"/>
  <c r="E1273" i="11"/>
  <c r="K1272" i="11"/>
  <c r="J1272" i="11"/>
  <c r="I1272" i="11"/>
  <c r="H1272" i="11"/>
  <c r="L1272" i="11" s="1"/>
  <c r="G1272" i="11"/>
  <c r="F1272" i="11"/>
  <c r="C1272" i="11" s="1"/>
  <c r="E1272" i="11"/>
  <c r="K1271" i="11"/>
  <c r="J1271" i="11"/>
  <c r="I1271" i="11"/>
  <c r="H1271" i="11"/>
  <c r="G1271" i="11"/>
  <c r="F1271" i="11"/>
  <c r="C1271" i="11" s="1"/>
  <c r="E1271" i="11"/>
  <c r="K1270" i="11"/>
  <c r="J1270" i="11"/>
  <c r="I1270" i="11"/>
  <c r="H1270" i="11"/>
  <c r="L1270" i="11" s="1"/>
  <c r="G1270" i="11"/>
  <c r="F1270" i="11"/>
  <c r="C1270" i="11" s="1"/>
  <c r="E1270" i="11"/>
  <c r="K1269" i="11"/>
  <c r="J1269" i="11"/>
  <c r="I1269" i="11"/>
  <c r="H1269" i="11"/>
  <c r="G1269" i="11"/>
  <c r="F1269" i="11"/>
  <c r="C1269" i="11" s="1"/>
  <c r="E1269" i="11"/>
  <c r="K1268" i="11"/>
  <c r="J1268" i="11"/>
  <c r="I1268" i="11"/>
  <c r="H1268" i="11"/>
  <c r="L1268" i="11" s="1"/>
  <c r="G1268" i="11"/>
  <c r="F1268" i="11"/>
  <c r="C1268" i="11" s="1"/>
  <c r="E1268" i="11"/>
  <c r="K1267" i="11"/>
  <c r="J1267" i="11"/>
  <c r="I1267" i="11"/>
  <c r="H1267" i="11"/>
  <c r="G1267" i="11"/>
  <c r="F1267" i="11"/>
  <c r="C1267" i="11" s="1"/>
  <c r="E1267" i="11"/>
  <c r="K1266" i="11"/>
  <c r="J1266" i="11"/>
  <c r="I1266" i="11"/>
  <c r="H1266" i="11"/>
  <c r="L1266" i="11" s="1"/>
  <c r="G1266" i="11"/>
  <c r="F1266" i="11"/>
  <c r="C1266" i="11" s="1"/>
  <c r="E1266" i="11"/>
  <c r="K1265" i="11"/>
  <c r="J1265" i="11"/>
  <c r="I1265" i="11"/>
  <c r="H1265" i="11"/>
  <c r="G1265" i="11"/>
  <c r="F1265" i="11"/>
  <c r="C1265" i="11" s="1"/>
  <c r="E1265" i="11"/>
  <c r="K1258" i="11"/>
  <c r="J1258" i="11"/>
  <c r="I1258" i="11"/>
  <c r="H1258" i="11"/>
  <c r="L1258" i="11" s="1"/>
  <c r="G1258" i="11"/>
  <c r="F1258" i="11"/>
  <c r="C1258" i="11" s="1"/>
  <c r="E1258" i="11"/>
  <c r="K1257" i="11"/>
  <c r="J1257" i="11"/>
  <c r="I1257" i="11"/>
  <c r="H1257" i="11"/>
  <c r="G1257" i="11"/>
  <c r="F1257" i="11"/>
  <c r="C1257" i="11" s="1"/>
  <c r="E1257" i="11"/>
  <c r="K1256" i="11"/>
  <c r="J1256" i="11"/>
  <c r="I1256" i="11"/>
  <c r="H1256" i="11"/>
  <c r="L1256" i="11" s="1"/>
  <c r="G1256" i="11"/>
  <c r="F1256" i="11"/>
  <c r="C1256" i="11" s="1"/>
  <c r="E1256" i="11"/>
  <c r="K1255" i="11"/>
  <c r="J1255" i="11"/>
  <c r="I1255" i="11"/>
  <c r="H1255" i="11"/>
  <c r="G1255" i="11"/>
  <c r="F1255" i="11"/>
  <c r="C1255" i="11" s="1"/>
  <c r="E1255" i="11"/>
  <c r="K1254" i="11"/>
  <c r="J1254" i="11"/>
  <c r="I1254" i="11"/>
  <c r="H1254" i="11"/>
  <c r="L1254" i="11" s="1"/>
  <c r="G1254" i="11"/>
  <c r="F1254" i="11"/>
  <c r="C1254" i="11" s="1"/>
  <c r="E1254" i="11"/>
  <c r="K1253" i="11"/>
  <c r="J1253" i="11"/>
  <c r="I1253" i="11"/>
  <c r="H1253" i="11"/>
  <c r="G1253" i="11"/>
  <c r="F1253" i="11"/>
  <c r="C1253" i="11" s="1"/>
  <c r="E1253" i="11"/>
  <c r="K1252" i="11"/>
  <c r="J1252" i="11"/>
  <c r="I1252" i="11"/>
  <c r="H1252" i="11"/>
  <c r="L1252" i="11" s="1"/>
  <c r="G1252" i="11"/>
  <c r="F1252" i="11"/>
  <c r="C1252" i="11" s="1"/>
  <c r="E1252" i="11"/>
  <c r="K1251" i="11"/>
  <c r="J1251" i="11"/>
  <c r="I1251" i="11"/>
  <c r="H1251" i="11"/>
  <c r="G1251" i="11"/>
  <c r="F1251" i="11"/>
  <c r="C1251" i="11" s="1"/>
  <c r="E1251" i="11"/>
  <c r="K1250" i="11"/>
  <c r="J1250" i="11"/>
  <c r="I1250" i="11"/>
  <c r="H1250" i="11"/>
  <c r="L1250" i="11" s="1"/>
  <c r="G1250" i="11"/>
  <c r="F1250" i="11"/>
  <c r="C1250" i="11" s="1"/>
  <c r="E1250" i="11"/>
  <c r="K1249" i="11"/>
  <c r="J1249" i="11"/>
  <c r="I1249" i="11"/>
  <c r="H1249" i="11"/>
  <c r="G1249" i="11"/>
  <c r="F1249" i="11"/>
  <c r="C1249" i="11" s="1"/>
  <c r="E1249" i="11"/>
  <c r="K1248" i="11"/>
  <c r="J1248" i="11"/>
  <c r="I1248" i="11"/>
  <c r="H1248" i="11"/>
  <c r="L1248" i="11" s="1"/>
  <c r="G1248" i="11"/>
  <c r="F1248" i="11"/>
  <c r="C1248" i="11" s="1"/>
  <c r="E1248" i="11"/>
  <c r="K1247" i="11"/>
  <c r="J1247" i="11"/>
  <c r="I1247" i="11"/>
  <c r="H1247" i="11"/>
  <c r="G1247" i="11"/>
  <c r="F1247" i="11"/>
  <c r="C1247" i="11" s="1"/>
  <c r="E1247" i="11"/>
  <c r="K1246" i="11"/>
  <c r="J1246" i="11"/>
  <c r="I1246" i="11"/>
  <c r="H1246" i="11"/>
  <c r="L1246" i="11" s="1"/>
  <c r="G1246" i="11"/>
  <c r="F1246" i="11"/>
  <c r="C1246" i="11" s="1"/>
  <c r="E1246" i="11"/>
  <c r="K1245" i="11"/>
  <c r="J1245" i="11"/>
  <c r="I1245" i="11"/>
  <c r="H1245" i="11"/>
  <c r="G1245" i="11"/>
  <c r="F1245" i="11"/>
  <c r="C1245" i="11" s="1"/>
  <c r="E1245" i="11"/>
  <c r="K1244" i="11"/>
  <c r="J1244" i="11"/>
  <c r="I1244" i="11"/>
  <c r="H1244" i="11"/>
  <c r="L1244" i="11" s="1"/>
  <c r="G1244" i="11"/>
  <c r="F1244" i="11"/>
  <c r="C1244" i="11" s="1"/>
  <c r="E1244" i="11"/>
  <c r="K1243" i="11"/>
  <c r="J1243" i="11"/>
  <c r="I1243" i="11"/>
  <c r="H1243" i="11"/>
  <c r="G1243" i="11"/>
  <c r="F1243" i="11"/>
  <c r="C1243" i="11" s="1"/>
  <c r="E1243" i="11"/>
  <c r="K1242" i="11"/>
  <c r="J1242" i="11"/>
  <c r="I1242" i="11"/>
  <c r="H1242" i="11"/>
  <c r="L1242" i="11" s="1"/>
  <c r="G1242" i="11"/>
  <c r="F1242" i="11"/>
  <c r="C1242" i="11" s="1"/>
  <c r="E1242" i="11"/>
  <c r="K1241" i="11"/>
  <c r="J1241" i="11"/>
  <c r="I1241" i="11"/>
  <c r="H1241" i="11"/>
  <c r="G1241" i="11"/>
  <c r="F1241" i="11"/>
  <c r="C1241" i="11" s="1"/>
  <c r="E1241" i="11"/>
  <c r="K1240" i="11"/>
  <c r="J1240" i="11"/>
  <c r="I1240" i="11"/>
  <c r="H1240" i="11"/>
  <c r="L1240" i="11" s="1"/>
  <c r="G1240" i="11"/>
  <c r="F1240" i="11"/>
  <c r="C1240" i="11" s="1"/>
  <c r="E1240" i="11"/>
  <c r="K1239" i="11"/>
  <c r="J1239" i="11"/>
  <c r="I1239" i="11"/>
  <c r="H1239" i="11"/>
  <c r="G1239" i="11"/>
  <c r="F1239" i="11"/>
  <c r="C1239" i="11" s="1"/>
  <c r="E1239" i="11"/>
  <c r="K1238" i="11"/>
  <c r="J1238" i="11"/>
  <c r="I1238" i="11"/>
  <c r="H1238" i="11"/>
  <c r="L1238" i="11" s="1"/>
  <c r="G1238" i="11"/>
  <c r="F1238" i="11"/>
  <c r="C1238" i="11" s="1"/>
  <c r="E1238" i="11"/>
  <c r="K1237" i="11"/>
  <c r="J1237" i="11"/>
  <c r="I1237" i="11"/>
  <c r="H1237" i="11"/>
  <c r="G1237" i="11"/>
  <c r="F1237" i="11"/>
  <c r="C1237" i="11" s="1"/>
  <c r="E1237" i="11"/>
  <c r="K1236" i="11"/>
  <c r="J1236" i="11"/>
  <c r="I1236" i="11"/>
  <c r="H1236" i="11"/>
  <c r="L1236" i="11" s="1"/>
  <c r="G1236" i="11"/>
  <c r="F1236" i="11"/>
  <c r="C1236" i="11" s="1"/>
  <c r="E1236" i="11"/>
  <c r="K1235" i="11"/>
  <c r="J1235" i="11"/>
  <c r="I1235" i="11"/>
  <c r="H1235" i="11"/>
  <c r="G1235" i="11"/>
  <c r="F1235" i="11"/>
  <c r="C1235" i="11" s="1"/>
  <c r="E1235" i="11"/>
  <c r="K1234" i="11"/>
  <c r="J1234" i="11"/>
  <c r="I1234" i="11"/>
  <c r="H1234" i="11"/>
  <c r="L1234" i="11" s="1"/>
  <c r="G1234" i="11"/>
  <c r="F1234" i="11"/>
  <c r="C1234" i="11" s="1"/>
  <c r="E1234" i="11"/>
  <c r="K1233" i="11"/>
  <c r="J1233" i="11"/>
  <c r="I1233" i="11"/>
  <c r="H1233" i="11"/>
  <c r="G1233" i="11"/>
  <c r="F1233" i="11"/>
  <c r="C1233" i="11" s="1"/>
  <c r="E1233" i="11"/>
  <c r="K1232" i="11"/>
  <c r="J1232" i="11"/>
  <c r="I1232" i="11"/>
  <c r="H1232" i="11"/>
  <c r="L1232" i="11" s="1"/>
  <c r="G1232" i="11"/>
  <c r="F1232" i="11"/>
  <c r="C1232" i="11" s="1"/>
  <c r="E1232" i="11"/>
  <c r="K1231" i="11"/>
  <c r="J1231" i="11"/>
  <c r="I1231" i="11"/>
  <c r="H1231" i="11"/>
  <c r="G1231" i="11"/>
  <c r="F1231" i="11"/>
  <c r="C1231" i="11" s="1"/>
  <c r="E1231" i="11"/>
  <c r="K1230" i="11"/>
  <c r="J1230" i="11"/>
  <c r="I1230" i="11"/>
  <c r="H1230" i="11"/>
  <c r="L1230" i="11" s="1"/>
  <c r="G1230" i="11"/>
  <c r="F1230" i="11"/>
  <c r="C1230" i="11" s="1"/>
  <c r="E1230" i="11"/>
  <c r="K1229" i="11"/>
  <c r="J1229" i="11"/>
  <c r="I1229" i="11"/>
  <c r="H1229" i="11"/>
  <c r="G1229" i="11"/>
  <c r="F1229" i="11"/>
  <c r="C1229" i="11" s="1"/>
  <c r="E1229" i="11"/>
  <c r="K1228" i="11"/>
  <c r="J1228" i="11"/>
  <c r="I1228" i="11"/>
  <c r="H1228" i="11"/>
  <c r="L1228" i="11" s="1"/>
  <c r="G1228" i="11"/>
  <c r="F1228" i="11"/>
  <c r="C1228" i="11" s="1"/>
  <c r="E1228" i="11"/>
  <c r="K1227" i="11"/>
  <c r="J1227" i="11"/>
  <c r="I1227" i="11"/>
  <c r="H1227" i="11"/>
  <c r="G1227" i="11"/>
  <c r="F1227" i="11"/>
  <c r="C1227" i="11" s="1"/>
  <c r="E1227" i="11"/>
  <c r="K1226" i="11"/>
  <c r="J1226" i="11"/>
  <c r="I1226" i="11"/>
  <c r="H1226" i="11"/>
  <c r="L1226" i="11" s="1"/>
  <c r="G1226" i="11"/>
  <c r="F1226" i="11"/>
  <c r="C1226" i="11" s="1"/>
  <c r="E1226" i="11"/>
  <c r="K1225" i="11"/>
  <c r="J1225" i="11"/>
  <c r="I1225" i="11"/>
  <c r="H1225" i="11"/>
  <c r="G1225" i="11"/>
  <c r="F1225" i="11"/>
  <c r="C1225" i="11" s="1"/>
  <c r="E1225" i="11"/>
  <c r="K1224" i="11"/>
  <c r="J1224" i="11"/>
  <c r="I1224" i="11"/>
  <c r="H1224" i="11"/>
  <c r="L1224" i="11" s="1"/>
  <c r="G1224" i="11"/>
  <c r="F1224" i="11"/>
  <c r="C1224" i="11" s="1"/>
  <c r="E1224" i="11"/>
  <c r="K1223" i="11"/>
  <c r="J1223" i="11"/>
  <c r="I1223" i="11"/>
  <c r="H1223" i="11"/>
  <c r="G1223" i="11"/>
  <c r="F1223" i="11"/>
  <c r="C1223" i="11" s="1"/>
  <c r="E1223" i="11"/>
  <c r="K1222" i="11"/>
  <c r="J1222" i="11"/>
  <c r="I1222" i="11"/>
  <c r="H1222" i="11"/>
  <c r="L1222" i="11" s="1"/>
  <c r="G1222" i="11"/>
  <c r="F1222" i="11"/>
  <c r="C1222" i="11" s="1"/>
  <c r="E1222" i="11"/>
  <c r="K1221" i="11"/>
  <c r="J1221" i="11"/>
  <c r="I1221" i="11"/>
  <c r="H1221" i="11"/>
  <c r="G1221" i="11"/>
  <c r="F1221" i="11"/>
  <c r="C1221" i="11" s="1"/>
  <c r="E1221" i="11"/>
  <c r="K1220" i="11"/>
  <c r="J1220" i="11"/>
  <c r="I1220" i="11"/>
  <c r="H1220" i="11"/>
  <c r="L1220" i="11" s="1"/>
  <c r="G1220" i="11"/>
  <c r="F1220" i="11"/>
  <c r="C1220" i="11" s="1"/>
  <c r="E1220" i="11"/>
  <c r="K1219" i="11"/>
  <c r="J1219" i="11"/>
  <c r="I1219" i="11"/>
  <c r="H1219" i="11"/>
  <c r="G1219" i="11"/>
  <c r="F1219" i="11"/>
  <c r="C1219" i="11" s="1"/>
  <c r="E1219" i="11"/>
  <c r="K1218" i="11"/>
  <c r="J1218" i="11"/>
  <c r="I1218" i="11"/>
  <c r="H1218" i="11"/>
  <c r="L1218" i="11" s="1"/>
  <c r="G1218" i="11"/>
  <c r="F1218" i="11"/>
  <c r="C1218" i="11" s="1"/>
  <c r="E1218" i="11"/>
  <c r="K1217" i="11"/>
  <c r="J1217" i="11"/>
  <c r="I1217" i="11"/>
  <c r="H1217" i="11"/>
  <c r="G1217" i="11"/>
  <c r="F1217" i="11"/>
  <c r="C1217" i="11" s="1"/>
  <c r="E1217" i="11"/>
  <c r="K1216" i="11"/>
  <c r="J1216" i="11"/>
  <c r="I1216" i="11"/>
  <c r="H1216" i="11"/>
  <c r="L1216" i="11" s="1"/>
  <c r="G1216" i="11"/>
  <c r="F1216" i="11"/>
  <c r="C1216" i="11" s="1"/>
  <c r="E1216" i="11"/>
  <c r="K1215" i="11"/>
  <c r="J1215" i="11"/>
  <c r="I1215" i="11"/>
  <c r="H1215" i="11"/>
  <c r="G1215" i="11"/>
  <c r="F1215" i="11"/>
  <c r="C1215" i="11" s="1"/>
  <c r="E1215" i="11"/>
  <c r="K1206" i="11"/>
  <c r="J1206" i="11"/>
  <c r="I1206" i="11"/>
  <c r="H1206" i="11"/>
  <c r="L1206" i="11" s="1"/>
  <c r="G1206" i="11"/>
  <c r="F1206" i="11"/>
  <c r="C1206" i="11" s="1"/>
  <c r="E1206" i="11"/>
  <c r="K1205" i="11"/>
  <c r="J1205" i="11"/>
  <c r="I1205" i="11"/>
  <c r="H1205" i="11"/>
  <c r="G1205" i="11"/>
  <c r="F1205" i="11"/>
  <c r="C1205" i="11" s="1"/>
  <c r="E1205" i="11"/>
  <c r="K1204" i="11"/>
  <c r="J1204" i="11"/>
  <c r="I1204" i="11"/>
  <c r="H1204" i="11"/>
  <c r="L1204" i="11" s="1"/>
  <c r="G1204" i="11"/>
  <c r="F1204" i="11"/>
  <c r="C1204" i="11" s="1"/>
  <c r="E1204" i="11"/>
  <c r="K1203" i="11"/>
  <c r="J1203" i="11"/>
  <c r="I1203" i="11"/>
  <c r="H1203" i="11"/>
  <c r="G1203" i="11"/>
  <c r="F1203" i="11"/>
  <c r="C1203" i="11" s="1"/>
  <c r="E1203" i="11"/>
  <c r="K1202" i="11"/>
  <c r="J1202" i="11"/>
  <c r="I1202" i="11"/>
  <c r="H1202" i="11"/>
  <c r="L1202" i="11" s="1"/>
  <c r="G1202" i="11"/>
  <c r="F1202" i="11"/>
  <c r="C1202" i="11" s="1"/>
  <c r="E1202" i="11"/>
  <c r="K1201" i="11"/>
  <c r="J1201" i="11"/>
  <c r="I1201" i="11"/>
  <c r="H1201" i="11"/>
  <c r="G1201" i="11"/>
  <c r="F1201" i="11"/>
  <c r="C1201" i="11" s="1"/>
  <c r="E1201" i="11"/>
  <c r="K1200" i="11"/>
  <c r="J1200" i="11"/>
  <c r="I1200" i="11"/>
  <c r="H1200" i="11"/>
  <c r="L1200" i="11" s="1"/>
  <c r="G1200" i="11"/>
  <c r="F1200" i="11"/>
  <c r="C1200" i="11" s="1"/>
  <c r="E1200" i="11"/>
  <c r="K1199" i="11"/>
  <c r="J1199" i="11"/>
  <c r="I1199" i="11"/>
  <c r="H1199" i="11"/>
  <c r="G1199" i="11"/>
  <c r="F1199" i="11"/>
  <c r="C1199" i="11" s="1"/>
  <c r="E1199" i="11"/>
  <c r="K1198" i="11"/>
  <c r="J1198" i="11"/>
  <c r="I1198" i="11"/>
  <c r="H1198" i="11"/>
  <c r="L1198" i="11" s="1"/>
  <c r="G1198" i="11"/>
  <c r="F1198" i="11"/>
  <c r="C1198" i="11" s="1"/>
  <c r="E1198" i="11"/>
  <c r="K1197" i="11"/>
  <c r="J1197" i="11"/>
  <c r="I1197" i="11"/>
  <c r="H1197" i="11"/>
  <c r="G1197" i="11"/>
  <c r="F1197" i="11"/>
  <c r="C1197" i="11" s="1"/>
  <c r="E1197" i="11"/>
  <c r="K1196" i="11"/>
  <c r="J1196" i="11"/>
  <c r="I1196" i="11"/>
  <c r="H1196" i="11"/>
  <c r="L1196" i="11" s="1"/>
  <c r="G1196" i="11"/>
  <c r="F1196" i="11"/>
  <c r="C1196" i="11" s="1"/>
  <c r="E1196" i="11"/>
  <c r="K1195" i="11"/>
  <c r="J1195" i="11"/>
  <c r="I1195" i="11"/>
  <c r="H1195" i="11"/>
  <c r="G1195" i="11"/>
  <c r="F1195" i="11"/>
  <c r="C1195" i="11" s="1"/>
  <c r="E1195" i="11"/>
  <c r="K1194" i="11"/>
  <c r="J1194" i="11"/>
  <c r="I1194" i="11"/>
  <c r="H1194" i="11"/>
  <c r="L1194" i="11" s="1"/>
  <c r="G1194" i="11"/>
  <c r="F1194" i="11"/>
  <c r="C1194" i="11" s="1"/>
  <c r="E1194" i="11"/>
  <c r="K1193" i="11"/>
  <c r="J1193" i="11"/>
  <c r="I1193" i="11"/>
  <c r="H1193" i="11"/>
  <c r="G1193" i="11"/>
  <c r="F1193" i="11"/>
  <c r="C1193" i="11" s="1"/>
  <c r="E1193" i="11"/>
  <c r="K1192" i="11"/>
  <c r="J1192" i="11"/>
  <c r="I1192" i="11"/>
  <c r="H1192" i="11"/>
  <c r="L1192" i="11" s="1"/>
  <c r="G1192" i="11"/>
  <c r="F1192" i="11"/>
  <c r="C1192" i="11" s="1"/>
  <c r="E1192" i="11"/>
  <c r="K1191" i="11"/>
  <c r="J1191" i="11"/>
  <c r="I1191" i="11"/>
  <c r="H1191" i="11"/>
  <c r="G1191" i="11"/>
  <c r="F1191" i="11"/>
  <c r="C1191" i="11" s="1"/>
  <c r="E1191" i="11"/>
  <c r="K1190" i="11"/>
  <c r="J1190" i="11"/>
  <c r="I1190" i="11"/>
  <c r="H1190" i="11"/>
  <c r="L1190" i="11" s="1"/>
  <c r="G1190" i="11"/>
  <c r="F1190" i="11"/>
  <c r="C1190" i="11" s="1"/>
  <c r="E1190" i="11"/>
  <c r="K1189" i="11"/>
  <c r="J1189" i="11"/>
  <c r="I1189" i="11"/>
  <c r="H1189" i="11"/>
  <c r="G1189" i="11"/>
  <c r="F1189" i="11"/>
  <c r="C1189" i="11" s="1"/>
  <c r="E1189" i="11"/>
  <c r="K1188" i="11"/>
  <c r="J1188" i="11"/>
  <c r="I1188" i="11"/>
  <c r="H1188" i="11"/>
  <c r="L1188" i="11" s="1"/>
  <c r="G1188" i="11"/>
  <c r="F1188" i="11"/>
  <c r="C1188" i="11" s="1"/>
  <c r="E1188" i="11"/>
  <c r="K1187" i="11"/>
  <c r="J1187" i="11"/>
  <c r="I1187" i="11"/>
  <c r="H1187" i="11"/>
  <c r="G1187" i="11"/>
  <c r="F1187" i="11"/>
  <c r="C1187" i="11" s="1"/>
  <c r="E1187" i="11"/>
  <c r="K1186" i="11"/>
  <c r="J1186" i="11"/>
  <c r="I1186" i="11"/>
  <c r="H1186" i="11"/>
  <c r="L1186" i="11" s="1"/>
  <c r="G1186" i="11"/>
  <c r="F1186" i="11"/>
  <c r="C1186" i="11" s="1"/>
  <c r="E1186" i="11"/>
  <c r="K1185" i="11"/>
  <c r="J1185" i="11"/>
  <c r="I1185" i="11"/>
  <c r="H1185" i="11"/>
  <c r="G1185" i="11"/>
  <c r="F1185" i="11"/>
  <c r="C1185" i="11" s="1"/>
  <c r="E1185" i="11"/>
  <c r="K1184" i="11"/>
  <c r="J1184" i="11"/>
  <c r="I1184" i="11"/>
  <c r="H1184" i="11"/>
  <c r="L1184" i="11" s="1"/>
  <c r="G1184" i="11"/>
  <c r="F1184" i="11"/>
  <c r="C1184" i="11" s="1"/>
  <c r="E1184" i="11"/>
  <c r="K1183" i="11"/>
  <c r="J1183" i="11"/>
  <c r="I1183" i="11"/>
  <c r="H1183" i="11"/>
  <c r="G1183" i="11"/>
  <c r="F1183" i="11"/>
  <c r="C1183" i="11" s="1"/>
  <c r="E1183" i="11"/>
  <c r="K1182" i="11"/>
  <c r="J1182" i="11"/>
  <c r="I1182" i="11"/>
  <c r="H1182" i="11"/>
  <c r="L1182" i="11" s="1"/>
  <c r="G1182" i="11"/>
  <c r="F1182" i="11"/>
  <c r="C1182" i="11" s="1"/>
  <c r="E1182" i="11"/>
  <c r="K1181" i="11"/>
  <c r="J1181" i="11"/>
  <c r="I1181" i="11"/>
  <c r="H1181" i="11"/>
  <c r="G1181" i="11"/>
  <c r="F1181" i="11"/>
  <c r="C1181" i="11" s="1"/>
  <c r="E1181" i="11"/>
  <c r="K1180" i="11"/>
  <c r="J1180" i="11"/>
  <c r="I1180" i="11"/>
  <c r="H1180" i="11"/>
  <c r="L1180" i="11" s="1"/>
  <c r="G1180" i="11"/>
  <c r="F1180" i="11"/>
  <c r="C1180" i="11" s="1"/>
  <c r="E1180" i="11"/>
  <c r="K1179" i="11"/>
  <c r="J1179" i="11"/>
  <c r="I1179" i="11"/>
  <c r="H1179" i="11"/>
  <c r="G1179" i="11"/>
  <c r="F1179" i="11"/>
  <c r="C1179" i="11" s="1"/>
  <c r="E1179" i="11"/>
  <c r="K1178" i="11"/>
  <c r="J1178" i="11"/>
  <c r="I1178" i="11"/>
  <c r="H1178" i="11"/>
  <c r="L1178" i="11" s="1"/>
  <c r="G1178" i="11"/>
  <c r="F1178" i="11"/>
  <c r="C1178" i="11" s="1"/>
  <c r="E1178" i="11"/>
  <c r="K1177" i="11"/>
  <c r="J1177" i="11"/>
  <c r="I1177" i="11"/>
  <c r="H1177" i="11"/>
  <c r="G1177" i="11"/>
  <c r="F1177" i="11"/>
  <c r="C1177" i="11" s="1"/>
  <c r="E1177" i="11"/>
  <c r="K1176" i="11"/>
  <c r="J1176" i="11"/>
  <c r="I1176" i="11"/>
  <c r="H1176" i="11"/>
  <c r="L1176" i="11" s="1"/>
  <c r="G1176" i="11"/>
  <c r="F1176" i="11"/>
  <c r="C1176" i="11" s="1"/>
  <c r="E1176" i="11"/>
  <c r="K1175" i="11"/>
  <c r="J1175" i="11"/>
  <c r="I1175" i="11"/>
  <c r="H1175" i="11"/>
  <c r="G1175" i="11"/>
  <c r="F1175" i="11"/>
  <c r="C1175" i="11" s="1"/>
  <c r="E1175" i="11"/>
  <c r="K1174" i="11"/>
  <c r="J1174" i="11"/>
  <c r="I1174" i="11"/>
  <c r="H1174" i="11"/>
  <c r="L1174" i="11" s="1"/>
  <c r="G1174" i="11"/>
  <c r="F1174" i="11"/>
  <c r="C1174" i="11" s="1"/>
  <c r="E1174" i="11"/>
  <c r="K1173" i="11"/>
  <c r="J1173" i="11"/>
  <c r="I1173" i="11"/>
  <c r="H1173" i="11"/>
  <c r="G1173" i="11"/>
  <c r="F1173" i="11"/>
  <c r="C1173" i="11" s="1"/>
  <c r="E1173" i="11"/>
  <c r="K1172" i="11"/>
  <c r="J1172" i="11"/>
  <c r="I1172" i="11"/>
  <c r="H1172" i="11"/>
  <c r="L1172" i="11" s="1"/>
  <c r="G1172" i="11"/>
  <c r="F1172" i="11"/>
  <c r="C1172" i="11" s="1"/>
  <c r="E1172" i="11"/>
  <c r="K1171" i="11"/>
  <c r="J1171" i="11"/>
  <c r="I1171" i="11"/>
  <c r="H1171" i="11"/>
  <c r="G1171" i="11"/>
  <c r="F1171" i="11"/>
  <c r="C1171" i="11" s="1"/>
  <c r="E1171" i="11"/>
  <c r="K1170" i="11"/>
  <c r="J1170" i="11"/>
  <c r="I1170" i="11"/>
  <c r="H1170" i="11"/>
  <c r="L1170" i="11" s="1"/>
  <c r="G1170" i="11"/>
  <c r="F1170" i="11"/>
  <c r="C1170" i="11" s="1"/>
  <c r="E1170" i="11"/>
  <c r="K1169" i="11"/>
  <c r="J1169" i="11"/>
  <c r="I1169" i="11"/>
  <c r="H1169" i="11"/>
  <c r="G1169" i="11"/>
  <c r="F1169" i="11"/>
  <c r="C1169" i="11" s="1"/>
  <c r="E1169" i="11"/>
  <c r="K1168" i="11"/>
  <c r="J1168" i="11"/>
  <c r="I1168" i="11"/>
  <c r="H1168" i="11"/>
  <c r="L1168" i="11" s="1"/>
  <c r="G1168" i="11"/>
  <c r="F1168" i="11"/>
  <c r="C1168" i="11" s="1"/>
  <c r="E1168" i="11"/>
  <c r="K1167" i="11"/>
  <c r="J1167" i="11"/>
  <c r="I1167" i="11"/>
  <c r="H1167" i="11"/>
  <c r="G1167" i="11"/>
  <c r="F1167" i="11"/>
  <c r="C1167" i="11" s="1"/>
  <c r="E1167" i="11"/>
  <c r="K1166" i="11"/>
  <c r="J1166" i="11"/>
  <c r="I1166" i="11"/>
  <c r="H1166" i="11"/>
  <c r="L1166" i="11" s="1"/>
  <c r="G1166" i="11"/>
  <c r="F1166" i="11"/>
  <c r="C1166" i="11" s="1"/>
  <c r="E1166" i="11"/>
  <c r="K1165" i="11"/>
  <c r="J1165" i="11"/>
  <c r="I1165" i="11"/>
  <c r="H1165" i="11"/>
  <c r="G1165" i="11"/>
  <c r="F1165" i="11"/>
  <c r="C1165" i="11" s="1"/>
  <c r="E1165" i="11"/>
  <c r="K1158" i="11"/>
  <c r="J1158" i="11"/>
  <c r="I1158" i="11"/>
  <c r="H1158" i="11"/>
  <c r="L1158" i="11" s="1"/>
  <c r="G1158" i="11"/>
  <c r="F1158" i="11"/>
  <c r="C1158" i="11" s="1"/>
  <c r="E1158" i="11"/>
  <c r="K1157" i="11"/>
  <c r="J1157" i="11"/>
  <c r="I1157" i="11"/>
  <c r="H1157" i="11"/>
  <c r="G1157" i="11"/>
  <c r="F1157" i="11"/>
  <c r="C1157" i="11" s="1"/>
  <c r="E1157" i="11"/>
  <c r="K1156" i="11"/>
  <c r="J1156" i="11"/>
  <c r="I1156" i="11"/>
  <c r="H1156" i="11"/>
  <c r="L1156" i="11" s="1"/>
  <c r="G1156" i="11"/>
  <c r="F1156" i="11"/>
  <c r="C1156" i="11" s="1"/>
  <c r="E1156" i="11"/>
  <c r="K1155" i="11"/>
  <c r="J1155" i="11"/>
  <c r="I1155" i="11"/>
  <c r="H1155" i="11"/>
  <c r="G1155" i="11"/>
  <c r="F1155" i="11"/>
  <c r="C1155" i="11" s="1"/>
  <c r="E1155" i="11"/>
  <c r="K1154" i="11"/>
  <c r="J1154" i="11"/>
  <c r="I1154" i="11"/>
  <c r="H1154" i="11"/>
  <c r="L1154" i="11" s="1"/>
  <c r="G1154" i="11"/>
  <c r="F1154" i="11"/>
  <c r="C1154" i="11" s="1"/>
  <c r="E1154" i="11"/>
  <c r="K1153" i="11"/>
  <c r="J1153" i="11"/>
  <c r="I1153" i="11"/>
  <c r="H1153" i="11"/>
  <c r="G1153" i="11"/>
  <c r="F1153" i="11"/>
  <c r="C1153" i="11" s="1"/>
  <c r="E1153" i="11"/>
  <c r="K1152" i="11"/>
  <c r="J1152" i="11"/>
  <c r="I1152" i="11"/>
  <c r="H1152" i="11"/>
  <c r="L1152" i="11" s="1"/>
  <c r="G1152" i="11"/>
  <c r="F1152" i="11"/>
  <c r="C1152" i="11" s="1"/>
  <c r="E1152" i="11"/>
  <c r="K1151" i="11"/>
  <c r="J1151" i="11"/>
  <c r="I1151" i="11"/>
  <c r="H1151" i="11"/>
  <c r="G1151" i="11"/>
  <c r="F1151" i="11"/>
  <c r="C1151" i="11" s="1"/>
  <c r="E1151" i="11"/>
  <c r="K1150" i="11"/>
  <c r="J1150" i="11"/>
  <c r="I1150" i="11"/>
  <c r="H1150" i="11"/>
  <c r="L1150" i="11" s="1"/>
  <c r="G1150" i="11"/>
  <c r="F1150" i="11"/>
  <c r="C1150" i="11" s="1"/>
  <c r="E1150" i="11"/>
  <c r="K1149" i="11"/>
  <c r="J1149" i="11"/>
  <c r="I1149" i="11"/>
  <c r="H1149" i="11"/>
  <c r="G1149" i="11"/>
  <c r="F1149" i="11"/>
  <c r="C1149" i="11" s="1"/>
  <c r="E1149" i="11"/>
  <c r="K1148" i="11"/>
  <c r="J1148" i="11"/>
  <c r="I1148" i="11"/>
  <c r="H1148" i="11"/>
  <c r="L1148" i="11" s="1"/>
  <c r="G1148" i="11"/>
  <c r="F1148" i="11"/>
  <c r="C1148" i="11" s="1"/>
  <c r="E1148" i="11"/>
  <c r="K1147" i="11"/>
  <c r="J1147" i="11"/>
  <c r="I1147" i="11"/>
  <c r="H1147" i="11"/>
  <c r="G1147" i="11"/>
  <c r="F1147" i="11"/>
  <c r="C1147" i="11" s="1"/>
  <c r="E1147" i="11"/>
  <c r="K1146" i="11"/>
  <c r="J1146" i="11"/>
  <c r="I1146" i="11"/>
  <c r="H1146" i="11"/>
  <c r="L1146" i="11" s="1"/>
  <c r="G1146" i="11"/>
  <c r="F1146" i="11"/>
  <c r="C1146" i="11" s="1"/>
  <c r="E1146" i="11"/>
  <c r="K1145" i="11"/>
  <c r="J1145" i="11"/>
  <c r="I1145" i="11"/>
  <c r="H1145" i="11"/>
  <c r="G1145" i="11"/>
  <c r="F1145" i="11"/>
  <c r="C1145" i="11" s="1"/>
  <c r="E1145" i="11"/>
  <c r="K1144" i="11"/>
  <c r="J1144" i="11"/>
  <c r="I1144" i="11"/>
  <c r="H1144" i="11"/>
  <c r="L1144" i="11" s="1"/>
  <c r="G1144" i="11"/>
  <c r="F1144" i="11"/>
  <c r="C1144" i="11" s="1"/>
  <c r="E1144" i="11"/>
  <c r="K1143" i="11"/>
  <c r="J1143" i="11"/>
  <c r="I1143" i="11"/>
  <c r="H1143" i="11"/>
  <c r="G1143" i="11"/>
  <c r="F1143" i="11"/>
  <c r="C1143" i="11" s="1"/>
  <c r="E1143" i="11"/>
  <c r="K1142" i="11"/>
  <c r="J1142" i="11"/>
  <c r="I1142" i="11"/>
  <c r="H1142" i="11"/>
  <c r="L1142" i="11" s="1"/>
  <c r="G1142" i="11"/>
  <c r="F1142" i="11"/>
  <c r="C1142" i="11" s="1"/>
  <c r="E1142" i="11"/>
  <c r="K1141" i="11"/>
  <c r="J1141" i="11"/>
  <c r="I1141" i="11"/>
  <c r="H1141" i="11"/>
  <c r="G1141" i="11"/>
  <c r="F1141" i="11"/>
  <c r="C1141" i="11" s="1"/>
  <c r="E1141" i="11"/>
  <c r="K1140" i="11"/>
  <c r="J1140" i="11"/>
  <c r="I1140" i="11"/>
  <c r="H1140" i="11"/>
  <c r="L1140" i="11" s="1"/>
  <c r="G1140" i="11"/>
  <c r="F1140" i="11"/>
  <c r="C1140" i="11" s="1"/>
  <c r="E1140" i="11"/>
  <c r="K1139" i="11"/>
  <c r="J1139" i="11"/>
  <c r="I1139" i="11"/>
  <c r="H1139" i="11"/>
  <c r="G1139" i="11"/>
  <c r="F1139" i="11"/>
  <c r="C1139" i="11" s="1"/>
  <c r="E1139" i="11"/>
  <c r="K1138" i="11"/>
  <c r="J1138" i="11"/>
  <c r="I1138" i="11"/>
  <c r="H1138" i="11"/>
  <c r="L1138" i="11" s="1"/>
  <c r="G1138" i="11"/>
  <c r="F1138" i="11"/>
  <c r="C1138" i="11" s="1"/>
  <c r="E1138" i="11"/>
  <c r="K1137" i="11"/>
  <c r="J1137" i="11"/>
  <c r="I1137" i="11"/>
  <c r="H1137" i="11"/>
  <c r="G1137" i="11"/>
  <c r="F1137" i="11"/>
  <c r="C1137" i="11" s="1"/>
  <c r="E1137" i="11"/>
  <c r="K1136" i="11"/>
  <c r="J1136" i="11"/>
  <c r="I1136" i="11"/>
  <c r="H1136" i="11"/>
  <c r="L1136" i="11" s="1"/>
  <c r="G1136" i="11"/>
  <c r="F1136" i="11"/>
  <c r="C1136" i="11" s="1"/>
  <c r="E1136" i="11"/>
  <c r="K1135" i="11"/>
  <c r="J1135" i="11"/>
  <c r="I1135" i="11"/>
  <c r="H1135" i="11"/>
  <c r="G1135" i="11"/>
  <c r="F1135" i="11"/>
  <c r="C1135" i="11" s="1"/>
  <c r="E1135" i="11"/>
  <c r="K1134" i="11"/>
  <c r="J1134" i="11"/>
  <c r="I1134" i="11"/>
  <c r="H1134" i="11"/>
  <c r="L1134" i="11" s="1"/>
  <c r="G1134" i="11"/>
  <c r="F1134" i="11"/>
  <c r="C1134" i="11" s="1"/>
  <c r="E1134" i="11"/>
  <c r="K1133" i="11"/>
  <c r="J1133" i="11"/>
  <c r="I1133" i="11"/>
  <c r="H1133" i="11"/>
  <c r="G1133" i="11"/>
  <c r="F1133" i="11"/>
  <c r="C1133" i="11" s="1"/>
  <c r="E1133" i="11"/>
  <c r="K1132" i="11"/>
  <c r="J1132" i="11"/>
  <c r="I1132" i="11"/>
  <c r="H1132" i="11"/>
  <c r="L1132" i="11" s="1"/>
  <c r="G1132" i="11"/>
  <c r="F1132" i="11"/>
  <c r="C1132" i="11" s="1"/>
  <c r="E1132" i="11"/>
  <c r="K1131" i="11"/>
  <c r="J1131" i="11"/>
  <c r="I1131" i="11"/>
  <c r="H1131" i="11"/>
  <c r="G1131" i="11"/>
  <c r="F1131" i="11"/>
  <c r="C1131" i="11" s="1"/>
  <c r="E1131" i="11"/>
  <c r="K1130" i="11"/>
  <c r="J1130" i="11"/>
  <c r="I1130" i="11"/>
  <c r="H1130" i="11"/>
  <c r="L1130" i="11" s="1"/>
  <c r="G1130" i="11"/>
  <c r="F1130" i="11"/>
  <c r="C1130" i="11" s="1"/>
  <c r="E1130" i="11"/>
  <c r="K1129" i="11"/>
  <c r="J1129" i="11"/>
  <c r="I1129" i="11"/>
  <c r="H1129" i="11"/>
  <c r="G1129" i="11"/>
  <c r="F1129" i="11"/>
  <c r="C1129" i="11" s="1"/>
  <c r="E1129" i="11"/>
  <c r="K1128" i="11"/>
  <c r="J1128" i="11"/>
  <c r="I1128" i="11"/>
  <c r="H1128" i="11"/>
  <c r="L1128" i="11" s="1"/>
  <c r="G1128" i="11"/>
  <c r="F1128" i="11"/>
  <c r="C1128" i="11" s="1"/>
  <c r="E1128" i="11"/>
  <c r="K1127" i="11"/>
  <c r="J1127" i="11"/>
  <c r="I1127" i="11"/>
  <c r="H1127" i="11"/>
  <c r="G1127" i="11"/>
  <c r="F1127" i="11"/>
  <c r="C1127" i="11" s="1"/>
  <c r="E1127" i="11"/>
  <c r="K1126" i="11"/>
  <c r="J1126" i="11"/>
  <c r="I1126" i="11"/>
  <c r="H1126" i="11"/>
  <c r="L1126" i="11" s="1"/>
  <c r="G1126" i="11"/>
  <c r="F1126" i="11"/>
  <c r="C1126" i="11" s="1"/>
  <c r="E1126" i="11"/>
  <c r="K1125" i="11"/>
  <c r="J1125" i="11"/>
  <c r="I1125" i="11"/>
  <c r="H1125" i="11"/>
  <c r="G1125" i="11"/>
  <c r="F1125" i="11"/>
  <c r="C1125" i="11" s="1"/>
  <c r="E1125" i="11"/>
  <c r="K1124" i="11"/>
  <c r="J1124" i="11"/>
  <c r="I1124" i="11"/>
  <c r="H1124" i="11"/>
  <c r="L1124" i="11" s="1"/>
  <c r="G1124" i="11"/>
  <c r="F1124" i="11"/>
  <c r="C1124" i="11" s="1"/>
  <c r="E1124" i="11"/>
  <c r="K1123" i="11"/>
  <c r="J1123" i="11"/>
  <c r="I1123" i="11"/>
  <c r="H1123" i="11"/>
  <c r="G1123" i="11"/>
  <c r="F1123" i="11"/>
  <c r="C1123" i="11" s="1"/>
  <c r="E1123" i="11"/>
  <c r="K1122" i="11"/>
  <c r="J1122" i="11"/>
  <c r="I1122" i="11"/>
  <c r="H1122" i="11"/>
  <c r="L1122" i="11" s="1"/>
  <c r="G1122" i="11"/>
  <c r="F1122" i="11"/>
  <c r="C1122" i="11" s="1"/>
  <c r="E1122" i="11"/>
  <c r="K1121" i="11"/>
  <c r="J1121" i="11"/>
  <c r="I1121" i="11"/>
  <c r="H1121" i="11"/>
  <c r="G1121" i="11"/>
  <c r="F1121" i="11"/>
  <c r="C1121" i="11" s="1"/>
  <c r="E1121" i="11"/>
  <c r="K1120" i="11"/>
  <c r="J1120" i="11"/>
  <c r="I1120" i="11"/>
  <c r="H1120" i="11"/>
  <c r="L1120" i="11" s="1"/>
  <c r="G1120" i="11"/>
  <c r="F1120" i="11"/>
  <c r="C1120" i="11" s="1"/>
  <c r="E1120" i="11"/>
  <c r="K1119" i="11"/>
  <c r="J1119" i="11"/>
  <c r="I1119" i="11"/>
  <c r="H1119" i="11"/>
  <c r="G1119" i="11"/>
  <c r="F1119" i="11"/>
  <c r="C1119" i="11" s="1"/>
  <c r="E1119" i="11"/>
  <c r="K1118" i="11"/>
  <c r="J1118" i="11"/>
  <c r="I1118" i="11"/>
  <c r="H1118" i="11"/>
  <c r="L1118" i="11" s="1"/>
  <c r="G1118" i="11"/>
  <c r="F1118" i="11"/>
  <c r="C1118" i="11" s="1"/>
  <c r="E1118" i="11"/>
  <c r="K1117" i="11"/>
  <c r="J1117" i="11"/>
  <c r="I1117" i="11"/>
  <c r="H1117" i="11"/>
  <c r="G1117" i="11"/>
  <c r="F1117" i="11"/>
  <c r="C1117" i="11" s="1"/>
  <c r="E1117" i="11"/>
  <c r="K1116" i="11"/>
  <c r="J1116" i="11"/>
  <c r="I1116" i="11"/>
  <c r="H1116" i="11"/>
  <c r="L1116" i="11" s="1"/>
  <c r="G1116" i="11"/>
  <c r="F1116" i="11"/>
  <c r="C1116" i="11" s="1"/>
  <c r="E1116" i="11"/>
  <c r="K1115" i="11"/>
  <c r="J1115" i="11"/>
  <c r="I1115" i="11"/>
  <c r="H1115" i="11"/>
  <c r="G1115" i="11"/>
  <c r="F1115" i="11"/>
  <c r="C1115" i="11" s="1"/>
  <c r="E1115" i="11"/>
  <c r="K1106" i="11"/>
  <c r="J1106" i="11"/>
  <c r="I1106" i="11"/>
  <c r="H1106" i="11"/>
  <c r="L1106" i="11" s="1"/>
  <c r="G1106" i="11"/>
  <c r="F1106" i="11"/>
  <c r="C1106" i="11" s="1"/>
  <c r="E1106" i="11"/>
  <c r="K1105" i="11"/>
  <c r="J1105" i="11"/>
  <c r="I1105" i="11"/>
  <c r="H1105" i="11"/>
  <c r="G1105" i="11"/>
  <c r="F1105" i="11"/>
  <c r="C1105" i="11" s="1"/>
  <c r="E1105" i="11"/>
  <c r="K1104" i="11"/>
  <c r="J1104" i="11"/>
  <c r="I1104" i="11"/>
  <c r="H1104" i="11"/>
  <c r="L1104" i="11" s="1"/>
  <c r="G1104" i="11"/>
  <c r="F1104" i="11"/>
  <c r="C1104" i="11" s="1"/>
  <c r="E1104" i="11"/>
  <c r="K1103" i="11"/>
  <c r="J1103" i="11"/>
  <c r="I1103" i="11"/>
  <c r="H1103" i="11"/>
  <c r="G1103" i="11"/>
  <c r="F1103" i="11"/>
  <c r="C1103" i="11" s="1"/>
  <c r="E1103" i="11"/>
  <c r="K1102" i="11"/>
  <c r="J1102" i="11"/>
  <c r="I1102" i="11"/>
  <c r="H1102" i="11"/>
  <c r="L1102" i="11" s="1"/>
  <c r="G1102" i="11"/>
  <c r="F1102" i="11"/>
  <c r="C1102" i="11" s="1"/>
  <c r="E1102" i="11"/>
  <c r="K1101" i="11"/>
  <c r="J1101" i="11"/>
  <c r="I1101" i="11"/>
  <c r="H1101" i="11"/>
  <c r="G1101" i="11"/>
  <c r="F1101" i="11"/>
  <c r="C1101" i="11" s="1"/>
  <c r="E1101" i="11"/>
  <c r="K1100" i="11"/>
  <c r="J1100" i="11"/>
  <c r="I1100" i="11"/>
  <c r="H1100" i="11"/>
  <c r="L1100" i="11" s="1"/>
  <c r="G1100" i="11"/>
  <c r="F1100" i="11"/>
  <c r="C1100" i="11" s="1"/>
  <c r="E1100" i="11"/>
  <c r="K1099" i="11"/>
  <c r="J1099" i="11"/>
  <c r="I1099" i="11"/>
  <c r="H1099" i="11"/>
  <c r="G1099" i="11"/>
  <c r="F1099" i="11"/>
  <c r="C1099" i="11" s="1"/>
  <c r="E1099" i="11"/>
  <c r="K1098" i="11"/>
  <c r="J1098" i="11"/>
  <c r="I1098" i="11"/>
  <c r="H1098" i="11"/>
  <c r="L1098" i="11" s="1"/>
  <c r="G1098" i="11"/>
  <c r="F1098" i="11"/>
  <c r="C1098" i="11" s="1"/>
  <c r="E1098" i="11"/>
  <c r="K1097" i="11"/>
  <c r="J1097" i="11"/>
  <c r="I1097" i="11"/>
  <c r="H1097" i="11"/>
  <c r="G1097" i="11"/>
  <c r="F1097" i="11"/>
  <c r="C1097" i="11" s="1"/>
  <c r="E1097" i="11"/>
  <c r="K1096" i="11"/>
  <c r="J1096" i="11"/>
  <c r="I1096" i="11"/>
  <c r="H1096" i="11"/>
  <c r="L1096" i="11" s="1"/>
  <c r="G1096" i="11"/>
  <c r="F1096" i="11"/>
  <c r="C1096" i="11" s="1"/>
  <c r="E1096" i="11"/>
  <c r="K1095" i="11"/>
  <c r="J1095" i="11"/>
  <c r="I1095" i="11"/>
  <c r="H1095" i="11"/>
  <c r="G1095" i="11"/>
  <c r="F1095" i="11"/>
  <c r="C1095" i="11" s="1"/>
  <c r="E1095" i="11"/>
  <c r="K1094" i="11"/>
  <c r="J1094" i="11"/>
  <c r="I1094" i="11"/>
  <c r="H1094" i="11"/>
  <c r="L1094" i="11" s="1"/>
  <c r="G1094" i="11"/>
  <c r="F1094" i="11"/>
  <c r="C1094" i="11" s="1"/>
  <c r="E1094" i="11"/>
  <c r="K1093" i="11"/>
  <c r="J1093" i="11"/>
  <c r="I1093" i="11"/>
  <c r="H1093" i="11"/>
  <c r="G1093" i="11"/>
  <c r="F1093" i="11"/>
  <c r="C1093" i="11" s="1"/>
  <c r="E1093" i="11"/>
  <c r="K1092" i="11"/>
  <c r="J1092" i="11"/>
  <c r="I1092" i="11"/>
  <c r="H1092" i="11"/>
  <c r="L1092" i="11" s="1"/>
  <c r="G1092" i="11"/>
  <c r="F1092" i="11"/>
  <c r="C1092" i="11" s="1"/>
  <c r="E1092" i="11"/>
  <c r="K1091" i="11"/>
  <c r="J1091" i="11"/>
  <c r="I1091" i="11"/>
  <c r="H1091" i="11"/>
  <c r="G1091" i="11"/>
  <c r="F1091" i="11"/>
  <c r="C1091" i="11" s="1"/>
  <c r="E1091" i="11"/>
  <c r="K1090" i="11"/>
  <c r="J1090" i="11"/>
  <c r="I1090" i="11"/>
  <c r="H1090" i="11"/>
  <c r="L1090" i="11" s="1"/>
  <c r="G1090" i="11"/>
  <c r="F1090" i="11"/>
  <c r="C1090" i="11" s="1"/>
  <c r="E1090" i="11"/>
  <c r="K1089" i="11"/>
  <c r="J1089" i="11"/>
  <c r="I1089" i="11"/>
  <c r="H1089" i="11"/>
  <c r="G1089" i="11"/>
  <c r="F1089" i="11"/>
  <c r="C1089" i="11" s="1"/>
  <c r="E1089" i="11"/>
  <c r="K1088" i="11"/>
  <c r="J1088" i="11"/>
  <c r="I1088" i="11"/>
  <c r="H1088" i="11"/>
  <c r="L1088" i="11" s="1"/>
  <c r="G1088" i="11"/>
  <c r="F1088" i="11"/>
  <c r="C1088" i="11" s="1"/>
  <c r="E1088" i="11"/>
  <c r="K1087" i="11"/>
  <c r="J1087" i="11"/>
  <c r="I1087" i="11"/>
  <c r="H1087" i="11"/>
  <c r="G1087" i="11"/>
  <c r="F1087" i="11"/>
  <c r="C1087" i="11" s="1"/>
  <c r="E1087" i="11"/>
  <c r="K1086" i="11"/>
  <c r="J1086" i="11"/>
  <c r="I1086" i="11"/>
  <c r="H1086" i="11"/>
  <c r="L1086" i="11" s="1"/>
  <c r="G1086" i="11"/>
  <c r="F1086" i="11"/>
  <c r="C1086" i="11" s="1"/>
  <c r="E1086" i="11"/>
  <c r="K1085" i="11"/>
  <c r="J1085" i="11"/>
  <c r="I1085" i="11"/>
  <c r="H1085" i="11"/>
  <c r="G1085" i="11"/>
  <c r="F1085" i="11"/>
  <c r="C1085" i="11" s="1"/>
  <c r="E1085" i="11"/>
  <c r="K1084" i="11"/>
  <c r="J1084" i="11"/>
  <c r="I1084" i="11"/>
  <c r="H1084" i="11"/>
  <c r="L1084" i="11" s="1"/>
  <c r="G1084" i="11"/>
  <c r="F1084" i="11"/>
  <c r="C1084" i="11" s="1"/>
  <c r="E1084" i="11"/>
  <c r="K1083" i="11"/>
  <c r="J1083" i="11"/>
  <c r="I1083" i="11"/>
  <c r="H1083" i="11"/>
  <c r="G1083" i="11"/>
  <c r="F1083" i="11"/>
  <c r="C1083" i="11" s="1"/>
  <c r="E1083" i="11"/>
  <c r="K1082" i="11"/>
  <c r="J1082" i="11"/>
  <c r="I1082" i="11"/>
  <c r="H1082" i="11"/>
  <c r="L1082" i="11" s="1"/>
  <c r="G1082" i="11"/>
  <c r="F1082" i="11"/>
  <c r="C1082" i="11" s="1"/>
  <c r="E1082" i="11"/>
  <c r="K1081" i="11"/>
  <c r="J1081" i="11"/>
  <c r="I1081" i="11"/>
  <c r="H1081" i="11"/>
  <c r="G1081" i="11"/>
  <c r="F1081" i="11"/>
  <c r="C1081" i="11" s="1"/>
  <c r="E1081" i="11"/>
  <c r="K1080" i="11"/>
  <c r="J1080" i="11"/>
  <c r="I1080" i="11"/>
  <c r="H1080" i="11"/>
  <c r="L1080" i="11" s="1"/>
  <c r="G1080" i="11"/>
  <c r="F1080" i="11"/>
  <c r="C1080" i="11" s="1"/>
  <c r="E1080" i="11"/>
  <c r="K1079" i="11"/>
  <c r="J1079" i="11"/>
  <c r="I1079" i="11"/>
  <c r="H1079" i="11"/>
  <c r="G1079" i="11"/>
  <c r="F1079" i="11"/>
  <c r="C1079" i="11" s="1"/>
  <c r="E1079" i="11"/>
  <c r="K1078" i="11"/>
  <c r="J1078" i="11"/>
  <c r="I1078" i="11"/>
  <c r="H1078" i="11"/>
  <c r="L1078" i="11" s="1"/>
  <c r="G1078" i="11"/>
  <c r="F1078" i="11"/>
  <c r="C1078" i="11" s="1"/>
  <c r="E1078" i="11"/>
  <c r="K1077" i="11"/>
  <c r="J1077" i="11"/>
  <c r="I1077" i="11"/>
  <c r="H1077" i="11"/>
  <c r="G1077" i="11"/>
  <c r="F1077" i="11"/>
  <c r="C1077" i="11" s="1"/>
  <c r="E1077" i="11"/>
  <c r="K1076" i="11"/>
  <c r="J1076" i="11"/>
  <c r="I1076" i="11"/>
  <c r="H1076" i="11"/>
  <c r="L1076" i="11" s="1"/>
  <c r="G1076" i="11"/>
  <c r="F1076" i="11"/>
  <c r="C1076" i="11" s="1"/>
  <c r="E1076" i="11"/>
  <c r="K1075" i="11"/>
  <c r="J1075" i="11"/>
  <c r="I1075" i="11"/>
  <c r="H1075" i="11"/>
  <c r="G1075" i="11"/>
  <c r="F1075" i="11"/>
  <c r="C1075" i="11" s="1"/>
  <c r="E1075" i="11"/>
  <c r="K1074" i="11"/>
  <c r="J1074" i="11"/>
  <c r="I1074" i="11"/>
  <c r="H1074" i="11"/>
  <c r="L1074" i="11" s="1"/>
  <c r="G1074" i="11"/>
  <c r="F1074" i="11"/>
  <c r="C1074" i="11" s="1"/>
  <c r="E1074" i="11"/>
  <c r="K1073" i="11"/>
  <c r="J1073" i="11"/>
  <c r="I1073" i="11"/>
  <c r="H1073" i="11"/>
  <c r="G1073" i="11"/>
  <c r="F1073" i="11"/>
  <c r="C1073" i="11" s="1"/>
  <c r="E1073" i="11"/>
  <c r="K1072" i="11"/>
  <c r="J1072" i="11"/>
  <c r="I1072" i="11"/>
  <c r="H1072" i="11"/>
  <c r="L1072" i="11" s="1"/>
  <c r="G1072" i="11"/>
  <c r="F1072" i="11"/>
  <c r="C1072" i="11" s="1"/>
  <c r="E1072" i="11"/>
  <c r="K1071" i="11"/>
  <c r="J1071" i="11"/>
  <c r="I1071" i="11"/>
  <c r="H1071" i="11"/>
  <c r="G1071" i="11"/>
  <c r="F1071" i="11"/>
  <c r="C1071" i="11" s="1"/>
  <c r="E1071" i="11"/>
  <c r="K1070" i="11"/>
  <c r="J1070" i="11"/>
  <c r="I1070" i="11"/>
  <c r="H1070" i="11"/>
  <c r="L1070" i="11" s="1"/>
  <c r="G1070" i="11"/>
  <c r="F1070" i="11"/>
  <c r="C1070" i="11" s="1"/>
  <c r="E1070" i="11"/>
  <c r="K1069" i="11"/>
  <c r="J1069" i="11"/>
  <c r="I1069" i="11"/>
  <c r="H1069" i="11"/>
  <c r="G1069" i="11"/>
  <c r="F1069" i="11"/>
  <c r="C1069" i="11" s="1"/>
  <c r="E1069" i="11"/>
  <c r="K1068" i="11"/>
  <c r="J1068" i="11"/>
  <c r="I1068" i="11"/>
  <c r="H1068" i="11"/>
  <c r="L1068" i="11" s="1"/>
  <c r="G1068" i="11"/>
  <c r="F1068" i="11"/>
  <c r="C1068" i="11" s="1"/>
  <c r="E1068" i="11"/>
  <c r="K1067" i="11"/>
  <c r="J1067" i="11"/>
  <c r="I1067" i="11"/>
  <c r="H1067" i="11"/>
  <c r="G1067" i="11"/>
  <c r="F1067" i="11"/>
  <c r="C1067" i="11" s="1"/>
  <c r="E1067" i="11"/>
  <c r="K1066" i="11"/>
  <c r="J1066" i="11"/>
  <c r="I1066" i="11"/>
  <c r="H1066" i="11"/>
  <c r="L1066" i="11" s="1"/>
  <c r="G1066" i="11"/>
  <c r="F1066" i="11"/>
  <c r="C1066" i="11" s="1"/>
  <c r="E1066" i="11"/>
  <c r="K1065" i="11"/>
  <c r="J1065" i="11"/>
  <c r="I1065" i="11"/>
  <c r="H1065" i="11"/>
  <c r="G1065" i="11"/>
  <c r="F1065" i="11"/>
  <c r="C1065" i="11" s="1"/>
  <c r="E1065" i="11"/>
  <c r="K1056" i="11"/>
  <c r="J1056" i="11"/>
  <c r="I1056" i="11"/>
  <c r="H1056" i="11"/>
  <c r="L1056" i="11" s="1"/>
  <c r="G1056" i="11"/>
  <c r="F1056" i="11"/>
  <c r="C1056" i="11" s="1"/>
  <c r="E1056" i="11"/>
  <c r="K1055" i="11"/>
  <c r="J1055" i="11"/>
  <c r="I1055" i="11"/>
  <c r="H1055" i="11"/>
  <c r="G1055" i="11"/>
  <c r="F1055" i="11"/>
  <c r="C1055" i="11" s="1"/>
  <c r="E1055" i="11"/>
  <c r="K1054" i="11"/>
  <c r="J1054" i="11"/>
  <c r="I1054" i="11"/>
  <c r="H1054" i="11"/>
  <c r="L1054" i="11" s="1"/>
  <c r="G1054" i="11"/>
  <c r="F1054" i="11"/>
  <c r="C1054" i="11" s="1"/>
  <c r="E1054" i="11"/>
  <c r="K1053" i="11"/>
  <c r="J1053" i="11"/>
  <c r="I1053" i="11"/>
  <c r="H1053" i="11"/>
  <c r="G1053" i="11"/>
  <c r="F1053" i="11"/>
  <c r="C1053" i="11" s="1"/>
  <c r="E1053" i="11"/>
  <c r="K1052" i="11"/>
  <c r="J1052" i="11"/>
  <c r="I1052" i="11"/>
  <c r="H1052" i="11"/>
  <c r="L1052" i="11" s="1"/>
  <c r="G1052" i="11"/>
  <c r="F1052" i="11"/>
  <c r="C1052" i="11" s="1"/>
  <c r="E1052" i="11"/>
  <c r="K1051" i="11"/>
  <c r="J1051" i="11"/>
  <c r="I1051" i="11"/>
  <c r="H1051" i="11"/>
  <c r="G1051" i="11"/>
  <c r="F1051" i="11"/>
  <c r="C1051" i="11" s="1"/>
  <c r="E1051" i="11"/>
  <c r="K1050" i="11"/>
  <c r="J1050" i="11"/>
  <c r="I1050" i="11"/>
  <c r="H1050" i="11"/>
  <c r="L1050" i="11" s="1"/>
  <c r="G1050" i="11"/>
  <c r="F1050" i="11"/>
  <c r="C1050" i="11" s="1"/>
  <c r="E1050" i="11"/>
  <c r="K1049" i="11"/>
  <c r="J1049" i="11"/>
  <c r="I1049" i="11"/>
  <c r="H1049" i="11"/>
  <c r="G1049" i="11"/>
  <c r="F1049" i="11"/>
  <c r="C1049" i="11" s="1"/>
  <c r="E1049" i="11"/>
  <c r="K1048" i="11"/>
  <c r="J1048" i="11"/>
  <c r="I1048" i="11"/>
  <c r="H1048" i="11"/>
  <c r="L1048" i="11" s="1"/>
  <c r="G1048" i="11"/>
  <c r="F1048" i="11"/>
  <c r="C1048" i="11" s="1"/>
  <c r="E1048" i="11"/>
  <c r="K1047" i="11"/>
  <c r="J1047" i="11"/>
  <c r="I1047" i="11"/>
  <c r="H1047" i="11"/>
  <c r="G1047" i="11"/>
  <c r="F1047" i="11"/>
  <c r="C1047" i="11" s="1"/>
  <c r="E1047" i="11"/>
  <c r="K1046" i="11"/>
  <c r="J1046" i="11"/>
  <c r="I1046" i="11"/>
  <c r="H1046" i="11"/>
  <c r="L1046" i="11" s="1"/>
  <c r="G1046" i="11"/>
  <c r="F1046" i="11"/>
  <c r="C1046" i="11" s="1"/>
  <c r="E1046" i="11"/>
  <c r="K1045" i="11"/>
  <c r="J1045" i="11"/>
  <c r="I1045" i="11"/>
  <c r="H1045" i="11"/>
  <c r="G1045" i="11"/>
  <c r="F1045" i="11"/>
  <c r="C1045" i="11" s="1"/>
  <c r="E1045" i="11"/>
  <c r="K1044" i="11"/>
  <c r="J1044" i="11"/>
  <c r="I1044" i="11"/>
  <c r="H1044" i="11"/>
  <c r="L1044" i="11" s="1"/>
  <c r="G1044" i="11"/>
  <c r="F1044" i="11"/>
  <c r="C1044" i="11" s="1"/>
  <c r="E1044" i="11"/>
  <c r="K1043" i="11"/>
  <c r="J1043" i="11"/>
  <c r="I1043" i="11"/>
  <c r="H1043" i="11"/>
  <c r="G1043" i="11"/>
  <c r="F1043" i="11"/>
  <c r="C1043" i="11" s="1"/>
  <c r="E1043" i="11"/>
  <c r="K1042" i="11"/>
  <c r="J1042" i="11"/>
  <c r="I1042" i="11"/>
  <c r="H1042" i="11"/>
  <c r="L1042" i="11" s="1"/>
  <c r="G1042" i="11"/>
  <c r="F1042" i="11"/>
  <c r="C1042" i="11" s="1"/>
  <c r="E1042" i="11"/>
  <c r="K1041" i="11"/>
  <c r="J1041" i="11"/>
  <c r="I1041" i="11"/>
  <c r="H1041" i="11"/>
  <c r="G1041" i="11"/>
  <c r="F1041" i="11"/>
  <c r="C1041" i="11" s="1"/>
  <c r="E1041" i="11"/>
  <c r="K1040" i="11"/>
  <c r="J1040" i="11"/>
  <c r="I1040" i="11"/>
  <c r="H1040" i="11"/>
  <c r="L1040" i="11" s="1"/>
  <c r="G1040" i="11"/>
  <c r="F1040" i="11"/>
  <c r="C1040" i="11" s="1"/>
  <c r="E1040" i="11"/>
  <c r="K1039" i="11"/>
  <c r="J1039" i="11"/>
  <c r="I1039" i="11"/>
  <c r="H1039" i="11"/>
  <c r="G1039" i="11"/>
  <c r="F1039" i="11"/>
  <c r="C1039" i="11" s="1"/>
  <c r="E1039" i="11"/>
  <c r="K1038" i="11"/>
  <c r="J1038" i="11"/>
  <c r="I1038" i="11"/>
  <c r="H1038" i="11"/>
  <c r="L1038" i="11" s="1"/>
  <c r="G1038" i="11"/>
  <c r="F1038" i="11"/>
  <c r="C1038" i="11" s="1"/>
  <c r="E1038" i="11"/>
  <c r="K1037" i="11"/>
  <c r="J1037" i="11"/>
  <c r="I1037" i="11"/>
  <c r="H1037" i="11"/>
  <c r="G1037" i="11"/>
  <c r="F1037" i="11"/>
  <c r="C1037" i="11" s="1"/>
  <c r="E1037" i="11"/>
  <c r="K1036" i="11"/>
  <c r="J1036" i="11"/>
  <c r="I1036" i="11"/>
  <c r="H1036" i="11"/>
  <c r="L1036" i="11" s="1"/>
  <c r="G1036" i="11"/>
  <c r="F1036" i="11"/>
  <c r="C1036" i="11" s="1"/>
  <c r="E1036" i="11"/>
  <c r="K1035" i="11"/>
  <c r="J1035" i="11"/>
  <c r="I1035" i="11"/>
  <c r="H1035" i="11"/>
  <c r="G1035" i="11"/>
  <c r="F1035" i="11"/>
  <c r="C1035" i="11" s="1"/>
  <c r="E1035" i="11"/>
  <c r="K1034" i="11"/>
  <c r="J1034" i="11"/>
  <c r="I1034" i="11"/>
  <c r="H1034" i="11"/>
  <c r="L1034" i="11" s="1"/>
  <c r="G1034" i="11"/>
  <c r="F1034" i="11"/>
  <c r="C1034" i="11" s="1"/>
  <c r="E1034" i="11"/>
  <c r="K1033" i="11"/>
  <c r="J1033" i="11"/>
  <c r="I1033" i="11"/>
  <c r="H1033" i="11"/>
  <c r="G1033" i="11"/>
  <c r="F1033" i="11"/>
  <c r="C1033" i="11" s="1"/>
  <c r="E1033" i="11"/>
  <c r="K1032" i="11"/>
  <c r="J1032" i="11"/>
  <c r="I1032" i="11"/>
  <c r="H1032" i="11"/>
  <c r="L1032" i="11" s="1"/>
  <c r="G1032" i="11"/>
  <c r="F1032" i="11"/>
  <c r="C1032" i="11" s="1"/>
  <c r="E1032" i="11"/>
  <c r="K1031" i="11"/>
  <c r="J1031" i="11"/>
  <c r="I1031" i="11"/>
  <c r="H1031" i="11"/>
  <c r="G1031" i="11"/>
  <c r="F1031" i="11"/>
  <c r="C1031" i="11" s="1"/>
  <c r="E1031" i="11"/>
  <c r="K1030" i="11"/>
  <c r="J1030" i="11"/>
  <c r="I1030" i="11"/>
  <c r="H1030" i="11"/>
  <c r="L1030" i="11" s="1"/>
  <c r="G1030" i="11"/>
  <c r="F1030" i="11"/>
  <c r="C1030" i="11" s="1"/>
  <c r="E1030" i="11"/>
  <c r="K1029" i="11"/>
  <c r="J1029" i="11"/>
  <c r="I1029" i="11"/>
  <c r="H1029" i="11"/>
  <c r="G1029" i="11"/>
  <c r="F1029" i="11"/>
  <c r="C1029" i="11" s="1"/>
  <c r="E1029" i="11"/>
  <c r="K1028" i="11"/>
  <c r="J1028" i="11"/>
  <c r="I1028" i="11"/>
  <c r="H1028" i="11"/>
  <c r="L1028" i="11" s="1"/>
  <c r="G1028" i="11"/>
  <c r="F1028" i="11"/>
  <c r="C1028" i="11" s="1"/>
  <c r="E1028" i="11"/>
  <c r="K1027" i="11"/>
  <c r="J1027" i="11"/>
  <c r="I1027" i="11"/>
  <c r="H1027" i="11"/>
  <c r="G1027" i="11"/>
  <c r="F1027" i="11"/>
  <c r="C1027" i="11" s="1"/>
  <c r="E1027" i="11"/>
  <c r="K1026" i="11"/>
  <c r="J1026" i="11"/>
  <c r="I1026" i="11"/>
  <c r="H1026" i="11"/>
  <c r="L1026" i="11" s="1"/>
  <c r="G1026" i="11"/>
  <c r="F1026" i="11"/>
  <c r="C1026" i="11" s="1"/>
  <c r="E1026" i="11"/>
  <c r="K1025" i="11"/>
  <c r="J1025" i="11"/>
  <c r="I1025" i="11"/>
  <c r="H1025" i="11"/>
  <c r="G1025" i="11"/>
  <c r="F1025" i="11"/>
  <c r="C1025" i="11" s="1"/>
  <c r="E1025" i="11"/>
  <c r="K1024" i="11"/>
  <c r="J1024" i="11"/>
  <c r="I1024" i="11"/>
  <c r="H1024" i="11"/>
  <c r="L1024" i="11" s="1"/>
  <c r="G1024" i="11"/>
  <c r="F1024" i="11"/>
  <c r="C1024" i="11" s="1"/>
  <c r="E1024" i="11"/>
  <c r="K1023" i="11"/>
  <c r="J1023" i="11"/>
  <c r="I1023" i="11"/>
  <c r="H1023" i="11"/>
  <c r="G1023" i="11"/>
  <c r="F1023" i="11"/>
  <c r="C1023" i="11" s="1"/>
  <c r="E1023" i="11"/>
  <c r="K1022" i="11"/>
  <c r="J1022" i="11"/>
  <c r="I1022" i="11"/>
  <c r="H1022" i="11"/>
  <c r="L1022" i="11" s="1"/>
  <c r="G1022" i="11"/>
  <c r="F1022" i="11"/>
  <c r="C1022" i="11" s="1"/>
  <c r="E1022" i="11"/>
  <c r="K1021" i="11"/>
  <c r="J1021" i="11"/>
  <c r="I1021" i="11"/>
  <c r="H1021" i="11"/>
  <c r="G1021" i="11"/>
  <c r="F1021" i="11"/>
  <c r="C1021" i="11" s="1"/>
  <c r="E1021" i="11"/>
  <c r="K1020" i="11"/>
  <c r="J1020" i="11"/>
  <c r="I1020" i="11"/>
  <c r="H1020" i="11"/>
  <c r="L1020" i="11" s="1"/>
  <c r="G1020" i="11"/>
  <c r="F1020" i="11"/>
  <c r="C1020" i="11" s="1"/>
  <c r="E1020" i="11"/>
  <c r="K1019" i="11"/>
  <c r="J1019" i="11"/>
  <c r="I1019" i="11"/>
  <c r="H1019" i="11"/>
  <c r="G1019" i="11"/>
  <c r="F1019" i="11"/>
  <c r="C1019" i="11" s="1"/>
  <c r="E1019" i="11"/>
  <c r="K1018" i="11"/>
  <c r="J1018" i="11"/>
  <c r="I1018" i="11"/>
  <c r="H1018" i="11"/>
  <c r="L1018" i="11" s="1"/>
  <c r="G1018" i="11"/>
  <c r="F1018" i="11"/>
  <c r="C1018" i="11" s="1"/>
  <c r="E1018" i="11"/>
  <c r="K1017" i="11"/>
  <c r="J1017" i="11"/>
  <c r="I1017" i="11"/>
  <c r="H1017" i="11"/>
  <c r="G1017" i="11"/>
  <c r="F1017" i="11"/>
  <c r="C1017" i="11" s="1"/>
  <c r="E1017" i="11"/>
  <c r="K1016" i="11"/>
  <c r="J1016" i="11"/>
  <c r="I1016" i="11"/>
  <c r="H1016" i="11"/>
  <c r="L1016" i="11" s="1"/>
  <c r="G1016" i="11"/>
  <c r="F1016" i="11"/>
  <c r="C1016" i="11" s="1"/>
  <c r="E1016" i="11"/>
  <c r="K1015" i="11"/>
  <c r="J1015" i="11"/>
  <c r="I1015" i="11"/>
  <c r="H1015" i="11"/>
  <c r="G1015" i="11"/>
  <c r="F1015" i="11"/>
  <c r="C1015" i="11" s="1"/>
  <c r="E1015" i="11"/>
  <c r="K1007" i="11"/>
  <c r="J1007" i="11"/>
  <c r="I1007" i="11"/>
  <c r="H1007" i="11"/>
  <c r="L1007" i="11" s="1"/>
  <c r="G1007" i="11"/>
  <c r="F1007" i="11"/>
  <c r="C1007" i="11" s="1"/>
  <c r="E1007" i="11"/>
  <c r="K1006" i="11"/>
  <c r="J1006" i="11"/>
  <c r="I1006" i="11"/>
  <c r="H1006" i="11"/>
  <c r="G1006" i="11"/>
  <c r="F1006" i="11"/>
  <c r="C1006" i="11" s="1"/>
  <c r="E1006" i="11"/>
  <c r="K1005" i="11"/>
  <c r="J1005" i="11"/>
  <c r="I1005" i="11"/>
  <c r="H1005" i="11"/>
  <c r="L1005" i="11" s="1"/>
  <c r="G1005" i="11"/>
  <c r="F1005" i="11"/>
  <c r="C1005" i="11" s="1"/>
  <c r="E1005" i="11"/>
  <c r="K1004" i="11"/>
  <c r="J1004" i="11"/>
  <c r="I1004" i="11"/>
  <c r="H1004" i="11"/>
  <c r="G1004" i="11"/>
  <c r="F1004" i="11"/>
  <c r="C1004" i="11" s="1"/>
  <c r="E1004" i="11"/>
  <c r="K1003" i="11"/>
  <c r="J1003" i="11"/>
  <c r="I1003" i="11"/>
  <c r="H1003" i="11"/>
  <c r="L1003" i="11" s="1"/>
  <c r="G1003" i="11"/>
  <c r="F1003" i="11"/>
  <c r="C1003" i="11" s="1"/>
  <c r="E1003" i="11"/>
  <c r="K1002" i="11"/>
  <c r="J1002" i="11"/>
  <c r="I1002" i="11"/>
  <c r="H1002" i="11"/>
  <c r="G1002" i="11"/>
  <c r="F1002" i="11"/>
  <c r="C1002" i="11" s="1"/>
  <c r="E1002" i="11"/>
  <c r="K1001" i="11"/>
  <c r="J1001" i="11"/>
  <c r="I1001" i="11"/>
  <c r="H1001" i="11"/>
  <c r="L1001" i="11" s="1"/>
  <c r="G1001" i="11"/>
  <c r="F1001" i="11"/>
  <c r="C1001" i="11" s="1"/>
  <c r="E1001" i="11"/>
  <c r="K1000" i="11"/>
  <c r="J1000" i="11"/>
  <c r="I1000" i="11"/>
  <c r="H1000" i="11"/>
  <c r="G1000" i="11"/>
  <c r="F1000" i="11"/>
  <c r="C1000" i="11" s="1"/>
  <c r="E1000" i="11"/>
  <c r="K999" i="11"/>
  <c r="J999" i="11"/>
  <c r="I999" i="11"/>
  <c r="H999" i="11"/>
  <c r="L999" i="11" s="1"/>
  <c r="G999" i="11"/>
  <c r="F999" i="11"/>
  <c r="C999" i="11" s="1"/>
  <c r="E999" i="11"/>
  <c r="K998" i="11"/>
  <c r="J998" i="11"/>
  <c r="I998" i="11"/>
  <c r="H998" i="11"/>
  <c r="G998" i="11"/>
  <c r="F998" i="11"/>
  <c r="C998" i="11" s="1"/>
  <c r="E998" i="11"/>
  <c r="K997" i="11"/>
  <c r="J997" i="11"/>
  <c r="I997" i="11"/>
  <c r="H997" i="11"/>
  <c r="L997" i="11" s="1"/>
  <c r="G997" i="11"/>
  <c r="F997" i="11"/>
  <c r="C997" i="11" s="1"/>
  <c r="E997" i="11"/>
  <c r="K996" i="11"/>
  <c r="J996" i="11"/>
  <c r="I996" i="11"/>
  <c r="H996" i="11"/>
  <c r="G996" i="11"/>
  <c r="F996" i="11"/>
  <c r="C996" i="11" s="1"/>
  <c r="E996" i="11"/>
  <c r="K995" i="11"/>
  <c r="J995" i="11"/>
  <c r="I995" i="11"/>
  <c r="H995" i="11"/>
  <c r="L995" i="11" s="1"/>
  <c r="G995" i="11"/>
  <c r="F995" i="11"/>
  <c r="C995" i="11" s="1"/>
  <c r="E995" i="11"/>
  <c r="K994" i="11"/>
  <c r="J994" i="11"/>
  <c r="I994" i="11"/>
  <c r="H994" i="11"/>
  <c r="G994" i="11"/>
  <c r="F994" i="11"/>
  <c r="C994" i="11" s="1"/>
  <c r="E994" i="11"/>
  <c r="K993" i="11"/>
  <c r="J993" i="11"/>
  <c r="I993" i="11"/>
  <c r="H993" i="11"/>
  <c r="L993" i="11" s="1"/>
  <c r="G993" i="11"/>
  <c r="F993" i="11"/>
  <c r="C993" i="11" s="1"/>
  <c r="E993" i="11"/>
  <c r="K992" i="11"/>
  <c r="J992" i="11"/>
  <c r="I992" i="11"/>
  <c r="H992" i="11"/>
  <c r="G992" i="11"/>
  <c r="F992" i="11"/>
  <c r="C992" i="11" s="1"/>
  <c r="E992" i="11"/>
  <c r="K991" i="11"/>
  <c r="J991" i="11"/>
  <c r="I991" i="11"/>
  <c r="H991" i="11"/>
  <c r="L991" i="11" s="1"/>
  <c r="G991" i="11"/>
  <c r="F991" i="11"/>
  <c r="C991" i="11" s="1"/>
  <c r="E991" i="11"/>
  <c r="K990" i="11"/>
  <c r="J990" i="11"/>
  <c r="I990" i="11"/>
  <c r="H990" i="11"/>
  <c r="G990" i="11"/>
  <c r="F990" i="11"/>
  <c r="C990" i="11" s="1"/>
  <c r="E990" i="11"/>
  <c r="K989" i="11"/>
  <c r="J989" i="11"/>
  <c r="I989" i="11"/>
  <c r="H989" i="11"/>
  <c r="L989" i="11" s="1"/>
  <c r="G989" i="11"/>
  <c r="F989" i="11"/>
  <c r="C989" i="11" s="1"/>
  <c r="E989" i="11"/>
  <c r="K988" i="11"/>
  <c r="J988" i="11"/>
  <c r="I988" i="11"/>
  <c r="H988" i="11"/>
  <c r="G988" i="11"/>
  <c r="F988" i="11"/>
  <c r="C988" i="11" s="1"/>
  <c r="E988" i="11"/>
  <c r="K987" i="11"/>
  <c r="J987" i="11"/>
  <c r="I987" i="11"/>
  <c r="H987" i="11"/>
  <c r="L987" i="11" s="1"/>
  <c r="G987" i="11"/>
  <c r="F987" i="11"/>
  <c r="C987" i="11" s="1"/>
  <c r="E987" i="11"/>
  <c r="K986" i="11"/>
  <c r="J986" i="11"/>
  <c r="I986" i="11"/>
  <c r="H986" i="11"/>
  <c r="G986" i="11"/>
  <c r="F986" i="11"/>
  <c r="C986" i="11" s="1"/>
  <c r="E986" i="11"/>
  <c r="K985" i="11"/>
  <c r="J985" i="11"/>
  <c r="I985" i="11"/>
  <c r="H985" i="11"/>
  <c r="L985" i="11" s="1"/>
  <c r="G985" i="11"/>
  <c r="F985" i="11"/>
  <c r="C985" i="11" s="1"/>
  <c r="E985" i="11"/>
  <c r="K984" i="11"/>
  <c r="J984" i="11"/>
  <c r="I984" i="11"/>
  <c r="H984" i="11"/>
  <c r="G984" i="11"/>
  <c r="F984" i="11"/>
  <c r="C984" i="11" s="1"/>
  <c r="E984" i="11"/>
  <c r="K983" i="11"/>
  <c r="J983" i="11"/>
  <c r="I983" i="11"/>
  <c r="H983" i="11"/>
  <c r="L983" i="11" s="1"/>
  <c r="G983" i="11"/>
  <c r="F983" i="11"/>
  <c r="C983" i="11" s="1"/>
  <c r="E983" i="11"/>
  <c r="K982" i="11"/>
  <c r="J982" i="11"/>
  <c r="I982" i="11"/>
  <c r="H982" i="11"/>
  <c r="G982" i="11"/>
  <c r="F982" i="11"/>
  <c r="C982" i="11" s="1"/>
  <c r="E982" i="11"/>
  <c r="K981" i="11"/>
  <c r="J981" i="11"/>
  <c r="I981" i="11"/>
  <c r="H981" i="11"/>
  <c r="L981" i="11" s="1"/>
  <c r="G981" i="11"/>
  <c r="F981" i="11"/>
  <c r="C981" i="11" s="1"/>
  <c r="E981" i="11"/>
  <c r="K980" i="11"/>
  <c r="J980" i="11"/>
  <c r="I980" i="11"/>
  <c r="H980" i="11"/>
  <c r="G980" i="11"/>
  <c r="F980" i="11"/>
  <c r="C980" i="11" s="1"/>
  <c r="E980" i="11"/>
  <c r="K979" i="11"/>
  <c r="J979" i="11"/>
  <c r="I979" i="11"/>
  <c r="H979" i="11"/>
  <c r="L979" i="11" s="1"/>
  <c r="G979" i="11"/>
  <c r="F979" i="11"/>
  <c r="C979" i="11" s="1"/>
  <c r="E979" i="11"/>
  <c r="K978" i="11"/>
  <c r="J978" i="11"/>
  <c r="I978" i="11"/>
  <c r="H978" i="11"/>
  <c r="G978" i="11"/>
  <c r="F978" i="11"/>
  <c r="C978" i="11" s="1"/>
  <c r="E978" i="11"/>
  <c r="K977" i="11"/>
  <c r="J977" i="11"/>
  <c r="I977" i="11"/>
  <c r="H977" i="11"/>
  <c r="L977" i="11" s="1"/>
  <c r="G977" i="11"/>
  <c r="F977" i="11"/>
  <c r="C977" i="11" s="1"/>
  <c r="E977" i="11"/>
  <c r="K976" i="11"/>
  <c r="J976" i="11"/>
  <c r="I976" i="11"/>
  <c r="H976" i="11"/>
  <c r="G976" i="11"/>
  <c r="F976" i="11"/>
  <c r="C976" i="11" s="1"/>
  <c r="E976" i="11"/>
  <c r="K975" i="11"/>
  <c r="J975" i="11"/>
  <c r="I975" i="11"/>
  <c r="H975" i="11"/>
  <c r="L975" i="11" s="1"/>
  <c r="G975" i="11"/>
  <c r="F975" i="11"/>
  <c r="C975" i="11" s="1"/>
  <c r="E975" i="11"/>
  <c r="K974" i="11"/>
  <c r="J974" i="11"/>
  <c r="I974" i="11"/>
  <c r="H974" i="11"/>
  <c r="G974" i="11"/>
  <c r="F974" i="11"/>
  <c r="C974" i="11" s="1"/>
  <c r="E974" i="11"/>
  <c r="K973" i="11"/>
  <c r="J973" i="11"/>
  <c r="I973" i="11"/>
  <c r="H973" i="11"/>
  <c r="L973" i="11" s="1"/>
  <c r="G973" i="11"/>
  <c r="F973" i="11"/>
  <c r="C973" i="11" s="1"/>
  <c r="E973" i="11"/>
  <c r="K972" i="11"/>
  <c r="J972" i="11"/>
  <c r="I972" i="11"/>
  <c r="H972" i="11"/>
  <c r="G972" i="11"/>
  <c r="F972" i="11"/>
  <c r="C972" i="11" s="1"/>
  <c r="E972" i="11"/>
  <c r="K971" i="11"/>
  <c r="J971" i="11"/>
  <c r="I971" i="11"/>
  <c r="H971" i="11"/>
  <c r="L971" i="11" s="1"/>
  <c r="G971" i="11"/>
  <c r="F971" i="11"/>
  <c r="C971" i="11" s="1"/>
  <c r="E971" i="11"/>
  <c r="K970" i="11"/>
  <c r="J970" i="11"/>
  <c r="I970" i="11"/>
  <c r="H970" i="11"/>
  <c r="G970" i="11"/>
  <c r="F970" i="11"/>
  <c r="C970" i="11" s="1"/>
  <c r="E970" i="11"/>
  <c r="K969" i="11"/>
  <c r="J969" i="11"/>
  <c r="I969" i="11"/>
  <c r="H969" i="11"/>
  <c r="L969" i="11" s="1"/>
  <c r="G969" i="11"/>
  <c r="F969" i="11"/>
  <c r="C969" i="11" s="1"/>
  <c r="E969" i="11"/>
  <c r="K968" i="11"/>
  <c r="J968" i="11"/>
  <c r="I968" i="11"/>
  <c r="H968" i="11"/>
  <c r="G968" i="11"/>
  <c r="F968" i="11"/>
  <c r="C968" i="11" s="1"/>
  <c r="E968" i="11"/>
  <c r="K967" i="11"/>
  <c r="J967" i="11"/>
  <c r="I967" i="11"/>
  <c r="H967" i="11"/>
  <c r="L967" i="11" s="1"/>
  <c r="G967" i="11"/>
  <c r="F967" i="11"/>
  <c r="C967" i="11" s="1"/>
  <c r="E967" i="11"/>
  <c r="K966" i="11"/>
  <c r="J966" i="11"/>
  <c r="I966" i="11"/>
  <c r="H966" i="11"/>
  <c r="G966" i="11"/>
  <c r="F966" i="11"/>
  <c r="C966" i="11" s="1"/>
  <c r="E966" i="11"/>
  <c r="K965" i="11"/>
  <c r="J965" i="11"/>
  <c r="I965" i="11"/>
  <c r="H965" i="11"/>
  <c r="L965" i="11" s="1"/>
  <c r="G965" i="11"/>
  <c r="F965" i="11"/>
  <c r="C965" i="11" s="1"/>
  <c r="E965" i="11"/>
  <c r="K956" i="11"/>
  <c r="J956" i="11"/>
  <c r="I956" i="11"/>
  <c r="H956" i="11"/>
  <c r="G956" i="11"/>
  <c r="F956" i="11"/>
  <c r="C956" i="11" s="1"/>
  <c r="E956" i="11"/>
  <c r="K955" i="11"/>
  <c r="J955" i="11"/>
  <c r="I955" i="11"/>
  <c r="H955" i="11"/>
  <c r="L955" i="11" s="1"/>
  <c r="G955" i="11"/>
  <c r="F955" i="11"/>
  <c r="C955" i="11" s="1"/>
  <c r="E955" i="11"/>
  <c r="K954" i="11"/>
  <c r="J954" i="11"/>
  <c r="I954" i="11"/>
  <c r="H954" i="11"/>
  <c r="G954" i="11"/>
  <c r="F954" i="11"/>
  <c r="C954" i="11" s="1"/>
  <c r="E954" i="11"/>
  <c r="K953" i="11"/>
  <c r="J953" i="11"/>
  <c r="I953" i="11"/>
  <c r="H953" i="11"/>
  <c r="L953" i="11" s="1"/>
  <c r="G953" i="11"/>
  <c r="F953" i="11"/>
  <c r="C953" i="11" s="1"/>
  <c r="E953" i="11"/>
  <c r="K952" i="11"/>
  <c r="J952" i="11"/>
  <c r="I952" i="11"/>
  <c r="H952" i="11"/>
  <c r="G952" i="11"/>
  <c r="F952" i="11"/>
  <c r="C952" i="11" s="1"/>
  <c r="E952" i="11"/>
  <c r="K951" i="11"/>
  <c r="J951" i="11"/>
  <c r="I951" i="11"/>
  <c r="H951" i="11"/>
  <c r="L951" i="11" s="1"/>
  <c r="G951" i="11"/>
  <c r="F951" i="11"/>
  <c r="C951" i="11" s="1"/>
  <c r="E951" i="11"/>
  <c r="K950" i="11"/>
  <c r="J950" i="11"/>
  <c r="I950" i="11"/>
  <c r="H950" i="11"/>
  <c r="G950" i="11"/>
  <c r="F950" i="11"/>
  <c r="C950" i="11" s="1"/>
  <c r="E950" i="11"/>
  <c r="K949" i="11"/>
  <c r="J949" i="11"/>
  <c r="I949" i="11"/>
  <c r="H949" i="11"/>
  <c r="L949" i="11" s="1"/>
  <c r="G949" i="11"/>
  <c r="F949" i="11"/>
  <c r="C949" i="11" s="1"/>
  <c r="E949" i="11"/>
  <c r="K948" i="11"/>
  <c r="J948" i="11"/>
  <c r="I948" i="11"/>
  <c r="H948" i="11"/>
  <c r="G948" i="11"/>
  <c r="F948" i="11"/>
  <c r="C948" i="11" s="1"/>
  <c r="E948" i="11"/>
  <c r="K947" i="11"/>
  <c r="J947" i="11"/>
  <c r="I947" i="11"/>
  <c r="H947" i="11"/>
  <c r="L947" i="11" s="1"/>
  <c r="G947" i="11"/>
  <c r="F947" i="11"/>
  <c r="C947" i="11" s="1"/>
  <c r="E947" i="11"/>
  <c r="K946" i="11"/>
  <c r="J946" i="11"/>
  <c r="I946" i="11"/>
  <c r="H946" i="11"/>
  <c r="G946" i="11"/>
  <c r="F946" i="11"/>
  <c r="C946" i="11" s="1"/>
  <c r="E946" i="11"/>
  <c r="K945" i="11"/>
  <c r="J945" i="11"/>
  <c r="I945" i="11"/>
  <c r="H945" i="11"/>
  <c r="L945" i="11" s="1"/>
  <c r="G945" i="11"/>
  <c r="F945" i="11"/>
  <c r="C945" i="11" s="1"/>
  <c r="E945" i="11"/>
  <c r="K944" i="11"/>
  <c r="J944" i="11"/>
  <c r="I944" i="11"/>
  <c r="H944" i="11"/>
  <c r="G944" i="11"/>
  <c r="F944" i="11"/>
  <c r="C944" i="11" s="1"/>
  <c r="E944" i="11"/>
  <c r="K943" i="11"/>
  <c r="J943" i="11"/>
  <c r="I943" i="11"/>
  <c r="H943" i="11"/>
  <c r="L943" i="11" s="1"/>
  <c r="G943" i="11"/>
  <c r="F943" i="11"/>
  <c r="C943" i="11" s="1"/>
  <c r="E943" i="11"/>
  <c r="K942" i="11"/>
  <c r="J942" i="11"/>
  <c r="I942" i="11"/>
  <c r="H942" i="11"/>
  <c r="G942" i="11"/>
  <c r="F942" i="11"/>
  <c r="C942" i="11" s="1"/>
  <c r="E942" i="11"/>
  <c r="K941" i="11"/>
  <c r="J941" i="11"/>
  <c r="I941" i="11"/>
  <c r="H941" i="11"/>
  <c r="L941" i="11" s="1"/>
  <c r="G941" i="11"/>
  <c r="F941" i="11"/>
  <c r="C941" i="11" s="1"/>
  <c r="E941" i="11"/>
  <c r="K940" i="11"/>
  <c r="J940" i="11"/>
  <c r="I940" i="11"/>
  <c r="H940" i="11"/>
  <c r="G940" i="11"/>
  <c r="F940" i="11"/>
  <c r="C940" i="11" s="1"/>
  <c r="E940" i="11"/>
  <c r="K939" i="11"/>
  <c r="J939" i="11"/>
  <c r="I939" i="11"/>
  <c r="H939" i="11"/>
  <c r="L939" i="11" s="1"/>
  <c r="G939" i="11"/>
  <c r="F939" i="11"/>
  <c r="C939" i="11" s="1"/>
  <c r="E939" i="11"/>
  <c r="K938" i="11"/>
  <c r="J938" i="11"/>
  <c r="I938" i="11"/>
  <c r="H938" i="11"/>
  <c r="G938" i="11"/>
  <c r="F938" i="11"/>
  <c r="C938" i="11" s="1"/>
  <c r="E938" i="11"/>
  <c r="K937" i="11"/>
  <c r="J937" i="11"/>
  <c r="I937" i="11"/>
  <c r="H937" i="11"/>
  <c r="L937" i="11" s="1"/>
  <c r="G937" i="11"/>
  <c r="F937" i="11"/>
  <c r="C937" i="11" s="1"/>
  <c r="E937" i="11"/>
  <c r="K936" i="11"/>
  <c r="J936" i="11"/>
  <c r="I936" i="11"/>
  <c r="H936" i="11"/>
  <c r="G936" i="11"/>
  <c r="F936" i="11"/>
  <c r="C936" i="11" s="1"/>
  <c r="E936" i="11"/>
  <c r="K935" i="11"/>
  <c r="J935" i="11"/>
  <c r="I935" i="11"/>
  <c r="H935" i="11"/>
  <c r="L935" i="11" s="1"/>
  <c r="G935" i="11"/>
  <c r="F935" i="11"/>
  <c r="C935" i="11" s="1"/>
  <c r="E935" i="11"/>
  <c r="K934" i="11"/>
  <c r="J934" i="11"/>
  <c r="I934" i="11"/>
  <c r="H934" i="11"/>
  <c r="G934" i="11"/>
  <c r="F934" i="11"/>
  <c r="C934" i="11" s="1"/>
  <c r="E934" i="11"/>
  <c r="K933" i="11"/>
  <c r="J933" i="11"/>
  <c r="I933" i="11"/>
  <c r="H933" i="11"/>
  <c r="L933" i="11" s="1"/>
  <c r="G933" i="11"/>
  <c r="F933" i="11"/>
  <c r="C933" i="11" s="1"/>
  <c r="E933" i="11"/>
  <c r="K932" i="11"/>
  <c r="J932" i="11"/>
  <c r="I932" i="11"/>
  <c r="H932" i="11"/>
  <c r="G932" i="11"/>
  <c r="F932" i="11"/>
  <c r="C932" i="11" s="1"/>
  <c r="E932" i="11"/>
  <c r="K931" i="11"/>
  <c r="J931" i="11"/>
  <c r="I931" i="11"/>
  <c r="H931" i="11"/>
  <c r="L931" i="11" s="1"/>
  <c r="G931" i="11"/>
  <c r="F931" i="11"/>
  <c r="C931" i="11" s="1"/>
  <c r="E931" i="11"/>
  <c r="K930" i="11"/>
  <c r="J930" i="11"/>
  <c r="I930" i="11"/>
  <c r="H930" i="11"/>
  <c r="G930" i="11"/>
  <c r="F930" i="11"/>
  <c r="C930" i="11" s="1"/>
  <c r="E930" i="11"/>
  <c r="K929" i="11"/>
  <c r="J929" i="11"/>
  <c r="I929" i="11"/>
  <c r="H929" i="11"/>
  <c r="L929" i="11" s="1"/>
  <c r="G929" i="11"/>
  <c r="F929" i="11"/>
  <c r="C929" i="11" s="1"/>
  <c r="E929" i="11"/>
  <c r="K928" i="11"/>
  <c r="J928" i="11"/>
  <c r="I928" i="11"/>
  <c r="H928" i="11"/>
  <c r="G928" i="11"/>
  <c r="F928" i="11"/>
  <c r="C928" i="11" s="1"/>
  <c r="E928" i="11"/>
  <c r="K927" i="11"/>
  <c r="J927" i="11"/>
  <c r="I927" i="11"/>
  <c r="H927" i="11"/>
  <c r="L927" i="11" s="1"/>
  <c r="G927" i="11"/>
  <c r="F927" i="11"/>
  <c r="C927" i="11" s="1"/>
  <c r="E927" i="11"/>
  <c r="K926" i="11"/>
  <c r="J926" i="11"/>
  <c r="I926" i="11"/>
  <c r="H926" i="11"/>
  <c r="G926" i="11"/>
  <c r="F926" i="11"/>
  <c r="C926" i="11" s="1"/>
  <c r="E926" i="11"/>
  <c r="K925" i="11"/>
  <c r="J925" i="11"/>
  <c r="I925" i="11"/>
  <c r="H925" i="11"/>
  <c r="L925" i="11" s="1"/>
  <c r="G925" i="11"/>
  <c r="F925" i="11"/>
  <c r="C925" i="11" s="1"/>
  <c r="E925" i="11"/>
  <c r="K924" i="11"/>
  <c r="J924" i="11"/>
  <c r="I924" i="11"/>
  <c r="H924" i="11"/>
  <c r="G924" i="11"/>
  <c r="F924" i="11"/>
  <c r="C924" i="11" s="1"/>
  <c r="E924" i="11"/>
  <c r="K923" i="11"/>
  <c r="J923" i="11"/>
  <c r="I923" i="11"/>
  <c r="H923" i="11"/>
  <c r="L923" i="11" s="1"/>
  <c r="G923" i="11"/>
  <c r="F923" i="11"/>
  <c r="C923" i="11" s="1"/>
  <c r="E923" i="11"/>
  <c r="K922" i="11"/>
  <c r="J922" i="11"/>
  <c r="I922" i="11"/>
  <c r="H922" i="11"/>
  <c r="G922" i="11"/>
  <c r="F922" i="11"/>
  <c r="C922" i="11" s="1"/>
  <c r="E922" i="11"/>
  <c r="K921" i="11"/>
  <c r="J921" i="11"/>
  <c r="I921" i="11"/>
  <c r="H921" i="11"/>
  <c r="L921" i="11" s="1"/>
  <c r="G921" i="11"/>
  <c r="F921" i="11"/>
  <c r="C921" i="11" s="1"/>
  <c r="E921" i="11"/>
  <c r="K920" i="11"/>
  <c r="J920" i="11"/>
  <c r="I920" i="11"/>
  <c r="H920" i="11"/>
  <c r="G920" i="11"/>
  <c r="F920" i="11"/>
  <c r="C920" i="11" s="1"/>
  <c r="E920" i="11"/>
  <c r="K919" i="11"/>
  <c r="J919" i="11"/>
  <c r="I919" i="11"/>
  <c r="H919" i="11"/>
  <c r="L919" i="11" s="1"/>
  <c r="G919" i="11"/>
  <c r="F919" i="11"/>
  <c r="C919" i="11" s="1"/>
  <c r="E919" i="11"/>
  <c r="K918" i="11"/>
  <c r="J918" i="11"/>
  <c r="I918" i="11"/>
  <c r="H918" i="11"/>
  <c r="G918" i="11"/>
  <c r="F918" i="11"/>
  <c r="C918" i="11" s="1"/>
  <c r="E918" i="11"/>
  <c r="K917" i="11"/>
  <c r="J917" i="11"/>
  <c r="I917" i="11"/>
  <c r="H917" i="11"/>
  <c r="L917" i="11" s="1"/>
  <c r="G917" i="11"/>
  <c r="F917" i="11"/>
  <c r="C917" i="11" s="1"/>
  <c r="E917" i="11"/>
  <c r="K916" i="11"/>
  <c r="J916" i="11"/>
  <c r="I916" i="11"/>
  <c r="H916" i="11"/>
  <c r="G916" i="11"/>
  <c r="F916" i="11"/>
  <c r="C916" i="11" s="1"/>
  <c r="E916" i="11"/>
  <c r="K915" i="11"/>
  <c r="J915" i="11"/>
  <c r="I915" i="11"/>
  <c r="H915" i="11"/>
  <c r="L915" i="11" s="1"/>
  <c r="G915" i="11"/>
  <c r="F915" i="11"/>
  <c r="C915" i="11" s="1"/>
  <c r="E915" i="11"/>
  <c r="K908" i="11"/>
  <c r="J908" i="11"/>
  <c r="I908" i="11"/>
  <c r="H908" i="11"/>
  <c r="G908" i="11"/>
  <c r="F908" i="11"/>
  <c r="C908" i="11" s="1"/>
  <c r="E908" i="11"/>
  <c r="K907" i="11"/>
  <c r="J907" i="11"/>
  <c r="I907" i="11"/>
  <c r="H907" i="11"/>
  <c r="L907" i="11" s="1"/>
  <c r="G907" i="11"/>
  <c r="F907" i="11"/>
  <c r="C907" i="11" s="1"/>
  <c r="E907" i="11"/>
  <c r="K906" i="11"/>
  <c r="J906" i="11"/>
  <c r="I906" i="11"/>
  <c r="H906" i="11"/>
  <c r="G906" i="11"/>
  <c r="F906" i="11"/>
  <c r="C906" i="11" s="1"/>
  <c r="E906" i="11"/>
  <c r="K905" i="11"/>
  <c r="J905" i="11"/>
  <c r="I905" i="11"/>
  <c r="H905" i="11"/>
  <c r="L905" i="11" s="1"/>
  <c r="G905" i="11"/>
  <c r="F905" i="11"/>
  <c r="C905" i="11" s="1"/>
  <c r="E905" i="11"/>
  <c r="K904" i="11"/>
  <c r="J904" i="11"/>
  <c r="I904" i="11"/>
  <c r="H904" i="11"/>
  <c r="G904" i="11"/>
  <c r="F904" i="11"/>
  <c r="C904" i="11" s="1"/>
  <c r="E904" i="11"/>
  <c r="K903" i="11"/>
  <c r="J903" i="11"/>
  <c r="I903" i="11"/>
  <c r="H903" i="11"/>
  <c r="L903" i="11" s="1"/>
  <c r="G903" i="11"/>
  <c r="F903" i="11"/>
  <c r="C903" i="11" s="1"/>
  <c r="E903" i="11"/>
  <c r="K902" i="11"/>
  <c r="J902" i="11"/>
  <c r="I902" i="11"/>
  <c r="H902" i="11"/>
  <c r="G902" i="11"/>
  <c r="F902" i="11"/>
  <c r="C902" i="11" s="1"/>
  <c r="E902" i="11"/>
  <c r="K901" i="11"/>
  <c r="J901" i="11"/>
  <c r="I901" i="11"/>
  <c r="H901" i="11"/>
  <c r="L901" i="11" s="1"/>
  <c r="G901" i="11"/>
  <c r="F901" i="11"/>
  <c r="C901" i="11" s="1"/>
  <c r="E901" i="11"/>
  <c r="K900" i="11"/>
  <c r="J900" i="11"/>
  <c r="I900" i="11"/>
  <c r="H900" i="11"/>
  <c r="G900" i="11"/>
  <c r="F900" i="11"/>
  <c r="C900" i="11" s="1"/>
  <c r="E900" i="11"/>
  <c r="K899" i="11"/>
  <c r="J899" i="11"/>
  <c r="I899" i="11"/>
  <c r="H899" i="11"/>
  <c r="L899" i="11" s="1"/>
  <c r="G899" i="11"/>
  <c r="F899" i="11"/>
  <c r="C899" i="11" s="1"/>
  <c r="E899" i="11"/>
  <c r="K898" i="11"/>
  <c r="J898" i="11"/>
  <c r="I898" i="11"/>
  <c r="H898" i="11"/>
  <c r="G898" i="11"/>
  <c r="F898" i="11"/>
  <c r="C898" i="11" s="1"/>
  <c r="E898" i="11"/>
  <c r="K897" i="11"/>
  <c r="J897" i="11"/>
  <c r="I897" i="11"/>
  <c r="H897" i="11"/>
  <c r="L897" i="11" s="1"/>
  <c r="G897" i="11"/>
  <c r="F897" i="11"/>
  <c r="C897" i="11" s="1"/>
  <c r="E897" i="11"/>
  <c r="K896" i="11"/>
  <c r="J896" i="11"/>
  <c r="I896" i="11"/>
  <c r="H896" i="11"/>
  <c r="G896" i="11"/>
  <c r="F896" i="11"/>
  <c r="C896" i="11" s="1"/>
  <c r="E896" i="11"/>
  <c r="K895" i="11"/>
  <c r="J895" i="11"/>
  <c r="I895" i="11"/>
  <c r="H895" i="11"/>
  <c r="L895" i="11" s="1"/>
  <c r="G895" i="11"/>
  <c r="F895" i="11"/>
  <c r="C895" i="11" s="1"/>
  <c r="E895" i="11"/>
  <c r="K894" i="11"/>
  <c r="J894" i="11"/>
  <c r="I894" i="11"/>
  <c r="H894" i="11"/>
  <c r="G894" i="11"/>
  <c r="F894" i="11"/>
  <c r="C894" i="11" s="1"/>
  <c r="E894" i="11"/>
  <c r="K893" i="11"/>
  <c r="J893" i="11"/>
  <c r="I893" i="11"/>
  <c r="H893" i="11"/>
  <c r="L893" i="11" s="1"/>
  <c r="G893" i="11"/>
  <c r="F893" i="11"/>
  <c r="C893" i="11" s="1"/>
  <c r="E893" i="11"/>
  <c r="K892" i="11"/>
  <c r="J892" i="11"/>
  <c r="I892" i="11"/>
  <c r="H892" i="11"/>
  <c r="G892" i="11"/>
  <c r="F892" i="11"/>
  <c r="C892" i="11" s="1"/>
  <c r="E892" i="11"/>
  <c r="K891" i="11"/>
  <c r="J891" i="11"/>
  <c r="I891" i="11"/>
  <c r="H891" i="11"/>
  <c r="L891" i="11" s="1"/>
  <c r="G891" i="11"/>
  <c r="F891" i="11"/>
  <c r="C891" i="11" s="1"/>
  <c r="E891" i="11"/>
  <c r="K890" i="11"/>
  <c r="J890" i="11"/>
  <c r="I890" i="11"/>
  <c r="H890" i="11"/>
  <c r="G890" i="11"/>
  <c r="F890" i="11"/>
  <c r="C890" i="11" s="1"/>
  <c r="E890" i="11"/>
  <c r="K889" i="11"/>
  <c r="J889" i="11"/>
  <c r="I889" i="11"/>
  <c r="H889" i="11"/>
  <c r="L889" i="11" s="1"/>
  <c r="G889" i="11"/>
  <c r="F889" i="11"/>
  <c r="C889" i="11" s="1"/>
  <c r="E889" i="11"/>
  <c r="K888" i="11"/>
  <c r="J888" i="11"/>
  <c r="I888" i="11"/>
  <c r="H888" i="11"/>
  <c r="G888" i="11"/>
  <c r="F888" i="11"/>
  <c r="C888" i="11" s="1"/>
  <c r="E888" i="11"/>
  <c r="K887" i="11"/>
  <c r="J887" i="11"/>
  <c r="I887" i="11"/>
  <c r="H887" i="11"/>
  <c r="L887" i="11" s="1"/>
  <c r="G887" i="11"/>
  <c r="F887" i="11"/>
  <c r="C887" i="11" s="1"/>
  <c r="E887" i="11"/>
  <c r="K886" i="11"/>
  <c r="J886" i="11"/>
  <c r="I886" i="11"/>
  <c r="H886" i="11"/>
  <c r="G886" i="11"/>
  <c r="F886" i="11"/>
  <c r="C886" i="11" s="1"/>
  <c r="E886" i="11"/>
  <c r="K885" i="11"/>
  <c r="J885" i="11"/>
  <c r="I885" i="11"/>
  <c r="H885" i="11"/>
  <c r="L885" i="11" s="1"/>
  <c r="G885" i="11"/>
  <c r="F885" i="11"/>
  <c r="C885" i="11" s="1"/>
  <c r="E885" i="11"/>
  <c r="K884" i="11"/>
  <c r="J884" i="11"/>
  <c r="I884" i="11"/>
  <c r="H884" i="11"/>
  <c r="G884" i="11"/>
  <c r="F884" i="11"/>
  <c r="C884" i="11" s="1"/>
  <c r="E884" i="11"/>
  <c r="K883" i="11"/>
  <c r="J883" i="11"/>
  <c r="I883" i="11"/>
  <c r="H883" i="11"/>
  <c r="L883" i="11" s="1"/>
  <c r="G883" i="11"/>
  <c r="F883" i="11"/>
  <c r="C883" i="11" s="1"/>
  <c r="E883" i="11"/>
  <c r="K882" i="11"/>
  <c r="J882" i="11"/>
  <c r="I882" i="11"/>
  <c r="H882" i="11"/>
  <c r="G882" i="11"/>
  <c r="F882" i="11"/>
  <c r="C882" i="11" s="1"/>
  <c r="E882" i="11"/>
  <c r="K881" i="11"/>
  <c r="J881" i="11"/>
  <c r="I881" i="11"/>
  <c r="H881" i="11"/>
  <c r="L881" i="11" s="1"/>
  <c r="G881" i="11"/>
  <c r="F881" i="11"/>
  <c r="C881" i="11" s="1"/>
  <c r="E881" i="11"/>
  <c r="K880" i="11"/>
  <c r="J880" i="11"/>
  <c r="I880" i="11"/>
  <c r="H880" i="11"/>
  <c r="G880" i="11"/>
  <c r="F880" i="11"/>
  <c r="C880" i="11" s="1"/>
  <c r="E880" i="11"/>
  <c r="K879" i="11"/>
  <c r="J879" i="11"/>
  <c r="I879" i="11"/>
  <c r="H879" i="11"/>
  <c r="L879" i="11" s="1"/>
  <c r="G879" i="11"/>
  <c r="F879" i="11"/>
  <c r="C879" i="11" s="1"/>
  <c r="E879" i="11"/>
  <c r="K878" i="11"/>
  <c r="J878" i="11"/>
  <c r="I878" i="11"/>
  <c r="H878" i="11"/>
  <c r="G878" i="11"/>
  <c r="F878" i="11"/>
  <c r="C878" i="11" s="1"/>
  <c r="E878" i="11"/>
  <c r="K877" i="11"/>
  <c r="J877" i="11"/>
  <c r="I877" i="11"/>
  <c r="H877" i="11"/>
  <c r="L877" i="11" s="1"/>
  <c r="G877" i="11"/>
  <c r="F877" i="11"/>
  <c r="C877" i="11" s="1"/>
  <c r="E877" i="11"/>
  <c r="K876" i="11"/>
  <c r="J876" i="11"/>
  <c r="I876" i="11"/>
  <c r="H876" i="11"/>
  <c r="G876" i="11"/>
  <c r="F876" i="11"/>
  <c r="C876" i="11" s="1"/>
  <c r="E876" i="11"/>
  <c r="K875" i="11"/>
  <c r="J875" i="11"/>
  <c r="I875" i="11"/>
  <c r="H875" i="11"/>
  <c r="L875" i="11" s="1"/>
  <c r="G875" i="11"/>
  <c r="F875" i="11"/>
  <c r="C875" i="11" s="1"/>
  <c r="E875" i="11"/>
  <c r="K874" i="11"/>
  <c r="J874" i="11"/>
  <c r="I874" i="11"/>
  <c r="H874" i="11"/>
  <c r="G874" i="11"/>
  <c r="F874" i="11"/>
  <c r="C874" i="11" s="1"/>
  <c r="E874" i="11"/>
  <c r="K873" i="11"/>
  <c r="J873" i="11"/>
  <c r="I873" i="11"/>
  <c r="H873" i="11"/>
  <c r="L873" i="11" s="1"/>
  <c r="G873" i="11"/>
  <c r="F873" i="11"/>
  <c r="C873" i="11" s="1"/>
  <c r="E873" i="11"/>
  <c r="K872" i="11"/>
  <c r="J872" i="11"/>
  <c r="I872" i="11"/>
  <c r="H872" i="11"/>
  <c r="G872" i="11"/>
  <c r="F872" i="11"/>
  <c r="C872" i="11" s="1"/>
  <c r="E872" i="11"/>
  <c r="K871" i="11"/>
  <c r="J871" i="11"/>
  <c r="I871" i="11"/>
  <c r="H871" i="11"/>
  <c r="L871" i="11" s="1"/>
  <c r="G871" i="11"/>
  <c r="F871" i="11"/>
  <c r="C871" i="11" s="1"/>
  <c r="E871" i="11"/>
  <c r="K870" i="11"/>
  <c r="J870" i="11"/>
  <c r="I870" i="11"/>
  <c r="H870" i="11"/>
  <c r="G870" i="11"/>
  <c r="F870" i="11"/>
  <c r="C870" i="11" s="1"/>
  <c r="E870" i="11"/>
  <c r="K869" i="11"/>
  <c r="J869" i="11"/>
  <c r="I869" i="11"/>
  <c r="H869" i="11"/>
  <c r="L869" i="11" s="1"/>
  <c r="G869" i="11"/>
  <c r="F869" i="11"/>
  <c r="C869" i="11" s="1"/>
  <c r="E869" i="11"/>
  <c r="K868" i="11"/>
  <c r="J868" i="11"/>
  <c r="I868" i="11"/>
  <c r="H868" i="11"/>
  <c r="G868" i="11"/>
  <c r="F868" i="11"/>
  <c r="C868" i="11" s="1"/>
  <c r="E868" i="11"/>
  <c r="K867" i="11"/>
  <c r="J867" i="11"/>
  <c r="I867" i="11"/>
  <c r="H867" i="11"/>
  <c r="L867" i="11" s="1"/>
  <c r="G867" i="11"/>
  <c r="F867" i="11"/>
  <c r="C867" i="11" s="1"/>
  <c r="E867" i="11"/>
  <c r="K866" i="11"/>
  <c r="J866" i="11"/>
  <c r="I866" i="11"/>
  <c r="H866" i="11"/>
  <c r="G866" i="11"/>
  <c r="F866" i="11"/>
  <c r="C866" i="11" s="1"/>
  <c r="E866" i="11"/>
  <c r="K865" i="11"/>
  <c r="J865" i="11"/>
  <c r="I865" i="11"/>
  <c r="H865" i="11"/>
  <c r="L865" i="11" s="1"/>
  <c r="G865" i="11"/>
  <c r="F865" i="11"/>
  <c r="C865" i="11" s="1"/>
  <c r="E865" i="11"/>
  <c r="K864" i="11"/>
  <c r="J864" i="11"/>
  <c r="I864" i="11"/>
  <c r="H864" i="11"/>
  <c r="G864" i="11"/>
  <c r="F864" i="11"/>
  <c r="C864" i="11" s="1"/>
  <c r="E864" i="11"/>
  <c r="K861" i="11"/>
  <c r="J861" i="11"/>
  <c r="I861" i="11"/>
  <c r="H861" i="11"/>
  <c r="L861" i="11" s="1"/>
  <c r="G861" i="11"/>
  <c r="F861" i="11"/>
  <c r="C861" i="11" s="1"/>
  <c r="E861" i="11"/>
  <c r="K860" i="11"/>
  <c r="J860" i="11"/>
  <c r="I860" i="11"/>
  <c r="H860" i="11"/>
  <c r="G860" i="11"/>
  <c r="F860" i="11"/>
  <c r="C860" i="11" s="1"/>
  <c r="E860" i="11"/>
  <c r="K859" i="11"/>
  <c r="J859" i="11"/>
  <c r="I859" i="11"/>
  <c r="H859" i="11"/>
  <c r="L859" i="11" s="1"/>
  <c r="G859" i="11"/>
  <c r="F859" i="11"/>
  <c r="C859" i="11" s="1"/>
  <c r="E859" i="11"/>
  <c r="K858" i="11"/>
  <c r="J858" i="11"/>
  <c r="I858" i="11"/>
  <c r="H858" i="11"/>
  <c r="G858" i="11"/>
  <c r="F858" i="11"/>
  <c r="C858" i="11" s="1"/>
  <c r="E858" i="11"/>
  <c r="K857" i="11"/>
  <c r="J857" i="11"/>
  <c r="I857" i="11"/>
  <c r="H857" i="11"/>
  <c r="L857" i="11" s="1"/>
  <c r="G857" i="11"/>
  <c r="F857" i="11"/>
  <c r="C857" i="11" s="1"/>
  <c r="E857" i="11"/>
  <c r="K856" i="11"/>
  <c r="J856" i="11"/>
  <c r="I856" i="11"/>
  <c r="H856" i="11"/>
  <c r="G856" i="11"/>
  <c r="F856" i="11"/>
  <c r="C856" i="11" s="1"/>
  <c r="E856" i="11"/>
  <c r="K855" i="11"/>
  <c r="J855" i="11"/>
  <c r="I855" i="11"/>
  <c r="H855" i="11"/>
  <c r="L855" i="11" s="1"/>
  <c r="G855" i="11"/>
  <c r="F855" i="11"/>
  <c r="C855" i="11" s="1"/>
  <c r="E855" i="11"/>
  <c r="K854" i="11"/>
  <c r="J854" i="11"/>
  <c r="I854" i="11"/>
  <c r="H854" i="11"/>
  <c r="G854" i="11"/>
  <c r="F854" i="11"/>
  <c r="C854" i="11" s="1"/>
  <c r="E854" i="11"/>
  <c r="K853" i="11"/>
  <c r="J853" i="11"/>
  <c r="I853" i="11"/>
  <c r="H853" i="11"/>
  <c r="L853" i="11" s="1"/>
  <c r="G853" i="11"/>
  <c r="F853" i="11"/>
  <c r="C853" i="11" s="1"/>
  <c r="E853" i="11"/>
  <c r="K852" i="11"/>
  <c r="J852" i="11"/>
  <c r="I852" i="11"/>
  <c r="H852" i="11"/>
  <c r="G852" i="11"/>
  <c r="F852" i="11"/>
  <c r="C852" i="11" s="1"/>
  <c r="E852" i="11"/>
  <c r="K851" i="11"/>
  <c r="J851" i="11"/>
  <c r="I851" i="11"/>
  <c r="H851" i="11"/>
  <c r="L851" i="11" s="1"/>
  <c r="G851" i="11"/>
  <c r="F851" i="11"/>
  <c r="C851" i="11" s="1"/>
  <c r="E851" i="11"/>
  <c r="K850" i="11"/>
  <c r="J850" i="11"/>
  <c r="I850" i="11"/>
  <c r="H850" i="11"/>
  <c r="G850" i="11"/>
  <c r="F850" i="11"/>
  <c r="C850" i="11" s="1"/>
  <c r="E850" i="11"/>
  <c r="K849" i="11"/>
  <c r="J849" i="11"/>
  <c r="I849" i="11"/>
  <c r="H849" i="11"/>
  <c r="L849" i="11" s="1"/>
  <c r="G849" i="11"/>
  <c r="F849" i="11"/>
  <c r="C849" i="11" s="1"/>
  <c r="E849" i="11"/>
  <c r="K848" i="11"/>
  <c r="J848" i="11"/>
  <c r="I848" i="11"/>
  <c r="H848" i="11"/>
  <c r="G848" i="11"/>
  <c r="F848" i="11"/>
  <c r="C848" i="11" s="1"/>
  <c r="E848" i="11"/>
  <c r="K847" i="11"/>
  <c r="J847" i="11"/>
  <c r="I847" i="11"/>
  <c r="H847" i="11"/>
  <c r="L847" i="11" s="1"/>
  <c r="G847" i="11"/>
  <c r="F847" i="11"/>
  <c r="C847" i="11" s="1"/>
  <c r="E847" i="11"/>
  <c r="K846" i="11"/>
  <c r="J846" i="11"/>
  <c r="I846" i="11"/>
  <c r="H846" i="11"/>
  <c r="G846" i="11"/>
  <c r="F846" i="11"/>
  <c r="C846" i="11" s="1"/>
  <c r="E846" i="11"/>
  <c r="K845" i="11"/>
  <c r="J845" i="11"/>
  <c r="I845" i="11"/>
  <c r="H845" i="11"/>
  <c r="L845" i="11" s="1"/>
  <c r="G845" i="11"/>
  <c r="F845" i="11"/>
  <c r="C845" i="11" s="1"/>
  <c r="E845" i="11"/>
  <c r="K844" i="11"/>
  <c r="J844" i="11"/>
  <c r="I844" i="11"/>
  <c r="H844" i="11"/>
  <c r="G844" i="11"/>
  <c r="F844" i="11"/>
  <c r="C844" i="11" s="1"/>
  <c r="E844" i="11"/>
  <c r="K843" i="11"/>
  <c r="J843" i="11"/>
  <c r="I843" i="11"/>
  <c r="H843" i="11"/>
  <c r="L843" i="11" s="1"/>
  <c r="G843" i="11"/>
  <c r="F843" i="11"/>
  <c r="C843" i="11" s="1"/>
  <c r="E843" i="11"/>
  <c r="K842" i="11"/>
  <c r="J842" i="11"/>
  <c r="I842" i="11"/>
  <c r="H842" i="11"/>
  <c r="G842" i="11"/>
  <c r="F842" i="11"/>
  <c r="C842" i="11" s="1"/>
  <c r="E842" i="11"/>
  <c r="K841" i="11"/>
  <c r="J841" i="11"/>
  <c r="I841" i="11"/>
  <c r="H841" i="11"/>
  <c r="L841" i="11" s="1"/>
  <c r="G841" i="11"/>
  <c r="F841" i="11"/>
  <c r="C841" i="11" s="1"/>
  <c r="E841" i="11"/>
  <c r="K840" i="11"/>
  <c r="J840" i="11"/>
  <c r="I840" i="11"/>
  <c r="H840" i="11"/>
  <c r="G840" i="11"/>
  <c r="F840" i="11"/>
  <c r="C840" i="11" s="1"/>
  <c r="E840" i="11"/>
  <c r="K839" i="11"/>
  <c r="J839" i="11"/>
  <c r="I839" i="11"/>
  <c r="H839" i="11"/>
  <c r="L839" i="11" s="1"/>
  <c r="G839" i="11"/>
  <c r="F839" i="11"/>
  <c r="C839" i="11" s="1"/>
  <c r="E839" i="11"/>
  <c r="K838" i="11"/>
  <c r="J838" i="11"/>
  <c r="I838" i="11"/>
  <c r="H838" i="11"/>
  <c r="G838" i="11"/>
  <c r="F838" i="11"/>
  <c r="C838" i="11" s="1"/>
  <c r="E838" i="11"/>
  <c r="K837" i="11"/>
  <c r="J837" i="11"/>
  <c r="I837" i="11"/>
  <c r="H837" i="11"/>
  <c r="L837" i="11" s="1"/>
  <c r="G837" i="11"/>
  <c r="F837" i="11"/>
  <c r="C837" i="11" s="1"/>
  <c r="E837" i="11"/>
  <c r="K836" i="11"/>
  <c r="J836" i="11"/>
  <c r="I836" i="11"/>
  <c r="H836" i="11"/>
  <c r="G836" i="11"/>
  <c r="F836" i="11"/>
  <c r="C836" i="11" s="1"/>
  <c r="E836" i="11"/>
  <c r="K835" i="11"/>
  <c r="J835" i="11"/>
  <c r="I835" i="11"/>
  <c r="H835" i="11"/>
  <c r="L835" i="11" s="1"/>
  <c r="G835" i="11"/>
  <c r="F835" i="11"/>
  <c r="C835" i="11" s="1"/>
  <c r="E835" i="11"/>
  <c r="K834" i="11"/>
  <c r="J834" i="11"/>
  <c r="I834" i="11"/>
  <c r="H834" i="11"/>
  <c r="G834" i="11"/>
  <c r="F834" i="11"/>
  <c r="C834" i="11" s="1"/>
  <c r="E834" i="11"/>
  <c r="K833" i="11"/>
  <c r="J833" i="11"/>
  <c r="I833" i="11"/>
  <c r="H833" i="11"/>
  <c r="L833" i="11" s="1"/>
  <c r="G833" i="11"/>
  <c r="F833" i="11"/>
  <c r="C833" i="11" s="1"/>
  <c r="E833" i="11"/>
  <c r="K832" i="11"/>
  <c r="J832" i="11"/>
  <c r="I832" i="11"/>
  <c r="H832" i="11"/>
  <c r="G832" i="11"/>
  <c r="F832" i="11"/>
  <c r="C832" i="11" s="1"/>
  <c r="E832" i="11"/>
  <c r="K831" i="11"/>
  <c r="J831" i="11"/>
  <c r="I831" i="11"/>
  <c r="H831" i="11"/>
  <c r="L831" i="11" s="1"/>
  <c r="G831" i="11"/>
  <c r="F831" i="11"/>
  <c r="C831" i="11" s="1"/>
  <c r="E831" i="11"/>
  <c r="K830" i="11"/>
  <c r="J830" i="11"/>
  <c r="I830" i="11"/>
  <c r="H830" i="11"/>
  <c r="G830" i="11"/>
  <c r="F830" i="11"/>
  <c r="C830" i="11" s="1"/>
  <c r="E830" i="11"/>
  <c r="K829" i="11"/>
  <c r="J829" i="11"/>
  <c r="I829" i="11"/>
  <c r="H829" i="11"/>
  <c r="L829" i="11" s="1"/>
  <c r="G829" i="11"/>
  <c r="F829" i="11"/>
  <c r="C829" i="11" s="1"/>
  <c r="E829" i="11"/>
  <c r="K828" i="11"/>
  <c r="J828" i="11"/>
  <c r="I828" i="11"/>
  <c r="H828" i="11"/>
  <c r="G828" i="11"/>
  <c r="F828" i="11"/>
  <c r="C828" i="11" s="1"/>
  <c r="E828" i="11"/>
  <c r="K827" i="11"/>
  <c r="J827" i="11"/>
  <c r="I827" i="11"/>
  <c r="H827" i="11"/>
  <c r="L827" i="11" s="1"/>
  <c r="G827" i="11"/>
  <c r="F827" i="11"/>
  <c r="C827" i="11" s="1"/>
  <c r="E827" i="11"/>
  <c r="K826" i="11"/>
  <c r="J826" i="11"/>
  <c r="I826" i="11"/>
  <c r="H826" i="11"/>
  <c r="G826" i="11"/>
  <c r="F826" i="11"/>
  <c r="C826" i="11" s="1"/>
  <c r="E826" i="11"/>
  <c r="K825" i="11"/>
  <c r="J825" i="11"/>
  <c r="I825" i="11"/>
  <c r="H825" i="11"/>
  <c r="L825" i="11" s="1"/>
  <c r="G825" i="11"/>
  <c r="F825" i="11"/>
  <c r="C825" i="11" s="1"/>
  <c r="E825" i="11"/>
  <c r="K824" i="11"/>
  <c r="J824" i="11"/>
  <c r="I824" i="11"/>
  <c r="H824" i="11"/>
  <c r="G824" i="11"/>
  <c r="F824" i="11"/>
  <c r="C824" i="11" s="1"/>
  <c r="E824" i="11"/>
  <c r="K823" i="11"/>
  <c r="J823" i="11"/>
  <c r="I823" i="11"/>
  <c r="H823" i="11"/>
  <c r="L823" i="11" s="1"/>
  <c r="G823" i="11"/>
  <c r="F823" i="11"/>
  <c r="C823" i="11" s="1"/>
  <c r="E823" i="11"/>
  <c r="K822" i="11"/>
  <c r="J822" i="11"/>
  <c r="I822" i="11"/>
  <c r="H822" i="11"/>
  <c r="G822" i="11"/>
  <c r="F822" i="11"/>
  <c r="C822" i="11" s="1"/>
  <c r="E822" i="11"/>
  <c r="K821" i="11"/>
  <c r="J821" i="11"/>
  <c r="I821" i="11"/>
  <c r="H821" i="11"/>
  <c r="L821" i="11" s="1"/>
  <c r="G821" i="11"/>
  <c r="F821" i="11"/>
  <c r="C821" i="11" s="1"/>
  <c r="E821" i="11"/>
  <c r="K820" i="11"/>
  <c r="J820" i="11"/>
  <c r="I820" i="11"/>
  <c r="H820" i="11"/>
  <c r="G820" i="11"/>
  <c r="F820" i="11"/>
  <c r="C820" i="11" s="1"/>
  <c r="E820" i="11"/>
  <c r="K819" i="11"/>
  <c r="J819" i="11"/>
  <c r="I819" i="11"/>
  <c r="H819" i="11"/>
  <c r="L819" i="11" s="1"/>
  <c r="G819" i="11"/>
  <c r="F819" i="11"/>
  <c r="C819" i="11" s="1"/>
  <c r="E819" i="11"/>
  <c r="K818" i="11"/>
  <c r="J818" i="11"/>
  <c r="I818" i="11"/>
  <c r="H818" i="11"/>
  <c r="G818" i="11"/>
  <c r="F818" i="11"/>
  <c r="C818" i="11" s="1"/>
  <c r="E818" i="11"/>
  <c r="K817" i="11"/>
  <c r="J817" i="11"/>
  <c r="I817" i="11"/>
  <c r="H817" i="11"/>
  <c r="L817" i="11" s="1"/>
  <c r="G817" i="11"/>
  <c r="F817" i="11"/>
  <c r="C817" i="11" s="1"/>
  <c r="E817" i="11"/>
  <c r="K816" i="11"/>
  <c r="J816" i="11"/>
  <c r="I816" i="11"/>
  <c r="H816" i="11"/>
  <c r="G816" i="11"/>
  <c r="F816" i="11"/>
  <c r="C816" i="11" s="1"/>
  <c r="E816" i="11"/>
  <c r="K815" i="11"/>
  <c r="J815" i="11"/>
  <c r="I815" i="11"/>
  <c r="H815" i="11"/>
  <c r="L815" i="11" s="1"/>
  <c r="G815" i="11"/>
  <c r="F815" i="11"/>
  <c r="C815" i="11" s="1"/>
  <c r="E815" i="11"/>
  <c r="K814" i="11"/>
  <c r="J814" i="11"/>
  <c r="I814" i="11"/>
  <c r="H814" i="11"/>
  <c r="G814" i="11"/>
  <c r="F814" i="11"/>
  <c r="C814" i="11" s="1"/>
  <c r="E814" i="11"/>
  <c r="K807" i="11"/>
  <c r="J807" i="11"/>
  <c r="I807" i="11"/>
  <c r="H807" i="11"/>
  <c r="L807" i="11" s="1"/>
  <c r="G807" i="11"/>
  <c r="F807" i="11"/>
  <c r="C807" i="11" s="1"/>
  <c r="E807" i="11"/>
  <c r="K806" i="11"/>
  <c r="J806" i="11"/>
  <c r="I806" i="11"/>
  <c r="H806" i="11"/>
  <c r="G806" i="11"/>
  <c r="F806" i="11"/>
  <c r="C806" i="11" s="1"/>
  <c r="E806" i="11"/>
  <c r="K805" i="11"/>
  <c r="J805" i="11"/>
  <c r="I805" i="11"/>
  <c r="H805" i="11"/>
  <c r="L805" i="11" s="1"/>
  <c r="G805" i="11"/>
  <c r="F805" i="11"/>
  <c r="C805" i="11" s="1"/>
  <c r="E805" i="11"/>
  <c r="K804" i="11"/>
  <c r="J804" i="11"/>
  <c r="I804" i="11"/>
  <c r="H804" i="11"/>
  <c r="G804" i="11"/>
  <c r="F804" i="11"/>
  <c r="C804" i="11" s="1"/>
  <c r="E804" i="11"/>
  <c r="K803" i="11"/>
  <c r="J803" i="11"/>
  <c r="I803" i="11"/>
  <c r="H803" i="11"/>
  <c r="L803" i="11" s="1"/>
  <c r="G803" i="11"/>
  <c r="F803" i="11"/>
  <c r="C803" i="11" s="1"/>
  <c r="E803" i="11"/>
  <c r="K802" i="11"/>
  <c r="J802" i="11"/>
  <c r="I802" i="11"/>
  <c r="H802" i="11"/>
  <c r="G802" i="11"/>
  <c r="F802" i="11"/>
  <c r="C802" i="11" s="1"/>
  <c r="E802" i="11"/>
  <c r="K801" i="11"/>
  <c r="J801" i="11"/>
  <c r="I801" i="11"/>
  <c r="H801" i="11"/>
  <c r="L801" i="11" s="1"/>
  <c r="G801" i="11"/>
  <c r="F801" i="11"/>
  <c r="C801" i="11" s="1"/>
  <c r="E801" i="11"/>
  <c r="K800" i="11"/>
  <c r="J800" i="11"/>
  <c r="I800" i="11"/>
  <c r="H800" i="11"/>
  <c r="G800" i="11"/>
  <c r="F800" i="11"/>
  <c r="C800" i="11" s="1"/>
  <c r="E800" i="11"/>
  <c r="K799" i="11"/>
  <c r="J799" i="11"/>
  <c r="I799" i="11"/>
  <c r="H799" i="11"/>
  <c r="L799" i="11" s="1"/>
  <c r="G799" i="11"/>
  <c r="F799" i="11"/>
  <c r="C799" i="11" s="1"/>
  <c r="E799" i="11"/>
  <c r="K798" i="11"/>
  <c r="J798" i="11"/>
  <c r="I798" i="11"/>
  <c r="H798" i="11"/>
  <c r="G798" i="11"/>
  <c r="F798" i="11"/>
  <c r="C798" i="11" s="1"/>
  <c r="E798" i="11"/>
  <c r="K797" i="11"/>
  <c r="J797" i="11"/>
  <c r="I797" i="11"/>
  <c r="H797" i="11"/>
  <c r="L797" i="11" s="1"/>
  <c r="G797" i="11"/>
  <c r="F797" i="11"/>
  <c r="C797" i="11" s="1"/>
  <c r="E797" i="11"/>
  <c r="K796" i="11"/>
  <c r="J796" i="11"/>
  <c r="I796" i="11"/>
  <c r="H796" i="11"/>
  <c r="G796" i="11"/>
  <c r="F796" i="11"/>
  <c r="C796" i="11" s="1"/>
  <c r="E796" i="11"/>
  <c r="K795" i="11"/>
  <c r="J795" i="11"/>
  <c r="I795" i="11"/>
  <c r="H795" i="11"/>
  <c r="L795" i="11" s="1"/>
  <c r="G795" i="11"/>
  <c r="F795" i="11"/>
  <c r="C795" i="11" s="1"/>
  <c r="E795" i="11"/>
  <c r="K794" i="11"/>
  <c r="J794" i="11"/>
  <c r="I794" i="11"/>
  <c r="H794" i="11"/>
  <c r="G794" i="11"/>
  <c r="F794" i="11"/>
  <c r="C794" i="11" s="1"/>
  <c r="E794" i="11"/>
  <c r="K793" i="11"/>
  <c r="J793" i="11"/>
  <c r="I793" i="11"/>
  <c r="H793" i="11"/>
  <c r="L793" i="11" s="1"/>
  <c r="G793" i="11"/>
  <c r="F793" i="11"/>
  <c r="C793" i="11" s="1"/>
  <c r="E793" i="11"/>
  <c r="K792" i="11"/>
  <c r="J792" i="11"/>
  <c r="I792" i="11"/>
  <c r="H792" i="11"/>
  <c r="G792" i="11"/>
  <c r="F792" i="11"/>
  <c r="C792" i="11" s="1"/>
  <c r="E792" i="11"/>
  <c r="K791" i="11"/>
  <c r="J791" i="11"/>
  <c r="I791" i="11"/>
  <c r="H791" i="11"/>
  <c r="L791" i="11" s="1"/>
  <c r="G791" i="11"/>
  <c r="F791" i="11"/>
  <c r="C791" i="11" s="1"/>
  <c r="E791" i="11"/>
  <c r="K790" i="11"/>
  <c r="J790" i="11"/>
  <c r="I790" i="11"/>
  <c r="H790" i="11"/>
  <c r="G790" i="11"/>
  <c r="F790" i="11"/>
  <c r="C790" i="11" s="1"/>
  <c r="E790" i="11"/>
  <c r="K789" i="11"/>
  <c r="J789" i="11"/>
  <c r="I789" i="11"/>
  <c r="H789" i="11"/>
  <c r="L789" i="11" s="1"/>
  <c r="G789" i="11"/>
  <c r="F789" i="11"/>
  <c r="C789" i="11" s="1"/>
  <c r="E789" i="11"/>
  <c r="K788" i="11"/>
  <c r="J788" i="11"/>
  <c r="I788" i="11"/>
  <c r="H788" i="11"/>
  <c r="G788" i="11"/>
  <c r="F788" i="11"/>
  <c r="C788" i="11" s="1"/>
  <c r="E788" i="11"/>
  <c r="K787" i="11"/>
  <c r="J787" i="11"/>
  <c r="I787" i="11"/>
  <c r="H787" i="11"/>
  <c r="L787" i="11" s="1"/>
  <c r="G787" i="11"/>
  <c r="F787" i="11"/>
  <c r="C787" i="11" s="1"/>
  <c r="E787" i="11"/>
  <c r="K786" i="11"/>
  <c r="J786" i="11"/>
  <c r="I786" i="11"/>
  <c r="H786" i="11"/>
  <c r="G786" i="11"/>
  <c r="F786" i="11"/>
  <c r="C786" i="11" s="1"/>
  <c r="E786" i="11"/>
  <c r="K785" i="11"/>
  <c r="J785" i="11"/>
  <c r="I785" i="11"/>
  <c r="H785" i="11"/>
  <c r="L785" i="11" s="1"/>
  <c r="G785" i="11"/>
  <c r="F785" i="11"/>
  <c r="C785" i="11" s="1"/>
  <c r="E785" i="11"/>
  <c r="K784" i="11"/>
  <c r="J784" i="11"/>
  <c r="I784" i="11"/>
  <c r="H784" i="11"/>
  <c r="G784" i="11"/>
  <c r="F784" i="11"/>
  <c r="C784" i="11" s="1"/>
  <c r="E784" i="11"/>
  <c r="K783" i="11"/>
  <c r="J783" i="11"/>
  <c r="I783" i="11"/>
  <c r="H783" i="11"/>
  <c r="L783" i="11" s="1"/>
  <c r="G783" i="11"/>
  <c r="F783" i="11"/>
  <c r="C783" i="11" s="1"/>
  <c r="E783" i="11"/>
  <c r="K782" i="11"/>
  <c r="J782" i="11"/>
  <c r="I782" i="11"/>
  <c r="H782" i="11"/>
  <c r="G782" i="11"/>
  <c r="F782" i="11"/>
  <c r="C782" i="11" s="1"/>
  <c r="E782" i="11"/>
  <c r="K781" i="11"/>
  <c r="J781" i="11"/>
  <c r="I781" i="11"/>
  <c r="H781" i="11"/>
  <c r="L781" i="11" s="1"/>
  <c r="G781" i="11"/>
  <c r="F781" i="11"/>
  <c r="C781" i="11" s="1"/>
  <c r="E781" i="11"/>
  <c r="K780" i="11"/>
  <c r="J780" i="11"/>
  <c r="I780" i="11"/>
  <c r="H780" i="11"/>
  <c r="G780" i="11"/>
  <c r="F780" i="11"/>
  <c r="C780" i="11" s="1"/>
  <c r="E780" i="11"/>
  <c r="K779" i="11"/>
  <c r="J779" i="11"/>
  <c r="I779" i="11"/>
  <c r="H779" i="11"/>
  <c r="L779" i="11" s="1"/>
  <c r="G779" i="11"/>
  <c r="F779" i="11"/>
  <c r="C779" i="11" s="1"/>
  <c r="E779" i="11"/>
  <c r="K778" i="11"/>
  <c r="J778" i="11"/>
  <c r="I778" i="11"/>
  <c r="H778" i="11"/>
  <c r="G778" i="11"/>
  <c r="F778" i="11"/>
  <c r="C778" i="11" s="1"/>
  <c r="E778" i="11"/>
  <c r="K777" i="11"/>
  <c r="J777" i="11"/>
  <c r="I777" i="11"/>
  <c r="H777" i="11"/>
  <c r="L777" i="11" s="1"/>
  <c r="G777" i="11"/>
  <c r="F777" i="11"/>
  <c r="C777" i="11" s="1"/>
  <c r="E777" i="11"/>
  <c r="K776" i="11"/>
  <c r="J776" i="11"/>
  <c r="I776" i="11"/>
  <c r="H776" i="11"/>
  <c r="G776" i="11"/>
  <c r="F776" i="11"/>
  <c r="C776" i="11" s="1"/>
  <c r="E776" i="11"/>
  <c r="K775" i="11"/>
  <c r="J775" i="11"/>
  <c r="I775" i="11"/>
  <c r="H775" i="11"/>
  <c r="L775" i="11" s="1"/>
  <c r="G775" i="11"/>
  <c r="F775" i="11"/>
  <c r="C775" i="11" s="1"/>
  <c r="E775" i="11"/>
  <c r="K774" i="11"/>
  <c r="J774" i="11"/>
  <c r="I774" i="11"/>
  <c r="H774" i="11"/>
  <c r="G774" i="11"/>
  <c r="F774" i="11"/>
  <c r="C774" i="11" s="1"/>
  <c r="E774" i="11"/>
  <c r="K773" i="11"/>
  <c r="J773" i="11"/>
  <c r="I773" i="11"/>
  <c r="H773" i="11"/>
  <c r="L773" i="11" s="1"/>
  <c r="G773" i="11"/>
  <c r="F773" i="11"/>
  <c r="C773" i="11" s="1"/>
  <c r="E773" i="11"/>
  <c r="K772" i="11"/>
  <c r="J772" i="11"/>
  <c r="I772" i="11"/>
  <c r="H772" i="11"/>
  <c r="G772" i="11"/>
  <c r="F772" i="11"/>
  <c r="C772" i="11" s="1"/>
  <c r="E772" i="11"/>
  <c r="K771" i="11"/>
  <c r="J771" i="11"/>
  <c r="I771" i="11"/>
  <c r="H771" i="11"/>
  <c r="L771" i="11" s="1"/>
  <c r="G771" i="11"/>
  <c r="F771" i="11"/>
  <c r="C771" i="11" s="1"/>
  <c r="E771" i="11"/>
  <c r="K770" i="11"/>
  <c r="J770" i="11"/>
  <c r="I770" i="11"/>
  <c r="H770" i="11"/>
  <c r="G770" i="11"/>
  <c r="F770" i="11"/>
  <c r="C770" i="11" s="1"/>
  <c r="E770" i="11"/>
  <c r="K769" i="11"/>
  <c r="J769" i="11"/>
  <c r="I769" i="11"/>
  <c r="H769" i="11"/>
  <c r="L769" i="11" s="1"/>
  <c r="G769" i="11"/>
  <c r="F769" i="11"/>
  <c r="C769" i="11" s="1"/>
  <c r="E769" i="11"/>
  <c r="K768" i="11"/>
  <c r="J768" i="11"/>
  <c r="I768" i="11"/>
  <c r="H768" i="11"/>
  <c r="G768" i="11"/>
  <c r="F768" i="11"/>
  <c r="C768" i="11" s="1"/>
  <c r="E768" i="11"/>
  <c r="K767" i="11"/>
  <c r="J767" i="11"/>
  <c r="I767" i="11"/>
  <c r="H767" i="11"/>
  <c r="L767" i="11" s="1"/>
  <c r="G767" i="11"/>
  <c r="F767" i="11"/>
  <c r="C767" i="11" s="1"/>
  <c r="E767" i="11"/>
  <c r="K766" i="11"/>
  <c r="J766" i="11"/>
  <c r="I766" i="11"/>
  <c r="H766" i="11"/>
  <c r="G766" i="11"/>
  <c r="F766" i="11"/>
  <c r="C766" i="11" s="1"/>
  <c r="E766" i="11"/>
  <c r="K765" i="11"/>
  <c r="J765" i="11"/>
  <c r="I765" i="11"/>
  <c r="H765" i="11"/>
  <c r="L765" i="11" s="1"/>
  <c r="G765" i="11"/>
  <c r="F765" i="11"/>
  <c r="C765" i="11" s="1"/>
  <c r="E765" i="11"/>
  <c r="K764" i="11"/>
  <c r="J764" i="11"/>
  <c r="I764" i="11"/>
  <c r="H764" i="11"/>
  <c r="G764" i="11"/>
  <c r="F764" i="11"/>
  <c r="C764" i="11" s="1"/>
  <c r="E764" i="11"/>
  <c r="K763" i="11"/>
  <c r="J763" i="11"/>
  <c r="I763" i="11"/>
  <c r="H763" i="11"/>
  <c r="L763" i="11" s="1"/>
  <c r="G763" i="11"/>
  <c r="F763" i="11"/>
  <c r="C763" i="11" s="1"/>
  <c r="E763" i="11"/>
  <c r="K762" i="11"/>
  <c r="J762" i="11"/>
  <c r="I762" i="11"/>
  <c r="H762" i="11"/>
  <c r="G762" i="11"/>
  <c r="F762" i="11"/>
  <c r="C762" i="11" s="1"/>
  <c r="E762" i="11"/>
  <c r="K761" i="11"/>
  <c r="J761" i="11"/>
  <c r="I761" i="11"/>
  <c r="H761" i="11"/>
  <c r="L761" i="11" s="1"/>
  <c r="G761" i="11"/>
  <c r="F761" i="11"/>
  <c r="C761" i="11" s="1"/>
  <c r="E761" i="11"/>
  <c r="K760" i="11"/>
  <c r="J760" i="11"/>
  <c r="I760" i="11"/>
  <c r="H760" i="11"/>
  <c r="G760" i="11"/>
  <c r="F760" i="11"/>
  <c r="C760" i="11" s="1"/>
  <c r="E760" i="11"/>
  <c r="K759" i="11"/>
  <c r="J759" i="11"/>
  <c r="I759" i="11"/>
  <c r="H759" i="11"/>
  <c r="L759" i="11" s="1"/>
  <c r="G759" i="11"/>
  <c r="F759" i="11"/>
  <c r="C759" i="11" s="1"/>
  <c r="E759" i="11"/>
  <c r="K758" i="11"/>
  <c r="J758" i="11"/>
  <c r="I758" i="11"/>
  <c r="H758" i="11"/>
  <c r="G758" i="11"/>
  <c r="F758" i="11"/>
  <c r="C758" i="11" s="1"/>
  <c r="E758" i="11"/>
  <c r="K755" i="11"/>
  <c r="J755" i="11"/>
  <c r="I755" i="11"/>
  <c r="H755" i="11"/>
  <c r="L755" i="11" s="1"/>
  <c r="G755" i="11"/>
  <c r="F755" i="11"/>
  <c r="C755" i="11" s="1"/>
  <c r="E755" i="11"/>
  <c r="K754" i="11"/>
  <c r="J754" i="11"/>
  <c r="I754" i="11"/>
  <c r="H754" i="11"/>
  <c r="G754" i="11"/>
  <c r="F754" i="11"/>
  <c r="C754" i="11" s="1"/>
  <c r="E754" i="11"/>
  <c r="K753" i="11"/>
  <c r="J753" i="11"/>
  <c r="I753" i="11"/>
  <c r="H753" i="11"/>
  <c r="L753" i="11" s="1"/>
  <c r="G753" i="11"/>
  <c r="F753" i="11"/>
  <c r="C753" i="11" s="1"/>
  <c r="E753" i="11"/>
  <c r="K752" i="11"/>
  <c r="J752" i="11"/>
  <c r="I752" i="11"/>
  <c r="H752" i="11"/>
  <c r="G752" i="11"/>
  <c r="F752" i="11"/>
  <c r="C752" i="11" s="1"/>
  <c r="E752" i="11"/>
  <c r="K751" i="11"/>
  <c r="J751" i="11"/>
  <c r="I751" i="11"/>
  <c r="H751" i="11"/>
  <c r="L751" i="11" s="1"/>
  <c r="G751" i="11"/>
  <c r="F751" i="11"/>
  <c r="C751" i="11" s="1"/>
  <c r="E751" i="11"/>
  <c r="K750" i="11"/>
  <c r="J750" i="11"/>
  <c r="I750" i="11"/>
  <c r="H750" i="11"/>
  <c r="G750" i="11"/>
  <c r="F750" i="11"/>
  <c r="C750" i="11" s="1"/>
  <c r="E750" i="11"/>
  <c r="K749" i="11"/>
  <c r="J749" i="11"/>
  <c r="I749" i="11"/>
  <c r="H749" i="11"/>
  <c r="L749" i="11" s="1"/>
  <c r="G749" i="11"/>
  <c r="F749" i="11"/>
  <c r="C749" i="11" s="1"/>
  <c r="E749" i="11"/>
  <c r="K748" i="11"/>
  <c r="J748" i="11"/>
  <c r="I748" i="11"/>
  <c r="H748" i="11"/>
  <c r="G748" i="11"/>
  <c r="F748" i="11"/>
  <c r="C748" i="11" s="1"/>
  <c r="E748" i="11"/>
  <c r="K747" i="11"/>
  <c r="J747" i="11"/>
  <c r="I747" i="11"/>
  <c r="H747" i="11"/>
  <c r="L747" i="11" s="1"/>
  <c r="G747" i="11"/>
  <c r="F747" i="11"/>
  <c r="C747" i="11" s="1"/>
  <c r="E747" i="11"/>
  <c r="K746" i="11"/>
  <c r="J746" i="11"/>
  <c r="I746" i="11"/>
  <c r="H746" i="11"/>
  <c r="G746" i="11"/>
  <c r="F746" i="11"/>
  <c r="C746" i="11" s="1"/>
  <c r="E746" i="11"/>
  <c r="K745" i="11"/>
  <c r="J745" i="11"/>
  <c r="I745" i="11"/>
  <c r="H745" i="11"/>
  <c r="L745" i="11" s="1"/>
  <c r="G745" i="11"/>
  <c r="F745" i="11"/>
  <c r="C745" i="11" s="1"/>
  <c r="E745" i="11"/>
  <c r="K744" i="11"/>
  <c r="J744" i="11"/>
  <c r="I744" i="11"/>
  <c r="H744" i="11"/>
  <c r="G744" i="11"/>
  <c r="F744" i="11"/>
  <c r="C744" i="11" s="1"/>
  <c r="E744" i="11"/>
  <c r="K743" i="11"/>
  <c r="J743" i="11"/>
  <c r="I743" i="11"/>
  <c r="H743" i="11"/>
  <c r="L743" i="11" s="1"/>
  <c r="G743" i="11"/>
  <c r="F743" i="11"/>
  <c r="C743" i="11" s="1"/>
  <c r="E743" i="11"/>
  <c r="K742" i="11"/>
  <c r="J742" i="11"/>
  <c r="I742" i="11"/>
  <c r="H742" i="11"/>
  <c r="G742" i="11"/>
  <c r="F742" i="11"/>
  <c r="C742" i="11" s="1"/>
  <c r="E742" i="11"/>
  <c r="K741" i="11"/>
  <c r="J741" i="11"/>
  <c r="I741" i="11"/>
  <c r="H741" i="11"/>
  <c r="L741" i="11" s="1"/>
  <c r="G741" i="11"/>
  <c r="F741" i="11"/>
  <c r="C741" i="11" s="1"/>
  <c r="E741" i="11"/>
  <c r="K740" i="11"/>
  <c r="J740" i="11"/>
  <c r="I740" i="11"/>
  <c r="H740" i="11"/>
  <c r="G740" i="11"/>
  <c r="F740" i="11"/>
  <c r="C740" i="11" s="1"/>
  <c r="E740" i="11"/>
  <c r="K739" i="11"/>
  <c r="J739" i="11"/>
  <c r="I739" i="11"/>
  <c r="H739" i="11"/>
  <c r="L739" i="11" s="1"/>
  <c r="G739" i="11"/>
  <c r="F739" i="11"/>
  <c r="C739" i="11" s="1"/>
  <c r="E739" i="11"/>
  <c r="K738" i="11"/>
  <c r="J738" i="11"/>
  <c r="I738" i="11"/>
  <c r="H738" i="11"/>
  <c r="G738" i="11"/>
  <c r="F738" i="11"/>
  <c r="C738" i="11" s="1"/>
  <c r="E738" i="11"/>
  <c r="K737" i="11"/>
  <c r="J737" i="11"/>
  <c r="I737" i="11"/>
  <c r="H737" i="11"/>
  <c r="L737" i="11" s="1"/>
  <c r="G737" i="11"/>
  <c r="F737" i="11"/>
  <c r="C737" i="11" s="1"/>
  <c r="E737" i="11"/>
  <c r="K736" i="11"/>
  <c r="J736" i="11"/>
  <c r="I736" i="11"/>
  <c r="H736" i="11"/>
  <c r="G736" i="11"/>
  <c r="F736" i="11"/>
  <c r="C736" i="11" s="1"/>
  <c r="E736" i="11"/>
  <c r="K735" i="11"/>
  <c r="J735" i="11"/>
  <c r="I735" i="11"/>
  <c r="H735" i="11"/>
  <c r="L735" i="11" s="1"/>
  <c r="G735" i="11"/>
  <c r="F735" i="11"/>
  <c r="C735" i="11" s="1"/>
  <c r="E735" i="11"/>
  <c r="K734" i="11"/>
  <c r="J734" i="11"/>
  <c r="I734" i="11"/>
  <c r="H734" i="11"/>
  <c r="G734" i="11"/>
  <c r="F734" i="11"/>
  <c r="C734" i="11" s="1"/>
  <c r="E734" i="11"/>
  <c r="K733" i="11"/>
  <c r="J733" i="11"/>
  <c r="I733" i="11"/>
  <c r="H733" i="11"/>
  <c r="L733" i="11" s="1"/>
  <c r="G733" i="11"/>
  <c r="F733" i="11"/>
  <c r="C733" i="11" s="1"/>
  <c r="E733" i="11"/>
  <c r="K732" i="11"/>
  <c r="J732" i="11"/>
  <c r="I732" i="11"/>
  <c r="H732" i="11"/>
  <c r="G732" i="11"/>
  <c r="F732" i="11"/>
  <c r="C732" i="11" s="1"/>
  <c r="E732" i="11"/>
  <c r="K731" i="11"/>
  <c r="J731" i="11"/>
  <c r="I731" i="11"/>
  <c r="H731" i="11"/>
  <c r="L731" i="11" s="1"/>
  <c r="G731" i="11"/>
  <c r="F731" i="11"/>
  <c r="C731" i="11" s="1"/>
  <c r="E731" i="11"/>
  <c r="K730" i="11"/>
  <c r="J730" i="11"/>
  <c r="I730" i="11"/>
  <c r="H730" i="11"/>
  <c r="G730" i="11"/>
  <c r="F730" i="11"/>
  <c r="C730" i="11" s="1"/>
  <c r="E730" i="11"/>
  <c r="K729" i="11"/>
  <c r="J729" i="11"/>
  <c r="I729" i="11"/>
  <c r="H729" i="11"/>
  <c r="L729" i="11" s="1"/>
  <c r="G729" i="11"/>
  <c r="F729" i="11"/>
  <c r="C729" i="11" s="1"/>
  <c r="E729" i="11"/>
  <c r="K728" i="11"/>
  <c r="J728" i="11"/>
  <c r="I728" i="11"/>
  <c r="H728" i="11"/>
  <c r="G728" i="11"/>
  <c r="F728" i="11"/>
  <c r="C728" i="11" s="1"/>
  <c r="E728" i="11"/>
  <c r="K727" i="11"/>
  <c r="J727" i="11"/>
  <c r="I727" i="11"/>
  <c r="H727" i="11"/>
  <c r="L727" i="11" s="1"/>
  <c r="G727" i="11"/>
  <c r="F727" i="11"/>
  <c r="C727" i="11" s="1"/>
  <c r="E727" i="11"/>
  <c r="K726" i="11"/>
  <c r="J726" i="11"/>
  <c r="I726" i="11"/>
  <c r="H726" i="11"/>
  <c r="G726" i="11"/>
  <c r="F726" i="11"/>
  <c r="C726" i="11" s="1"/>
  <c r="E726" i="11"/>
  <c r="K725" i="11"/>
  <c r="J725" i="11"/>
  <c r="I725" i="11"/>
  <c r="H725" i="11"/>
  <c r="L725" i="11" s="1"/>
  <c r="G725" i="11"/>
  <c r="F725" i="11"/>
  <c r="C725" i="11" s="1"/>
  <c r="E725" i="11"/>
  <c r="K724" i="11"/>
  <c r="J724" i="11"/>
  <c r="I724" i="11"/>
  <c r="H724" i="11"/>
  <c r="G724" i="11"/>
  <c r="F724" i="11"/>
  <c r="C724" i="11" s="1"/>
  <c r="E724" i="11"/>
  <c r="K723" i="11"/>
  <c r="J723" i="11"/>
  <c r="I723" i="11"/>
  <c r="H723" i="11"/>
  <c r="L723" i="11" s="1"/>
  <c r="G723" i="11"/>
  <c r="F723" i="11"/>
  <c r="C723" i="11" s="1"/>
  <c r="E723" i="11"/>
  <c r="K722" i="11"/>
  <c r="J722" i="11"/>
  <c r="I722" i="11"/>
  <c r="H722" i="11"/>
  <c r="G722" i="11"/>
  <c r="F722" i="11"/>
  <c r="C722" i="11" s="1"/>
  <c r="E722" i="11"/>
  <c r="K721" i="11"/>
  <c r="J721" i="11"/>
  <c r="I721" i="11"/>
  <c r="H721" i="11"/>
  <c r="L721" i="11" s="1"/>
  <c r="G721" i="11"/>
  <c r="F721" i="11"/>
  <c r="C721" i="11" s="1"/>
  <c r="E721" i="11"/>
  <c r="K720" i="11"/>
  <c r="J720" i="11"/>
  <c r="I720" i="11"/>
  <c r="H720" i="11"/>
  <c r="G720" i="11"/>
  <c r="F720" i="11"/>
  <c r="C720" i="11" s="1"/>
  <c r="E720" i="11"/>
  <c r="K719" i="11"/>
  <c r="J719" i="11"/>
  <c r="I719" i="11"/>
  <c r="H719" i="11"/>
  <c r="L719" i="11" s="1"/>
  <c r="G719" i="11"/>
  <c r="F719" i="11"/>
  <c r="C719" i="11" s="1"/>
  <c r="E719" i="11"/>
  <c r="K718" i="11"/>
  <c r="J718" i="11"/>
  <c r="I718" i="11"/>
  <c r="H718" i="11"/>
  <c r="G718" i="11"/>
  <c r="F718" i="11"/>
  <c r="C718" i="11" s="1"/>
  <c r="E718" i="11"/>
  <c r="K717" i="11"/>
  <c r="J717" i="11"/>
  <c r="I717" i="11"/>
  <c r="H717" i="11"/>
  <c r="L717" i="11" s="1"/>
  <c r="G717" i="11"/>
  <c r="F717" i="11"/>
  <c r="C717" i="11" s="1"/>
  <c r="E717" i="11"/>
  <c r="K716" i="11"/>
  <c r="J716" i="11"/>
  <c r="I716" i="11"/>
  <c r="H716" i="11"/>
  <c r="G716" i="11"/>
  <c r="F716" i="11"/>
  <c r="C716" i="11" s="1"/>
  <c r="E716" i="11"/>
  <c r="K715" i="11"/>
  <c r="J715" i="11"/>
  <c r="I715" i="11"/>
  <c r="H715" i="11"/>
  <c r="L715" i="11" s="1"/>
  <c r="G715" i="11"/>
  <c r="F715" i="11"/>
  <c r="C715" i="11" s="1"/>
  <c r="E715" i="11"/>
  <c r="K714" i="11"/>
  <c r="J714" i="11"/>
  <c r="I714" i="11"/>
  <c r="H714" i="11"/>
  <c r="G714" i="11"/>
  <c r="F714" i="11"/>
  <c r="C714" i="11" s="1"/>
  <c r="E714" i="11"/>
  <c r="K713" i="11"/>
  <c r="J713" i="11"/>
  <c r="I713" i="11"/>
  <c r="H713" i="11"/>
  <c r="L713" i="11" s="1"/>
  <c r="G713" i="11"/>
  <c r="F713" i="11"/>
  <c r="C713" i="11" s="1"/>
  <c r="E713" i="11"/>
  <c r="K712" i="11"/>
  <c r="J712" i="11"/>
  <c r="I712" i="11"/>
  <c r="H712" i="11"/>
  <c r="G712" i="11"/>
  <c r="F712" i="11"/>
  <c r="C712" i="11" s="1"/>
  <c r="E712" i="11"/>
  <c r="K711" i="11"/>
  <c r="J711" i="11"/>
  <c r="I711" i="11"/>
  <c r="H711" i="11"/>
  <c r="L711" i="11" s="1"/>
  <c r="G711" i="11"/>
  <c r="F711" i="11"/>
  <c r="C711" i="11" s="1"/>
  <c r="E711" i="11"/>
  <c r="K710" i="11"/>
  <c r="J710" i="11"/>
  <c r="I710" i="11"/>
  <c r="H710" i="11"/>
  <c r="G710" i="11"/>
  <c r="F710" i="11"/>
  <c r="C710" i="11" s="1"/>
  <c r="E710" i="11"/>
  <c r="K709" i="11"/>
  <c r="J709" i="11"/>
  <c r="I709" i="11"/>
  <c r="H709" i="11"/>
  <c r="L709" i="11" s="1"/>
  <c r="G709" i="11"/>
  <c r="F709" i="11"/>
  <c r="C709" i="11" s="1"/>
  <c r="E709" i="11"/>
  <c r="K708" i="11"/>
  <c r="J708" i="11"/>
  <c r="I708" i="11"/>
  <c r="H708" i="11"/>
  <c r="G708" i="11"/>
  <c r="F708" i="11"/>
  <c r="C708" i="11" s="1"/>
  <c r="E708" i="11"/>
  <c r="K705" i="11"/>
  <c r="J705" i="11"/>
  <c r="I705" i="11"/>
  <c r="H705" i="11"/>
  <c r="L705" i="11" s="1"/>
  <c r="G705" i="11"/>
  <c r="F705" i="11"/>
  <c r="C705" i="11" s="1"/>
  <c r="E705" i="11"/>
  <c r="K704" i="11"/>
  <c r="J704" i="11"/>
  <c r="I704" i="11"/>
  <c r="H704" i="11"/>
  <c r="G704" i="11"/>
  <c r="F704" i="11"/>
  <c r="C704" i="11" s="1"/>
  <c r="E704" i="11"/>
  <c r="K703" i="11"/>
  <c r="J703" i="11"/>
  <c r="I703" i="11"/>
  <c r="H703" i="11"/>
  <c r="L703" i="11" s="1"/>
  <c r="G703" i="11"/>
  <c r="F703" i="11"/>
  <c r="C703" i="11" s="1"/>
  <c r="E703" i="11"/>
  <c r="K702" i="11"/>
  <c r="J702" i="11"/>
  <c r="I702" i="11"/>
  <c r="H702" i="11"/>
  <c r="G702" i="11"/>
  <c r="F702" i="11"/>
  <c r="C702" i="11" s="1"/>
  <c r="E702" i="11"/>
  <c r="K701" i="11"/>
  <c r="J701" i="11"/>
  <c r="I701" i="11"/>
  <c r="H701" i="11"/>
  <c r="L701" i="11" s="1"/>
  <c r="G701" i="11"/>
  <c r="F701" i="11"/>
  <c r="C701" i="11" s="1"/>
  <c r="E701" i="11"/>
  <c r="K700" i="11"/>
  <c r="J700" i="11"/>
  <c r="I700" i="11"/>
  <c r="H700" i="11"/>
  <c r="G700" i="11"/>
  <c r="F700" i="11"/>
  <c r="C700" i="11" s="1"/>
  <c r="E700" i="11"/>
  <c r="K699" i="11"/>
  <c r="J699" i="11"/>
  <c r="I699" i="11"/>
  <c r="H699" i="11"/>
  <c r="L699" i="11" s="1"/>
  <c r="G699" i="11"/>
  <c r="F699" i="11"/>
  <c r="C699" i="11" s="1"/>
  <c r="E699" i="11"/>
  <c r="K698" i="11"/>
  <c r="J698" i="11"/>
  <c r="I698" i="11"/>
  <c r="H698" i="11"/>
  <c r="G698" i="11"/>
  <c r="F698" i="11"/>
  <c r="C698" i="11" s="1"/>
  <c r="E698" i="11"/>
  <c r="K697" i="11"/>
  <c r="J697" i="11"/>
  <c r="I697" i="11"/>
  <c r="H697" i="11"/>
  <c r="L697" i="11" s="1"/>
  <c r="G697" i="11"/>
  <c r="F697" i="11"/>
  <c r="C697" i="11" s="1"/>
  <c r="E697" i="11"/>
  <c r="K696" i="11"/>
  <c r="J696" i="11"/>
  <c r="I696" i="11"/>
  <c r="H696" i="11"/>
  <c r="G696" i="11"/>
  <c r="F696" i="11"/>
  <c r="C696" i="11" s="1"/>
  <c r="E696" i="11"/>
  <c r="K695" i="11"/>
  <c r="J695" i="11"/>
  <c r="I695" i="11"/>
  <c r="H695" i="11"/>
  <c r="L695" i="11" s="1"/>
  <c r="G695" i="11"/>
  <c r="F695" i="11"/>
  <c r="C695" i="11" s="1"/>
  <c r="E695" i="11"/>
  <c r="K694" i="11"/>
  <c r="J694" i="11"/>
  <c r="I694" i="11"/>
  <c r="H694" i="11"/>
  <c r="G694" i="11"/>
  <c r="F694" i="11"/>
  <c r="C694" i="11" s="1"/>
  <c r="E694" i="11"/>
  <c r="K693" i="11"/>
  <c r="J693" i="11"/>
  <c r="I693" i="11"/>
  <c r="H693" i="11"/>
  <c r="L693" i="11" s="1"/>
  <c r="G693" i="11"/>
  <c r="F693" i="11"/>
  <c r="C693" i="11" s="1"/>
  <c r="E693" i="11"/>
  <c r="K692" i="11"/>
  <c r="J692" i="11"/>
  <c r="I692" i="11"/>
  <c r="H692" i="11"/>
  <c r="G692" i="11"/>
  <c r="F692" i="11"/>
  <c r="C692" i="11" s="1"/>
  <c r="E692" i="11"/>
  <c r="K691" i="11"/>
  <c r="J691" i="11"/>
  <c r="I691" i="11"/>
  <c r="H691" i="11"/>
  <c r="L691" i="11" s="1"/>
  <c r="G691" i="11"/>
  <c r="F691" i="11"/>
  <c r="C691" i="11" s="1"/>
  <c r="E691" i="11"/>
  <c r="K690" i="11"/>
  <c r="J690" i="11"/>
  <c r="I690" i="11"/>
  <c r="H690" i="11"/>
  <c r="G690" i="11"/>
  <c r="F690" i="11"/>
  <c r="C690" i="11" s="1"/>
  <c r="E690" i="11"/>
  <c r="K689" i="11"/>
  <c r="J689" i="11"/>
  <c r="I689" i="11"/>
  <c r="H689" i="11"/>
  <c r="L689" i="11" s="1"/>
  <c r="G689" i="11"/>
  <c r="F689" i="11"/>
  <c r="C689" i="11" s="1"/>
  <c r="E689" i="11"/>
  <c r="K688" i="11"/>
  <c r="J688" i="11"/>
  <c r="I688" i="11"/>
  <c r="H688" i="11"/>
  <c r="G688" i="11"/>
  <c r="F688" i="11"/>
  <c r="C688" i="11" s="1"/>
  <c r="E688" i="11"/>
  <c r="K687" i="11"/>
  <c r="J687" i="11"/>
  <c r="I687" i="11"/>
  <c r="H687" i="11"/>
  <c r="L687" i="11" s="1"/>
  <c r="G687" i="11"/>
  <c r="F687" i="11"/>
  <c r="C687" i="11" s="1"/>
  <c r="E687" i="11"/>
  <c r="K686" i="11"/>
  <c r="J686" i="11"/>
  <c r="I686" i="11"/>
  <c r="H686" i="11"/>
  <c r="G686" i="11"/>
  <c r="F686" i="11"/>
  <c r="C686" i="11" s="1"/>
  <c r="E686" i="11"/>
  <c r="K685" i="11"/>
  <c r="J685" i="11"/>
  <c r="I685" i="11"/>
  <c r="H685" i="11"/>
  <c r="L685" i="11" s="1"/>
  <c r="G685" i="11"/>
  <c r="F685" i="11"/>
  <c r="C685" i="11" s="1"/>
  <c r="E685" i="11"/>
  <c r="K684" i="11"/>
  <c r="J684" i="11"/>
  <c r="I684" i="11"/>
  <c r="H684" i="11"/>
  <c r="G684" i="11"/>
  <c r="F684" i="11"/>
  <c r="C684" i="11" s="1"/>
  <c r="E684" i="11"/>
  <c r="K683" i="11"/>
  <c r="J683" i="11"/>
  <c r="I683" i="11"/>
  <c r="H683" i="11"/>
  <c r="L683" i="11" s="1"/>
  <c r="G683" i="11"/>
  <c r="F683" i="11"/>
  <c r="C683" i="11" s="1"/>
  <c r="E683" i="11"/>
  <c r="K682" i="11"/>
  <c r="J682" i="11"/>
  <c r="I682" i="11"/>
  <c r="H682" i="11"/>
  <c r="G682" i="11"/>
  <c r="F682" i="11"/>
  <c r="C682" i="11" s="1"/>
  <c r="E682" i="11"/>
  <c r="K681" i="11"/>
  <c r="J681" i="11"/>
  <c r="I681" i="11"/>
  <c r="H681" i="11"/>
  <c r="L681" i="11" s="1"/>
  <c r="G681" i="11"/>
  <c r="F681" i="11"/>
  <c r="C681" i="11" s="1"/>
  <c r="E681" i="11"/>
  <c r="K680" i="11"/>
  <c r="J680" i="11"/>
  <c r="I680" i="11"/>
  <c r="H680" i="11"/>
  <c r="G680" i="11"/>
  <c r="F680" i="11"/>
  <c r="C680" i="11" s="1"/>
  <c r="E680" i="11"/>
  <c r="K679" i="11"/>
  <c r="J679" i="11"/>
  <c r="I679" i="11"/>
  <c r="H679" i="11"/>
  <c r="L679" i="11" s="1"/>
  <c r="G679" i="11"/>
  <c r="F679" i="11"/>
  <c r="C679" i="11" s="1"/>
  <c r="E679" i="11"/>
  <c r="K678" i="11"/>
  <c r="J678" i="11"/>
  <c r="I678" i="11"/>
  <c r="H678" i="11"/>
  <c r="G678" i="11"/>
  <c r="F678" i="11"/>
  <c r="C678" i="11" s="1"/>
  <c r="E678" i="11"/>
  <c r="K677" i="11"/>
  <c r="J677" i="11"/>
  <c r="I677" i="11"/>
  <c r="H677" i="11"/>
  <c r="L677" i="11" s="1"/>
  <c r="G677" i="11"/>
  <c r="F677" i="11"/>
  <c r="C677" i="11" s="1"/>
  <c r="E677" i="11"/>
  <c r="K676" i="11"/>
  <c r="J676" i="11"/>
  <c r="I676" i="11"/>
  <c r="H676" i="11"/>
  <c r="G676" i="11"/>
  <c r="F676" i="11"/>
  <c r="C676" i="11" s="1"/>
  <c r="E676" i="11"/>
  <c r="K675" i="11"/>
  <c r="J675" i="11"/>
  <c r="I675" i="11"/>
  <c r="H675" i="11"/>
  <c r="L675" i="11" s="1"/>
  <c r="G675" i="11"/>
  <c r="F675" i="11"/>
  <c r="C675" i="11" s="1"/>
  <c r="E675" i="11"/>
  <c r="K674" i="11"/>
  <c r="J674" i="11"/>
  <c r="I674" i="11"/>
  <c r="H674" i="11"/>
  <c r="G674" i="11"/>
  <c r="F674" i="11"/>
  <c r="C674" i="11" s="1"/>
  <c r="E674" i="11"/>
  <c r="K673" i="11"/>
  <c r="J673" i="11"/>
  <c r="I673" i="11"/>
  <c r="H673" i="11"/>
  <c r="L673" i="11" s="1"/>
  <c r="G673" i="11"/>
  <c r="F673" i="11"/>
  <c r="C673" i="11" s="1"/>
  <c r="E673" i="11"/>
  <c r="K672" i="11"/>
  <c r="J672" i="11"/>
  <c r="I672" i="11"/>
  <c r="H672" i="11"/>
  <c r="G672" i="11"/>
  <c r="F672" i="11"/>
  <c r="C672" i="11" s="1"/>
  <c r="E672" i="11"/>
  <c r="K671" i="11"/>
  <c r="J671" i="11"/>
  <c r="I671" i="11"/>
  <c r="H671" i="11"/>
  <c r="L671" i="11" s="1"/>
  <c r="G671" i="11"/>
  <c r="F671" i="11"/>
  <c r="C671" i="11" s="1"/>
  <c r="E671" i="11"/>
  <c r="K670" i="11"/>
  <c r="J670" i="11"/>
  <c r="I670" i="11"/>
  <c r="H670" i="11"/>
  <c r="G670" i="11"/>
  <c r="F670" i="11"/>
  <c r="C670" i="11" s="1"/>
  <c r="E670" i="11"/>
  <c r="K669" i="11"/>
  <c r="J669" i="11"/>
  <c r="I669" i="11"/>
  <c r="H669" i="11"/>
  <c r="L669" i="11" s="1"/>
  <c r="G669" i="11"/>
  <c r="F669" i="11"/>
  <c r="C669" i="11" s="1"/>
  <c r="E669" i="11"/>
  <c r="K668" i="11"/>
  <c r="J668" i="11"/>
  <c r="I668" i="11"/>
  <c r="H668" i="11"/>
  <c r="G668" i="11"/>
  <c r="F668" i="11"/>
  <c r="C668" i="11" s="1"/>
  <c r="E668" i="11"/>
  <c r="K667" i="11"/>
  <c r="J667" i="11"/>
  <c r="I667" i="11"/>
  <c r="H667" i="11"/>
  <c r="L667" i="11" s="1"/>
  <c r="G667" i="11"/>
  <c r="F667" i="11"/>
  <c r="C667" i="11" s="1"/>
  <c r="E667" i="11"/>
  <c r="K666" i="11"/>
  <c r="J666" i="11"/>
  <c r="I666" i="11"/>
  <c r="H666" i="11"/>
  <c r="G666" i="11"/>
  <c r="F666" i="11"/>
  <c r="C666" i="11" s="1"/>
  <c r="E666" i="11"/>
  <c r="K665" i="11"/>
  <c r="J665" i="11"/>
  <c r="I665" i="11"/>
  <c r="H665" i="11"/>
  <c r="L665" i="11" s="1"/>
  <c r="G665" i="11"/>
  <c r="F665" i="11"/>
  <c r="C665" i="11" s="1"/>
  <c r="E665" i="11"/>
  <c r="K664" i="11"/>
  <c r="J664" i="11"/>
  <c r="I664" i="11"/>
  <c r="H664" i="11"/>
  <c r="G664" i="11"/>
  <c r="F664" i="11"/>
  <c r="C664" i="11" s="1"/>
  <c r="E664" i="11"/>
  <c r="K663" i="11"/>
  <c r="J663" i="11"/>
  <c r="I663" i="11"/>
  <c r="H663" i="11"/>
  <c r="L663" i="11" s="1"/>
  <c r="G663" i="11"/>
  <c r="F663" i="11"/>
  <c r="C663" i="11" s="1"/>
  <c r="E663" i="11"/>
  <c r="K662" i="11"/>
  <c r="J662" i="11"/>
  <c r="I662" i="11"/>
  <c r="H662" i="11"/>
  <c r="G662" i="11"/>
  <c r="F662" i="11"/>
  <c r="C662" i="11" s="1"/>
  <c r="E662" i="11"/>
  <c r="K661" i="11"/>
  <c r="J661" i="11"/>
  <c r="I661" i="11"/>
  <c r="H661" i="11"/>
  <c r="L661" i="11" s="1"/>
  <c r="G661" i="11"/>
  <c r="F661" i="11"/>
  <c r="C661" i="11" s="1"/>
  <c r="E661" i="11"/>
  <c r="K660" i="11"/>
  <c r="J660" i="11"/>
  <c r="I660" i="11"/>
  <c r="H660" i="11"/>
  <c r="G660" i="11"/>
  <c r="F660" i="11"/>
  <c r="C660" i="11" s="1"/>
  <c r="E660" i="11"/>
  <c r="K659" i="11"/>
  <c r="J659" i="11"/>
  <c r="I659" i="11"/>
  <c r="H659" i="11"/>
  <c r="L659" i="11" s="1"/>
  <c r="G659" i="11"/>
  <c r="F659" i="11"/>
  <c r="C659" i="11" s="1"/>
  <c r="E659" i="11"/>
  <c r="K658" i="11"/>
  <c r="J658" i="11"/>
  <c r="I658" i="11"/>
  <c r="H658" i="11"/>
  <c r="G658" i="11"/>
  <c r="F658" i="11"/>
  <c r="C658" i="11" s="1"/>
  <c r="E658" i="11"/>
  <c r="K655" i="11"/>
  <c r="J655" i="11"/>
  <c r="I655" i="11"/>
  <c r="H655" i="11"/>
  <c r="L655" i="11" s="1"/>
  <c r="G655" i="11"/>
  <c r="F655" i="11"/>
  <c r="C655" i="11" s="1"/>
  <c r="E655" i="11"/>
  <c r="K654" i="11"/>
  <c r="J654" i="11"/>
  <c r="I654" i="11"/>
  <c r="H654" i="11"/>
  <c r="G654" i="11"/>
  <c r="F654" i="11"/>
  <c r="C654" i="11" s="1"/>
  <c r="E654" i="11"/>
  <c r="K653" i="11"/>
  <c r="J653" i="11"/>
  <c r="I653" i="11"/>
  <c r="H653" i="11"/>
  <c r="L653" i="11" s="1"/>
  <c r="G653" i="11"/>
  <c r="F653" i="11"/>
  <c r="C653" i="11" s="1"/>
  <c r="E653" i="11"/>
  <c r="K652" i="11"/>
  <c r="J652" i="11"/>
  <c r="I652" i="11"/>
  <c r="H652" i="11"/>
  <c r="G652" i="11"/>
  <c r="F652" i="11"/>
  <c r="C652" i="11" s="1"/>
  <c r="E652" i="11"/>
  <c r="K651" i="11"/>
  <c r="J651" i="11"/>
  <c r="I651" i="11"/>
  <c r="H651" i="11"/>
  <c r="L651" i="11" s="1"/>
  <c r="G651" i="11"/>
  <c r="F651" i="11"/>
  <c r="C651" i="11" s="1"/>
  <c r="E651" i="11"/>
  <c r="K650" i="11"/>
  <c r="J650" i="11"/>
  <c r="I650" i="11"/>
  <c r="H650" i="11"/>
  <c r="G650" i="11"/>
  <c r="F650" i="11"/>
  <c r="C650" i="11" s="1"/>
  <c r="E650" i="11"/>
  <c r="K649" i="11"/>
  <c r="J649" i="11"/>
  <c r="I649" i="11"/>
  <c r="H649" i="11"/>
  <c r="L649" i="11" s="1"/>
  <c r="G649" i="11"/>
  <c r="F649" i="11"/>
  <c r="C649" i="11" s="1"/>
  <c r="E649" i="11"/>
  <c r="K648" i="11"/>
  <c r="J648" i="11"/>
  <c r="I648" i="11"/>
  <c r="H648" i="11"/>
  <c r="G648" i="11"/>
  <c r="F648" i="11"/>
  <c r="C648" i="11" s="1"/>
  <c r="E648" i="11"/>
  <c r="K647" i="11"/>
  <c r="J647" i="11"/>
  <c r="I647" i="11"/>
  <c r="H647" i="11"/>
  <c r="L647" i="11" s="1"/>
  <c r="G647" i="11"/>
  <c r="F647" i="11"/>
  <c r="C647" i="11" s="1"/>
  <c r="E647" i="11"/>
  <c r="K646" i="11"/>
  <c r="J646" i="11"/>
  <c r="I646" i="11"/>
  <c r="H646" i="11"/>
  <c r="G646" i="11"/>
  <c r="F646" i="11"/>
  <c r="C646" i="11" s="1"/>
  <c r="E646" i="11"/>
  <c r="K645" i="11"/>
  <c r="J645" i="11"/>
  <c r="I645" i="11"/>
  <c r="H645" i="11"/>
  <c r="L645" i="11" s="1"/>
  <c r="G645" i="11"/>
  <c r="F645" i="11"/>
  <c r="C645" i="11" s="1"/>
  <c r="E645" i="11"/>
  <c r="K644" i="11"/>
  <c r="J644" i="11"/>
  <c r="I644" i="11"/>
  <c r="H644" i="11"/>
  <c r="G644" i="11"/>
  <c r="F644" i="11"/>
  <c r="C644" i="11" s="1"/>
  <c r="E644" i="11"/>
  <c r="K643" i="11"/>
  <c r="J643" i="11"/>
  <c r="I643" i="11"/>
  <c r="H643" i="11"/>
  <c r="L643" i="11" s="1"/>
  <c r="G643" i="11"/>
  <c r="F643" i="11"/>
  <c r="C643" i="11" s="1"/>
  <c r="E643" i="11"/>
  <c r="K642" i="11"/>
  <c r="J642" i="11"/>
  <c r="I642" i="11"/>
  <c r="H642" i="11"/>
  <c r="G642" i="11"/>
  <c r="F642" i="11"/>
  <c r="C642" i="11" s="1"/>
  <c r="E642" i="11"/>
  <c r="K641" i="11"/>
  <c r="J641" i="11"/>
  <c r="I641" i="11"/>
  <c r="H641" i="11"/>
  <c r="L641" i="11" s="1"/>
  <c r="G641" i="11"/>
  <c r="F641" i="11"/>
  <c r="C641" i="11" s="1"/>
  <c r="E641" i="11"/>
  <c r="K640" i="11"/>
  <c r="J640" i="11"/>
  <c r="I640" i="11"/>
  <c r="H640" i="11"/>
  <c r="G640" i="11"/>
  <c r="F640" i="11"/>
  <c r="C640" i="11" s="1"/>
  <c r="E640" i="11"/>
  <c r="K639" i="11"/>
  <c r="J639" i="11"/>
  <c r="I639" i="11"/>
  <c r="H639" i="11"/>
  <c r="L639" i="11" s="1"/>
  <c r="G639" i="11"/>
  <c r="F639" i="11"/>
  <c r="C639" i="11" s="1"/>
  <c r="E639" i="11"/>
  <c r="K638" i="11"/>
  <c r="J638" i="11"/>
  <c r="I638" i="11"/>
  <c r="H638" i="11"/>
  <c r="G638" i="11"/>
  <c r="F638" i="11"/>
  <c r="C638" i="11" s="1"/>
  <c r="E638" i="11"/>
  <c r="K637" i="11"/>
  <c r="J637" i="11"/>
  <c r="I637" i="11"/>
  <c r="H637" i="11"/>
  <c r="L637" i="11" s="1"/>
  <c r="G637" i="11"/>
  <c r="F637" i="11"/>
  <c r="C637" i="11" s="1"/>
  <c r="E637" i="11"/>
  <c r="K636" i="11"/>
  <c r="J636" i="11"/>
  <c r="I636" i="11"/>
  <c r="H636" i="11"/>
  <c r="G636" i="11"/>
  <c r="F636" i="11"/>
  <c r="C636" i="11" s="1"/>
  <c r="E636" i="11"/>
  <c r="K635" i="11"/>
  <c r="J635" i="11"/>
  <c r="I635" i="11"/>
  <c r="H635" i="11"/>
  <c r="L635" i="11" s="1"/>
  <c r="G635" i="11"/>
  <c r="F635" i="11"/>
  <c r="C635" i="11" s="1"/>
  <c r="E635" i="11"/>
  <c r="K634" i="11"/>
  <c r="J634" i="11"/>
  <c r="I634" i="11"/>
  <c r="H634" i="11"/>
  <c r="G634" i="11"/>
  <c r="F634" i="11"/>
  <c r="C634" i="11" s="1"/>
  <c r="E634" i="11"/>
  <c r="K633" i="11"/>
  <c r="J633" i="11"/>
  <c r="I633" i="11"/>
  <c r="H633" i="11"/>
  <c r="L633" i="11" s="1"/>
  <c r="G633" i="11"/>
  <c r="F633" i="11"/>
  <c r="C633" i="11" s="1"/>
  <c r="E633" i="11"/>
  <c r="K632" i="11"/>
  <c r="J632" i="11"/>
  <c r="I632" i="11"/>
  <c r="H632" i="11"/>
  <c r="G632" i="11"/>
  <c r="F632" i="11"/>
  <c r="C632" i="11" s="1"/>
  <c r="E632" i="11"/>
  <c r="K631" i="11"/>
  <c r="J631" i="11"/>
  <c r="I631" i="11"/>
  <c r="H631" i="11"/>
  <c r="L631" i="11" s="1"/>
  <c r="G631" i="11"/>
  <c r="F631" i="11"/>
  <c r="C631" i="11" s="1"/>
  <c r="E631" i="11"/>
  <c r="K630" i="11"/>
  <c r="J630" i="11"/>
  <c r="I630" i="11"/>
  <c r="H630" i="11"/>
  <c r="G630" i="11"/>
  <c r="F630" i="11"/>
  <c r="C630" i="11" s="1"/>
  <c r="E630" i="11"/>
  <c r="K629" i="11"/>
  <c r="J629" i="11"/>
  <c r="I629" i="11"/>
  <c r="H629" i="11"/>
  <c r="L629" i="11" s="1"/>
  <c r="G629" i="11"/>
  <c r="F629" i="11"/>
  <c r="C629" i="11" s="1"/>
  <c r="E629" i="11"/>
  <c r="K628" i="11"/>
  <c r="J628" i="11"/>
  <c r="I628" i="11"/>
  <c r="H628" i="11"/>
  <c r="G628" i="11"/>
  <c r="F628" i="11"/>
  <c r="C628" i="11" s="1"/>
  <c r="E628" i="11"/>
  <c r="K627" i="11"/>
  <c r="J627" i="11"/>
  <c r="I627" i="11"/>
  <c r="H627" i="11"/>
  <c r="L627" i="11" s="1"/>
  <c r="G627" i="11"/>
  <c r="F627" i="11"/>
  <c r="C627" i="11" s="1"/>
  <c r="E627" i="11"/>
  <c r="K626" i="11"/>
  <c r="J626" i="11"/>
  <c r="I626" i="11"/>
  <c r="H626" i="11"/>
  <c r="G626" i="11"/>
  <c r="F626" i="11"/>
  <c r="C626" i="11" s="1"/>
  <c r="E626" i="11"/>
  <c r="K625" i="11"/>
  <c r="J625" i="11"/>
  <c r="I625" i="11"/>
  <c r="H625" i="11"/>
  <c r="L625" i="11" s="1"/>
  <c r="G625" i="11"/>
  <c r="F625" i="11"/>
  <c r="C625" i="11" s="1"/>
  <c r="E625" i="11"/>
  <c r="K624" i="11"/>
  <c r="J624" i="11"/>
  <c r="I624" i="11"/>
  <c r="H624" i="11"/>
  <c r="G624" i="11"/>
  <c r="F624" i="11"/>
  <c r="C624" i="11" s="1"/>
  <c r="E624" i="11"/>
  <c r="K623" i="11"/>
  <c r="J623" i="11"/>
  <c r="I623" i="11"/>
  <c r="H623" i="11"/>
  <c r="L623" i="11" s="1"/>
  <c r="G623" i="11"/>
  <c r="F623" i="11"/>
  <c r="C623" i="11" s="1"/>
  <c r="E623" i="11"/>
  <c r="K622" i="11"/>
  <c r="J622" i="11"/>
  <c r="I622" i="11"/>
  <c r="H622" i="11"/>
  <c r="G622" i="11"/>
  <c r="F622" i="11"/>
  <c r="C622" i="11" s="1"/>
  <c r="E622" i="11"/>
  <c r="K621" i="11"/>
  <c r="J621" i="11"/>
  <c r="I621" i="11"/>
  <c r="H621" i="11"/>
  <c r="L621" i="11" s="1"/>
  <c r="G621" i="11"/>
  <c r="F621" i="11"/>
  <c r="C621" i="11" s="1"/>
  <c r="E621" i="11"/>
  <c r="K620" i="11"/>
  <c r="J620" i="11"/>
  <c r="I620" i="11"/>
  <c r="H620" i="11"/>
  <c r="G620" i="11"/>
  <c r="F620" i="11"/>
  <c r="C620" i="11" s="1"/>
  <c r="E620" i="11"/>
  <c r="K619" i="11"/>
  <c r="J619" i="11"/>
  <c r="I619" i="11"/>
  <c r="H619" i="11"/>
  <c r="L619" i="11" s="1"/>
  <c r="G619" i="11"/>
  <c r="F619" i="11"/>
  <c r="C619" i="11" s="1"/>
  <c r="E619" i="11"/>
  <c r="K618" i="11"/>
  <c r="J618" i="11"/>
  <c r="I618" i="11"/>
  <c r="H618" i="11"/>
  <c r="G618" i="11"/>
  <c r="F618" i="11"/>
  <c r="C618" i="11" s="1"/>
  <c r="E618" i="11"/>
  <c r="K617" i="11"/>
  <c r="J617" i="11"/>
  <c r="I617" i="11"/>
  <c r="H617" i="11"/>
  <c r="L617" i="11" s="1"/>
  <c r="G617" i="11"/>
  <c r="F617" i="11"/>
  <c r="C617" i="11" s="1"/>
  <c r="E617" i="11"/>
  <c r="K616" i="11"/>
  <c r="J616" i="11"/>
  <c r="I616" i="11"/>
  <c r="H616" i="11"/>
  <c r="G616" i="11"/>
  <c r="F616" i="11"/>
  <c r="C616" i="11" s="1"/>
  <c r="E616" i="11"/>
  <c r="K615" i="11"/>
  <c r="J615" i="11"/>
  <c r="I615" i="11"/>
  <c r="H615" i="11"/>
  <c r="L615" i="11" s="1"/>
  <c r="G615" i="11"/>
  <c r="F615" i="11"/>
  <c r="C615" i="11" s="1"/>
  <c r="E615" i="11"/>
  <c r="K614" i="11"/>
  <c r="J614" i="11"/>
  <c r="I614" i="11"/>
  <c r="H614" i="11"/>
  <c r="G614" i="11"/>
  <c r="F614" i="11"/>
  <c r="C614" i="11" s="1"/>
  <c r="E614" i="11"/>
  <c r="K613" i="11"/>
  <c r="J613" i="11"/>
  <c r="I613" i="11"/>
  <c r="H613" i="11"/>
  <c r="L613" i="11" s="1"/>
  <c r="G613" i="11"/>
  <c r="F613" i="11"/>
  <c r="C613" i="11" s="1"/>
  <c r="E613" i="11"/>
  <c r="K612" i="11"/>
  <c r="J612" i="11"/>
  <c r="I612" i="11"/>
  <c r="H612" i="11"/>
  <c r="G612" i="11"/>
  <c r="F612" i="11"/>
  <c r="C612" i="11" s="1"/>
  <c r="E612" i="11"/>
  <c r="K611" i="11"/>
  <c r="J611" i="11"/>
  <c r="I611" i="11"/>
  <c r="H611" i="11"/>
  <c r="L611" i="11" s="1"/>
  <c r="G611" i="11"/>
  <c r="F611" i="11"/>
  <c r="C611" i="11" s="1"/>
  <c r="E611" i="11"/>
  <c r="K610" i="11"/>
  <c r="J610" i="11"/>
  <c r="I610" i="11"/>
  <c r="H610" i="11"/>
  <c r="G610" i="11"/>
  <c r="F610" i="11"/>
  <c r="C610" i="11" s="1"/>
  <c r="E610" i="11"/>
  <c r="K609" i="11"/>
  <c r="J609" i="11"/>
  <c r="I609" i="11"/>
  <c r="H609" i="11"/>
  <c r="L609" i="11" s="1"/>
  <c r="G609" i="11"/>
  <c r="F609" i="11"/>
  <c r="C609" i="11" s="1"/>
  <c r="E609" i="11"/>
  <c r="K608" i="11"/>
  <c r="J608" i="11"/>
  <c r="I608" i="11"/>
  <c r="H608" i="11"/>
  <c r="G608" i="11"/>
  <c r="F608" i="11"/>
  <c r="C608" i="11" s="1"/>
  <c r="E608" i="11"/>
  <c r="K604" i="11"/>
  <c r="J604" i="11"/>
  <c r="I604" i="11"/>
  <c r="H604" i="11"/>
  <c r="L604" i="11" s="1"/>
  <c r="G604" i="11"/>
  <c r="F604" i="11"/>
  <c r="C604" i="11" s="1"/>
  <c r="E604" i="11"/>
  <c r="K603" i="11"/>
  <c r="J603" i="11"/>
  <c r="I603" i="11"/>
  <c r="H603" i="11"/>
  <c r="G603" i="11"/>
  <c r="F603" i="11"/>
  <c r="C603" i="11" s="1"/>
  <c r="E603" i="11"/>
  <c r="K602" i="11"/>
  <c r="J602" i="11"/>
  <c r="I602" i="11"/>
  <c r="H602" i="11"/>
  <c r="L602" i="11" s="1"/>
  <c r="G602" i="11"/>
  <c r="F602" i="11"/>
  <c r="C602" i="11" s="1"/>
  <c r="E602" i="11"/>
  <c r="K601" i="11"/>
  <c r="J601" i="11"/>
  <c r="I601" i="11"/>
  <c r="H601" i="11"/>
  <c r="G601" i="11"/>
  <c r="F601" i="11"/>
  <c r="C601" i="11" s="1"/>
  <c r="E601" i="11"/>
  <c r="K600" i="11"/>
  <c r="J600" i="11"/>
  <c r="I600" i="11"/>
  <c r="H600" i="11"/>
  <c r="L600" i="11" s="1"/>
  <c r="G600" i="11"/>
  <c r="F600" i="11"/>
  <c r="C600" i="11" s="1"/>
  <c r="E600" i="11"/>
  <c r="K599" i="11"/>
  <c r="J599" i="11"/>
  <c r="I599" i="11"/>
  <c r="H599" i="11"/>
  <c r="G599" i="11"/>
  <c r="F599" i="11"/>
  <c r="C599" i="11" s="1"/>
  <c r="E599" i="11"/>
  <c r="K598" i="11"/>
  <c r="J598" i="11"/>
  <c r="I598" i="11"/>
  <c r="H598" i="11"/>
  <c r="L598" i="11" s="1"/>
  <c r="G598" i="11"/>
  <c r="F598" i="11"/>
  <c r="C598" i="11" s="1"/>
  <c r="E598" i="11"/>
  <c r="K597" i="11"/>
  <c r="J597" i="11"/>
  <c r="I597" i="11"/>
  <c r="H597" i="11"/>
  <c r="G597" i="11"/>
  <c r="F597" i="11"/>
  <c r="C597" i="11" s="1"/>
  <c r="E597" i="11"/>
  <c r="K596" i="11"/>
  <c r="J596" i="11"/>
  <c r="I596" i="11"/>
  <c r="H596" i="11"/>
  <c r="L596" i="11" s="1"/>
  <c r="G596" i="11"/>
  <c r="F596" i="11"/>
  <c r="C596" i="11" s="1"/>
  <c r="E596" i="11"/>
  <c r="K595" i="11"/>
  <c r="J595" i="11"/>
  <c r="I595" i="11"/>
  <c r="H595" i="11"/>
  <c r="G595" i="11"/>
  <c r="F595" i="11"/>
  <c r="C595" i="11" s="1"/>
  <c r="E595" i="11"/>
  <c r="K594" i="11"/>
  <c r="J594" i="11"/>
  <c r="I594" i="11"/>
  <c r="H594" i="11"/>
  <c r="L594" i="11" s="1"/>
  <c r="G594" i="11"/>
  <c r="F594" i="11"/>
  <c r="C594" i="11" s="1"/>
  <c r="E594" i="11"/>
  <c r="K593" i="11"/>
  <c r="J593" i="11"/>
  <c r="I593" i="11"/>
  <c r="H593" i="11"/>
  <c r="G593" i="11"/>
  <c r="F593" i="11"/>
  <c r="C593" i="11" s="1"/>
  <c r="E593" i="11"/>
  <c r="K592" i="11"/>
  <c r="J592" i="11"/>
  <c r="I592" i="11"/>
  <c r="H592" i="11"/>
  <c r="L592" i="11" s="1"/>
  <c r="G592" i="11"/>
  <c r="F592" i="11"/>
  <c r="C592" i="11" s="1"/>
  <c r="E592" i="11"/>
  <c r="K591" i="11"/>
  <c r="J591" i="11"/>
  <c r="I591" i="11"/>
  <c r="H591" i="11"/>
  <c r="G591" i="11"/>
  <c r="F591" i="11"/>
  <c r="C591" i="11" s="1"/>
  <c r="E591" i="11"/>
  <c r="K590" i="11"/>
  <c r="J590" i="11"/>
  <c r="I590" i="11"/>
  <c r="H590" i="11"/>
  <c r="L590" i="11" s="1"/>
  <c r="G590" i="11"/>
  <c r="F590" i="11"/>
  <c r="C590" i="11" s="1"/>
  <c r="E590" i="11"/>
  <c r="K589" i="11"/>
  <c r="J589" i="11"/>
  <c r="I589" i="11"/>
  <c r="H589" i="11"/>
  <c r="G589" i="11"/>
  <c r="F589" i="11"/>
  <c r="C589" i="11" s="1"/>
  <c r="E589" i="11"/>
  <c r="K588" i="11"/>
  <c r="J588" i="11"/>
  <c r="I588" i="11"/>
  <c r="H588" i="11"/>
  <c r="L588" i="11" s="1"/>
  <c r="G588" i="11"/>
  <c r="F588" i="11"/>
  <c r="C588" i="11" s="1"/>
  <c r="E588" i="11"/>
  <c r="K587" i="11"/>
  <c r="J587" i="11"/>
  <c r="I587" i="11"/>
  <c r="H587" i="11"/>
  <c r="G587" i="11"/>
  <c r="F587" i="11"/>
  <c r="C587" i="11" s="1"/>
  <c r="E587" i="11"/>
  <c r="K586" i="11"/>
  <c r="J586" i="11"/>
  <c r="I586" i="11"/>
  <c r="H586" i="11"/>
  <c r="L586" i="11" s="1"/>
  <c r="G586" i="11"/>
  <c r="F586" i="11"/>
  <c r="C586" i="11" s="1"/>
  <c r="E586" i="11"/>
  <c r="K585" i="11"/>
  <c r="J585" i="11"/>
  <c r="I585" i="11"/>
  <c r="H585" i="11"/>
  <c r="G585" i="11"/>
  <c r="F585" i="11"/>
  <c r="C585" i="11" s="1"/>
  <c r="E585" i="11"/>
  <c r="K584" i="11"/>
  <c r="J584" i="11"/>
  <c r="I584" i="11"/>
  <c r="H584" i="11"/>
  <c r="L584" i="11" s="1"/>
  <c r="G584" i="11"/>
  <c r="F584" i="11"/>
  <c r="C584" i="11" s="1"/>
  <c r="E584" i="11"/>
  <c r="K583" i="11"/>
  <c r="J583" i="11"/>
  <c r="I583" i="11"/>
  <c r="H583" i="11"/>
  <c r="G583" i="11"/>
  <c r="F583" i="11"/>
  <c r="C583" i="11" s="1"/>
  <c r="E583" i="11"/>
  <c r="K582" i="11"/>
  <c r="J582" i="11"/>
  <c r="I582" i="11"/>
  <c r="H582" i="11"/>
  <c r="L582" i="11" s="1"/>
  <c r="G582" i="11"/>
  <c r="F582" i="11"/>
  <c r="C582" i="11" s="1"/>
  <c r="E582" i="11"/>
  <c r="K581" i="11"/>
  <c r="J581" i="11"/>
  <c r="I581" i="11"/>
  <c r="H581" i="11"/>
  <c r="G581" i="11"/>
  <c r="F581" i="11"/>
  <c r="C581" i="11" s="1"/>
  <c r="E581" i="11"/>
  <c r="K580" i="11"/>
  <c r="J580" i="11"/>
  <c r="I580" i="11"/>
  <c r="H580" i="11"/>
  <c r="L580" i="11" s="1"/>
  <c r="G580" i="11"/>
  <c r="F580" i="11"/>
  <c r="C580" i="11" s="1"/>
  <c r="E580" i="11"/>
  <c r="K579" i="11"/>
  <c r="J579" i="11"/>
  <c r="I579" i="11"/>
  <c r="H579" i="11"/>
  <c r="G579" i="11"/>
  <c r="F579" i="11"/>
  <c r="C579" i="11" s="1"/>
  <c r="E579" i="11"/>
  <c r="K578" i="11"/>
  <c r="J578" i="11"/>
  <c r="I578" i="11"/>
  <c r="H578" i="11"/>
  <c r="L578" i="11" s="1"/>
  <c r="G578" i="11"/>
  <c r="F578" i="11"/>
  <c r="C578" i="11" s="1"/>
  <c r="E578" i="11"/>
  <c r="K577" i="11"/>
  <c r="J577" i="11"/>
  <c r="I577" i="11"/>
  <c r="H577" i="11"/>
  <c r="G577" i="11"/>
  <c r="F577" i="11"/>
  <c r="C577" i="11" s="1"/>
  <c r="E577" i="11"/>
  <c r="K576" i="11"/>
  <c r="J576" i="11"/>
  <c r="I576" i="11"/>
  <c r="H576" i="11"/>
  <c r="L576" i="11" s="1"/>
  <c r="G576" i="11"/>
  <c r="F576" i="11"/>
  <c r="C576" i="11" s="1"/>
  <c r="E576" i="11"/>
  <c r="K575" i="11"/>
  <c r="J575" i="11"/>
  <c r="I575" i="11"/>
  <c r="H575" i="11"/>
  <c r="G575" i="11"/>
  <c r="F575" i="11"/>
  <c r="C575" i="11" s="1"/>
  <c r="E575" i="11"/>
  <c r="K574" i="11"/>
  <c r="J574" i="11"/>
  <c r="I574" i="11"/>
  <c r="H574" i="11"/>
  <c r="L574" i="11" s="1"/>
  <c r="G574" i="11"/>
  <c r="F574" i="11"/>
  <c r="C574" i="11" s="1"/>
  <c r="E574" i="11"/>
  <c r="K573" i="11"/>
  <c r="J573" i="11"/>
  <c r="I573" i="11"/>
  <c r="H573" i="11"/>
  <c r="G573" i="11"/>
  <c r="F573" i="11"/>
  <c r="C573" i="11" s="1"/>
  <c r="E573" i="11"/>
  <c r="K572" i="11"/>
  <c r="J572" i="11"/>
  <c r="I572" i="11"/>
  <c r="H572" i="11"/>
  <c r="L572" i="11" s="1"/>
  <c r="G572" i="11"/>
  <c r="F572" i="11"/>
  <c r="C572" i="11" s="1"/>
  <c r="E572" i="11"/>
  <c r="K571" i="11"/>
  <c r="J571" i="11"/>
  <c r="I571" i="11"/>
  <c r="H571" i="11"/>
  <c r="G571" i="11"/>
  <c r="F571" i="11"/>
  <c r="C571" i="11" s="1"/>
  <c r="E571" i="11"/>
  <c r="K570" i="11"/>
  <c r="J570" i="11"/>
  <c r="I570" i="11"/>
  <c r="H570" i="11"/>
  <c r="L570" i="11" s="1"/>
  <c r="G570" i="11"/>
  <c r="F570" i="11"/>
  <c r="C570" i="11" s="1"/>
  <c r="E570" i="11"/>
  <c r="K569" i="11"/>
  <c r="J569" i="11"/>
  <c r="I569" i="11"/>
  <c r="H569" i="11"/>
  <c r="G569" i="11"/>
  <c r="F569" i="11"/>
  <c r="C569" i="11" s="1"/>
  <c r="E569" i="11"/>
  <c r="K568" i="11"/>
  <c r="J568" i="11"/>
  <c r="I568" i="11"/>
  <c r="H568" i="11"/>
  <c r="L568" i="11" s="1"/>
  <c r="G568" i="11"/>
  <c r="F568" i="11"/>
  <c r="C568" i="11" s="1"/>
  <c r="E568" i="11"/>
  <c r="K567" i="11"/>
  <c r="J567" i="11"/>
  <c r="I567" i="11"/>
  <c r="H567" i="11"/>
  <c r="G567" i="11"/>
  <c r="F567" i="11"/>
  <c r="C567" i="11" s="1"/>
  <c r="E567" i="11"/>
  <c r="K566" i="11"/>
  <c r="J566" i="11"/>
  <c r="I566" i="11"/>
  <c r="H566" i="11"/>
  <c r="L566" i="11" s="1"/>
  <c r="G566" i="11"/>
  <c r="F566" i="11"/>
  <c r="C566" i="11" s="1"/>
  <c r="E566" i="11"/>
  <c r="K565" i="11"/>
  <c r="J565" i="11"/>
  <c r="I565" i="11"/>
  <c r="H565" i="11"/>
  <c r="G565" i="11"/>
  <c r="F565" i="11"/>
  <c r="C565" i="11" s="1"/>
  <c r="E565" i="11"/>
  <c r="K564" i="11"/>
  <c r="J564" i="11"/>
  <c r="I564" i="11"/>
  <c r="H564" i="11"/>
  <c r="L564" i="11" s="1"/>
  <c r="G564" i="11"/>
  <c r="F564" i="11"/>
  <c r="C564" i="11" s="1"/>
  <c r="E564" i="11"/>
  <c r="K563" i="11"/>
  <c r="J563" i="11"/>
  <c r="I563" i="11"/>
  <c r="H563" i="11"/>
  <c r="G563" i="11"/>
  <c r="F563" i="11"/>
  <c r="C563" i="11" s="1"/>
  <c r="E563" i="11"/>
  <c r="K562" i="11"/>
  <c r="J562" i="11"/>
  <c r="I562" i="11"/>
  <c r="H562" i="11"/>
  <c r="L562" i="11" s="1"/>
  <c r="G562" i="11"/>
  <c r="F562" i="11"/>
  <c r="C562" i="11" s="1"/>
  <c r="E562" i="11"/>
  <c r="K561" i="11"/>
  <c r="J561" i="11"/>
  <c r="I561" i="11"/>
  <c r="H561" i="11"/>
  <c r="G561" i="11"/>
  <c r="F561" i="11"/>
  <c r="C561" i="11" s="1"/>
  <c r="E561" i="11"/>
  <c r="K560" i="11"/>
  <c r="J560" i="11"/>
  <c r="I560" i="11"/>
  <c r="H560" i="11"/>
  <c r="L560" i="11" s="1"/>
  <c r="G560" i="11"/>
  <c r="F560" i="11"/>
  <c r="C560" i="11" s="1"/>
  <c r="E560" i="11"/>
  <c r="K559" i="11"/>
  <c r="J559" i="11"/>
  <c r="I559" i="11"/>
  <c r="H559" i="11"/>
  <c r="G559" i="11"/>
  <c r="F559" i="11"/>
  <c r="C559" i="11" s="1"/>
  <c r="E559" i="11"/>
  <c r="K558" i="11"/>
  <c r="J558" i="11"/>
  <c r="I558" i="11"/>
  <c r="H558" i="11"/>
  <c r="L558" i="11" s="1"/>
  <c r="G558" i="11"/>
  <c r="F558" i="11"/>
  <c r="C558" i="11" s="1"/>
  <c r="E558" i="11"/>
  <c r="K555" i="11"/>
  <c r="J555" i="11"/>
  <c r="I555" i="11"/>
  <c r="H555" i="11"/>
  <c r="G555" i="11"/>
  <c r="F555" i="11"/>
  <c r="C555" i="11" s="1"/>
  <c r="E555" i="11"/>
  <c r="K554" i="11"/>
  <c r="J554" i="11"/>
  <c r="I554" i="11"/>
  <c r="H554" i="11"/>
  <c r="L554" i="11" s="1"/>
  <c r="G554" i="11"/>
  <c r="F554" i="11"/>
  <c r="C554" i="11" s="1"/>
  <c r="E554" i="11"/>
  <c r="K553" i="11"/>
  <c r="J553" i="11"/>
  <c r="I553" i="11"/>
  <c r="H553" i="11"/>
  <c r="G553" i="11"/>
  <c r="F553" i="11"/>
  <c r="C553" i="11" s="1"/>
  <c r="E553" i="11"/>
  <c r="K552" i="11"/>
  <c r="J552" i="11"/>
  <c r="I552" i="11"/>
  <c r="H552" i="11"/>
  <c r="L552" i="11" s="1"/>
  <c r="G552" i="11"/>
  <c r="F552" i="11"/>
  <c r="C552" i="11" s="1"/>
  <c r="E552" i="11"/>
  <c r="K551" i="11"/>
  <c r="J551" i="11"/>
  <c r="I551" i="11"/>
  <c r="H551" i="11"/>
  <c r="G551" i="11"/>
  <c r="F551" i="11"/>
  <c r="C551" i="11" s="1"/>
  <c r="E551" i="11"/>
  <c r="K550" i="11"/>
  <c r="J550" i="11"/>
  <c r="I550" i="11"/>
  <c r="H550" i="11"/>
  <c r="L550" i="11" s="1"/>
  <c r="G550" i="11"/>
  <c r="F550" i="11"/>
  <c r="C550" i="11" s="1"/>
  <c r="E550" i="11"/>
  <c r="K549" i="11"/>
  <c r="J549" i="11"/>
  <c r="I549" i="11"/>
  <c r="H549" i="11"/>
  <c r="G549" i="11"/>
  <c r="F549" i="11"/>
  <c r="C549" i="11" s="1"/>
  <c r="E549" i="11"/>
  <c r="K548" i="11"/>
  <c r="J548" i="11"/>
  <c r="I548" i="11"/>
  <c r="H548" i="11"/>
  <c r="L548" i="11" s="1"/>
  <c r="G548" i="11"/>
  <c r="F548" i="11"/>
  <c r="C548" i="11" s="1"/>
  <c r="E548" i="11"/>
  <c r="K547" i="11"/>
  <c r="J547" i="11"/>
  <c r="I547" i="11"/>
  <c r="H547" i="11"/>
  <c r="G547" i="11"/>
  <c r="F547" i="11"/>
  <c r="C547" i="11" s="1"/>
  <c r="E547" i="11"/>
  <c r="K546" i="11"/>
  <c r="J546" i="11"/>
  <c r="I546" i="11"/>
  <c r="H546" i="11"/>
  <c r="L546" i="11" s="1"/>
  <c r="G546" i="11"/>
  <c r="F546" i="11"/>
  <c r="C546" i="11" s="1"/>
  <c r="E546" i="11"/>
  <c r="K545" i="11"/>
  <c r="J545" i="11"/>
  <c r="I545" i="11"/>
  <c r="H545" i="11"/>
  <c r="G545" i="11"/>
  <c r="F545" i="11"/>
  <c r="C545" i="11" s="1"/>
  <c r="E545" i="11"/>
  <c r="K544" i="11"/>
  <c r="J544" i="11"/>
  <c r="I544" i="11"/>
  <c r="H544" i="11"/>
  <c r="L544" i="11" s="1"/>
  <c r="G544" i="11"/>
  <c r="F544" i="11"/>
  <c r="C544" i="11" s="1"/>
  <c r="E544" i="11"/>
  <c r="K543" i="11"/>
  <c r="J543" i="11"/>
  <c r="I543" i="11"/>
  <c r="H543" i="11"/>
  <c r="G543" i="11"/>
  <c r="F543" i="11"/>
  <c r="C543" i="11" s="1"/>
  <c r="E543" i="11"/>
  <c r="K542" i="11"/>
  <c r="J542" i="11"/>
  <c r="I542" i="11"/>
  <c r="H542" i="11"/>
  <c r="L542" i="11" s="1"/>
  <c r="G542" i="11"/>
  <c r="F542" i="11"/>
  <c r="C542" i="11" s="1"/>
  <c r="E542" i="11"/>
  <c r="K541" i="11"/>
  <c r="J541" i="11"/>
  <c r="I541" i="11"/>
  <c r="H541" i="11"/>
  <c r="G541" i="11"/>
  <c r="F541" i="11"/>
  <c r="C541" i="11" s="1"/>
  <c r="E541" i="11"/>
  <c r="K540" i="11"/>
  <c r="J540" i="11"/>
  <c r="I540" i="11"/>
  <c r="H540" i="11"/>
  <c r="L540" i="11" s="1"/>
  <c r="G540" i="11"/>
  <c r="F540" i="11"/>
  <c r="C540" i="11" s="1"/>
  <c r="E540" i="11"/>
  <c r="K539" i="11"/>
  <c r="J539" i="11"/>
  <c r="I539" i="11"/>
  <c r="H539" i="11"/>
  <c r="G539" i="11"/>
  <c r="F539" i="11"/>
  <c r="C539" i="11" s="1"/>
  <c r="E539" i="11"/>
  <c r="K538" i="11"/>
  <c r="J538" i="11"/>
  <c r="I538" i="11"/>
  <c r="H538" i="11"/>
  <c r="L538" i="11" s="1"/>
  <c r="G538" i="11"/>
  <c r="F538" i="11"/>
  <c r="C538" i="11" s="1"/>
  <c r="E538" i="11"/>
  <c r="K537" i="11"/>
  <c r="J537" i="11"/>
  <c r="I537" i="11"/>
  <c r="H537" i="11"/>
  <c r="G537" i="11"/>
  <c r="F537" i="11"/>
  <c r="C537" i="11" s="1"/>
  <c r="E537" i="11"/>
  <c r="K536" i="11"/>
  <c r="J536" i="11"/>
  <c r="I536" i="11"/>
  <c r="H536" i="11"/>
  <c r="L536" i="11" s="1"/>
  <c r="G536" i="11"/>
  <c r="F536" i="11"/>
  <c r="C536" i="11" s="1"/>
  <c r="E536" i="11"/>
  <c r="K535" i="11"/>
  <c r="J535" i="11"/>
  <c r="I535" i="11"/>
  <c r="H535" i="11"/>
  <c r="G535" i="11"/>
  <c r="F535" i="11"/>
  <c r="C535" i="11" s="1"/>
  <c r="E535" i="11"/>
  <c r="K534" i="11"/>
  <c r="J534" i="11"/>
  <c r="I534" i="11"/>
  <c r="H534" i="11"/>
  <c r="L534" i="11" s="1"/>
  <c r="G534" i="11"/>
  <c r="F534" i="11"/>
  <c r="C534" i="11" s="1"/>
  <c r="E534" i="11"/>
  <c r="K533" i="11"/>
  <c r="J533" i="11"/>
  <c r="I533" i="11"/>
  <c r="H533" i="11"/>
  <c r="G533" i="11"/>
  <c r="F533" i="11"/>
  <c r="C533" i="11" s="1"/>
  <c r="E533" i="11"/>
  <c r="K532" i="11"/>
  <c r="J532" i="11"/>
  <c r="I532" i="11"/>
  <c r="H532" i="11"/>
  <c r="L532" i="11" s="1"/>
  <c r="G532" i="11"/>
  <c r="F532" i="11"/>
  <c r="C532" i="11" s="1"/>
  <c r="E532" i="11"/>
  <c r="K531" i="11"/>
  <c r="J531" i="11"/>
  <c r="I531" i="11"/>
  <c r="H531" i="11"/>
  <c r="G531" i="11"/>
  <c r="F531" i="11"/>
  <c r="C531" i="11" s="1"/>
  <c r="E531" i="11"/>
  <c r="K530" i="11"/>
  <c r="J530" i="11"/>
  <c r="I530" i="11"/>
  <c r="H530" i="11"/>
  <c r="L530" i="11" s="1"/>
  <c r="G530" i="11"/>
  <c r="F530" i="11"/>
  <c r="C530" i="11" s="1"/>
  <c r="E530" i="11"/>
  <c r="K529" i="11"/>
  <c r="J529" i="11"/>
  <c r="I529" i="11"/>
  <c r="H529" i="11"/>
  <c r="G529" i="11"/>
  <c r="F529" i="11"/>
  <c r="C529" i="11" s="1"/>
  <c r="E529" i="11"/>
  <c r="K528" i="11"/>
  <c r="J528" i="11"/>
  <c r="I528" i="11"/>
  <c r="H528" i="11"/>
  <c r="L528" i="11" s="1"/>
  <c r="G528" i="11"/>
  <c r="F528" i="11"/>
  <c r="C528" i="11" s="1"/>
  <c r="E528" i="11"/>
  <c r="K527" i="11"/>
  <c r="J527" i="11"/>
  <c r="I527" i="11"/>
  <c r="H527" i="11"/>
  <c r="G527" i="11"/>
  <c r="F527" i="11"/>
  <c r="C527" i="11" s="1"/>
  <c r="E527" i="11"/>
  <c r="K526" i="11"/>
  <c r="J526" i="11"/>
  <c r="I526" i="11"/>
  <c r="H526" i="11"/>
  <c r="L526" i="11" s="1"/>
  <c r="G526" i="11"/>
  <c r="F526" i="11"/>
  <c r="C526" i="11" s="1"/>
  <c r="E526" i="11"/>
  <c r="K525" i="11"/>
  <c r="J525" i="11"/>
  <c r="I525" i="11"/>
  <c r="H525" i="11"/>
  <c r="G525" i="11"/>
  <c r="F525" i="11"/>
  <c r="C525" i="11" s="1"/>
  <c r="E525" i="11"/>
  <c r="K524" i="11"/>
  <c r="J524" i="11"/>
  <c r="I524" i="11"/>
  <c r="H524" i="11"/>
  <c r="L524" i="11" s="1"/>
  <c r="G524" i="11"/>
  <c r="F524" i="11"/>
  <c r="C524" i="11" s="1"/>
  <c r="E524" i="11"/>
  <c r="K523" i="11"/>
  <c r="J523" i="11"/>
  <c r="I523" i="11"/>
  <c r="H523" i="11"/>
  <c r="G523" i="11"/>
  <c r="F523" i="11"/>
  <c r="C523" i="11" s="1"/>
  <c r="E523" i="11"/>
  <c r="K522" i="11"/>
  <c r="J522" i="11"/>
  <c r="I522" i="11"/>
  <c r="H522" i="11"/>
  <c r="L522" i="11" s="1"/>
  <c r="G522" i="11"/>
  <c r="F522" i="11"/>
  <c r="C522" i="11" s="1"/>
  <c r="E522" i="11"/>
  <c r="K521" i="11"/>
  <c r="J521" i="11"/>
  <c r="I521" i="11"/>
  <c r="H521" i="11"/>
  <c r="G521" i="11"/>
  <c r="F521" i="11"/>
  <c r="C521" i="11" s="1"/>
  <c r="E521" i="11"/>
  <c r="K520" i="11"/>
  <c r="J520" i="11"/>
  <c r="I520" i="11"/>
  <c r="H520" i="11"/>
  <c r="L520" i="11" s="1"/>
  <c r="G520" i="11"/>
  <c r="F520" i="11"/>
  <c r="C520" i="11" s="1"/>
  <c r="E520" i="11"/>
  <c r="K519" i="11"/>
  <c r="J519" i="11"/>
  <c r="I519" i="11"/>
  <c r="H519" i="11"/>
  <c r="G519" i="11"/>
  <c r="F519" i="11"/>
  <c r="C519" i="11" s="1"/>
  <c r="E519" i="11"/>
  <c r="K518" i="11"/>
  <c r="J518" i="11"/>
  <c r="I518" i="11"/>
  <c r="H518" i="11"/>
  <c r="L518" i="11" s="1"/>
  <c r="G518" i="11"/>
  <c r="F518" i="11"/>
  <c r="C518" i="11" s="1"/>
  <c r="E518" i="11"/>
  <c r="K517" i="11"/>
  <c r="J517" i="11"/>
  <c r="I517" i="11"/>
  <c r="H517" i="11"/>
  <c r="G517" i="11"/>
  <c r="F517" i="11"/>
  <c r="C517" i="11" s="1"/>
  <c r="E517" i="11"/>
  <c r="K516" i="11"/>
  <c r="J516" i="11"/>
  <c r="I516" i="11"/>
  <c r="H516" i="11"/>
  <c r="L516" i="11" s="1"/>
  <c r="G516" i="11"/>
  <c r="F516" i="11"/>
  <c r="C516" i="11" s="1"/>
  <c r="E516" i="11"/>
  <c r="K515" i="11"/>
  <c r="J515" i="11"/>
  <c r="I515" i="11"/>
  <c r="H515" i="11"/>
  <c r="G515" i="11"/>
  <c r="F515" i="11"/>
  <c r="C515" i="11" s="1"/>
  <c r="E515" i="11"/>
  <c r="K514" i="11"/>
  <c r="J514" i="11"/>
  <c r="I514" i="11"/>
  <c r="H514" i="11"/>
  <c r="L514" i="11" s="1"/>
  <c r="G514" i="11"/>
  <c r="F514" i="11"/>
  <c r="C514" i="11" s="1"/>
  <c r="E514" i="11"/>
  <c r="K513" i="11"/>
  <c r="J513" i="11"/>
  <c r="I513" i="11"/>
  <c r="H513" i="11"/>
  <c r="G513" i="11"/>
  <c r="F513" i="11"/>
  <c r="C513" i="11" s="1"/>
  <c r="E513" i="11"/>
  <c r="K512" i="11"/>
  <c r="J512" i="11"/>
  <c r="I512" i="11"/>
  <c r="H512" i="11"/>
  <c r="L512" i="11" s="1"/>
  <c r="G512" i="11"/>
  <c r="F512" i="11"/>
  <c r="C512" i="11" s="1"/>
  <c r="E512" i="11"/>
  <c r="K511" i="11"/>
  <c r="J511" i="11"/>
  <c r="I511" i="11"/>
  <c r="H511" i="11"/>
  <c r="G511" i="11"/>
  <c r="F511" i="11"/>
  <c r="C511" i="11" s="1"/>
  <c r="E511" i="11"/>
  <c r="K510" i="11"/>
  <c r="J510" i="11"/>
  <c r="I510" i="11"/>
  <c r="H510" i="11"/>
  <c r="L510" i="11" s="1"/>
  <c r="G510" i="11"/>
  <c r="F510" i="11"/>
  <c r="C510" i="11" s="1"/>
  <c r="E510" i="11"/>
  <c r="K509" i="11"/>
  <c r="J509" i="11"/>
  <c r="I509" i="11"/>
  <c r="H509" i="11"/>
  <c r="G509" i="11"/>
  <c r="F509" i="11"/>
  <c r="C509" i="11" s="1"/>
  <c r="E509" i="11"/>
  <c r="K508" i="11"/>
  <c r="J508" i="11"/>
  <c r="I508" i="11"/>
  <c r="H508" i="11"/>
  <c r="L508" i="11" s="1"/>
  <c r="G508" i="11"/>
  <c r="F508" i="11"/>
  <c r="C508" i="11" s="1"/>
  <c r="E508" i="11"/>
  <c r="K504" i="11"/>
  <c r="J504" i="11"/>
  <c r="I504" i="11"/>
  <c r="H504" i="11"/>
  <c r="G504" i="11"/>
  <c r="F504" i="11"/>
  <c r="C504" i="11" s="1"/>
  <c r="E504" i="11"/>
  <c r="K503" i="11"/>
  <c r="J503" i="11"/>
  <c r="I503" i="11"/>
  <c r="H503" i="11"/>
  <c r="L503" i="11" s="1"/>
  <c r="G503" i="11"/>
  <c r="F503" i="11"/>
  <c r="C503" i="11" s="1"/>
  <c r="E503" i="11"/>
  <c r="K502" i="11"/>
  <c r="J502" i="11"/>
  <c r="I502" i="11"/>
  <c r="H502" i="11"/>
  <c r="G502" i="11"/>
  <c r="F502" i="11"/>
  <c r="C502" i="11" s="1"/>
  <c r="E502" i="11"/>
  <c r="K501" i="11"/>
  <c r="J501" i="11"/>
  <c r="I501" i="11"/>
  <c r="H501" i="11"/>
  <c r="L501" i="11" s="1"/>
  <c r="G501" i="11"/>
  <c r="F501" i="11"/>
  <c r="C501" i="11" s="1"/>
  <c r="E501" i="11"/>
  <c r="K500" i="11"/>
  <c r="J500" i="11"/>
  <c r="I500" i="11"/>
  <c r="H500" i="11"/>
  <c r="G500" i="11"/>
  <c r="F500" i="11"/>
  <c r="C500" i="11" s="1"/>
  <c r="E500" i="11"/>
  <c r="K499" i="11"/>
  <c r="J499" i="11"/>
  <c r="I499" i="11"/>
  <c r="H499" i="11"/>
  <c r="L499" i="11" s="1"/>
  <c r="G499" i="11"/>
  <c r="F499" i="11"/>
  <c r="C499" i="11" s="1"/>
  <c r="E499" i="11"/>
  <c r="K498" i="11"/>
  <c r="J498" i="11"/>
  <c r="I498" i="11"/>
  <c r="H498" i="11"/>
  <c r="G498" i="11"/>
  <c r="F498" i="11"/>
  <c r="C498" i="11" s="1"/>
  <c r="E498" i="11"/>
  <c r="K497" i="11"/>
  <c r="J497" i="11"/>
  <c r="I497" i="11"/>
  <c r="H497" i="11"/>
  <c r="L497" i="11" s="1"/>
  <c r="G497" i="11"/>
  <c r="F497" i="11"/>
  <c r="C497" i="11" s="1"/>
  <c r="E497" i="11"/>
  <c r="K496" i="11"/>
  <c r="J496" i="11"/>
  <c r="I496" i="11"/>
  <c r="H496" i="11"/>
  <c r="G496" i="11"/>
  <c r="F496" i="11"/>
  <c r="C496" i="11" s="1"/>
  <c r="E496" i="11"/>
  <c r="K495" i="11"/>
  <c r="J495" i="11"/>
  <c r="I495" i="11"/>
  <c r="H495" i="11"/>
  <c r="L495" i="11" s="1"/>
  <c r="G495" i="11"/>
  <c r="F495" i="11"/>
  <c r="C495" i="11" s="1"/>
  <c r="E495" i="11"/>
  <c r="K494" i="11"/>
  <c r="J494" i="11"/>
  <c r="I494" i="11"/>
  <c r="H494" i="11"/>
  <c r="G494" i="11"/>
  <c r="F494" i="11"/>
  <c r="C494" i="11" s="1"/>
  <c r="E494" i="11"/>
  <c r="K493" i="11"/>
  <c r="J493" i="11"/>
  <c r="I493" i="11"/>
  <c r="H493" i="11"/>
  <c r="L493" i="11" s="1"/>
  <c r="G493" i="11"/>
  <c r="F493" i="11"/>
  <c r="C493" i="11" s="1"/>
  <c r="E493" i="11"/>
  <c r="K492" i="11"/>
  <c r="J492" i="11"/>
  <c r="I492" i="11"/>
  <c r="H492" i="11"/>
  <c r="G492" i="11"/>
  <c r="F492" i="11"/>
  <c r="C492" i="11" s="1"/>
  <c r="E492" i="11"/>
  <c r="K491" i="11"/>
  <c r="J491" i="11"/>
  <c r="I491" i="11"/>
  <c r="H491" i="11"/>
  <c r="L491" i="11" s="1"/>
  <c r="G491" i="11"/>
  <c r="F491" i="11"/>
  <c r="C491" i="11" s="1"/>
  <c r="E491" i="11"/>
  <c r="K490" i="11"/>
  <c r="J490" i="11"/>
  <c r="I490" i="11"/>
  <c r="H490" i="11"/>
  <c r="G490" i="11"/>
  <c r="F490" i="11"/>
  <c r="C490" i="11" s="1"/>
  <c r="E490" i="11"/>
  <c r="K489" i="11"/>
  <c r="J489" i="11"/>
  <c r="I489" i="11"/>
  <c r="H489" i="11"/>
  <c r="L489" i="11" s="1"/>
  <c r="G489" i="11"/>
  <c r="F489" i="11"/>
  <c r="C489" i="11" s="1"/>
  <c r="E489" i="11"/>
  <c r="K488" i="11"/>
  <c r="J488" i="11"/>
  <c r="I488" i="11"/>
  <c r="H488" i="11"/>
  <c r="G488" i="11"/>
  <c r="F488" i="11"/>
  <c r="C488" i="11" s="1"/>
  <c r="E488" i="11"/>
  <c r="K487" i="11"/>
  <c r="J487" i="11"/>
  <c r="I487" i="11"/>
  <c r="H487" i="11"/>
  <c r="L487" i="11" s="1"/>
  <c r="G487" i="11"/>
  <c r="F487" i="11"/>
  <c r="C487" i="11" s="1"/>
  <c r="E487" i="11"/>
  <c r="K486" i="11"/>
  <c r="J486" i="11"/>
  <c r="I486" i="11"/>
  <c r="H486" i="11"/>
  <c r="G486" i="11"/>
  <c r="F486" i="11"/>
  <c r="C486" i="11" s="1"/>
  <c r="E486" i="11"/>
  <c r="K485" i="11"/>
  <c r="J485" i="11"/>
  <c r="I485" i="11"/>
  <c r="H485" i="11"/>
  <c r="L485" i="11" s="1"/>
  <c r="G485" i="11"/>
  <c r="F485" i="11"/>
  <c r="C485" i="11" s="1"/>
  <c r="E485" i="11"/>
  <c r="K484" i="11"/>
  <c r="J484" i="11"/>
  <c r="I484" i="11"/>
  <c r="H484" i="11"/>
  <c r="G484" i="11"/>
  <c r="F484" i="11"/>
  <c r="C484" i="11" s="1"/>
  <c r="E484" i="11"/>
  <c r="K483" i="11"/>
  <c r="J483" i="11"/>
  <c r="I483" i="11"/>
  <c r="H483" i="11"/>
  <c r="L483" i="11" s="1"/>
  <c r="G483" i="11"/>
  <c r="F483" i="11"/>
  <c r="C483" i="11" s="1"/>
  <c r="E483" i="11"/>
  <c r="K482" i="11"/>
  <c r="J482" i="11"/>
  <c r="I482" i="11"/>
  <c r="H482" i="11"/>
  <c r="G482" i="11"/>
  <c r="F482" i="11"/>
  <c r="C482" i="11" s="1"/>
  <c r="E482" i="11"/>
  <c r="K481" i="11"/>
  <c r="J481" i="11"/>
  <c r="I481" i="11"/>
  <c r="H481" i="11"/>
  <c r="L481" i="11" s="1"/>
  <c r="G481" i="11"/>
  <c r="F481" i="11"/>
  <c r="C481" i="11" s="1"/>
  <c r="E481" i="11"/>
  <c r="K480" i="11"/>
  <c r="J480" i="11"/>
  <c r="I480" i="11"/>
  <c r="H480" i="11"/>
  <c r="G480" i="11"/>
  <c r="F480" i="11"/>
  <c r="C480" i="11" s="1"/>
  <c r="E480" i="11"/>
  <c r="K479" i="11"/>
  <c r="J479" i="11"/>
  <c r="I479" i="11"/>
  <c r="H479" i="11"/>
  <c r="L479" i="11" s="1"/>
  <c r="G479" i="11"/>
  <c r="F479" i="11"/>
  <c r="C479" i="11" s="1"/>
  <c r="E479" i="11"/>
  <c r="K478" i="11"/>
  <c r="J478" i="11"/>
  <c r="I478" i="11"/>
  <c r="H478" i="11"/>
  <c r="G478" i="11"/>
  <c r="F478" i="11"/>
  <c r="C478" i="11" s="1"/>
  <c r="E478" i="11"/>
  <c r="K477" i="11"/>
  <c r="J477" i="11"/>
  <c r="I477" i="11"/>
  <c r="H477" i="11"/>
  <c r="L477" i="11" s="1"/>
  <c r="G477" i="11"/>
  <c r="F477" i="11"/>
  <c r="C477" i="11" s="1"/>
  <c r="E477" i="11"/>
  <c r="K476" i="11"/>
  <c r="J476" i="11"/>
  <c r="I476" i="11"/>
  <c r="H476" i="11"/>
  <c r="G476" i="11"/>
  <c r="F476" i="11"/>
  <c r="C476" i="11" s="1"/>
  <c r="E476" i="11"/>
  <c r="K475" i="11"/>
  <c r="J475" i="11"/>
  <c r="I475" i="11"/>
  <c r="H475" i="11"/>
  <c r="L475" i="11" s="1"/>
  <c r="G475" i="11"/>
  <c r="F475" i="11"/>
  <c r="C475" i="11" s="1"/>
  <c r="E475" i="11"/>
  <c r="K474" i="11"/>
  <c r="J474" i="11"/>
  <c r="I474" i="11"/>
  <c r="H474" i="11"/>
  <c r="G474" i="11"/>
  <c r="F474" i="11"/>
  <c r="C474" i="11" s="1"/>
  <c r="E474" i="11"/>
  <c r="K473" i="11"/>
  <c r="J473" i="11"/>
  <c r="I473" i="11"/>
  <c r="H473" i="11"/>
  <c r="L473" i="11" s="1"/>
  <c r="G473" i="11"/>
  <c r="F473" i="11"/>
  <c r="C473" i="11" s="1"/>
  <c r="E473" i="11"/>
  <c r="K472" i="11"/>
  <c r="J472" i="11"/>
  <c r="I472" i="11"/>
  <c r="H472" i="11"/>
  <c r="G472" i="11"/>
  <c r="F472" i="11"/>
  <c r="C472" i="11" s="1"/>
  <c r="E472" i="11"/>
  <c r="K471" i="11"/>
  <c r="J471" i="11"/>
  <c r="I471" i="11"/>
  <c r="H471" i="11"/>
  <c r="L471" i="11" s="1"/>
  <c r="G471" i="11"/>
  <c r="F471" i="11"/>
  <c r="C471" i="11" s="1"/>
  <c r="E471" i="11"/>
  <c r="K470" i="11"/>
  <c r="J470" i="11"/>
  <c r="I470" i="11"/>
  <c r="H470" i="11"/>
  <c r="G470" i="11"/>
  <c r="F470" i="11"/>
  <c r="C470" i="11" s="1"/>
  <c r="E470" i="11"/>
  <c r="K469" i="11"/>
  <c r="J469" i="11"/>
  <c r="I469" i="11"/>
  <c r="H469" i="11"/>
  <c r="L469" i="11" s="1"/>
  <c r="G469" i="11"/>
  <c r="F469" i="11"/>
  <c r="C469" i="11" s="1"/>
  <c r="E469" i="11"/>
  <c r="K468" i="11"/>
  <c r="J468" i="11"/>
  <c r="I468" i="11"/>
  <c r="H468" i="11"/>
  <c r="G468" i="11"/>
  <c r="F468" i="11"/>
  <c r="C468" i="11" s="1"/>
  <c r="E468" i="11"/>
  <c r="K467" i="11"/>
  <c r="J467" i="11"/>
  <c r="I467" i="11"/>
  <c r="H467" i="11"/>
  <c r="L467" i="11" s="1"/>
  <c r="G467" i="11"/>
  <c r="F467" i="11"/>
  <c r="C467" i="11" s="1"/>
  <c r="E467" i="11"/>
  <c r="K466" i="11"/>
  <c r="J466" i="11"/>
  <c r="I466" i="11"/>
  <c r="H466" i="11"/>
  <c r="G466" i="11"/>
  <c r="F466" i="11"/>
  <c r="C466" i="11" s="1"/>
  <c r="E466" i="11"/>
  <c r="K465" i="11"/>
  <c r="J465" i="11"/>
  <c r="I465" i="11"/>
  <c r="H465" i="11"/>
  <c r="L465" i="11" s="1"/>
  <c r="G465" i="11"/>
  <c r="F465" i="11"/>
  <c r="C465" i="11" s="1"/>
  <c r="E465" i="11"/>
  <c r="K464" i="11"/>
  <c r="J464" i="11"/>
  <c r="I464" i="11"/>
  <c r="H464" i="11"/>
  <c r="G464" i="11"/>
  <c r="F464" i="11"/>
  <c r="C464" i="11" s="1"/>
  <c r="E464" i="11"/>
  <c r="K463" i="11"/>
  <c r="J463" i="11"/>
  <c r="I463" i="11"/>
  <c r="H463" i="11"/>
  <c r="L463" i="11" s="1"/>
  <c r="G463" i="11"/>
  <c r="F463" i="11"/>
  <c r="C463" i="11" s="1"/>
  <c r="E463" i="11"/>
  <c r="K462" i="11"/>
  <c r="J462" i="11"/>
  <c r="I462" i="11"/>
  <c r="H462" i="11"/>
  <c r="G462" i="11"/>
  <c r="F462" i="11"/>
  <c r="C462" i="11" s="1"/>
  <c r="E462" i="11"/>
  <c r="K461" i="11"/>
  <c r="J461" i="11"/>
  <c r="I461" i="11"/>
  <c r="H461" i="11"/>
  <c r="L461" i="11" s="1"/>
  <c r="G461" i="11"/>
  <c r="F461" i="11"/>
  <c r="C461" i="11" s="1"/>
  <c r="E461" i="11"/>
  <c r="K460" i="11"/>
  <c r="J460" i="11"/>
  <c r="I460" i="11"/>
  <c r="H460" i="11"/>
  <c r="G460" i="11"/>
  <c r="F460" i="11"/>
  <c r="C460" i="11" s="1"/>
  <c r="E460" i="11"/>
  <c r="K459" i="11"/>
  <c r="J459" i="11"/>
  <c r="I459" i="11"/>
  <c r="H459" i="11"/>
  <c r="L459" i="11" s="1"/>
  <c r="G459" i="11"/>
  <c r="F459" i="11"/>
  <c r="C459" i="11" s="1"/>
  <c r="E459" i="11"/>
  <c r="K458" i="11"/>
  <c r="J458" i="11"/>
  <c r="I458" i="11"/>
  <c r="H458" i="11"/>
  <c r="G458" i="11"/>
  <c r="F458" i="11"/>
  <c r="C458" i="11" s="1"/>
  <c r="E458" i="11"/>
  <c r="K452" i="11"/>
  <c r="J452" i="11"/>
  <c r="I452" i="11"/>
  <c r="H452" i="11"/>
  <c r="L452" i="11" s="1"/>
  <c r="G452" i="11"/>
  <c r="F452" i="11"/>
  <c r="C452" i="11" s="1"/>
  <c r="E452" i="11"/>
  <c r="K451" i="11"/>
  <c r="J451" i="11"/>
  <c r="I451" i="11"/>
  <c r="H451" i="11"/>
  <c r="G451" i="11"/>
  <c r="F451" i="11"/>
  <c r="C451" i="11" s="1"/>
  <c r="E451" i="11"/>
  <c r="K450" i="11"/>
  <c r="J450" i="11"/>
  <c r="I450" i="11"/>
  <c r="H450" i="11"/>
  <c r="L450" i="11" s="1"/>
  <c r="G450" i="11"/>
  <c r="F450" i="11"/>
  <c r="C450" i="11" s="1"/>
  <c r="E450" i="11"/>
  <c r="K449" i="11"/>
  <c r="J449" i="11"/>
  <c r="I449" i="11"/>
  <c r="H449" i="11"/>
  <c r="G449" i="11"/>
  <c r="F449" i="11"/>
  <c r="C449" i="11" s="1"/>
  <c r="E449" i="11"/>
  <c r="K448" i="11"/>
  <c r="J448" i="11"/>
  <c r="I448" i="11"/>
  <c r="H448" i="11"/>
  <c r="L448" i="11" s="1"/>
  <c r="G448" i="11"/>
  <c r="F448" i="11"/>
  <c r="C448" i="11" s="1"/>
  <c r="E448" i="11"/>
  <c r="K447" i="11"/>
  <c r="J447" i="11"/>
  <c r="I447" i="11"/>
  <c r="H447" i="11"/>
  <c r="G447" i="11"/>
  <c r="F447" i="11"/>
  <c r="C447" i="11" s="1"/>
  <c r="E447" i="11"/>
  <c r="K446" i="11"/>
  <c r="J446" i="11"/>
  <c r="I446" i="11"/>
  <c r="H446" i="11"/>
  <c r="L446" i="11" s="1"/>
  <c r="G446" i="11"/>
  <c r="F446" i="11"/>
  <c r="C446" i="11" s="1"/>
  <c r="E446" i="11"/>
  <c r="K445" i="11"/>
  <c r="J445" i="11"/>
  <c r="I445" i="11"/>
  <c r="H445" i="11"/>
  <c r="G445" i="11"/>
  <c r="F445" i="11"/>
  <c r="C445" i="11" s="1"/>
  <c r="E445" i="11"/>
  <c r="K444" i="11"/>
  <c r="J444" i="11"/>
  <c r="I444" i="11"/>
  <c r="H444" i="11"/>
  <c r="L444" i="11" s="1"/>
  <c r="G444" i="11"/>
  <c r="F444" i="11"/>
  <c r="C444" i="11" s="1"/>
  <c r="E444" i="11"/>
  <c r="K443" i="11"/>
  <c r="J443" i="11"/>
  <c r="I443" i="11"/>
  <c r="H443" i="11"/>
  <c r="G443" i="11"/>
  <c r="F443" i="11"/>
  <c r="C443" i="11" s="1"/>
  <c r="E443" i="11"/>
  <c r="K442" i="11"/>
  <c r="J442" i="11"/>
  <c r="I442" i="11"/>
  <c r="H442" i="11"/>
  <c r="L442" i="11" s="1"/>
  <c r="G442" i="11"/>
  <c r="F442" i="11"/>
  <c r="C442" i="11" s="1"/>
  <c r="E442" i="11"/>
  <c r="K441" i="11"/>
  <c r="J441" i="11"/>
  <c r="I441" i="11"/>
  <c r="H441" i="11"/>
  <c r="G441" i="11"/>
  <c r="F441" i="11"/>
  <c r="C441" i="11" s="1"/>
  <c r="E441" i="11"/>
  <c r="K440" i="11"/>
  <c r="J440" i="11"/>
  <c r="I440" i="11"/>
  <c r="H440" i="11"/>
  <c r="L440" i="11" s="1"/>
  <c r="G440" i="11"/>
  <c r="F440" i="11"/>
  <c r="C440" i="11" s="1"/>
  <c r="E440" i="11"/>
  <c r="K439" i="11"/>
  <c r="J439" i="11"/>
  <c r="I439" i="11"/>
  <c r="H439" i="11"/>
  <c r="G439" i="11"/>
  <c r="F439" i="11"/>
  <c r="C439" i="11" s="1"/>
  <c r="E439" i="11"/>
  <c r="K438" i="11"/>
  <c r="J438" i="11"/>
  <c r="I438" i="11"/>
  <c r="H438" i="11"/>
  <c r="L438" i="11" s="1"/>
  <c r="G438" i="11"/>
  <c r="F438" i="11"/>
  <c r="C438" i="11" s="1"/>
  <c r="E438" i="11"/>
  <c r="K437" i="11"/>
  <c r="J437" i="11"/>
  <c r="I437" i="11"/>
  <c r="H437" i="11"/>
  <c r="G437" i="11"/>
  <c r="F437" i="11"/>
  <c r="C437" i="11" s="1"/>
  <c r="E437" i="11"/>
  <c r="K436" i="11"/>
  <c r="J436" i="11"/>
  <c r="I436" i="11"/>
  <c r="H436" i="11"/>
  <c r="L436" i="11" s="1"/>
  <c r="G436" i="11"/>
  <c r="F436" i="11"/>
  <c r="C436" i="11" s="1"/>
  <c r="E436" i="11"/>
  <c r="K435" i="11"/>
  <c r="J435" i="11"/>
  <c r="I435" i="11"/>
  <c r="H435" i="11"/>
  <c r="G435" i="11"/>
  <c r="F435" i="11"/>
  <c r="C435" i="11" s="1"/>
  <c r="E435" i="11"/>
  <c r="K434" i="11"/>
  <c r="J434" i="11"/>
  <c r="I434" i="11"/>
  <c r="H434" i="11"/>
  <c r="L434" i="11" s="1"/>
  <c r="G434" i="11"/>
  <c r="F434" i="11"/>
  <c r="C434" i="11" s="1"/>
  <c r="E434" i="11"/>
  <c r="K433" i="11"/>
  <c r="J433" i="11"/>
  <c r="I433" i="11"/>
  <c r="H433" i="11"/>
  <c r="G433" i="11"/>
  <c r="F433" i="11"/>
  <c r="C433" i="11" s="1"/>
  <c r="E433" i="11"/>
  <c r="K432" i="11"/>
  <c r="J432" i="11"/>
  <c r="I432" i="11"/>
  <c r="H432" i="11"/>
  <c r="L432" i="11" s="1"/>
  <c r="G432" i="11"/>
  <c r="F432" i="11"/>
  <c r="C432" i="11" s="1"/>
  <c r="E432" i="11"/>
  <c r="K431" i="11"/>
  <c r="J431" i="11"/>
  <c r="I431" i="11"/>
  <c r="H431" i="11"/>
  <c r="G431" i="11"/>
  <c r="F431" i="11"/>
  <c r="C431" i="11" s="1"/>
  <c r="E431" i="11"/>
  <c r="K430" i="11"/>
  <c r="J430" i="11"/>
  <c r="I430" i="11"/>
  <c r="H430" i="11"/>
  <c r="L430" i="11" s="1"/>
  <c r="G430" i="11"/>
  <c r="F430" i="11"/>
  <c r="C430" i="11" s="1"/>
  <c r="E430" i="11"/>
  <c r="K429" i="11"/>
  <c r="J429" i="11"/>
  <c r="I429" i="11"/>
  <c r="H429" i="11"/>
  <c r="G429" i="11"/>
  <c r="F429" i="11"/>
  <c r="C429" i="11" s="1"/>
  <c r="E429" i="11"/>
  <c r="K428" i="11"/>
  <c r="J428" i="11"/>
  <c r="I428" i="11"/>
  <c r="H428" i="11"/>
  <c r="L428" i="11" s="1"/>
  <c r="G428" i="11"/>
  <c r="F428" i="11"/>
  <c r="C428" i="11" s="1"/>
  <c r="E428" i="11"/>
  <c r="K427" i="11"/>
  <c r="J427" i="11"/>
  <c r="I427" i="11"/>
  <c r="H427" i="11"/>
  <c r="G427" i="11"/>
  <c r="F427" i="11"/>
  <c r="C427" i="11" s="1"/>
  <c r="E427" i="11"/>
  <c r="K426" i="11"/>
  <c r="J426" i="11"/>
  <c r="I426" i="11"/>
  <c r="H426" i="11"/>
  <c r="L426" i="11" s="1"/>
  <c r="G426" i="11"/>
  <c r="F426" i="11"/>
  <c r="C426" i="11" s="1"/>
  <c r="E426" i="11"/>
  <c r="K425" i="11"/>
  <c r="J425" i="11"/>
  <c r="I425" i="11"/>
  <c r="H425" i="11"/>
  <c r="G425" i="11"/>
  <c r="F425" i="11"/>
  <c r="C425" i="11" s="1"/>
  <c r="E425" i="11"/>
  <c r="K424" i="11"/>
  <c r="J424" i="11"/>
  <c r="I424" i="11"/>
  <c r="H424" i="11"/>
  <c r="L424" i="11" s="1"/>
  <c r="G424" i="11"/>
  <c r="F424" i="11"/>
  <c r="C424" i="11" s="1"/>
  <c r="E424" i="11"/>
  <c r="K423" i="11"/>
  <c r="J423" i="11"/>
  <c r="I423" i="11"/>
  <c r="H423" i="11"/>
  <c r="G423" i="11"/>
  <c r="F423" i="11"/>
  <c r="C423" i="11" s="1"/>
  <c r="E423" i="11"/>
  <c r="K422" i="11"/>
  <c r="J422" i="11"/>
  <c r="I422" i="11"/>
  <c r="H422" i="11"/>
  <c r="L422" i="11" s="1"/>
  <c r="G422" i="11"/>
  <c r="F422" i="11"/>
  <c r="C422" i="11" s="1"/>
  <c r="E422" i="11"/>
  <c r="K421" i="11"/>
  <c r="J421" i="11"/>
  <c r="I421" i="11"/>
  <c r="H421" i="11"/>
  <c r="G421" i="11"/>
  <c r="F421" i="11"/>
  <c r="C421" i="11" s="1"/>
  <c r="E421" i="11"/>
  <c r="K420" i="11"/>
  <c r="J420" i="11"/>
  <c r="I420" i="11"/>
  <c r="H420" i="11"/>
  <c r="L420" i="11" s="1"/>
  <c r="G420" i="11"/>
  <c r="F420" i="11"/>
  <c r="C420" i="11" s="1"/>
  <c r="E420" i="11"/>
  <c r="K419" i="11"/>
  <c r="J419" i="11"/>
  <c r="I419" i="11"/>
  <c r="H419" i="11"/>
  <c r="G419" i="11"/>
  <c r="F419" i="11"/>
  <c r="C419" i="11" s="1"/>
  <c r="E419" i="11"/>
  <c r="K418" i="11"/>
  <c r="J418" i="11"/>
  <c r="I418" i="11"/>
  <c r="H418" i="11"/>
  <c r="L418" i="11" s="1"/>
  <c r="G418" i="11"/>
  <c r="F418" i="11"/>
  <c r="C418" i="11" s="1"/>
  <c r="E418" i="11"/>
  <c r="K417" i="11"/>
  <c r="J417" i="11"/>
  <c r="I417" i="11"/>
  <c r="H417" i="11"/>
  <c r="G417" i="11"/>
  <c r="F417" i="11"/>
  <c r="C417" i="11" s="1"/>
  <c r="E417" i="11"/>
  <c r="K416" i="11"/>
  <c r="J416" i="11"/>
  <c r="I416" i="11"/>
  <c r="H416" i="11"/>
  <c r="L416" i="11" s="1"/>
  <c r="G416" i="11"/>
  <c r="F416" i="11"/>
  <c r="C416" i="11" s="1"/>
  <c r="E416" i="11"/>
  <c r="K415" i="11"/>
  <c r="J415" i="11"/>
  <c r="I415" i="11"/>
  <c r="H415" i="11"/>
  <c r="G415" i="11"/>
  <c r="F415" i="11"/>
  <c r="C415" i="11" s="1"/>
  <c r="E415" i="11"/>
  <c r="K414" i="11"/>
  <c r="J414" i="11"/>
  <c r="I414" i="11"/>
  <c r="H414" i="11"/>
  <c r="L414" i="11" s="1"/>
  <c r="G414" i="11"/>
  <c r="F414" i="11"/>
  <c r="C414" i="11" s="1"/>
  <c r="E414" i="11"/>
  <c r="K413" i="11"/>
  <c r="J413" i="11"/>
  <c r="I413" i="11"/>
  <c r="H413" i="11"/>
  <c r="G413" i="11"/>
  <c r="F413" i="11"/>
  <c r="C413" i="11" s="1"/>
  <c r="E413" i="11"/>
  <c r="K412" i="11"/>
  <c r="J412" i="11"/>
  <c r="I412" i="11"/>
  <c r="H412" i="11"/>
  <c r="L412" i="11" s="1"/>
  <c r="G412" i="11"/>
  <c r="F412" i="11"/>
  <c r="C412" i="11" s="1"/>
  <c r="E412" i="11"/>
  <c r="K411" i="11"/>
  <c r="J411" i="11"/>
  <c r="I411" i="11"/>
  <c r="H411" i="11"/>
  <c r="G411" i="11"/>
  <c r="F411" i="11"/>
  <c r="C411" i="11" s="1"/>
  <c r="E411" i="11"/>
  <c r="K410" i="11"/>
  <c r="J410" i="11"/>
  <c r="I410" i="11"/>
  <c r="H410" i="11"/>
  <c r="L410" i="11" s="1"/>
  <c r="G410" i="11"/>
  <c r="F410" i="11"/>
  <c r="C410" i="11" s="1"/>
  <c r="E410" i="11"/>
  <c r="K409" i="11"/>
  <c r="J409" i="11"/>
  <c r="I409" i="11"/>
  <c r="H409" i="11"/>
  <c r="G409" i="11"/>
  <c r="F409" i="11"/>
  <c r="C409" i="11" s="1"/>
  <c r="E409" i="11"/>
  <c r="K408" i="11"/>
  <c r="J408" i="11"/>
  <c r="I408" i="11"/>
  <c r="H408" i="11"/>
  <c r="L408" i="11" s="1"/>
  <c r="G408" i="11"/>
  <c r="F408" i="11"/>
  <c r="C408" i="11" s="1"/>
  <c r="E408" i="11"/>
  <c r="K403" i="11"/>
  <c r="J403" i="11"/>
  <c r="I403" i="11"/>
  <c r="H403" i="11"/>
  <c r="G403" i="11"/>
  <c r="F403" i="11"/>
  <c r="C403" i="11" s="1"/>
  <c r="E403" i="11"/>
  <c r="K402" i="11"/>
  <c r="J402" i="11"/>
  <c r="I402" i="11"/>
  <c r="H402" i="11"/>
  <c r="L402" i="11" s="1"/>
  <c r="G402" i="11"/>
  <c r="F402" i="11"/>
  <c r="C402" i="11" s="1"/>
  <c r="E402" i="11"/>
  <c r="K401" i="11"/>
  <c r="J401" i="11"/>
  <c r="I401" i="11"/>
  <c r="H401" i="11"/>
  <c r="G401" i="11"/>
  <c r="F401" i="11"/>
  <c r="C401" i="11" s="1"/>
  <c r="E401" i="11"/>
  <c r="K400" i="11"/>
  <c r="J400" i="11"/>
  <c r="I400" i="11"/>
  <c r="H400" i="11"/>
  <c r="L400" i="11" s="1"/>
  <c r="G400" i="11"/>
  <c r="F400" i="11"/>
  <c r="C400" i="11" s="1"/>
  <c r="E400" i="11"/>
  <c r="K399" i="11"/>
  <c r="J399" i="11"/>
  <c r="I399" i="11"/>
  <c r="H399" i="11"/>
  <c r="G399" i="11"/>
  <c r="F399" i="11"/>
  <c r="C399" i="11" s="1"/>
  <c r="E399" i="11"/>
  <c r="K398" i="11"/>
  <c r="J398" i="11"/>
  <c r="I398" i="11"/>
  <c r="H398" i="11"/>
  <c r="L398" i="11" s="1"/>
  <c r="G398" i="11"/>
  <c r="F398" i="11"/>
  <c r="C398" i="11" s="1"/>
  <c r="E398" i="11"/>
  <c r="K397" i="11"/>
  <c r="J397" i="11"/>
  <c r="I397" i="11"/>
  <c r="H397" i="11"/>
  <c r="G397" i="11"/>
  <c r="F397" i="11"/>
  <c r="C397" i="11" s="1"/>
  <c r="E397" i="11"/>
  <c r="K396" i="11"/>
  <c r="J396" i="11"/>
  <c r="I396" i="11"/>
  <c r="H396" i="11"/>
  <c r="L396" i="11" s="1"/>
  <c r="G396" i="11"/>
  <c r="F396" i="11"/>
  <c r="C396" i="11" s="1"/>
  <c r="E396" i="11"/>
  <c r="K395" i="11"/>
  <c r="J395" i="11"/>
  <c r="I395" i="11"/>
  <c r="H395" i="11"/>
  <c r="G395" i="11"/>
  <c r="F395" i="11"/>
  <c r="C395" i="11" s="1"/>
  <c r="E395" i="11"/>
  <c r="K394" i="11"/>
  <c r="J394" i="11"/>
  <c r="I394" i="11"/>
  <c r="H394" i="11"/>
  <c r="L394" i="11" s="1"/>
  <c r="G394" i="11"/>
  <c r="F394" i="11"/>
  <c r="C394" i="11" s="1"/>
  <c r="E394" i="11"/>
  <c r="K393" i="11"/>
  <c r="J393" i="11"/>
  <c r="I393" i="11"/>
  <c r="H393" i="11"/>
  <c r="G393" i="11"/>
  <c r="F393" i="11"/>
  <c r="C393" i="11" s="1"/>
  <c r="E393" i="11"/>
  <c r="K392" i="11"/>
  <c r="J392" i="11"/>
  <c r="I392" i="11"/>
  <c r="H392" i="11"/>
  <c r="L392" i="11" s="1"/>
  <c r="G392" i="11"/>
  <c r="F392" i="11"/>
  <c r="C392" i="11" s="1"/>
  <c r="E392" i="11"/>
  <c r="K391" i="11"/>
  <c r="J391" i="11"/>
  <c r="I391" i="11"/>
  <c r="H391" i="11"/>
  <c r="G391" i="11"/>
  <c r="F391" i="11"/>
  <c r="C391" i="11" s="1"/>
  <c r="E391" i="11"/>
  <c r="K390" i="11"/>
  <c r="J390" i="11"/>
  <c r="I390" i="11"/>
  <c r="H390" i="11"/>
  <c r="L390" i="11" s="1"/>
  <c r="G390" i="11"/>
  <c r="F390" i="11"/>
  <c r="C390" i="11" s="1"/>
  <c r="E390" i="11"/>
  <c r="K389" i="11"/>
  <c r="J389" i="11"/>
  <c r="I389" i="11"/>
  <c r="H389" i="11"/>
  <c r="G389" i="11"/>
  <c r="F389" i="11"/>
  <c r="C389" i="11" s="1"/>
  <c r="E389" i="11"/>
  <c r="K388" i="11"/>
  <c r="J388" i="11"/>
  <c r="I388" i="11"/>
  <c r="H388" i="11"/>
  <c r="L388" i="11" s="1"/>
  <c r="G388" i="11"/>
  <c r="F388" i="11"/>
  <c r="C388" i="11" s="1"/>
  <c r="E388" i="11"/>
  <c r="K387" i="11"/>
  <c r="J387" i="11"/>
  <c r="I387" i="11"/>
  <c r="H387" i="11"/>
  <c r="G387" i="11"/>
  <c r="F387" i="11"/>
  <c r="C387" i="11" s="1"/>
  <c r="E387" i="11"/>
  <c r="K386" i="11"/>
  <c r="J386" i="11"/>
  <c r="I386" i="11"/>
  <c r="H386" i="11"/>
  <c r="L386" i="11" s="1"/>
  <c r="G386" i="11"/>
  <c r="F386" i="11"/>
  <c r="C386" i="11" s="1"/>
  <c r="E386" i="11"/>
  <c r="K385" i="11"/>
  <c r="J385" i="11"/>
  <c r="I385" i="11"/>
  <c r="H385" i="11"/>
  <c r="G385" i="11"/>
  <c r="F385" i="11"/>
  <c r="C385" i="11" s="1"/>
  <c r="E385" i="11"/>
  <c r="K384" i="11"/>
  <c r="J384" i="11"/>
  <c r="I384" i="11"/>
  <c r="H384" i="11"/>
  <c r="L384" i="11" s="1"/>
  <c r="G384" i="11"/>
  <c r="F384" i="11"/>
  <c r="C384" i="11" s="1"/>
  <c r="E384" i="11"/>
  <c r="K383" i="11"/>
  <c r="J383" i="11"/>
  <c r="I383" i="11"/>
  <c r="H383" i="11"/>
  <c r="G383" i="11"/>
  <c r="F383" i="11"/>
  <c r="C383" i="11" s="1"/>
  <c r="E383" i="11"/>
  <c r="K382" i="11"/>
  <c r="J382" i="11"/>
  <c r="I382" i="11"/>
  <c r="H382" i="11"/>
  <c r="L382" i="11" s="1"/>
  <c r="G382" i="11"/>
  <c r="F382" i="11"/>
  <c r="C382" i="11" s="1"/>
  <c r="E382" i="11"/>
  <c r="K381" i="11"/>
  <c r="J381" i="11"/>
  <c r="I381" i="11"/>
  <c r="H381" i="11"/>
  <c r="G381" i="11"/>
  <c r="F381" i="11"/>
  <c r="C381" i="11" s="1"/>
  <c r="E381" i="11"/>
  <c r="K380" i="11"/>
  <c r="J380" i="11"/>
  <c r="I380" i="11"/>
  <c r="H380" i="11"/>
  <c r="L380" i="11" s="1"/>
  <c r="G380" i="11"/>
  <c r="F380" i="11"/>
  <c r="C380" i="11" s="1"/>
  <c r="E380" i="11"/>
  <c r="K379" i="11"/>
  <c r="J379" i="11"/>
  <c r="I379" i="11"/>
  <c r="H379" i="11"/>
  <c r="G379" i="11"/>
  <c r="F379" i="11"/>
  <c r="C379" i="11" s="1"/>
  <c r="E379" i="11"/>
  <c r="K378" i="11"/>
  <c r="J378" i="11"/>
  <c r="I378" i="11"/>
  <c r="H378" i="11"/>
  <c r="L378" i="11" s="1"/>
  <c r="G378" i="11"/>
  <c r="F378" i="11"/>
  <c r="C378" i="11" s="1"/>
  <c r="E378" i="11"/>
  <c r="K377" i="11"/>
  <c r="J377" i="11"/>
  <c r="I377" i="11"/>
  <c r="H377" i="11"/>
  <c r="G377" i="11"/>
  <c r="F377" i="11"/>
  <c r="C377" i="11" s="1"/>
  <c r="E377" i="11"/>
  <c r="K376" i="11"/>
  <c r="J376" i="11"/>
  <c r="I376" i="11"/>
  <c r="H376" i="11"/>
  <c r="L376" i="11" s="1"/>
  <c r="G376" i="11"/>
  <c r="F376" i="11"/>
  <c r="C376" i="11" s="1"/>
  <c r="E376" i="11"/>
  <c r="K375" i="11"/>
  <c r="J375" i="11"/>
  <c r="I375" i="11"/>
  <c r="H375" i="11"/>
  <c r="G375" i="11"/>
  <c r="F375" i="11"/>
  <c r="C375" i="11" s="1"/>
  <c r="E375" i="11"/>
  <c r="K374" i="11"/>
  <c r="J374" i="11"/>
  <c r="I374" i="11"/>
  <c r="H374" i="11"/>
  <c r="L374" i="11" s="1"/>
  <c r="G374" i="11"/>
  <c r="F374" i="11"/>
  <c r="C374" i="11" s="1"/>
  <c r="E374" i="11"/>
  <c r="K373" i="11"/>
  <c r="J373" i="11"/>
  <c r="I373" i="11"/>
  <c r="H373" i="11"/>
  <c r="G373" i="11"/>
  <c r="F373" i="11"/>
  <c r="C373" i="11" s="1"/>
  <c r="E373" i="11"/>
  <c r="K372" i="11"/>
  <c r="J372" i="11"/>
  <c r="I372" i="11"/>
  <c r="H372" i="11"/>
  <c r="L372" i="11" s="1"/>
  <c r="G372" i="11"/>
  <c r="F372" i="11"/>
  <c r="C372" i="11" s="1"/>
  <c r="E372" i="11"/>
  <c r="K371" i="11"/>
  <c r="J371" i="11"/>
  <c r="I371" i="11"/>
  <c r="H371" i="11"/>
  <c r="G371" i="11"/>
  <c r="F371" i="11"/>
  <c r="C371" i="11" s="1"/>
  <c r="E371" i="11"/>
  <c r="K370" i="11"/>
  <c r="J370" i="11"/>
  <c r="I370" i="11"/>
  <c r="H370" i="11"/>
  <c r="L370" i="11" s="1"/>
  <c r="G370" i="11"/>
  <c r="F370" i="11"/>
  <c r="C370" i="11" s="1"/>
  <c r="E370" i="11"/>
  <c r="K369" i="11"/>
  <c r="J369" i="11"/>
  <c r="I369" i="11"/>
  <c r="H369" i="11"/>
  <c r="G369" i="11"/>
  <c r="F369" i="11"/>
  <c r="C369" i="11" s="1"/>
  <c r="E369" i="11"/>
  <c r="K368" i="11"/>
  <c r="J368" i="11"/>
  <c r="I368" i="11"/>
  <c r="H368" i="11"/>
  <c r="L368" i="11" s="1"/>
  <c r="G368" i="11"/>
  <c r="F368" i="11"/>
  <c r="C368" i="11" s="1"/>
  <c r="E368" i="11"/>
  <c r="K367" i="11"/>
  <c r="J367" i="11"/>
  <c r="I367" i="11"/>
  <c r="H367" i="11"/>
  <c r="G367" i="11"/>
  <c r="F367" i="11"/>
  <c r="C367" i="11" s="1"/>
  <c r="E367" i="11"/>
  <c r="K366" i="11"/>
  <c r="J366" i="11"/>
  <c r="I366" i="11"/>
  <c r="H366" i="11"/>
  <c r="L366" i="11" s="1"/>
  <c r="G366" i="11"/>
  <c r="F366" i="11"/>
  <c r="C366" i="11" s="1"/>
  <c r="E366" i="11"/>
  <c r="K365" i="11"/>
  <c r="J365" i="11"/>
  <c r="I365" i="11"/>
  <c r="H365" i="11"/>
  <c r="G365" i="11"/>
  <c r="F365" i="11"/>
  <c r="C365" i="11" s="1"/>
  <c r="E365" i="11"/>
  <c r="K364" i="11"/>
  <c r="J364" i="11"/>
  <c r="I364" i="11"/>
  <c r="H364" i="11"/>
  <c r="L364" i="11" s="1"/>
  <c r="G364" i="11"/>
  <c r="F364" i="11"/>
  <c r="C364" i="11" s="1"/>
  <c r="E364" i="11"/>
  <c r="K363" i="11"/>
  <c r="J363" i="11"/>
  <c r="I363" i="11"/>
  <c r="H363" i="11"/>
  <c r="G363" i="11"/>
  <c r="F363" i="11"/>
  <c r="C363" i="11" s="1"/>
  <c r="E363" i="11"/>
  <c r="K362" i="11"/>
  <c r="J362" i="11"/>
  <c r="I362" i="11"/>
  <c r="H362" i="11"/>
  <c r="L362" i="11" s="1"/>
  <c r="G362" i="11"/>
  <c r="F362" i="11"/>
  <c r="C362" i="11" s="1"/>
  <c r="E362" i="11"/>
  <c r="K361" i="11"/>
  <c r="J361" i="11"/>
  <c r="I361" i="11"/>
  <c r="H361" i="11"/>
  <c r="G361" i="11"/>
  <c r="F361" i="11"/>
  <c r="C361" i="11" s="1"/>
  <c r="E361" i="11"/>
  <c r="K360" i="11"/>
  <c r="J360" i="11"/>
  <c r="I360" i="11"/>
  <c r="H360" i="11"/>
  <c r="L360" i="11" s="1"/>
  <c r="G360" i="11"/>
  <c r="F360" i="11"/>
  <c r="C360" i="11" s="1"/>
  <c r="E360" i="11"/>
  <c r="K359" i="11"/>
  <c r="J359" i="11"/>
  <c r="I359" i="11"/>
  <c r="H359" i="11"/>
  <c r="G359" i="11"/>
  <c r="F359" i="11"/>
  <c r="C359" i="11" s="1"/>
  <c r="E359" i="11"/>
  <c r="K358" i="11"/>
  <c r="J358" i="11"/>
  <c r="I358" i="11"/>
  <c r="H358" i="11"/>
  <c r="L358" i="11" s="1"/>
  <c r="G358" i="11"/>
  <c r="F358" i="11"/>
  <c r="C358" i="11" s="1"/>
  <c r="E358" i="11"/>
  <c r="K354" i="11"/>
  <c r="J354" i="11"/>
  <c r="I354" i="11"/>
  <c r="H354" i="11"/>
  <c r="G354" i="11"/>
  <c r="F354" i="11"/>
  <c r="C354" i="11" s="1"/>
  <c r="E354" i="11"/>
  <c r="K353" i="11"/>
  <c r="J353" i="11"/>
  <c r="I353" i="11"/>
  <c r="H353" i="11"/>
  <c r="L353" i="11" s="1"/>
  <c r="G353" i="11"/>
  <c r="F353" i="11"/>
  <c r="C353" i="11" s="1"/>
  <c r="E353" i="11"/>
  <c r="K352" i="11"/>
  <c r="J352" i="11"/>
  <c r="I352" i="11"/>
  <c r="H352" i="11"/>
  <c r="G352" i="11"/>
  <c r="F352" i="11"/>
  <c r="C352" i="11" s="1"/>
  <c r="E352" i="11"/>
  <c r="K351" i="11"/>
  <c r="J351" i="11"/>
  <c r="I351" i="11"/>
  <c r="H351" i="11"/>
  <c r="L351" i="11" s="1"/>
  <c r="G351" i="11"/>
  <c r="F351" i="11"/>
  <c r="C351" i="11" s="1"/>
  <c r="E351" i="11"/>
  <c r="K350" i="11"/>
  <c r="J350" i="11"/>
  <c r="I350" i="11"/>
  <c r="H350" i="11"/>
  <c r="G350" i="11"/>
  <c r="F350" i="11"/>
  <c r="C350" i="11" s="1"/>
  <c r="E350" i="11"/>
  <c r="K349" i="11"/>
  <c r="J349" i="11"/>
  <c r="I349" i="11"/>
  <c r="H349" i="11"/>
  <c r="L349" i="11" s="1"/>
  <c r="G349" i="11"/>
  <c r="F349" i="11"/>
  <c r="C349" i="11" s="1"/>
  <c r="E349" i="11"/>
  <c r="K348" i="11"/>
  <c r="J348" i="11"/>
  <c r="I348" i="11"/>
  <c r="H348" i="11"/>
  <c r="G348" i="11"/>
  <c r="F348" i="11"/>
  <c r="C348" i="11" s="1"/>
  <c r="E348" i="11"/>
  <c r="K347" i="11"/>
  <c r="J347" i="11"/>
  <c r="I347" i="11"/>
  <c r="H347" i="11"/>
  <c r="L347" i="11" s="1"/>
  <c r="G347" i="11"/>
  <c r="F347" i="11"/>
  <c r="C347" i="11" s="1"/>
  <c r="E347" i="11"/>
  <c r="K346" i="11"/>
  <c r="J346" i="11"/>
  <c r="I346" i="11"/>
  <c r="H346" i="11"/>
  <c r="G346" i="11"/>
  <c r="F346" i="11"/>
  <c r="C346" i="11" s="1"/>
  <c r="E346" i="11"/>
  <c r="K345" i="11"/>
  <c r="J345" i="11"/>
  <c r="I345" i="11"/>
  <c r="H345" i="11"/>
  <c r="L345" i="11" s="1"/>
  <c r="G345" i="11"/>
  <c r="F345" i="11"/>
  <c r="C345" i="11" s="1"/>
  <c r="E345" i="11"/>
  <c r="K344" i="11"/>
  <c r="J344" i="11"/>
  <c r="I344" i="11"/>
  <c r="H344" i="11"/>
  <c r="G344" i="11"/>
  <c r="F344" i="11"/>
  <c r="C344" i="11" s="1"/>
  <c r="E344" i="11"/>
  <c r="K343" i="11"/>
  <c r="J343" i="11"/>
  <c r="I343" i="11"/>
  <c r="H343" i="11"/>
  <c r="L343" i="11" s="1"/>
  <c r="G343" i="11"/>
  <c r="F343" i="11"/>
  <c r="C343" i="11" s="1"/>
  <c r="E343" i="11"/>
  <c r="K342" i="11"/>
  <c r="J342" i="11"/>
  <c r="I342" i="11"/>
  <c r="H342" i="11"/>
  <c r="G342" i="11"/>
  <c r="F342" i="11"/>
  <c r="C342" i="11" s="1"/>
  <c r="E342" i="11"/>
  <c r="K341" i="11"/>
  <c r="J341" i="11"/>
  <c r="I341" i="11"/>
  <c r="H341" i="11"/>
  <c r="L341" i="11" s="1"/>
  <c r="G341" i="11"/>
  <c r="F341" i="11"/>
  <c r="C341" i="11" s="1"/>
  <c r="E341" i="11"/>
  <c r="K340" i="11"/>
  <c r="J340" i="11"/>
  <c r="I340" i="11"/>
  <c r="H340" i="11"/>
  <c r="G340" i="11"/>
  <c r="F340" i="11"/>
  <c r="C340" i="11" s="1"/>
  <c r="E340" i="11"/>
  <c r="K339" i="11"/>
  <c r="J339" i="11"/>
  <c r="I339" i="11"/>
  <c r="H339" i="11"/>
  <c r="L339" i="11" s="1"/>
  <c r="G339" i="11"/>
  <c r="F339" i="11"/>
  <c r="C339" i="11" s="1"/>
  <c r="E339" i="11"/>
  <c r="K338" i="11"/>
  <c r="J338" i="11"/>
  <c r="I338" i="11"/>
  <c r="H338" i="11"/>
  <c r="G338" i="11"/>
  <c r="F338" i="11"/>
  <c r="C338" i="11" s="1"/>
  <c r="E338" i="11"/>
  <c r="K337" i="11"/>
  <c r="J337" i="11"/>
  <c r="I337" i="11"/>
  <c r="H337" i="11"/>
  <c r="L337" i="11" s="1"/>
  <c r="G337" i="11"/>
  <c r="F337" i="11"/>
  <c r="C337" i="11" s="1"/>
  <c r="E337" i="11"/>
  <c r="K336" i="11"/>
  <c r="J336" i="11"/>
  <c r="I336" i="11"/>
  <c r="H336" i="11"/>
  <c r="G336" i="11"/>
  <c r="F336" i="11"/>
  <c r="C336" i="11" s="1"/>
  <c r="E336" i="11"/>
  <c r="K335" i="11"/>
  <c r="J335" i="11"/>
  <c r="I335" i="11"/>
  <c r="H335" i="11"/>
  <c r="L335" i="11" s="1"/>
  <c r="G335" i="11"/>
  <c r="F335" i="11"/>
  <c r="C335" i="11" s="1"/>
  <c r="E335" i="11"/>
  <c r="K334" i="11"/>
  <c r="J334" i="11"/>
  <c r="I334" i="11"/>
  <c r="H334" i="11"/>
  <c r="G334" i="11"/>
  <c r="F334" i="11"/>
  <c r="C334" i="11" s="1"/>
  <c r="E334" i="11"/>
  <c r="K333" i="11"/>
  <c r="J333" i="11"/>
  <c r="I333" i="11"/>
  <c r="H333" i="11"/>
  <c r="L333" i="11" s="1"/>
  <c r="G333" i="11"/>
  <c r="F333" i="11"/>
  <c r="C333" i="11" s="1"/>
  <c r="E333" i="11"/>
  <c r="K332" i="11"/>
  <c r="J332" i="11"/>
  <c r="I332" i="11"/>
  <c r="H332" i="11"/>
  <c r="G332" i="11"/>
  <c r="F332" i="11"/>
  <c r="C332" i="11" s="1"/>
  <c r="E332" i="11"/>
  <c r="K331" i="11"/>
  <c r="J331" i="11"/>
  <c r="I331" i="11"/>
  <c r="H331" i="11"/>
  <c r="L331" i="11" s="1"/>
  <c r="G331" i="11"/>
  <c r="F331" i="11"/>
  <c r="C331" i="11" s="1"/>
  <c r="E331" i="11"/>
  <c r="K330" i="11"/>
  <c r="J330" i="11"/>
  <c r="I330" i="11"/>
  <c r="H330" i="11"/>
  <c r="G330" i="11"/>
  <c r="F330" i="11"/>
  <c r="C330" i="11" s="1"/>
  <c r="E330" i="11"/>
  <c r="K329" i="11"/>
  <c r="J329" i="11"/>
  <c r="I329" i="11"/>
  <c r="H329" i="11"/>
  <c r="L329" i="11" s="1"/>
  <c r="G329" i="11"/>
  <c r="F329" i="11"/>
  <c r="C329" i="11" s="1"/>
  <c r="E329" i="11"/>
  <c r="K328" i="11"/>
  <c r="J328" i="11"/>
  <c r="I328" i="11"/>
  <c r="H328" i="11"/>
  <c r="G328" i="11"/>
  <c r="F328" i="11"/>
  <c r="C328" i="11" s="1"/>
  <c r="E328" i="11"/>
  <c r="K327" i="11"/>
  <c r="J327" i="11"/>
  <c r="I327" i="11"/>
  <c r="H327" i="11"/>
  <c r="L327" i="11" s="1"/>
  <c r="G327" i="11"/>
  <c r="F327" i="11"/>
  <c r="C327" i="11" s="1"/>
  <c r="E327" i="11"/>
  <c r="K326" i="11"/>
  <c r="J326" i="11"/>
  <c r="I326" i="11"/>
  <c r="H326" i="11"/>
  <c r="G326" i="11"/>
  <c r="F326" i="11"/>
  <c r="C326" i="11" s="1"/>
  <c r="E326" i="11"/>
  <c r="K325" i="11"/>
  <c r="J325" i="11"/>
  <c r="I325" i="11"/>
  <c r="H325" i="11"/>
  <c r="L325" i="11" s="1"/>
  <c r="G325" i="11"/>
  <c r="F325" i="11"/>
  <c r="C325" i="11" s="1"/>
  <c r="E325" i="11"/>
  <c r="K324" i="11"/>
  <c r="J324" i="11"/>
  <c r="I324" i="11"/>
  <c r="H324" i="11"/>
  <c r="G324" i="11"/>
  <c r="F324" i="11"/>
  <c r="C324" i="11" s="1"/>
  <c r="E324" i="11"/>
  <c r="K323" i="11"/>
  <c r="J323" i="11"/>
  <c r="I323" i="11"/>
  <c r="H323" i="11"/>
  <c r="L323" i="11" s="1"/>
  <c r="G323" i="11"/>
  <c r="F323" i="11"/>
  <c r="C323" i="11" s="1"/>
  <c r="E323" i="11"/>
  <c r="K322" i="11"/>
  <c r="J322" i="11"/>
  <c r="I322" i="11"/>
  <c r="H322" i="11"/>
  <c r="G322" i="11"/>
  <c r="F322" i="11"/>
  <c r="C322" i="11" s="1"/>
  <c r="E322" i="11"/>
  <c r="K321" i="11"/>
  <c r="J321" i="11"/>
  <c r="I321" i="11"/>
  <c r="H321" i="11"/>
  <c r="L321" i="11" s="1"/>
  <c r="G321" i="11"/>
  <c r="F321" i="11"/>
  <c r="C321" i="11" s="1"/>
  <c r="E321" i="11"/>
  <c r="K320" i="11"/>
  <c r="J320" i="11"/>
  <c r="I320" i="11"/>
  <c r="H320" i="11"/>
  <c r="G320" i="11"/>
  <c r="F320" i="11"/>
  <c r="C320" i="11" s="1"/>
  <c r="E320" i="11"/>
  <c r="K319" i="11"/>
  <c r="J319" i="11"/>
  <c r="I319" i="11"/>
  <c r="H319" i="11"/>
  <c r="L319" i="11" s="1"/>
  <c r="G319" i="11"/>
  <c r="F319" i="11"/>
  <c r="C319" i="11" s="1"/>
  <c r="E319" i="11"/>
  <c r="K318" i="11"/>
  <c r="J318" i="11"/>
  <c r="I318" i="11"/>
  <c r="H318" i="11"/>
  <c r="G318" i="11"/>
  <c r="F318" i="11"/>
  <c r="C318" i="11" s="1"/>
  <c r="E318" i="11"/>
  <c r="K317" i="11"/>
  <c r="J317" i="11"/>
  <c r="I317" i="11"/>
  <c r="H317" i="11"/>
  <c r="L317" i="11" s="1"/>
  <c r="G317" i="11"/>
  <c r="F317" i="11"/>
  <c r="C317" i="11" s="1"/>
  <c r="E317" i="11"/>
  <c r="K316" i="11"/>
  <c r="J316" i="11"/>
  <c r="I316" i="11"/>
  <c r="H316" i="11"/>
  <c r="G316" i="11"/>
  <c r="F316" i="11"/>
  <c r="C316" i="11" s="1"/>
  <c r="E316" i="11"/>
  <c r="K315" i="11"/>
  <c r="J315" i="11"/>
  <c r="I315" i="11"/>
  <c r="H315" i="11"/>
  <c r="L315" i="11" s="1"/>
  <c r="G315" i="11"/>
  <c r="F315" i="11"/>
  <c r="C315" i="11" s="1"/>
  <c r="E315" i="11"/>
  <c r="K314" i="11"/>
  <c r="J314" i="11"/>
  <c r="I314" i="11"/>
  <c r="H314" i="11"/>
  <c r="G314" i="11"/>
  <c r="F314" i="11"/>
  <c r="C314" i="11" s="1"/>
  <c r="E314" i="11"/>
  <c r="K313" i="11"/>
  <c r="J313" i="11"/>
  <c r="I313" i="11"/>
  <c r="H313" i="11"/>
  <c r="L313" i="11" s="1"/>
  <c r="G313" i="11"/>
  <c r="F313" i="11"/>
  <c r="C313" i="11" s="1"/>
  <c r="E313" i="11"/>
  <c r="K312" i="11"/>
  <c r="J312" i="11"/>
  <c r="I312" i="11"/>
  <c r="H312" i="11"/>
  <c r="G312" i="11"/>
  <c r="F312" i="11"/>
  <c r="C312" i="11" s="1"/>
  <c r="E312" i="11"/>
  <c r="K311" i="11"/>
  <c r="J311" i="11"/>
  <c r="I311" i="11"/>
  <c r="H311" i="11"/>
  <c r="L311" i="11" s="1"/>
  <c r="G311" i="11"/>
  <c r="F311" i="11"/>
  <c r="C311" i="11" s="1"/>
  <c r="E311" i="11"/>
  <c r="K310" i="11"/>
  <c r="J310" i="11"/>
  <c r="I310" i="11"/>
  <c r="H310" i="11"/>
  <c r="G310" i="11"/>
  <c r="F310" i="11"/>
  <c r="C310" i="11" s="1"/>
  <c r="E310" i="11"/>
  <c r="K309" i="11"/>
  <c r="J309" i="11"/>
  <c r="I309" i="11"/>
  <c r="H309" i="11"/>
  <c r="L309" i="11" s="1"/>
  <c r="G309" i="11"/>
  <c r="F309" i="11"/>
  <c r="C309" i="11" s="1"/>
  <c r="E309" i="11"/>
  <c r="K308" i="11"/>
  <c r="J308" i="11"/>
  <c r="I308" i="11"/>
  <c r="H308" i="11"/>
  <c r="G308" i="11"/>
  <c r="F308" i="11"/>
  <c r="C308" i="11" s="1"/>
  <c r="E308" i="11"/>
  <c r="K301" i="11"/>
  <c r="J301" i="11"/>
  <c r="I301" i="11"/>
  <c r="H301" i="11"/>
  <c r="L301" i="11" s="1"/>
  <c r="G301" i="11"/>
  <c r="F301" i="11"/>
  <c r="C301" i="11" s="1"/>
  <c r="E301" i="11"/>
  <c r="K300" i="11"/>
  <c r="J300" i="11"/>
  <c r="I300" i="11"/>
  <c r="H300" i="11"/>
  <c r="G300" i="11"/>
  <c r="F300" i="11"/>
  <c r="C300" i="11" s="1"/>
  <c r="E300" i="11"/>
  <c r="K299" i="11"/>
  <c r="J299" i="11"/>
  <c r="I299" i="11"/>
  <c r="H299" i="11"/>
  <c r="L299" i="11" s="1"/>
  <c r="G299" i="11"/>
  <c r="F299" i="11"/>
  <c r="C299" i="11" s="1"/>
  <c r="E299" i="11"/>
  <c r="K298" i="11"/>
  <c r="J298" i="11"/>
  <c r="I298" i="11"/>
  <c r="H298" i="11"/>
  <c r="G298" i="11"/>
  <c r="F298" i="11"/>
  <c r="C298" i="11" s="1"/>
  <c r="E298" i="11"/>
  <c r="K297" i="11"/>
  <c r="J297" i="11"/>
  <c r="I297" i="11"/>
  <c r="H297" i="11"/>
  <c r="L297" i="11" s="1"/>
  <c r="G297" i="11"/>
  <c r="F297" i="11"/>
  <c r="C297" i="11" s="1"/>
  <c r="E297" i="11"/>
  <c r="K296" i="11"/>
  <c r="J296" i="11"/>
  <c r="I296" i="11"/>
  <c r="H296" i="11"/>
  <c r="G296" i="11"/>
  <c r="F296" i="11"/>
  <c r="C296" i="11" s="1"/>
  <c r="E296" i="11"/>
  <c r="K295" i="11"/>
  <c r="J295" i="11"/>
  <c r="I295" i="11"/>
  <c r="H295" i="11"/>
  <c r="L295" i="11" s="1"/>
  <c r="G295" i="11"/>
  <c r="F295" i="11"/>
  <c r="C295" i="11" s="1"/>
  <c r="E295" i="11"/>
  <c r="K294" i="11"/>
  <c r="J294" i="11"/>
  <c r="I294" i="11"/>
  <c r="H294" i="11"/>
  <c r="G294" i="11"/>
  <c r="F294" i="11"/>
  <c r="C294" i="11" s="1"/>
  <c r="E294" i="11"/>
  <c r="K293" i="11"/>
  <c r="J293" i="11"/>
  <c r="I293" i="11"/>
  <c r="H293" i="11"/>
  <c r="L293" i="11" s="1"/>
  <c r="G293" i="11"/>
  <c r="F293" i="11"/>
  <c r="C293" i="11" s="1"/>
  <c r="E293" i="11"/>
  <c r="K292" i="11"/>
  <c r="J292" i="11"/>
  <c r="I292" i="11"/>
  <c r="H292" i="11"/>
  <c r="G292" i="11"/>
  <c r="F292" i="11"/>
  <c r="C292" i="11" s="1"/>
  <c r="E292" i="11"/>
  <c r="K291" i="11"/>
  <c r="J291" i="11"/>
  <c r="I291" i="11"/>
  <c r="H291" i="11"/>
  <c r="L291" i="11" s="1"/>
  <c r="G291" i="11"/>
  <c r="F291" i="11"/>
  <c r="C291" i="11" s="1"/>
  <c r="E291" i="11"/>
  <c r="K290" i="11"/>
  <c r="J290" i="11"/>
  <c r="I290" i="11"/>
  <c r="H290" i="11"/>
  <c r="G290" i="11"/>
  <c r="F290" i="11"/>
  <c r="C290" i="11" s="1"/>
  <c r="E290" i="11"/>
  <c r="K289" i="11"/>
  <c r="J289" i="11"/>
  <c r="I289" i="11"/>
  <c r="H289" i="11"/>
  <c r="L289" i="11" s="1"/>
  <c r="G289" i="11"/>
  <c r="F289" i="11"/>
  <c r="C289" i="11" s="1"/>
  <c r="E289" i="11"/>
  <c r="K288" i="11"/>
  <c r="J288" i="11"/>
  <c r="I288" i="11"/>
  <c r="H288" i="11"/>
  <c r="G288" i="11"/>
  <c r="F288" i="11"/>
  <c r="C288" i="11" s="1"/>
  <c r="E288" i="11"/>
  <c r="K287" i="11"/>
  <c r="J287" i="11"/>
  <c r="I287" i="11"/>
  <c r="H287" i="11"/>
  <c r="L287" i="11" s="1"/>
  <c r="G287" i="11"/>
  <c r="F287" i="11"/>
  <c r="C287" i="11" s="1"/>
  <c r="E287" i="11"/>
  <c r="K286" i="11"/>
  <c r="J286" i="11"/>
  <c r="I286" i="11"/>
  <c r="H286" i="11"/>
  <c r="G286" i="11"/>
  <c r="F286" i="11"/>
  <c r="C286" i="11" s="1"/>
  <c r="E286" i="11"/>
  <c r="K285" i="11"/>
  <c r="J285" i="11"/>
  <c r="I285" i="11"/>
  <c r="H285" i="11"/>
  <c r="L285" i="11" s="1"/>
  <c r="G285" i="11"/>
  <c r="F285" i="11"/>
  <c r="C285" i="11" s="1"/>
  <c r="E285" i="11"/>
  <c r="K284" i="11"/>
  <c r="J284" i="11"/>
  <c r="I284" i="11"/>
  <c r="H284" i="11"/>
  <c r="G284" i="11"/>
  <c r="F284" i="11"/>
  <c r="C284" i="11" s="1"/>
  <c r="E284" i="11"/>
  <c r="K283" i="11"/>
  <c r="J283" i="11"/>
  <c r="I283" i="11"/>
  <c r="H283" i="11"/>
  <c r="L283" i="11" s="1"/>
  <c r="G283" i="11"/>
  <c r="F283" i="11"/>
  <c r="C283" i="11" s="1"/>
  <c r="E283" i="11"/>
  <c r="K282" i="11"/>
  <c r="J282" i="11"/>
  <c r="I282" i="11"/>
  <c r="H282" i="11"/>
  <c r="G282" i="11"/>
  <c r="F282" i="11"/>
  <c r="C282" i="11" s="1"/>
  <c r="E282" i="11"/>
  <c r="K281" i="11"/>
  <c r="J281" i="11"/>
  <c r="I281" i="11"/>
  <c r="H281" i="11"/>
  <c r="L281" i="11" s="1"/>
  <c r="G281" i="11"/>
  <c r="F281" i="11"/>
  <c r="C281" i="11" s="1"/>
  <c r="E281" i="11"/>
  <c r="K280" i="11"/>
  <c r="J280" i="11"/>
  <c r="I280" i="11"/>
  <c r="H280" i="11"/>
  <c r="G280" i="11"/>
  <c r="F280" i="11"/>
  <c r="C280" i="11" s="1"/>
  <c r="E280" i="11"/>
  <c r="K279" i="11"/>
  <c r="J279" i="11"/>
  <c r="I279" i="11"/>
  <c r="H279" i="11"/>
  <c r="L279" i="11" s="1"/>
  <c r="G279" i="11"/>
  <c r="F279" i="11"/>
  <c r="C279" i="11" s="1"/>
  <c r="E279" i="11"/>
  <c r="K278" i="11"/>
  <c r="J278" i="11"/>
  <c r="I278" i="11"/>
  <c r="H278" i="11"/>
  <c r="G278" i="11"/>
  <c r="F278" i="11"/>
  <c r="C278" i="11" s="1"/>
  <c r="E278" i="11"/>
  <c r="K277" i="11"/>
  <c r="J277" i="11"/>
  <c r="I277" i="11"/>
  <c r="H277" i="11"/>
  <c r="L277" i="11" s="1"/>
  <c r="G277" i="11"/>
  <c r="F277" i="11"/>
  <c r="C277" i="11" s="1"/>
  <c r="E277" i="11"/>
  <c r="K276" i="11"/>
  <c r="J276" i="11"/>
  <c r="I276" i="11"/>
  <c r="H276" i="11"/>
  <c r="G276" i="11"/>
  <c r="F276" i="11"/>
  <c r="C276" i="11" s="1"/>
  <c r="E276" i="11"/>
  <c r="K275" i="11"/>
  <c r="J275" i="11"/>
  <c r="I275" i="11"/>
  <c r="H275" i="11"/>
  <c r="L275" i="11" s="1"/>
  <c r="G275" i="11"/>
  <c r="F275" i="11"/>
  <c r="C275" i="11" s="1"/>
  <c r="E275" i="11"/>
  <c r="K274" i="11"/>
  <c r="J274" i="11"/>
  <c r="I274" i="11"/>
  <c r="H274" i="11"/>
  <c r="G274" i="11"/>
  <c r="F274" i="11"/>
  <c r="C274" i="11" s="1"/>
  <c r="E274" i="11"/>
  <c r="K273" i="11"/>
  <c r="J273" i="11"/>
  <c r="I273" i="11"/>
  <c r="H273" i="11"/>
  <c r="L273" i="11" s="1"/>
  <c r="G273" i="11"/>
  <c r="F273" i="11"/>
  <c r="C273" i="11" s="1"/>
  <c r="E273" i="11"/>
  <c r="K272" i="11"/>
  <c r="J272" i="11"/>
  <c r="I272" i="11"/>
  <c r="H272" i="11"/>
  <c r="G272" i="11"/>
  <c r="F272" i="11"/>
  <c r="C272" i="11" s="1"/>
  <c r="E272" i="11"/>
  <c r="K271" i="11"/>
  <c r="J271" i="11"/>
  <c r="I271" i="11"/>
  <c r="H271" i="11"/>
  <c r="L271" i="11" s="1"/>
  <c r="G271" i="11"/>
  <c r="F271" i="11"/>
  <c r="C271" i="11" s="1"/>
  <c r="E271" i="11"/>
  <c r="K270" i="11"/>
  <c r="J270" i="11"/>
  <c r="I270" i="11"/>
  <c r="H270" i="11"/>
  <c r="G270" i="11"/>
  <c r="F270" i="11"/>
  <c r="C270" i="11" s="1"/>
  <c r="E270" i="11"/>
  <c r="K269" i="11"/>
  <c r="J269" i="11"/>
  <c r="I269" i="11"/>
  <c r="H269" i="11"/>
  <c r="L269" i="11" s="1"/>
  <c r="G269" i="11"/>
  <c r="F269" i="11"/>
  <c r="C269" i="11" s="1"/>
  <c r="E269" i="11"/>
  <c r="K268" i="11"/>
  <c r="J268" i="11"/>
  <c r="I268" i="11"/>
  <c r="H268" i="11"/>
  <c r="G268" i="11"/>
  <c r="F268" i="11"/>
  <c r="C268" i="11" s="1"/>
  <c r="E268" i="11"/>
  <c r="K267" i="11"/>
  <c r="J267" i="11"/>
  <c r="I267" i="11"/>
  <c r="H267" i="11"/>
  <c r="L267" i="11" s="1"/>
  <c r="G267" i="11"/>
  <c r="F267" i="11"/>
  <c r="C267" i="11" s="1"/>
  <c r="E267" i="11"/>
  <c r="K266" i="11"/>
  <c r="J266" i="11"/>
  <c r="I266" i="11"/>
  <c r="H266" i="11"/>
  <c r="G266" i="11"/>
  <c r="F266" i="11"/>
  <c r="C266" i="11" s="1"/>
  <c r="E266" i="11"/>
  <c r="K265" i="11"/>
  <c r="J265" i="11"/>
  <c r="I265" i="11"/>
  <c r="H265" i="11"/>
  <c r="L265" i="11" s="1"/>
  <c r="G265" i="11"/>
  <c r="F265" i="11"/>
  <c r="C265" i="11" s="1"/>
  <c r="E265" i="11"/>
  <c r="K264" i="11"/>
  <c r="J264" i="11"/>
  <c r="I264" i="11"/>
  <c r="H264" i="11"/>
  <c r="G264" i="11"/>
  <c r="F264" i="11"/>
  <c r="C264" i="11" s="1"/>
  <c r="E264" i="11"/>
  <c r="K263" i="11"/>
  <c r="J263" i="11"/>
  <c r="I263" i="11"/>
  <c r="H263" i="11"/>
  <c r="L263" i="11" s="1"/>
  <c r="G263" i="11"/>
  <c r="F263" i="11"/>
  <c r="C263" i="11" s="1"/>
  <c r="E263" i="11"/>
  <c r="K262" i="11"/>
  <c r="J262" i="11"/>
  <c r="I262" i="11"/>
  <c r="H262" i="11"/>
  <c r="G262" i="11"/>
  <c r="F262" i="11"/>
  <c r="C262" i="11" s="1"/>
  <c r="E262" i="11"/>
  <c r="K261" i="11"/>
  <c r="J261" i="11"/>
  <c r="I261" i="11"/>
  <c r="H261" i="11"/>
  <c r="L261" i="11" s="1"/>
  <c r="G261" i="11"/>
  <c r="F261" i="11"/>
  <c r="C261" i="11" s="1"/>
  <c r="E261" i="11"/>
  <c r="K260" i="11"/>
  <c r="J260" i="11"/>
  <c r="I260" i="11"/>
  <c r="H260" i="11"/>
  <c r="G260" i="11"/>
  <c r="F260" i="11"/>
  <c r="C260" i="11" s="1"/>
  <c r="E260" i="11"/>
  <c r="K259" i="11"/>
  <c r="J259" i="11"/>
  <c r="I259" i="11"/>
  <c r="H259" i="11"/>
  <c r="L259" i="11" s="1"/>
  <c r="G259" i="11"/>
  <c r="F259" i="11"/>
  <c r="C259" i="11" s="1"/>
  <c r="E259" i="11"/>
  <c r="K258" i="11"/>
  <c r="J258" i="11"/>
  <c r="I258" i="11"/>
  <c r="H258" i="11"/>
  <c r="G258" i="11"/>
  <c r="F258" i="11"/>
  <c r="C258" i="11" s="1"/>
  <c r="E258" i="11"/>
  <c r="K255" i="11"/>
  <c r="J255" i="11"/>
  <c r="I255" i="11"/>
  <c r="H255" i="11"/>
  <c r="L255" i="11" s="1"/>
  <c r="G255" i="11"/>
  <c r="F255" i="11"/>
  <c r="C255" i="11" s="1"/>
  <c r="E255" i="11"/>
  <c r="K254" i="11"/>
  <c r="J254" i="11"/>
  <c r="I254" i="11"/>
  <c r="H254" i="11"/>
  <c r="G254" i="11"/>
  <c r="F254" i="11"/>
  <c r="C254" i="11" s="1"/>
  <c r="E254" i="11"/>
  <c r="K253" i="11"/>
  <c r="J253" i="11"/>
  <c r="I253" i="11"/>
  <c r="H253" i="11"/>
  <c r="L253" i="11" s="1"/>
  <c r="G253" i="11"/>
  <c r="F253" i="11"/>
  <c r="C253" i="11" s="1"/>
  <c r="E253" i="11"/>
  <c r="K252" i="11"/>
  <c r="J252" i="11"/>
  <c r="I252" i="11"/>
  <c r="H252" i="11"/>
  <c r="G252" i="11"/>
  <c r="F252" i="11"/>
  <c r="C252" i="11" s="1"/>
  <c r="E252" i="11"/>
  <c r="K251" i="11"/>
  <c r="J251" i="11"/>
  <c r="I251" i="11"/>
  <c r="H251" i="11"/>
  <c r="L251" i="11" s="1"/>
  <c r="G251" i="11"/>
  <c r="F251" i="11"/>
  <c r="C251" i="11" s="1"/>
  <c r="E251" i="11"/>
  <c r="K250" i="11"/>
  <c r="J250" i="11"/>
  <c r="I250" i="11"/>
  <c r="H250" i="11"/>
  <c r="G250" i="11"/>
  <c r="F250" i="11"/>
  <c r="C250" i="11" s="1"/>
  <c r="E250" i="11"/>
  <c r="K249" i="11"/>
  <c r="J249" i="11"/>
  <c r="I249" i="11"/>
  <c r="H249" i="11"/>
  <c r="L249" i="11" s="1"/>
  <c r="G249" i="11"/>
  <c r="F249" i="11"/>
  <c r="C249" i="11" s="1"/>
  <c r="E249" i="11"/>
  <c r="K248" i="11"/>
  <c r="J248" i="11"/>
  <c r="I248" i="11"/>
  <c r="H248" i="11"/>
  <c r="G248" i="11"/>
  <c r="F248" i="11"/>
  <c r="C248" i="11" s="1"/>
  <c r="E248" i="11"/>
  <c r="K247" i="11"/>
  <c r="J247" i="11"/>
  <c r="I247" i="11"/>
  <c r="H247" i="11"/>
  <c r="L247" i="11" s="1"/>
  <c r="G247" i="11"/>
  <c r="F247" i="11"/>
  <c r="C247" i="11" s="1"/>
  <c r="E247" i="11"/>
  <c r="K246" i="11"/>
  <c r="J246" i="11"/>
  <c r="I246" i="11"/>
  <c r="H246" i="11"/>
  <c r="G246" i="11"/>
  <c r="F246" i="11"/>
  <c r="C246" i="11" s="1"/>
  <c r="E246" i="11"/>
  <c r="K245" i="11"/>
  <c r="J245" i="11"/>
  <c r="I245" i="11"/>
  <c r="H245" i="11"/>
  <c r="L245" i="11" s="1"/>
  <c r="G245" i="11"/>
  <c r="F245" i="11"/>
  <c r="C245" i="11" s="1"/>
  <c r="E245" i="11"/>
  <c r="K244" i="11"/>
  <c r="J244" i="11"/>
  <c r="I244" i="11"/>
  <c r="H244" i="11"/>
  <c r="G244" i="11"/>
  <c r="F244" i="11"/>
  <c r="C244" i="11" s="1"/>
  <c r="E244" i="11"/>
  <c r="K243" i="11"/>
  <c r="J243" i="11"/>
  <c r="I243" i="11"/>
  <c r="H243" i="11"/>
  <c r="L243" i="11" s="1"/>
  <c r="G243" i="11"/>
  <c r="F243" i="11"/>
  <c r="C243" i="11" s="1"/>
  <c r="E243" i="11"/>
  <c r="K242" i="11"/>
  <c r="J242" i="11"/>
  <c r="I242" i="11"/>
  <c r="H242" i="11"/>
  <c r="G242" i="11"/>
  <c r="F242" i="11"/>
  <c r="C242" i="11" s="1"/>
  <c r="E242" i="11"/>
  <c r="K241" i="11"/>
  <c r="J241" i="11"/>
  <c r="I241" i="11"/>
  <c r="H241" i="11"/>
  <c r="L241" i="11" s="1"/>
  <c r="G241" i="11"/>
  <c r="F241" i="11"/>
  <c r="C241" i="11" s="1"/>
  <c r="E241" i="11"/>
  <c r="K240" i="11"/>
  <c r="J240" i="11"/>
  <c r="I240" i="11"/>
  <c r="H240" i="11"/>
  <c r="G240" i="11"/>
  <c r="F240" i="11"/>
  <c r="C240" i="11" s="1"/>
  <c r="E240" i="11"/>
  <c r="K239" i="11"/>
  <c r="J239" i="11"/>
  <c r="I239" i="11"/>
  <c r="H239" i="11"/>
  <c r="L239" i="11" s="1"/>
  <c r="G239" i="11"/>
  <c r="F239" i="11"/>
  <c r="C239" i="11" s="1"/>
  <c r="E239" i="11"/>
  <c r="K238" i="11"/>
  <c r="J238" i="11"/>
  <c r="I238" i="11"/>
  <c r="H238" i="11"/>
  <c r="G238" i="11"/>
  <c r="F238" i="11"/>
  <c r="C238" i="11" s="1"/>
  <c r="E238" i="11"/>
  <c r="K237" i="11"/>
  <c r="J237" i="11"/>
  <c r="I237" i="11"/>
  <c r="H237" i="11"/>
  <c r="L237" i="11" s="1"/>
  <c r="G237" i="11"/>
  <c r="F237" i="11"/>
  <c r="C237" i="11" s="1"/>
  <c r="E237" i="11"/>
  <c r="K236" i="11"/>
  <c r="J236" i="11"/>
  <c r="I236" i="11"/>
  <c r="H236" i="11"/>
  <c r="G236" i="11"/>
  <c r="F236" i="11"/>
  <c r="C236" i="11" s="1"/>
  <c r="E236" i="11"/>
  <c r="K235" i="11"/>
  <c r="J235" i="11"/>
  <c r="I235" i="11"/>
  <c r="H235" i="11"/>
  <c r="L235" i="11" s="1"/>
  <c r="G235" i="11"/>
  <c r="F235" i="11"/>
  <c r="C235" i="11" s="1"/>
  <c r="E235" i="11"/>
  <c r="K234" i="11"/>
  <c r="J234" i="11"/>
  <c r="I234" i="11"/>
  <c r="H234" i="11"/>
  <c r="G234" i="11"/>
  <c r="F234" i="11"/>
  <c r="C234" i="11" s="1"/>
  <c r="E234" i="11"/>
  <c r="K233" i="11"/>
  <c r="J233" i="11"/>
  <c r="I233" i="11"/>
  <c r="H233" i="11"/>
  <c r="L233" i="11" s="1"/>
  <c r="G233" i="11"/>
  <c r="F233" i="11"/>
  <c r="C233" i="11" s="1"/>
  <c r="E233" i="11"/>
  <c r="K232" i="11"/>
  <c r="J232" i="11"/>
  <c r="I232" i="11"/>
  <c r="H232" i="11"/>
  <c r="G232" i="11"/>
  <c r="F232" i="11"/>
  <c r="C232" i="11" s="1"/>
  <c r="E232" i="11"/>
  <c r="K231" i="11"/>
  <c r="J231" i="11"/>
  <c r="I231" i="11"/>
  <c r="H231" i="11"/>
  <c r="L231" i="11" s="1"/>
  <c r="G231" i="11"/>
  <c r="F231" i="11"/>
  <c r="C231" i="11" s="1"/>
  <c r="E231" i="11"/>
  <c r="K230" i="11"/>
  <c r="J230" i="11"/>
  <c r="I230" i="11"/>
  <c r="H230" i="11"/>
  <c r="G230" i="11"/>
  <c r="F230" i="11"/>
  <c r="C230" i="11" s="1"/>
  <c r="E230" i="11"/>
  <c r="K229" i="11"/>
  <c r="J229" i="11"/>
  <c r="I229" i="11"/>
  <c r="H229" i="11"/>
  <c r="L229" i="11" s="1"/>
  <c r="G229" i="11"/>
  <c r="F229" i="11"/>
  <c r="C229" i="11" s="1"/>
  <c r="E229" i="11"/>
  <c r="K228" i="11"/>
  <c r="J228" i="11"/>
  <c r="I228" i="11"/>
  <c r="H228" i="11"/>
  <c r="G228" i="11"/>
  <c r="F228" i="11"/>
  <c r="C228" i="11" s="1"/>
  <c r="E228" i="11"/>
  <c r="K227" i="11"/>
  <c r="J227" i="11"/>
  <c r="I227" i="11"/>
  <c r="H227" i="11"/>
  <c r="L227" i="11" s="1"/>
  <c r="G227" i="11"/>
  <c r="F227" i="11"/>
  <c r="C227" i="11" s="1"/>
  <c r="E227" i="11"/>
  <c r="K226" i="11"/>
  <c r="J226" i="11"/>
  <c r="I226" i="11"/>
  <c r="H226" i="11"/>
  <c r="G226" i="11"/>
  <c r="F226" i="11"/>
  <c r="C226" i="11" s="1"/>
  <c r="E226" i="11"/>
  <c r="K225" i="11"/>
  <c r="J225" i="11"/>
  <c r="I225" i="11"/>
  <c r="H225" i="11"/>
  <c r="L225" i="11" s="1"/>
  <c r="G225" i="11"/>
  <c r="F225" i="11"/>
  <c r="C225" i="11" s="1"/>
  <c r="E225" i="11"/>
  <c r="K224" i="11"/>
  <c r="J224" i="11"/>
  <c r="I224" i="11"/>
  <c r="H224" i="11"/>
  <c r="G224" i="11"/>
  <c r="F224" i="11"/>
  <c r="C224" i="11" s="1"/>
  <c r="E224" i="11"/>
  <c r="K223" i="11"/>
  <c r="J223" i="11"/>
  <c r="I223" i="11"/>
  <c r="H223" i="11"/>
  <c r="L223" i="11" s="1"/>
  <c r="G223" i="11"/>
  <c r="F223" i="11"/>
  <c r="C223" i="11" s="1"/>
  <c r="E223" i="11"/>
  <c r="K222" i="11"/>
  <c r="J222" i="11"/>
  <c r="I222" i="11"/>
  <c r="H222" i="11"/>
  <c r="G222" i="11"/>
  <c r="F222" i="11"/>
  <c r="C222" i="11" s="1"/>
  <c r="E222" i="11"/>
  <c r="K221" i="11"/>
  <c r="J221" i="11"/>
  <c r="I221" i="11"/>
  <c r="H221" i="11"/>
  <c r="L221" i="11" s="1"/>
  <c r="G221" i="11"/>
  <c r="F221" i="11"/>
  <c r="C221" i="11" s="1"/>
  <c r="E221" i="11"/>
  <c r="K220" i="11"/>
  <c r="J220" i="11"/>
  <c r="I220" i="11"/>
  <c r="H220" i="11"/>
  <c r="G220" i="11"/>
  <c r="F220" i="11"/>
  <c r="C220" i="11" s="1"/>
  <c r="E220" i="11"/>
  <c r="K219" i="11"/>
  <c r="J219" i="11"/>
  <c r="I219" i="11"/>
  <c r="H219" i="11"/>
  <c r="L219" i="11" s="1"/>
  <c r="G219" i="11"/>
  <c r="F219" i="11"/>
  <c r="C219" i="11" s="1"/>
  <c r="E219" i="11"/>
  <c r="K218" i="11"/>
  <c r="J218" i="11"/>
  <c r="I218" i="11"/>
  <c r="H218" i="11"/>
  <c r="G218" i="11"/>
  <c r="F218" i="11"/>
  <c r="C218" i="11" s="1"/>
  <c r="E218" i="11"/>
  <c r="K217" i="11"/>
  <c r="J217" i="11"/>
  <c r="I217" i="11"/>
  <c r="H217" i="11"/>
  <c r="L217" i="11" s="1"/>
  <c r="G217" i="11"/>
  <c r="F217" i="11"/>
  <c r="C217" i="11" s="1"/>
  <c r="E217" i="11"/>
  <c r="K216" i="11"/>
  <c r="J216" i="11"/>
  <c r="I216" i="11"/>
  <c r="H216" i="11"/>
  <c r="G216" i="11"/>
  <c r="F216" i="11"/>
  <c r="C216" i="11" s="1"/>
  <c r="E216" i="11"/>
  <c r="K215" i="11"/>
  <c r="J215" i="11"/>
  <c r="I215" i="11"/>
  <c r="H215" i="11"/>
  <c r="L215" i="11" s="1"/>
  <c r="G215" i="11"/>
  <c r="F215" i="11"/>
  <c r="C215" i="11" s="1"/>
  <c r="E215" i="11"/>
  <c r="K214" i="11"/>
  <c r="J214" i="11"/>
  <c r="I214" i="11"/>
  <c r="H214" i="11"/>
  <c r="G214" i="11"/>
  <c r="F214" i="11"/>
  <c r="C214" i="11" s="1"/>
  <c r="E214" i="11"/>
  <c r="K213" i="11"/>
  <c r="J213" i="11"/>
  <c r="I213" i="11"/>
  <c r="H213" i="11"/>
  <c r="L213" i="11" s="1"/>
  <c r="G213" i="11"/>
  <c r="F213" i="11"/>
  <c r="C213" i="11" s="1"/>
  <c r="E213" i="11"/>
  <c r="K212" i="11"/>
  <c r="J212" i="11"/>
  <c r="I212" i="11"/>
  <c r="H212" i="11"/>
  <c r="G212" i="11"/>
  <c r="F212" i="11"/>
  <c r="C212" i="11" s="1"/>
  <c r="E212" i="11"/>
  <c r="K211" i="11"/>
  <c r="J211" i="11"/>
  <c r="I211" i="11"/>
  <c r="H211" i="11"/>
  <c r="L211" i="11" s="1"/>
  <c r="G211" i="11"/>
  <c r="F211" i="11"/>
  <c r="C211" i="11" s="1"/>
  <c r="E211" i="11"/>
  <c r="K210" i="11"/>
  <c r="J210" i="11"/>
  <c r="I210" i="11"/>
  <c r="H210" i="11"/>
  <c r="G210" i="11"/>
  <c r="F210" i="11"/>
  <c r="C210" i="11" s="1"/>
  <c r="E210" i="11"/>
  <c r="K209" i="11"/>
  <c r="J209" i="11"/>
  <c r="I209" i="11"/>
  <c r="H209" i="11"/>
  <c r="L209" i="11" s="1"/>
  <c r="G209" i="11"/>
  <c r="F209" i="11"/>
  <c r="C209" i="11" s="1"/>
  <c r="E209" i="11"/>
  <c r="K208" i="11"/>
  <c r="J208" i="11"/>
  <c r="I208" i="11"/>
  <c r="H208" i="11"/>
  <c r="G208" i="11"/>
  <c r="F208" i="11"/>
  <c r="C208" i="11" s="1"/>
  <c r="E208" i="11"/>
  <c r="K203" i="11"/>
  <c r="J203" i="11"/>
  <c r="I203" i="11"/>
  <c r="H203" i="11"/>
  <c r="L203" i="11" s="1"/>
  <c r="G203" i="11"/>
  <c r="F203" i="11"/>
  <c r="C203" i="11" s="1"/>
  <c r="E203" i="11"/>
  <c r="K202" i="11"/>
  <c r="J202" i="11"/>
  <c r="I202" i="11"/>
  <c r="H202" i="11"/>
  <c r="G202" i="11"/>
  <c r="F202" i="11"/>
  <c r="C202" i="11" s="1"/>
  <c r="E202" i="11"/>
  <c r="K201" i="11"/>
  <c r="J201" i="11"/>
  <c r="I201" i="11"/>
  <c r="H201" i="11"/>
  <c r="L201" i="11" s="1"/>
  <c r="G201" i="11"/>
  <c r="F201" i="11"/>
  <c r="C201" i="11" s="1"/>
  <c r="E201" i="11"/>
  <c r="K200" i="11"/>
  <c r="J200" i="11"/>
  <c r="I200" i="11"/>
  <c r="H200" i="11"/>
  <c r="G200" i="11"/>
  <c r="F200" i="11"/>
  <c r="C200" i="11" s="1"/>
  <c r="E200" i="11"/>
  <c r="K199" i="11"/>
  <c r="J199" i="11"/>
  <c r="I199" i="11"/>
  <c r="H199" i="11"/>
  <c r="L199" i="11" s="1"/>
  <c r="G199" i="11"/>
  <c r="F199" i="11"/>
  <c r="C199" i="11" s="1"/>
  <c r="E199" i="11"/>
  <c r="K198" i="11"/>
  <c r="J198" i="11"/>
  <c r="I198" i="11"/>
  <c r="H198" i="11"/>
  <c r="G198" i="11"/>
  <c r="F198" i="11"/>
  <c r="C198" i="11" s="1"/>
  <c r="E198" i="11"/>
  <c r="K197" i="11"/>
  <c r="J197" i="11"/>
  <c r="I197" i="11"/>
  <c r="H197" i="11"/>
  <c r="L197" i="11" s="1"/>
  <c r="G197" i="11"/>
  <c r="F197" i="11"/>
  <c r="C197" i="11" s="1"/>
  <c r="E197" i="11"/>
  <c r="K196" i="11"/>
  <c r="J196" i="11"/>
  <c r="I196" i="11"/>
  <c r="H196" i="11"/>
  <c r="G196" i="11"/>
  <c r="F196" i="11"/>
  <c r="C196" i="11" s="1"/>
  <c r="E196" i="11"/>
  <c r="K195" i="11"/>
  <c r="J195" i="11"/>
  <c r="I195" i="11"/>
  <c r="H195" i="11"/>
  <c r="L195" i="11" s="1"/>
  <c r="G195" i="11"/>
  <c r="F195" i="11"/>
  <c r="C195" i="11" s="1"/>
  <c r="E195" i="11"/>
  <c r="K194" i="11"/>
  <c r="J194" i="11"/>
  <c r="I194" i="11"/>
  <c r="H194" i="11"/>
  <c r="G194" i="11"/>
  <c r="F194" i="11"/>
  <c r="C194" i="11" s="1"/>
  <c r="E194" i="11"/>
  <c r="K193" i="11"/>
  <c r="J193" i="11"/>
  <c r="I193" i="11"/>
  <c r="H193" i="11"/>
  <c r="L193" i="11" s="1"/>
  <c r="G193" i="11"/>
  <c r="F193" i="11"/>
  <c r="C193" i="11" s="1"/>
  <c r="E193" i="11"/>
  <c r="K192" i="11"/>
  <c r="J192" i="11"/>
  <c r="I192" i="11"/>
  <c r="H192" i="11"/>
  <c r="G192" i="11"/>
  <c r="F192" i="11"/>
  <c r="C192" i="11" s="1"/>
  <c r="E192" i="11"/>
  <c r="K191" i="11"/>
  <c r="J191" i="11"/>
  <c r="I191" i="11"/>
  <c r="H191" i="11"/>
  <c r="L191" i="11" s="1"/>
  <c r="G191" i="11"/>
  <c r="F191" i="11"/>
  <c r="C191" i="11" s="1"/>
  <c r="E191" i="11"/>
  <c r="K190" i="11"/>
  <c r="J190" i="11"/>
  <c r="I190" i="11"/>
  <c r="H190" i="11"/>
  <c r="G190" i="11"/>
  <c r="F190" i="11"/>
  <c r="C190" i="11" s="1"/>
  <c r="E190" i="11"/>
  <c r="K189" i="11"/>
  <c r="J189" i="11"/>
  <c r="I189" i="11"/>
  <c r="H189" i="11"/>
  <c r="L189" i="11" s="1"/>
  <c r="G189" i="11"/>
  <c r="F189" i="11"/>
  <c r="C189" i="11" s="1"/>
  <c r="E189" i="11"/>
  <c r="K188" i="11"/>
  <c r="J188" i="11"/>
  <c r="I188" i="11"/>
  <c r="H188" i="11"/>
  <c r="G188" i="11"/>
  <c r="F188" i="11"/>
  <c r="C188" i="11" s="1"/>
  <c r="E188" i="11"/>
  <c r="K187" i="11"/>
  <c r="J187" i="11"/>
  <c r="I187" i="11"/>
  <c r="H187" i="11"/>
  <c r="L187" i="11" s="1"/>
  <c r="G187" i="11"/>
  <c r="F187" i="11"/>
  <c r="C187" i="11" s="1"/>
  <c r="E187" i="11"/>
  <c r="K186" i="11"/>
  <c r="J186" i="11"/>
  <c r="I186" i="11"/>
  <c r="H186" i="11"/>
  <c r="G186" i="11"/>
  <c r="F186" i="11"/>
  <c r="C186" i="11" s="1"/>
  <c r="E186" i="11"/>
  <c r="K185" i="11"/>
  <c r="J185" i="11"/>
  <c r="I185" i="11"/>
  <c r="H185" i="11"/>
  <c r="L185" i="11" s="1"/>
  <c r="G185" i="11"/>
  <c r="F185" i="11"/>
  <c r="C185" i="11" s="1"/>
  <c r="E185" i="11"/>
  <c r="K184" i="11"/>
  <c r="J184" i="11"/>
  <c r="I184" i="11"/>
  <c r="H184" i="11"/>
  <c r="G184" i="11"/>
  <c r="F184" i="11"/>
  <c r="C184" i="11" s="1"/>
  <c r="E184" i="11"/>
  <c r="K183" i="11"/>
  <c r="J183" i="11"/>
  <c r="I183" i="11"/>
  <c r="H183" i="11"/>
  <c r="L183" i="11" s="1"/>
  <c r="G183" i="11"/>
  <c r="F183" i="11"/>
  <c r="C183" i="11" s="1"/>
  <c r="E183" i="11"/>
  <c r="K182" i="11"/>
  <c r="J182" i="11"/>
  <c r="I182" i="11"/>
  <c r="H182" i="11"/>
  <c r="G182" i="11"/>
  <c r="F182" i="11"/>
  <c r="C182" i="11" s="1"/>
  <c r="E182" i="11"/>
  <c r="K181" i="11"/>
  <c r="J181" i="11"/>
  <c r="I181" i="11"/>
  <c r="H181" i="11"/>
  <c r="L181" i="11" s="1"/>
  <c r="G181" i="11"/>
  <c r="F181" i="11"/>
  <c r="C181" i="11" s="1"/>
  <c r="E181" i="11"/>
  <c r="K180" i="11"/>
  <c r="J180" i="11"/>
  <c r="I180" i="11"/>
  <c r="H180" i="11"/>
  <c r="G180" i="11"/>
  <c r="F180" i="11"/>
  <c r="C180" i="11" s="1"/>
  <c r="E180" i="11"/>
  <c r="K179" i="11"/>
  <c r="J179" i="11"/>
  <c r="I179" i="11"/>
  <c r="H179" i="11"/>
  <c r="L179" i="11" s="1"/>
  <c r="G179" i="11"/>
  <c r="F179" i="11"/>
  <c r="C179" i="11" s="1"/>
  <c r="E179" i="11"/>
  <c r="K178" i="11"/>
  <c r="J178" i="11"/>
  <c r="I178" i="11"/>
  <c r="H178" i="11"/>
  <c r="G178" i="11"/>
  <c r="F178" i="11"/>
  <c r="C178" i="11" s="1"/>
  <c r="E178" i="11"/>
  <c r="K177" i="11"/>
  <c r="J177" i="11"/>
  <c r="I177" i="11"/>
  <c r="H177" i="11"/>
  <c r="L177" i="11" s="1"/>
  <c r="G177" i="11"/>
  <c r="F177" i="11"/>
  <c r="C177" i="11" s="1"/>
  <c r="E177" i="11"/>
  <c r="K176" i="11"/>
  <c r="J176" i="11"/>
  <c r="I176" i="11"/>
  <c r="H176" i="11"/>
  <c r="G176" i="11"/>
  <c r="F176" i="11"/>
  <c r="C176" i="11" s="1"/>
  <c r="E176" i="11"/>
  <c r="K175" i="11"/>
  <c r="J175" i="11"/>
  <c r="I175" i="11"/>
  <c r="H175" i="11"/>
  <c r="L175" i="11" s="1"/>
  <c r="G175" i="11"/>
  <c r="F175" i="11"/>
  <c r="C175" i="11" s="1"/>
  <c r="E175" i="11"/>
  <c r="K174" i="11"/>
  <c r="J174" i="11"/>
  <c r="I174" i="11"/>
  <c r="H174" i="11"/>
  <c r="G174" i="11"/>
  <c r="F174" i="11"/>
  <c r="C174" i="11" s="1"/>
  <c r="E174" i="11"/>
  <c r="K173" i="11"/>
  <c r="J173" i="11"/>
  <c r="I173" i="11"/>
  <c r="H173" i="11"/>
  <c r="L173" i="11" s="1"/>
  <c r="G173" i="11"/>
  <c r="F173" i="11"/>
  <c r="C173" i="11" s="1"/>
  <c r="E173" i="11"/>
  <c r="K172" i="11"/>
  <c r="J172" i="11"/>
  <c r="I172" i="11"/>
  <c r="H172" i="11"/>
  <c r="G172" i="11"/>
  <c r="F172" i="11"/>
  <c r="C172" i="11" s="1"/>
  <c r="E172" i="11"/>
  <c r="K171" i="11"/>
  <c r="J171" i="11"/>
  <c r="I171" i="11"/>
  <c r="H171" i="11"/>
  <c r="L171" i="11" s="1"/>
  <c r="G171" i="11"/>
  <c r="F171" i="11"/>
  <c r="C171" i="11" s="1"/>
  <c r="E171" i="11"/>
  <c r="K170" i="11"/>
  <c r="J170" i="11"/>
  <c r="I170" i="11"/>
  <c r="H170" i="11"/>
  <c r="G170" i="11"/>
  <c r="F170" i="11"/>
  <c r="C170" i="11" s="1"/>
  <c r="E170" i="11"/>
  <c r="K169" i="11"/>
  <c r="J169" i="11"/>
  <c r="I169" i="11"/>
  <c r="H169" i="11"/>
  <c r="L169" i="11" s="1"/>
  <c r="G169" i="11"/>
  <c r="F169" i="11"/>
  <c r="C169" i="11" s="1"/>
  <c r="E169" i="11"/>
  <c r="K168" i="11"/>
  <c r="J168" i="11"/>
  <c r="I168" i="11"/>
  <c r="H168" i="11"/>
  <c r="G168" i="11"/>
  <c r="F168" i="11"/>
  <c r="C168" i="11" s="1"/>
  <c r="E168" i="11"/>
  <c r="K167" i="11"/>
  <c r="J167" i="11"/>
  <c r="I167" i="11"/>
  <c r="H167" i="11"/>
  <c r="L167" i="11" s="1"/>
  <c r="G167" i="11"/>
  <c r="F167" i="11"/>
  <c r="C167" i="11" s="1"/>
  <c r="E167" i="11"/>
  <c r="K166" i="11"/>
  <c r="J166" i="11"/>
  <c r="I166" i="11"/>
  <c r="H166" i="11"/>
  <c r="G166" i="11"/>
  <c r="F166" i="11"/>
  <c r="C166" i="11" s="1"/>
  <c r="E166" i="11"/>
  <c r="K165" i="11"/>
  <c r="J165" i="11"/>
  <c r="I165" i="11"/>
  <c r="H165" i="11"/>
  <c r="L165" i="11" s="1"/>
  <c r="G165" i="11"/>
  <c r="F165" i="11"/>
  <c r="C165" i="11" s="1"/>
  <c r="E165" i="11"/>
  <c r="K164" i="11"/>
  <c r="J164" i="11"/>
  <c r="I164" i="11"/>
  <c r="H164" i="11"/>
  <c r="G164" i="11"/>
  <c r="F164" i="11"/>
  <c r="C164" i="11" s="1"/>
  <c r="E164" i="11"/>
  <c r="K163" i="11"/>
  <c r="J163" i="11"/>
  <c r="I163" i="11"/>
  <c r="H163" i="11"/>
  <c r="L163" i="11" s="1"/>
  <c r="G163" i="11"/>
  <c r="F163" i="11"/>
  <c r="C163" i="11" s="1"/>
  <c r="E163" i="11"/>
  <c r="K162" i="11"/>
  <c r="J162" i="11"/>
  <c r="I162" i="11"/>
  <c r="H162" i="11"/>
  <c r="G162" i="11"/>
  <c r="F162" i="11"/>
  <c r="C162" i="11" s="1"/>
  <c r="E162" i="11"/>
  <c r="K161" i="11"/>
  <c r="J161" i="11"/>
  <c r="I161" i="11"/>
  <c r="H161" i="11"/>
  <c r="L161" i="11" s="1"/>
  <c r="G161" i="11"/>
  <c r="F161" i="11"/>
  <c r="C161" i="11" s="1"/>
  <c r="E161" i="11"/>
  <c r="K160" i="11"/>
  <c r="J160" i="11"/>
  <c r="I160" i="11"/>
  <c r="H160" i="11"/>
  <c r="G160" i="11"/>
  <c r="F160" i="11"/>
  <c r="C160" i="11" s="1"/>
  <c r="E160" i="11"/>
  <c r="K159" i="11"/>
  <c r="J159" i="11"/>
  <c r="I159" i="11"/>
  <c r="H159" i="11"/>
  <c r="L159" i="11" s="1"/>
  <c r="G159" i="11"/>
  <c r="F159" i="11"/>
  <c r="C159" i="11" s="1"/>
  <c r="E159" i="11"/>
  <c r="K158" i="11"/>
  <c r="J158" i="11"/>
  <c r="I158" i="11"/>
  <c r="H158" i="11"/>
  <c r="G158" i="11"/>
  <c r="F158" i="11"/>
  <c r="C158" i="11" s="1"/>
  <c r="E158" i="11"/>
  <c r="K151" i="11"/>
  <c r="J151" i="11"/>
  <c r="I151" i="11"/>
  <c r="H151" i="11"/>
  <c r="L151" i="11" s="1"/>
  <c r="G151" i="11"/>
  <c r="F151" i="11"/>
  <c r="C151" i="11" s="1"/>
  <c r="E151" i="11"/>
  <c r="K150" i="11"/>
  <c r="J150" i="11"/>
  <c r="I150" i="11"/>
  <c r="H150" i="11"/>
  <c r="G150" i="11"/>
  <c r="F150" i="11"/>
  <c r="C150" i="11" s="1"/>
  <c r="E150" i="11"/>
  <c r="K149" i="11"/>
  <c r="J149" i="11"/>
  <c r="I149" i="11"/>
  <c r="H149" i="11"/>
  <c r="L149" i="11" s="1"/>
  <c r="G149" i="11"/>
  <c r="F149" i="11"/>
  <c r="C149" i="11" s="1"/>
  <c r="E149" i="11"/>
  <c r="K148" i="11"/>
  <c r="J148" i="11"/>
  <c r="I148" i="11"/>
  <c r="H148" i="11"/>
  <c r="G148" i="11"/>
  <c r="F148" i="11"/>
  <c r="C148" i="11" s="1"/>
  <c r="E148" i="11"/>
  <c r="K147" i="11"/>
  <c r="J147" i="11"/>
  <c r="I147" i="11"/>
  <c r="H147" i="11"/>
  <c r="L147" i="11" s="1"/>
  <c r="G147" i="11"/>
  <c r="F147" i="11"/>
  <c r="C147" i="11" s="1"/>
  <c r="E147" i="11"/>
  <c r="K146" i="11"/>
  <c r="J146" i="11"/>
  <c r="I146" i="11"/>
  <c r="H146" i="11"/>
  <c r="G146" i="11"/>
  <c r="F146" i="11"/>
  <c r="C146" i="11" s="1"/>
  <c r="E146" i="11"/>
  <c r="K145" i="11"/>
  <c r="J145" i="11"/>
  <c r="I145" i="11"/>
  <c r="H145" i="11"/>
  <c r="L145" i="11" s="1"/>
  <c r="G145" i="11"/>
  <c r="F145" i="11"/>
  <c r="C145" i="11" s="1"/>
  <c r="E145" i="11"/>
  <c r="K144" i="11"/>
  <c r="J144" i="11"/>
  <c r="I144" i="11"/>
  <c r="H144" i="11"/>
  <c r="G144" i="11"/>
  <c r="F144" i="11"/>
  <c r="C144" i="11" s="1"/>
  <c r="E144" i="11"/>
  <c r="K143" i="11"/>
  <c r="J143" i="11"/>
  <c r="I143" i="11"/>
  <c r="H143" i="11"/>
  <c r="L143" i="11" s="1"/>
  <c r="G143" i="11"/>
  <c r="F143" i="11"/>
  <c r="C143" i="11" s="1"/>
  <c r="E143" i="11"/>
  <c r="K142" i="11"/>
  <c r="J142" i="11"/>
  <c r="I142" i="11"/>
  <c r="H142" i="11"/>
  <c r="G142" i="11"/>
  <c r="F142" i="11"/>
  <c r="C142" i="11" s="1"/>
  <c r="E142" i="11"/>
  <c r="K141" i="11"/>
  <c r="J141" i="11"/>
  <c r="I141" i="11"/>
  <c r="H141" i="11"/>
  <c r="L141" i="11" s="1"/>
  <c r="G141" i="11"/>
  <c r="F141" i="11"/>
  <c r="C141" i="11" s="1"/>
  <c r="E141" i="11"/>
  <c r="K140" i="11"/>
  <c r="J140" i="11"/>
  <c r="I140" i="11"/>
  <c r="H140" i="11"/>
  <c r="G140" i="11"/>
  <c r="F140" i="11"/>
  <c r="C140" i="11" s="1"/>
  <c r="E140" i="11"/>
  <c r="K139" i="11"/>
  <c r="J139" i="11"/>
  <c r="I139" i="11"/>
  <c r="H139" i="11"/>
  <c r="L139" i="11" s="1"/>
  <c r="G139" i="11"/>
  <c r="F139" i="11"/>
  <c r="C139" i="11" s="1"/>
  <c r="E139" i="11"/>
  <c r="K138" i="11"/>
  <c r="J138" i="11"/>
  <c r="I138" i="11"/>
  <c r="H138" i="11"/>
  <c r="G138" i="11"/>
  <c r="F138" i="11"/>
  <c r="C138" i="11" s="1"/>
  <c r="E138" i="11"/>
  <c r="K137" i="11"/>
  <c r="J137" i="11"/>
  <c r="I137" i="11"/>
  <c r="H137" i="11"/>
  <c r="L137" i="11" s="1"/>
  <c r="G137" i="11"/>
  <c r="F137" i="11"/>
  <c r="C137" i="11" s="1"/>
  <c r="E137" i="11"/>
  <c r="K136" i="11"/>
  <c r="J136" i="11"/>
  <c r="I136" i="11"/>
  <c r="H136" i="11"/>
  <c r="G136" i="11"/>
  <c r="F136" i="11"/>
  <c r="C136" i="11" s="1"/>
  <c r="E136" i="11"/>
  <c r="K135" i="11"/>
  <c r="J135" i="11"/>
  <c r="I135" i="11"/>
  <c r="H135" i="11"/>
  <c r="L135" i="11" s="1"/>
  <c r="G135" i="11"/>
  <c r="F135" i="11"/>
  <c r="C135" i="11" s="1"/>
  <c r="E135" i="11"/>
  <c r="K134" i="11"/>
  <c r="J134" i="11"/>
  <c r="I134" i="11"/>
  <c r="H134" i="11"/>
  <c r="G134" i="11"/>
  <c r="F134" i="11"/>
  <c r="C134" i="11" s="1"/>
  <c r="E134" i="11"/>
  <c r="K133" i="11"/>
  <c r="J133" i="11"/>
  <c r="I133" i="11"/>
  <c r="H133" i="11"/>
  <c r="L133" i="11" s="1"/>
  <c r="G133" i="11"/>
  <c r="F133" i="11"/>
  <c r="C133" i="11" s="1"/>
  <c r="E133" i="11"/>
  <c r="K132" i="11"/>
  <c r="J132" i="11"/>
  <c r="I132" i="11"/>
  <c r="H132" i="11"/>
  <c r="G132" i="11"/>
  <c r="F132" i="11"/>
  <c r="C132" i="11" s="1"/>
  <c r="E132" i="11"/>
  <c r="K131" i="11"/>
  <c r="J131" i="11"/>
  <c r="I131" i="11"/>
  <c r="H131" i="11"/>
  <c r="L131" i="11" s="1"/>
  <c r="G131" i="11"/>
  <c r="F131" i="11"/>
  <c r="C131" i="11" s="1"/>
  <c r="E131" i="11"/>
  <c r="K130" i="11"/>
  <c r="J130" i="11"/>
  <c r="I130" i="11"/>
  <c r="H130" i="11"/>
  <c r="G130" i="11"/>
  <c r="F130" i="11"/>
  <c r="C130" i="11" s="1"/>
  <c r="E130" i="11"/>
  <c r="K129" i="11"/>
  <c r="J129" i="11"/>
  <c r="I129" i="11"/>
  <c r="H129" i="11"/>
  <c r="L129" i="11" s="1"/>
  <c r="G129" i="11"/>
  <c r="F129" i="11"/>
  <c r="C129" i="11" s="1"/>
  <c r="E129" i="11"/>
  <c r="K128" i="11"/>
  <c r="J128" i="11"/>
  <c r="I128" i="11"/>
  <c r="H128" i="11"/>
  <c r="G128" i="11"/>
  <c r="F128" i="11"/>
  <c r="C128" i="11" s="1"/>
  <c r="E128" i="11"/>
  <c r="K127" i="11"/>
  <c r="J127" i="11"/>
  <c r="I127" i="11"/>
  <c r="H127" i="11"/>
  <c r="L127" i="11" s="1"/>
  <c r="G127" i="11"/>
  <c r="F127" i="11"/>
  <c r="C127" i="11" s="1"/>
  <c r="E127" i="11"/>
  <c r="K126" i="11"/>
  <c r="J126" i="11"/>
  <c r="I126" i="11"/>
  <c r="H126" i="11"/>
  <c r="G126" i="11"/>
  <c r="F126" i="11"/>
  <c r="C126" i="11" s="1"/>
  <c r="E126" i="11"/>
  <c r="K125" i="11"/>
  <c r="J125" i="11"/>
  <c r="I125" i="11"/>
  <c r="H125" i="11"/>
  <c r="L125" i="11" s="1"/>
  <c r="G125" i="11"/>
  <c r="F125" i="11"/>
  <c r="C125" i="11" s="1"/>
  <c r="E125" i="11"/>
  <c r="K124" i="11"/>
  <c r="J124" i="11"/>
  <c r="I124" i="11"/>
  <c r="H124" i="11"/>
  <c r="G124" i="11"/>
  <c r="F124" i="11"/>
  <c r="C124" i="11" s="1"/>
  <c r="E124" i="11"/>
  <c r="K123" i="11"/>
  <c r="J123" i="11"/>
  <c r="I123" i="11"/>
  <c r="H123" i="11"/>
  <c r="L123" i="11" s="1"/>
  <c r="G123" i="11"/>
  <c r="F123" i="11"/>
  <c r="C123" i="11" s="1"/>
  <c r="E123" i="11"/>
  <c r="K122" i="11"/>
  <c r="J122" i="11"/>
  <c r="I122" i="11"/>
  <c r="H122" i="11"/>
  <c r="G122" i="11"/>
  <c r="F122" i="11"/>
  <c r="C122" i="11" s="1"/>
  <c r="E122" i="11"/>
  <c r="K121" i="11"/>
  <c r="J121" i="11"/>
  <c r="I121" i="11"/>
  <c r="H121" i="11"/>
  <c r="L121" i="11" s="1"/>
  <c r="G121" i="11"/>
  <c r="F121" i="11"/>
  <c r="C121" i="11" s="1"/>
  <c r="E121" i="11"/>
  <c r="K120" i="11"/>
  <c r="J120" i="11"/>
  <c r="I120" i="11"/>
  <c r="H120" i="11"/>
  <c r="G120" i="11"/>
  <c r="F120" i="11"/>
  <c r="C120" i="11" s="1"/>
  <c r="E120" i="11"/>
  <c r="K119" i="11"/>
  <c r="J119" i="11"/>
  <c r="I119" i="11"/>
  <c r="H119" i="11"/>
  <c r="L119" i="11" s="1"/>
  <c r="G119" i="11"/>
  <c r="F119" i="11"/>
  <c r="C119" i="11" s="1"/>
  <c r="E119" i="11"/>
  <c r="K118" i="11"/>
  <c r="J118" i="11"/>
  <c r="I118" i="11"/>
  <c r="H118" i="11"/>
  <c r="G118" i="11"/>
  <c r="F118" i="11"/>
  <c r="C118" i="11" s="1"/>
  <c r="E118" i="11"/>
  <c r="K117" i="11"/>
  <c r="J117" i="11"/>
  <c r="I117" i="11"/>
  <c r="H117" i="11"/>
  <c r="L117" i="11" s="1"/>
  <c r="G117" i="11"/>
  <c r="F117" i="11"/>
  <c r="C117" i="11" s="1"/>
  <c r="E117" i="11"/>
  <c r="K116" i="11"/>
  <c r="J116" i="11"/>
  <c r="I116" i="11"/>
  <c r="H116" i="11"/>
  <c r="G116" i="11"/>
  <c r="F116" i="11"/>
  <c r="C116" i="11" s="1"/>
  <c r="E116" i="11"/>
  <c r="K115" i="11"/>
  <c r="J115" i="11"/>
  <c r="I115" i="11"/>
  <c r="H115" i="11"/>
  <c r="L115" i="11" s="1"/>
  <c r="G115" i="11"/>
  <c r="F115" i="11"/>
  <c r="C115" i="11" s="1"/>
  <c r="E115" i="11"/>
  <c r="K114" i="11"/>
  <c r="J114" i="11"/>
  <c r="I114" i="11"/>
  <c r="H114" i="11"/>
  <c r="G114" i="11"/>
  <c r="F114" i="11"/>
  <c r="C114" i="11" s="1"/>
  <c r="E114" i="11"/>
  <c r="K113" i="11"/>
  <c r="J113" i="11"/>
  <c r="I113" i="11"/>
  <c r="H113" i="11"/>
  <c r="L113" i="11" s="1"/>
  <c r="G113" i="11"/>
  <c r="F113" i="11"/>
  <c r="C113" i="11" s="1"/>
  <c r="E113" i="11"/>
  <c r="K112" i="11"/>
  <c r="J112" i="11"/>
  <c r="I112" i="11"/>
  <c r="H112" i="11"/>
  <c r="G112" i="11"/>
  <c r="F112" i="11"/>
  <c r="C112" i="11" s="1"/>
  <c r="E112" i="11"/>
  <c r="K111" i="11"/>
  <c r="J111" i="11"/>
  <c r="I111" i="11"/>
  <c r="H111" i="11"/>
  <c r="L111" i="11" s="1"/>
  <c r="G111" i="11"/>
  <c r="F111" i="11"/>
  <c r="C111" i="11" s="1"/>
  <c r="E111" i="11"/>
  <c r="K110" i="11"/>
  <c r="J110" i="11"/>
  <c r="I110" i="11"/>
  <c r="H110" i="11"/>
  <c r="G110" i="11"/>
  <c r="F110" i="11"/>
  <c r="C110" i="11" s="1"/>
  <c r="E110" i="11"/>
  <c r="K109" i="11"/>
  <c r="J109" i="11"/>
  <c r="I109" i="11"/>
  <c r="H109" i="11"/>
  <c r="L109" i="11" s="1"/>
  <c r="G109" i="11"/>
  <c r="F109" i="11"/>
  <c r="C109" i="11" s="1"/>
  <c r="E109" i="11"/>
  <c r="K108" i="11"/>
  <c r="J108" i="11"/>
  <c r="I108" i="11"/>
  <c r="H108" i="11"/>
  <c r="G108" i="11"/>
  <c r="F108" i="11"/>
  <c r="C108" i="11" s="1"/>
  <c r="E108" i="11"/>
  <c r="K104" i="11"/>
  <c r="J104" i="11"/>
  <c r="I104" i="11"/>
  <c r="H104" i="11"/>
  <c r="L104" i="11" s="1"/>
  <c r="G104" i="11"/>
  <c r="F104" i="11"/>
  <c r="C104" i="11" s="1"/>
  <c r="E104" i="11"/>
  <c r="K103" i="11"/>
  <c r="J103" i="11"/>
  <c r="I103" i="11"/>
  <c r="H103" i="11"/>
  <c r="G103" i="11"/>
  <c r="F103" i="11"/>
  <c r="C103" i="11" s="1"/>
  <c r="E103" i="11"/>
  <c r="K102" i="11"/>
  <c r="J102" i="11"/>
  <c r="I102" i="11"/>
  <c r="H102" i="11"/>
  <c r="L102" i="11" s="1"/>
  <c r="G102" i="11"/>
  <c r="F102" i="11"/>
  <c r="C102" i="11" s="1"/>
  <c r="E102" i="11"/>
  <c r="K101" i="11"/>
  <c r="J101" i="11"/>
  <c r="I101" i="11"/>
  <c r="H101" i="11"/>
  <c r="G101" i="11"/>
  <c r="F101" i="11"/>
  <c r="C101" i="11" s="1"/>
  <c r="E101" i="11"/>
  <c r="K100" i="11"/>
  <c r="J100" i="11"/>
  <c r="I100" i="11"/>
  <c r="H100" i="11"/>
  <c r="L100" i="11" s="1"/>
  <c r="G100" i="11"/>
  <c r="F100" i="11"/>
  <c r="C100" i="11" s="1"/>
  <c r="E100" i="11"/>
  <c r="K99" i="11"/>
  <c r="J99" i="11"/>
  <c r="I99" i="11"/>
  <c r="H99" i="11"/>
  <c r="G99" i="11"/>
  <c r="F99" i="11"/>
  <c r="C99" i="11" s="1"/>
  <c r="E99" i="11"/>
  <c r="K98" i="11"/>
  <c r="J98" i="11"/>
  <c r="I98" i="11"/>
  <c r="H98" i="11"/>
  <c r="L98" i="11" s="1"/>
  <c r="G98" i="11"/>
  <c r="F98" i="11"/>
  <c r="C98" i="11" s="1"/>
  <c r="E98" i="11"/>
  <c r="K97" i="11"/>
  <c r="J97" i="11"/>
  <c r="I97" i="11"/>
  <c r="H97" i="11"/>
  <c r="G97" i="11"/>
  <c r="F97" i="11"/>
  <c r="C97" i="11" s="1"/>
  <c r="E97" i="11"/>
  <c r="K96" i="11"/>
  <c r="J96" i="11"/>
  <c r="I96" i="11"/>
  <c r="H96" i="11"/>
  <c r="L96" i="11" s="1"/>
  <c r="G96" i="11"/>
  <c r="F96" i="11"/>
  <c r="C96" i="11" s="1"/>
  <c r="E96" i="11"/>
  <c r="K95" i="11"/>
  <c r="J95" i="11"/>
  <c r="I95" i="11"/>
  <c r="H95" i="11"/>
  <c r="G95" i="11"/>
  <c r="F95" i="11"/>
  <c r="C95" i="11" s="1"/>
  <c r="E95" i="11"/>
  <c r="K94" i="11"/>
  <c r="J94" i="11"/>
  <c r="I94" i="11"/>
  <c r="H94" i="11"/>
  <c r="L94" i="11" s="1"/>
  <c r="G94" i="11"/>
  <c r="F94" i="11"/>
  <c r="C94" i="11" s="1"/>
  <c r="E94" i="11"/>
  <c r="K93" i="11"/>
  <c r="J93" i="11"/>
  <c r="I93" i="11"/>
  <c r="H93" i="11"/>
  <c r="G93" i="11"/>
  <c r="F93" i="11"/>
  <c r="C93" i="11" s="1"/>
  <c r="E93" i="11"/>
  <c r="K92" i="11"/>
  <c r="J92" i="11"/>
  <c r="I92" i="11"/>
  <c r="H92" i="11"/>
  <c r="L92" i="11" s="1"/>
  <c r="G92" i="11"/>
  <c r="F92" i="11"/>
  <c r="C92" i="11" s="1"/>
  <c r="E92" i="11"/>
  <c r="K91" i="11"/>
  <c r="J91" i="11"/>
  <c r="I91" i="11"/>
  <c r="H91" i="11"/>
  <c r="G91" i="11"/>
  <c r="F91" i="11"/>
  <c r="C91" i="11" s="1"/>
  <c r="E91" i="11"/>
  <c r="K90" i="11"/>
  <c r="J90" i="11"/>
  <c r="I90" i="11"/>
  <c r="H90" i="11"/>
  <c r="L90" i="11" s="1"/>
  <c r="G90" i="11"/>
  <c r="F90" i="11"/>
  <c r="C90" i="11" s="1"/>
  <c r="E90" i="11"/>
  <c r="K89" i="11"/>
  <c r="J89" i="11"/>
  <c r="I89" i="11"/>
  <c r="H89" i="11"/>
  <c r="G89" i="11"/>
  <c r="F89" i="11"/>
  <c r="C89" i="11" s="1"/>
  <c r="E89" i="11"/>
  <c r="K88" i="11"/>
  <c r="J88" i="11"/>
  <c r="I88" i="11"/>
  <c r="H88" i="11"/>
  <c r="L88" i="11" s="1"/>
  <c r="G88" i="11"/>
  <c r="F88" i="11"/>
  <c r="C88" i="11" s="1"/>
  <c r="E88" i="11"/>
  <c r="K87" i="11"/>
  <c r="J87" i="11"/>
  <c r="I87" i="11"/>
  <c r="H87" i="11"/>
  <c r="G87" i="11"/>
  <c r="F87" i="11"/>
  <c r="C87" i="11" s="1"/>
  <c r="E87" i="11"/>
  <c r="K86" i="11"/>
  <c r="J86" i="11"/>
  <c r="I86" i="11"/>
  <c r="H86" i="11"/>
  <c r="L86" i="11" s="1"/>
  <c r="G86" i="11"/>
  <c r="F86" i="11"/>
  <c r="C86" i="11" s="1"/>
  <c r="E86" i="11"/>
  <c r="K85" i="11"/>
  <c r="J85" i="11"/>
  <c r="I85" i="11"/>
  <c r="H85" i="11"/>
  <c r="G85" i="11"/>
  <c r="F85" i="11"/>
  <c r="C85" i="11" s="1"/>
  <c r="E85" i="11"/>
  <c r="K84" i="11"/>
  <c r="J84" i="11"/>
  <c r="I84" i="11"/>
  <c r="H84" i="11"/>
  <c r="L84" i="11" s="1"/>
  <c r="G84" i="11"/>
  <c r="F84" i="11"/>
  <c r="C84" i="11" s="1"/>
  <c r="E84" i="11"/>
  <c r="K83" i="11"/>
  <c r="J83" i="11"/>
  <c r="I83" i="11"/>
  <c r="H83" i="11"/>
  <c r="G83" i="11"/>
  <c r="F83" i="11"/>
  <c r="C83" i="11" s="1"/>
  <c r="E83" i="11"/>
  <c r="K82" i="11"/>
  <c r="J82" i="11"/>
  <c r="I82" i="11"/>
  <c r="H82" i="11"/>
  <c r="L82" i="11" s="1"/>
  <c r="G82" i="11"/>
  <c r="F82" i="11"/>
  <c r="C82" i="11" s="1"/>
  <c r="E82" i="11"/>
  <c r="K81" i="11"/>
  <c r="J81" i="11"/>
  <c r="I81" i="11"/>
  <c r="H81" i="11"/>
  <c r="G81" i="11"/>
  <c r="F81" i="11"/>
  <c r="C81" i="11" s="1"/>
  <c r="E81" i="11"/>
  <c r="K80" i="11"/>
  <c r="J80" i="11"/>
  <c r="I80" i="11"/>
  <c r="H80" i="11"/>
  <c r="L80" i="11" s="1"/>
  <c r="G80" i="11"/>
  <c r="F80" i="11"/>
  <c r="C80" i="11" s="1"/>
  <c r="E80" i="11"/>
  <c r="K79" i="11"/>
  <c r="J79" i="11"/>
  <c r="I79" i="11"/>
  <c r="H79" i="11"/>
  <c r="G79" i="11"/>
  <c r="F79" i="11"/>
  <c r="C79" i="11" s="1"/>
  <c r="E79" i="11"/>
  <c r="K78" i="11"/>
  <c r="J78" i="11"/>
  <c r="I78" i="11"/>
  <c r="H78" i="11"/>
  <c r="L78" i="11" s="1"/>
  <c r="G78" i="11"/>
  <c r="F78" i="11"/>
  <c r="C78" i="11" s="1"/>
  <c r="E78" i="11"/>
  <c r="K77" i="11"/>
  <c r="J77" i="11"/>
  <c r="I77" i="11"/>
  <c r="H77" i="11"/>
  <c r="G77" i="11"/>
  <c r="F77" i="11"/>
  <c r="C77" i="11" s="1"/>
  <c r="E77" i="11"/>
  <c r="K76" i="11"/>
  <c r="J76" i="11"/>
  <c r="I76" i="11"/>
  <c r="H76" i="11"/>
  <c r="L76" i="11" s="1"/>
  <c r="G76" i="11"/>
  <c r="F76" i="11"/>
  <c r="C76" i="11" s="1"/>
  <c r="E76" i="11"/>
  <c r="K75" i="11"/>
  <c r="J75" i="11"/>
  <c r="I75" i="11"/>
  <c r="H75" i="11"/>
  <c r="G75" i="11"/>
  <c r="F75" i="11"/>
  <c r="C75" i="11" s="1"/>
  <c r="E75" i="11"/>
  <c r="K74" i="11"/>
  <c r="J74" i="11"/>
  <c r="I74" i="11"/>
  <c r="H74" i="11"/>
  <c r="L74" i="11" s="1"/>
  <c r="G74" i="11"/>
  <c r="F74" i="11"/>
  <c r="C74" i="11" s="1"/>
  <c r="E74" i="11"/>
  <c r="K73" i="11"/>
  <c r="J73" i="11"/>
  <c r="I73" i="11"/>
  <c r="H73" i="11"/>
  <c r="G73" i="11"/>
  <c r="F73" i="11"/>
  <c r="C73" i="11" s="1"/>
  <c r="E73" i="11"/>
  <c r="K72" i="11"/>
  <c r="J72" i="11"/>
  <c r="I72" i="11"/>
  <c r="H72" i="11"/>
  <c r="L72" i="11" s="1"/>
  <c r="G72" i="11"/>
  <c r="F72" i="11"/>
  <c r="C72" i="11" s="1"/>
  <c r="E72" i="11"/>
  <c r="K71" i="11"/>
  <c r="J71" i="11"/>
  <c r="I71" i="11"/>
  <c r="H71" i="11"/>
  <c r="G71" i="11"/>
  <c r="F71" i="11"/>
  <c r="C71" i="11" s="1"/>
  <c r="E71" i="11"/>
  <c r="K70" i="11"/>
  <c r="J70" i="11"/>
  <c r="I70" i="11"/>
  <c r="H70" i="11"/>
  <c r="L70" i="11" s="1"/>
  <c r="G70" i="11"/>
  <c r="F70" i="11"/>
  <c r="C70" i="11" s="1"/>
  <c r="E70" i="11"/>
  <c r="K69" i="11"/>
  <c r="J69" i="11"/>
  <c r="I69" i="11"/>
  <c r="H69" i="11"/>
  <c r="G69" i="11"/>
  <c r="F69" i="11"/>
  <c r="C69" i="11" s="1"/>
  <c r="E69" i="11"/>
  <c r="K68" i="11"/>
  <c r="J68" i="11"/>
  <c r="I68" i="11"/>
  <c r="H68" i="11"/>
  <c r="L68" i="11" s="1"/>
  <c r="G68" i="11"/>
  <c r="F68" i="11"/>
  <c r="C68" i="11" s="1"/>
  <c r="E68" i="11"/>
  <c r="K67" i="11"/>
  <c r="J67" i="11"/>
  <c r="I67" i="11"/>
  <c r="H67" i="11"/>
  <c r="G67" i="11"/>
  <c r="F67" i="11"/>
  <c r="C67" i="11" s="1"/>
  <c r="E67" i="11"/>
  <c r="K66" i="11"/>
  <c r="J66" i="11"/>
  <c r="I66" i="11"/>
  <c r="H66" i="11"/>
  <c r="L66" i="11" s="1"/>
  <c r="G66" i="11"/>
  <c r="F66" i="11"/>
  <c r="C66" i="11" s="1"/>
  <c r="E66" i="11"/>
  <c r="K65" i="11"/>
  <c r="J65" i="11"/>
  <c r="I65" i="11"/>
  <c r="H65" i="11"/>
  <c r="G65" i="11"/>
  <c r="F65" i="11"/>
  <c r="C65" i="11" s="1"/>
  <c r="E65" i="11"/>
  <c r="K64" i="11"/>
  <c r="J64" i="11"/>
  <c r="I64" i="11"/>
  <c r="H64" i="11"/>
  <c r="L64" i="11" s="1"/>
  <c r="G64" i="11"/>
  <c r="F64" i="11"/>
  <c r="C64" i="11" s="1"/>
  <c r="E64" i="11"/>
  <c r="K63" i="11"/>
  <c r="J63" i="11"/>
  <c r="I63" i="11"/>
  <c r="H63" i="11"/>
  <c r="G63" i="11"/>
  <c r="F63" i="11"/>
  <c r="C63" i="11" s="1"/>
  <c r="E63" i="11"/>
  <c r="K62" i="11"/>
  <c r="J62" i="11"/>
  <c r="I62" i="11"/>
  <c r="H62" i="11"/>
  <c r="L62" i="11" s="1"/>
  <c r="G62" i="11"/>
  <c r="F62" i="11"/>
  <c r="C62" i="11" s="1"/>
  <c r="E62" i="11"/>
  <c r="K61" i="11"/>
  <c r="J61" i="11"/>
  <c r="I61" i="11"/>
  <c r="H61" i="11"/>
  <c r="G61" i="11"/>
  <c r="F61" i="11"/>
  <c r="C61" i="11" s="1"/>
  <c r="E61" i="11"/>
  <c r="K60" i="11"/>
  <c r="J60" i="11"/>
  <c r="I60" i="11"/>
  <c r="H60" i="11"/>
  <c r="L60" i="11" s="1"/>
  <c r="G60" i="11"/>
  <c r="F60" i="11"/>
  <c r="C60" i="11" s="1"/>
  <c r="E60" i="11"/>
  <c r="K59" i="11"/>
  <c r="J59" i="11"/>
  <c r="I59" i="11"/>
  <c r="H59" i="11"/>
  <c r="G59" i="11"/>
  <c r="F59" i="11"/>
  <c r="C59" i="11" s="1"/>
  <c r="E59" i="11"/>
  <c r="K58" i="11"/>
  <c r="J58" i="11"/>
  <c r="I58" i="11"/>
  <c r="H58" i="11"/>
  <c r="L58" i="11" s="1"/>
  <c r="G58" i="11"/>
  <c r="F58" i="11"/>
  <c r="C58" i="11" s="1"/>
  <c r="E58" i="11"/>
  <c r="K57" i="11"/>
  <c r="J57" i="11"/>
  <c r="I57" i="11"/>
  <c r="H57" i="11"/>
  <c r="G57" i="11"/>
  <c r="F57" i="11"/>
  <c r="C57" i="11" s="1"/>
  <c r="E57" i="11"/>
  <c r="K56" i="11"/>
  <c r="J56" i="11"/>
  <c r="I56" i="11"/>
  <c r="H56" i="11"/>
  <c r="L56" i="11" s="1"/>
  <c r="G56" i="11"/>
  <c r="F56" i="11"/>
  <c r="C56" i="11" s="1"/>
  <c r="E56" i="11"/>
  <c r="K55" i="11"/>
  <c r="J55" i="11"/>
  <c r="I55" i="11"/>
  <c r="H55" i="11"/>
  <c r="G55" i="11"/>
  <c r="F55" i="11"/>
  <c r="C55" i="11" s="1"/>
  <c r="E55" i="11"/>
  <c r="K54" i="11"/>
  <c r="J54" i="11"/>
  <c r="I54" i="11"/>
  <c r="H54" i="11"/>
  <c r="L54" i="11" s="1"/>
  <c r="G54" i="11"/>
  <c r="F54" i="11"/>
  <c r="C54" i="11" s="1"/>
  <c r="E54" i="11"/>
  <c r="K53" i="11"/>
  <c r="J53" i="11"/>
  <c r="I53" i="11"/>
  <c r="H53" i="11"/>
  <c r="G53" i="11"/>
  <c r="F53" i="11"/>
  <c r="C53" i="11" s="1"/>
  <c r="E53" i="11"/>
  <c r="K52" i="11"/>
  <c r="J52" i="11"/>
  <c r="I52" i="11"/>
  <c r="H52" i="11"/>
  <c r="L52" i="11" s="1"/>
  <c r="G52" i="11"/>
  <c r="F52" i="11"/>
  <c r="C52" i="11" s="1"/>
  <c r="E52" i="11"/>
  <c r="K51" i="11"/>
  <c r="J51" i="11"/>
  <c r="I51" i="11"/>
  <c r="H51" i="11"/>
  <c r="G51" i="11"/>
  <c r="F51" i="11"/>
  <c r="C51" i="11" s="1"/>
  <c r="E51" i="11"/>
  <c r="K50" i="11"/>
  <c r="J50" i="11"/>
  <c r="I50" i="11"/>
  <c r="H50" i="11"/>
  <c r="L50" i="11" s="1"/>
  <c r="G50" i="11"/>
  <c r="F50" i="11"/>
  <c r="C50" i="11" s="1"/>
  <c r="E50" i="11"/>
  <c r="K49" i="11"/>
  <c r="J49" i="11"/>
  <c r="I49" i="11"/>
  <c r="H49" i="11"/>
  <c r="G49" i="11"/>
  <c r="F49" i="11"/>
  <c r="C49" i="11" s="1"/>
  <c r="E49" i="11"/>
  <c r="K48" i="11"/>
  <c r="J48" i="11"/>
  <c r="I48" i="11"/>
  <c r="H48" i="11"/>
  <c r="L48" i="11" s="1"/>
  <c r="G48" i="11"/>
  <c r="F48" i="11"/>
  <c r="C48" i="11" s="1"/>
  <c r="E48" i="11"/>
  <c r="K47" i="11"/>
  <c r="J47" i="11"/>
  <c r="I47" i="11"/>
  <c r="H47" i="11"/>
  <c r="G47" i="11"/>
  <c r="F47" i="11"/>
  <c r="C47" i="11" s="1"/>
  <c r="E47" i="11"/>
  <c r="K46" i="11"/>
  <c r="J46" i="11"/>
  <c r="I46" i="11"/>
  <c r="H46" i="11"/>
  <c r="L46" i="11" s="1"/>
  <c r="G46" i="11"/>
  <c r="F46" i="11"/>
  <c r="C46" i="11" s="1"/>
  <c r="E46" i="11"/>
  <c r="K45" i="11"/>
  <c r="J45" i="11"/>
  <c r="I45" i="11"/>
  <c r="H45" i="11"/>
  <c r="G45" i="11"/>
  <c r="F45" i="11"/>
  <c r="C45" i="11" s="1"/>
  <c r="E45" i="11"/>
  <c r="K44" i="11"/>
  <c r="J44" i="11"/>
  <c r="I44" i="11"/>
  <c r="H44" i="11"/>
  <c r="L44" i="11" s="1"/>
  <c r="G44" i="11"/>
  <c r="F44" i="11"/>
  <c r="C44" i="11" s="1"/>
  <c r="E44" i="11"/>
  <c r="K43" i="11"/>
  <c r="J43" i="11"/>
  <c r="I43" i="11"/>
  <c r="H43" i="11"/>
  <c r="G43" i="11"/>
  <c r="F43" i="11"/>
  <c r="C43" i="11" s="1"/>
  <c r="E43" i="11"/>
  <c r="K42" i="11"/>
  <c r="J42" i="11"/>
  <c r="I42" i="11"/>
  <c r="H42" i="11"/>
  <c r="L42" i="11" s="1"/>
  <c r="G42" i="11"/>
  <c r="F42" i="11"/>
  <c r="C42" i="11" s="1"/>
  <c r="E42" i="11"/>
  <c r="K41" i="11"/>
  <c r="J41" i="11"/>
  <c r="I41" i="11"/>
  <c r="H41" i="11"/>
  <c r="G41" i="11"/>
  <c r="F41" i="11"/>
  <c r="C41" i="11" s="1"/>
  <c r="E41" i="11"/>
  <c r="K40" i="11"/>
  <c r="J40" i="11"/>
  <c r="I40" i="11"/>
  <c r="H40" i="11"/>
  <c r="L40" i="11" s="1"/>
  <c r="G40" i="11"/>
  <c r="F40" i="11"/>
  <c r="C40" i="11" s="1"/>
  <c r="E40" i="11"/>
  <c r="K39" i="11"/>
  <c r="J39" i="11"/>
  <c r="I39" i="11"/>
  <c r="H39" i="11"/>
  <c r="G39" i="11"/>
  <c r="F39" i="11"/>
  <c r="C39" i="11" s="1"/>
  <c r="E39" i="11"/>
  <c r="K38" i="11"/>
  <c r="J38" i="11"/>
  <c r="I38" i="11"/>
  <c r="H38" i="11"/>
  <c r="L38" i="11" s="1"/>
  <c r="G38" i="11"/>
  <c r="F38" i="11"/>
  <c r="C38" i="11" s="1"/>
  <c r="E38" i="11"/>
  <c r="K37" i="11"/>
  <c r="J37" i="11"/>
  <c r="I37" i="11"/>
  <c r="H37" i="11"/>
  <c r="G37" i="11"/>
  <c r="F37" i="11"/>
  <c r="C37" i="11" s="1"/>
  <c r="E37" i="11"/>
  <c r="K36" i="11"/>
  <c r="J36" i="11"/>
  <c r="I36" i="11"/>
  <c r="H36" i="11"/>
  <c r="L36" i="11" s="1"/>
  <c r="G36" i="11"/>
  <c r="F36" i="11"/>
  <c r="C36" i="11" s="1"/>
  <c r="E36" i="11"/>
  <c r="K35" i="11"/>
  <c r="J35" i="11"/>
  <c r="I35" i="11"/>
  <c r="H35" i="11"/>
  <c r="G35" i="11"/>
  <c r="F35" i="11"/>
  <c r="C35" i="11" s="1"/>
  <c r="E35" i="11"/>
  <c r="K34" i="11"/>
  <c r="J34" i="11"/>
  <c r="I34" i="11"/>
  <c r="H34" i="11"/>
  <c r="L34" i="11" s="1"/>
  <c r="G34" i="11"/>
  <c r="F34" i="11"/>
  <c r="C34" i="11" s="1"/>
  <c r="E34" i="11"/>
  <c r="K33" i="11"/>
  <c r="J33" i="11"/>
  <c r="I33" i="11"/>
  <c r="H33" i="11"/>
  <c r="G33" i="11"/>
  <c r="F33" i="11"/>
  <c r="C33" i="11" s="1"/>
  <c r="E33" i="11"/>
  <c r="K32" i="11"/>
  <c r="J32" i="11"/>
  <c r="I32" i="11"/>
  <c r="H32" i="11"/>
  <c r="L32" i="11" s="1"/>
  <c r="G32" i="11"/>
  <c r="F32" i="11"/>
  <c r="C32" i="11" s="1"/>
  <c r="E32" i="11"/>
  <c r="K31" i="11"/>
  <c r="J31" i="11"/>
  <c r="I31" i="11"/>
  <c r="H31" i="11"/>
  <c r="G31" i="11"/>
  <c r="F31" i="11"/>
  <c r="C31" i="11" s="1"/>
  <c r="E31" i="11"/>
  <c r="K30" i="11"/>
  <c r="J30" i="11"/>
  <c r="I30" i="11"/>
  <c r="H30" i="11"/>
  <c r="L30" i="11" s="1"/>
  <c r="G30" i="11"/>
  <c r="F30" i="11"/>
  <c r="C30" i="11" s="1"/>
  <c r="E30" i="11"/>
  <c r="K29" i="11"/>
  <c r="J29" i="11"/>
  <c r="I29" i="11"/>
  <c r="H29" i="11"/>
  <c r="G29" i="11"/>
  <c r="F29" i="11"/>
  <c r="C29" i="11" s="1"/>
  <c r="E29" i="11"/>
  <c r="K28" i="11"/>
  <c r="J28" i="11"/>
  <c r="I28" i="11"/>
  <c r="H28" i="11"/>
  <c r="L28" i="11" s="1"/>
  <c r="G28" i="11"/>
  <c r="F28" i="11"/>
  <c r="C28" i="11" s="1"/>
  <c r="E28" i="11"/>
  <c r="K27" i="11"/>
  <c r="J27" i="11"/>
  <c r="I27" i="11"/>
  <c r="H27" i="11"/>
  <c r="G27" i="11"/>
  <c r="F27" i="11"/>
  <c r="C27" i="11" s="1"/>
  <c r="E27" i="11"/>
  <c r="K26" i="11"/>
  <c r="J26" i="11"/>
  <c r="I26" i="11"/>
  <c r="H26" i="11"/>
  <c r="L26" i="11" s="1"/>
  <c r="G26" i="11"/>
  <c r="F26" i="11"/>
  <c r="C26" i="11" s="1"/>
  <c r="E26" i="11"/>
  <c r="K25" i="11"/>
  <c r="J25" i="11"/>
  <c r="I25" i="11"/>
  <c r="H25" i="11"/>
  <c r="G25" i="11"/>
  <c r="F25" i="11"/>
  <c r="C25" i="11" s="1"/>
  <c r="E25" i="11"/>
  <c r="K24" i="11"/>
  <c r="J24" i="11"/>
  <c r="I24" i="11"/>
  <c r="H24" i="11"/>
  <c r="L24" i="11" s="1"/>
  <c r="G24" i="11"/>
  <c r="F24" i="11"/>
  <c r="C24" i="11" s="1"/>
  <c r="E24" i="11"/>
  <c r="K23" i="11"/>
  <c r="J23" i="11"/>
  <c r="I23" i="11"/>
  <c r="H23" i="11"/>
  <c r="G23" i="11"/>
  <c r="F23" i="11"/>
  <c r="C23" i="11" s="1"/>
  <c r="E23" i="11"/>
  <c r="K22" i="11"/>
  <c r="J22" i="11"/>
  <c r="I22" i="11"/>
  <c r="H22" i="11"/>
  <c r="L22" i="11" s="1"/>
  <c r="G22" i="11"/>
  <c r="F22" i="11"/>
  <c r="C22" i="11" s="1"/>
  <c r="E22" i="11"/>
  <c r="K21" i="11"/>
  <c r="J21" i="11"/>
  <c r="I21" i="11"/>
  <c r="H21" i="11"/>
  <c r="G21" i="11"/>
  <c r="F21" i="11"/>
  <c r="C21" i="11" s="1"/>
  <c r="E21" i="11"/>
  <c r="K20" i="11"/>
  <c r="J20" i="11"/>
  <c r="I20" i="11"/>
  <c r="H20" i="11"/>
  <c r="L20" i="11" s="1"/>
  <c r="G20" i="11"/>
  <c r="F20" i="11"/>
  <c r="C20" i="11" s="1"/>
  <c r="E20" i="11"/>
  <c r="K19" i="11"/>
  <c r="J19" i="11"/>
  <c r="I19" i="11"/>
  <c r="H19" i="11"/>
  <c r="G19" i="11"/>
  <c r="F19" i="11"/>
  <c r="C19" i="11" s="1"/>
  <c r="E19" i="11"/>
  <c r="K18" i="11"/>
  <c r="J18" i="11"/>
  <c r="I18" i="11"/>
  <c r="H18" i="11"/>
  <c r="L18" i="11" s="1"/>
  <c r="G18" i="11"/>
  <c r="F18" i="11"/>
  <c r="C18" i="11" s="1"/>
  <c r="E18" i="11"/>
  <c r="K17" i="11"/>
  <c r="J17" i="11"/>
  <c r="I17" i="11"/>
  <c r="H17" i="11"/>
  <c r="G17" i="11"/>
  <c r="F17" i="11"/>
  <c r="C17" i="11" s="1"/>
  <c r="E17" i="11"/>
  <c r="K16" i="11"/>
  <c r="J16" i="11"/>
  <c r="I16" i="11"/>
  <c r="H16" i="11"/>
  <c r="L16" i="11" s="1"/>
  <c r="G16" i="11"/>
  <c r="F16" i="11"/>
  <c r="C16" i="11" s="1"/>
  <c r="E16" i="11"/>
  <c r="K15" i="11"/>
  <c r="J15" i="11"/>
  <c r="I15" i="11"/>
  <c r="H15" i="11"/>
  <c r="G15" i="11"/>
  <c r="F15" i="11"/>
  <c r="C15" i="11" s="1"/>
  <c r="E15" i="11"/>
  <c r="K14" i="11"/>
  <c r="J14" i="11"/>
  <c r="I14" i="11"/>
  <c r="H14" i="11"/>
  <c r="L14" i="11" s="1"/>
  <c r="G14" i="11"/>
  <c r="F14" i="11"/>
  <c r="C14" i="11" s="1"/>
  <c r="E14" i="11"/>
  <c r="K13" i="11"/>
  <c r="J13" i="11"/>
  <c r="I13" i="11"/>
  <c r="H13" i="11"/>
  <c r="G13" i="11"/>
  <c r="F13" i="11"/>
  <c r="C13" i="11" s="1"/>
  <c r="E13" i="11"/>
  <c r="K12" i="11"/>
  <c r="J12" i="11"/>
  <c r="I12" i="11"/>
  <c r="H12" i="11"/>
  <c r="L12" i="11" s="1"/>
  <c r="G12" i="11"/>
  <c r="F12" i="11"/>
  <c r="C12" i="11" s="1"/>
  <c r="D12" i="11" s="1"/>
  <c r="E12" i="11"/>
  <c r="K11" i="11"/>
  <c r="J11" i="11"/>
  <c r="I11" i="11"/>
  <c r="H11" i="11"/>
  <c r="G11" i="11"/>
  <c r="F11" i="11"/>
  <c r="C11" i="11" s="1"/>
  <c r="E11" i="11"/>
  <c r="K10" i="11"/>
  <c r="J10" i="11"/>
  <c r="I10" i="11"/>
  <c r="H10" i="11"/>
  <c r="L10" i="11" s="1"/>
  <c r="G10" i="11"/>
  <c r="F10" i="11"/>
  <c r="C10" i="11" s="1"/>
  <c r="D10" i="11" s="1"/>
  <c r="E10" i="11"/>
  <c r="K9" i="11"/>
  <c r="J9" i="11"/>
  <c r="I9" i="11"/>
  <c r="H9" i="11"/>
  <c r="G9" i="11"/>
  <c r="F9" i="11"/>
  <c r="C9" i="11" s="1"/>
  <c r="E9" i="11"/>
  <c r="K8" i="11"/>
  <c r="J8" i="11"/>
  <c r="I8" i="11"/>
  <c r="H8" i="11"/>
  <c r="F8" i="11"/>
  <c r="C8" i="11" s="1"/>
  <c r="E8" i="11"/>
  <c r="J4" i="11"/>
  <c r="I4" i="11"/>
  <c r="G4" i="11"/>
  <c r="E4" i="11"/>
  <c r="J3" i="11"/>
  <c r="I3" i="11"/>
  <c r="G3" i="11"/>
  <c r="E3" i="11"/>
  <c r="D16" i="11" l="1"/>
  <c r="D20" i="11"/>
  <c r="D24" i="11"/>
  <c r="D36" i="11"/>
  <c r="D68" i="11"/>
  <c r="D84" i="11"/>
  <c r="D96" i="11"/>
  <c r="D115" i="11"/>
  <c r="D143" i="11"/>
  <c r="D165" i="11"/>
  <c r="D181" i="11"/>
  <c r="D197" i="11"/>
  <c r="D225" i="11"/>
  <c r="D245" i="11"/>
  <c r="D253" i="11"/>
  <c r="D267" i="11"/>
  <c r="D283" i="11"/>
  <c r="D309" i="11"/>
  <c r="D325" i="11"/>
  <c r="D337" i="11"/>
  <c r="D360" i="11"/>
  <c r="D376" i="11"/>
  <c r="D388" i="11"/>
  <c r="D400" i="11"/>
  <c r="D416" i="11"/>
  <c r="D432" i="11"/>
  <c r="D448" i="11"/>
  <c r="D469" i="11"/>
  <c r="D481" i="11"/>
  <c r="D493" i="11"/>
  <c r="D508" i="11"/>
  <c r="D520" i="11"/>
  <c r="D536" i="11"/>
  <c r="D566" i="11"/>
  <c r="D578" i="11"/>
  <c r="D609" i="11"/>
  <c r="D633" i="11"/>
  <c r="D645" i="11"/>
  <c r="D663" i="11"/>
  <c r="D683" i="11"/>
  <c r="D695" i="11"/>
  <c r="D709" i="11"/>
  <c r="D725" i="11"/>
  <c r="D733" i="11"/>
  <c r="D759" i="11"/>
  <c r="D767" i="11"/>
  <c r="D783" i="11"/>
  <c r="D795" i="11"/>
  <c r="D829" i="11"/>
  <c r="D841" i="11"/>
  <c r="D861" i="11"/>
  <c r="D879" i="11"/>
  <c r="D887" i="11"/>
  <c r="D899" i="11"/>
  <c r="D907" i="11"/>
  <c r="D917" i="11"/>
  <c r="D925" i="11"/>
  <c r="D933" i="11"/>
  <c r="D941" i="11"/>
  <c r="D945" i="11"/>
  <c r="D953" i="11"/>
  <c r="D973" i="11"/>
  <c r="D981" i="11"/>
  <c r="D989" i="11"/>
  <c r="D997" i="11"/>
  <c r="D1005" i="11"/>
  <c r="D1016" i="11"/>
  <c r="D1028" i="11"/>
  <c r="D1036" i="11"/>
  <c r="D1040" i="11"/>
  <c r="D1048" i="11"/>
  <c r="D1056" i="11"/>
  <c r="D1072" i="11"/>
  <c r="D1084" i="11"/>
  <c r="D1092" i="11"/>
  <c r="D1100" i="11"/>
  <c r="D1116" i="11"/>
  <c r="D1124" i="11"/>
  <c r="D1132" i="11"/>
  <c r="D1140" i="11"/>
  <c r="D1148" i="11"/>
  <c r="D1156" i="11"/>
  <c r="D1174" i="11"/>
  <c r="D28" i="11"/>
  <c r="D44" i="11"/>
  <c r="D56" i="11"/>
  <c r="D72" i="11"/>
  <c r="D92" i="11"/>
  <c r="D104" i="11"/>
  <c r="D123" i="11"/>
  <c r="D135" i="11"/>
  <c r="D151" i="11"/>
  <c r="D173" i="11"/>
  <c r="D189" i="11"/>
  <c r="D209" i="11"/>
  <c r="D221" i="11"/>
  <c r="D237" i="11"/>
  <c r="D259" i="11"/>
  <c r="D275" i="11"/>
  <c r="D291" i="11"/>
  <c r="D313" i="11"/>
  <c r="D329" i="11"/>
  <c r="D345" i="11"/>
  <c r="D372" i="11"/>
  <c r="D392" i="11"/>
  <c r="D412" i="11"/>
  <c r="D424" i="11"/>
  <c r="D440" i="11"/>
  <c r="D461" i="11"/>
  <c r="D485" i="11"/>
  <c r="D501" i="11"/>
  <c r="D524" i="11"/>
  <c r="D540" i="11"/>
  <c r="D552" i="11"/>
  <c r="D574" i="11"/>
  <c r="D582" i="11"/>
  <c r="D594" i="11"/>
  <c r="D625" i="11"/>
  <c r="D641" i="11"/>
  <c r="D659" i="11"/>
  <c r="D679" i="11"/>
  <c r="D691" i="11"/>
  <c r="D703" i="11"/>
  <c r="D717" i="11"/>
  <c r="D729" i="11"/>
  <c r="D741" i="11"/>
  <c r="D749" i="11"/>
  <c r="D763" i="11"/>
  <c r="D779" i="11"/>
  <c r="D803" i="11"/>
  <c r="D821" i="11"/>
  <c r="D833" i="11"/>
  <c r="D845" i="11"/>
  <c r="D853" i="11"/>
  <c r="D867" i="11"/>
  <c r="D883" i="11"/>
  <c r="D891" i="11"/>
  <c r="D895" i="11"/>
  <c r="D903" i="11"/>
  <c r="D921" i="11"/>
  <c r="D929" i="11"/>
  <c r="D937" i="11"/>
  <c r="D949" i="11"/>
  <c r="D965" i="11"/>
  <c r="D969" i="11"/>
  <c r="D977" i="11"/>
  <c r="D985" i="11"/>
  <c r="D993" i="11"/>
  <c r="D1001" i="11"/>
  <c r="D1020" i="11"/>
  <c r="D1024" i="11"/>
  <c r="D1032" i="11"/>
  <c r="D1044" i="11"/>
  <c r="D1052" i="11"/>
  <c r="D1068" i="11"/>
  <c r="D1076" i="11"/>
  <c r="D1080" i="11"/>
  <c r="D1088" i="11"/>
  <c r="D1096" i="11"/>
  <c r="D1104" i="11"/>
  <c r="D1120" i="11"/>
  <c r="D1128" i="11"/>
  <c r="D1136" i="11"/>
  <c r="D1144" i="11"/>
  <c r="D1152" i="11"/>
  <c r="D1166" i="11"/>
  <c r="D1170" i="11"/>
  <c r="D32" i="11"/>
  <c r="D40" i="11"/>
  <c r="D52" i="11"/>
  <c r="D64" i="11"/>
  <c r="D80" i="11"/>
  <c r="D100" i="11"/>
  <c r="D119" i="11"/>
  <c r="D131" i="11"/>
  <c r="D147" i="11"/>
  <c r="D169" i="11"/>
  <c r="D185" i="11"/>
  <c r="D201" i="11"/>
  <c r="D217" i="11"/>
  <c r="D233" i="11"/>
  <c r="D249" i="11"/>
  <c r="D263" i="11"/>
  <c r="D279" i="11"/>
  <c r="D295" i="11"/>
  <c r="D317" i="11"/>
  <c r="D333" i="11"/>
  <c r="D349" i="11"/>
  <c r="D364" i="11"/>
  <c r="D380" i="11"/>
  <c r="D396" i="11"/>
  <c r="D428" i="11"/>
  <c r="D444" i="11"/>
  <c r="D465" i="11"/>
  <c r="D477" i="11"/>
  <c r="D497" i="11"/>
  <c r="D516" i="11"/>
  <c r="D528" i="11"/>
  <c r="D548" i="11"/>
  <c r="D562" i="11"/>
  <c r="D570" i="11"/>
  <c r="D590" i="11"/>
  <c r="D598" i="11"/>
  <c r="D613" i="11"/>
  <c r="D621" i="11"/>
  <c r="D637" i="11"/>
  <c r="D653" i="11"/>
  <c r="D667" i="11"/>
  <c r="D675" i="11"/>
  <c r="D699" i="11"/>
  <c r="D721" i="11"/>
  <c r="D745" i="11"/>
  <c r="D753" i="11"/>
  <c r="D771" i="11"/>
  <c r="D791" i="11"/>
  <c r="D807" i="11"/>
  <c r="D825" i="11"/>
  <c r="D857" i="11"/>
  <c r="D871" i="11"/>
  <c r="D18" i="11"/>
  <c r="D22" i="11"/>
  <c r="D30" i="11"/>
  <c r="D38" i="11"/>
  <c r="D46" i="11"/>
  <c r="D54" i="11"/>
  <c r="D62" i="11"/>
  <c r="D70" i="11"/>
  <c r="D78" i="11"/>
  <c r="D86" i="11"/>
  <c r="D94" i="11"/>
  <c r="D102" i="11"/>
  <c r="D113" i="11"/>
  <c r="D121" i="11"/>
  <c r="D129" i="11"/>
  <c r="D137" i="11"/>
  <c r="D141" i="11"/>
  <c r="D149" i="11"/>
  <c r="D163" i="11"/>
  <c r="D171" i="11"/>
  <c r="D179" i="11"/>
  <c r="D187" i="11"/>
  <c r="D199" i="11"/>
  <c r="D211" i="11"/>
  <c r="D219" i="11"/>
  <c r="D227" i="11"/>
  <c r="D235" i="11"/>
  <c r="D243" i="11"/>
  <c r="D251" i="11"/>
  <c r="D261" i="11"/>
  <c r="D48" i="11"/>
  <c r="D60" i="11"/>
  <c r="D76" i="11"/>
  <c r="D88" i="11"/>
  <c r="D111" i="11"/>
  <c r="D127" i="11"/>
  <c r="D139" i="11"/>
  <c r="D161" i="11"/>
  <c r="D177" i="11"/>
  <c r="D193" i="11"/>
  <c r="D213" i="11"/>
  <c r="D229" i="11"/>
  <c r="D241" i="11"/>
  <c r="D271" i="11"/>
  <c r="D287" i="11"/>
  <c r="D299" i="11"/>
  <c r="D321" i="11"/>
  <c r="D341" i="11"/>
  <c r="D353" i="11"/>
  <c r="D368" i="11"/>
  <c r="D384" i="11"/>
  <c r="D408" i="11"/>
  <c r="D420" i="11"/>
  <c r="D436" i="11"/>
  <c r="D452" i="11"/>
  <c r="D473" i="11"/>
  <c r="D489" i="11"/>
  <c r="D512" i="11"/>
  <c r="D532" i="11"/>
  <c r="D544" i="11"/>
  <c r="D558" i="11"/>
  <c r="D586" i="11"/>
  <c r="D602" i="11"/>
  <c r="D617" i="11"/>
  <c r="D629" i="11"/>
  <c r="D649" i="11"/>
  <c r="D671" i="11"/>
  <c r="D687" i="11"/>
  <c r="D713" i="11"/>
  <c r="D737" i="11"/>
  <c r="D775" i="11"/>
  <c r="D787" i="11"/>
  <c r="D799" i="11"/>
  <c r="D817" i="11"/>
  <c r="D837" i="11"/>
  <c r="D849" i="11"/>
  <c r="D875" i="11"/>
  <c r="D14" i="11"/>
  <c r="D26" i="11"/>
  <c r="D34" i="11"/>
  <c r="D42" i="11"/>
  <c r="D50" i="11"/>
  <c r="D58" i="11"/>
  <c r="D66" i="11"/>
  <c r="D74" i="11"/>
  <c r="D82" i="11"/>
  <c r="D90" i="11"/>
  <c r="D98" i="11"/>
  <c r="D109" i="11"/>
  <c r="D117" i="11"/>
  <c r="D125" i="11"/>
  <c r="D133" i="11"/>
  <c r="D145" i="11"/>
  <c r="D159" i="11"/>
  <c r="D167" i="11"/>
  <c r="D175" i="11"/>
  <c r="D183" i="11"/>
  <c r="D191" i="11"/>
  <c r="D195" i="11"/>
  <c r="D203" i="11"/>
  <c r="D215" i="11"/>
  <c r="D223" i="11"/>
  <c r="D231" i="11"/>
  <c r="D239" i="11"/>
  <c r="D247" i="11"/>
  <c r="D255" i="11"/>
  <c r="D265" i="11"/>
  <c r="D1178" i="11"/>
  <c r="D1182" i="11"/>
  <c r="D1186" i="11"/>
  <c r="D1190" i="11"/>
  <c r="D1194" i="11"/>
  <c r="D1198" i="11"/>
  <c r="D1202" i="11"/>
  <c r="D1206" i="11"/>
  <c r="D1218" i="11"/>
  <c r="D1222" i="11"/>
  <c r="D1226" i="11"/>
  <c r="D1230" i="11"/>
  <c r="D1234" i="11"/>
  <c r="D1238" i="11"/>
  <c r="D1242" i="11"/>
  <c r="D1246" i="11"/>
  <c r="D1250" i="11"/>
  <c r="D1254" i="11"/>
  <c r="D1258" i="11"/>
  <c r="D1268" i="11"/>
  <c r="D1272" i="11"/>
  <c r="D1276" i="11"/>
  <c r="D1280" i="11"/>
  <c r="D1284" i="11"/>
  <c r="D1288" i="11"/>
  <c r="D1292" i="11"/>
  <c r="D1296" i="11"/>
  <c r="D1300" i="11"/>
  <c r="D1304" i="11"/>
  <c r="D1308" i="11"/>
  <c r="D1317" i="11"/>
  <c r="D1321" i="11"/>
  <c r="D1325" i="11"/>
  <c r="D1329" i="11"/>
  <c r="D1333" i="11"/>
  <c r="D1337" i="11"/>
  <c r="D1341" i="11"/>
  <c r="D1345" i="11"/>
  <c r="D1349" i="11"/>
  <c r="D1353" i="11"/>
  <c r="D1357" i="11"/>
  <c r="D1361" i="11"/>
  <c r="D1367" i="11"/>
  <c r="D1371" i="11"/>
  <c r="D1375" i="11"/>
  <c r="D1379" i="11"/>
  <c r="D1383" i="11"/>
  <c r="D1387" i="11"/>
  <c r="D1391" i="11"/>
  <c r="D1395" i="11"/>
  <c r="D1399" i="11"/>
  <c r="D1403" i="11"/>
  <c r="D1407" i="11"/>
  <c r="D1411" i="11"/>
  <c r="D1418" i="11"/>
  <c r="D1422" i="11"/>
  <c r="D1426" i="11"/>
  <c r="D1430" i="11"/>
  <c r="D1434" i="11"/>
  <c r="D1438" i="11"/>
  <c r="D1442" i="11"/>
  <c r="D1446" i="11"/>
  <c r="D1450" i="11"/>
  <c r="D1454" i="11"/>
  <c r="D1458" i="11"/>
  <c r="D1466" i="11"/>
  <c r="D1470" i="11"/>
  <c r="D1474" i="11"/>
  <c r="D1478" i="11"/>
  <c r="D1482" i="11"/>
  <c r="D1486" i="11"/>
  <c r="D1490" i="11"/>
  <c r="D1494" i="11"/>
  <c r="D1498" i="11"/>
  <c r="D1502" i="11"/>
  <c r="D1506" i="11"/>
  <c r="D1517" i="11"/>
  <c r="D1521" i="11"/>
  <c r="D1525" i="11"/>
  <c r="D1529" i="11"/>
  <c r="D1533" i="11"/>
  <c r="D1537" i="11"/>
  <c r="D1541" i="11"/>
  <c r="D1545" i="11"/>
  <c r="D1549" i="11"/>
  <c r="D1553" i="11"/>
  <c r="D1567" i="11"/>
  <c r="D1571" i="11"/>
  <c r="D1575" i="11"/>
  <c r="D1579" i="11"/>
  <c r="D1583" i="11"/>
  <c r="D1587" i="11"/>
  <c r="D1591" i="11"/>
  <c r="D1595" i="11"/>
  <c r="D1599" i="11"/>
  <c r="D1603" i="11"/>
  <c r="D1618" i="11"/>
  <c r="D1622" i="11"/>
  <c r="D1626" i="11"/>
  <c r="D1630" i="11"/>
  <c r="D1634" i="11"/>
  <c r="D1638" i="11"/>
  <c r="D1642" i="11"/>
  <c r="D1646" i="11"/>
  <c r="D1650" i="11"/>
  <c r="D1654" i="11"/>
  <c r="D1658" i="11"/>
  <c r="D1662" i="11"/>
  <c r="D1666" i="11"/>
  <c r="D1670" i="11"/>
  <c r="D1674" i="11"/>
  <c r="D1678" i="11"/>
  <c r="D1682" i="11"/>
  <c r="D1686" i="11"/>
  <c r="D1690" i="11"/>
  <c r="D1694" i="11"/>
  <c r="D1698" i="11"/>
  <c r="D1702" i="11"/>
  <c r="D1706" i="11"/>
  <c r="D1710" i="11"/>
  <c r="D1714" i="11"/>
  <c r="D1718" i="11"/>
  <c r="D1722" i="11"/>
  <c r="D1726" i="11"/>
  <c r="D1730" i="11"/>
  <c r="D1734" i="11"/>
  <c r="D1738" i="11"/>
  <c r="D1742" i="11"/>
  <c r="D1746" i="11"/>
  <c r="D1750" i="11"/>
  <c r="D1754" i="11"/>
  <c r="D1758" i="11"/>
  <c r="D157" i="11"/>
  <c r="D153" i="11"/>
  <c r="D205" i="11"/>
  <c r="D307" i="11"/>
  <c r="D303" i="11"/>
  <c r="D355" i="11"/>
  <c r="D404" i="11"/>
  <c r="D454" i="11"/>
  <c r="D505" i="11"/>
  <c r="D606" i="11"/>
  <c r="D707" i="11"/>
  <c r="D813" i="11"/>
  <c r="D809" i="11"/>
  <c r="D914" i="11"/>
  <c r="D910" i="11"/>
  <c r="D962" i="11"/>
  <c r="D958" i="11"/>
  <c r="D1012" i="11"/>
  <c r="D1008" i="11"/>
  <c r="D1061" i="11"/>
  <c r="D1057" i="11"/>
  <c r="D1111" i="11"/>
  <c r="D1107" i="11"/>
  <c r="D1161" i="11"/>
  <c r="D1213" i="11"/>
  <c r="D1209" i="11"/>
  <c r="D1263" i="11"/>
  <c r="D1259" i="11"/>
  <c r="D1311" i="11"/>
  <c r="D1414" i="11"/>
  <c r="D1463" i="11"/>
  <c r="D1513" i="11"/>
  <c r="D1509" i="11"/>
  <c r="D1562" i="11"/>
  <c r="D1558" i="11"/>
  <c r="D1614" i="11"/>
  <c r="D1610" i="11"/>
  <c r="D1606" i="11"/>
  <c r="D2277" i="11"/>
  <c r="D2309" i="11"/>
  <c r="D2328" i="11"/>
  <c r="D2344" i="11"/>
  <c r="D2408" i="11"/>
  <c r="D2416" i="11"/>
  <c r="D2424" i="11"/>
  <c r="D2432" i="11"/>
  <c r="D2440" i="11"/>
  <c r="D2448" i="11"/>
  <c r="D2456" i="11"/>
  <c r="D2464" i="11"/>
  <c r="D2472" i="11"/>
  <c r="D2480" i="11"/>
  <c r="D2504" i="11"/>
  <c r="D2512" i="11"/>
  <c r="D2528" i="11"/>
  <c r="D2536" i="11"/>
  <c r="D2544" i="11"/>
  <c r="D2552" i="11"/>
  <c r="D2560" i="11"/>
  <c r="D2568" i="11"/>
  <c r="D2576" i="11"/>
  <c r="D2632" i="11"/>
  <c r="D2640" i="11"/>
  <c r="D2648" i="11"/>
  <c r="D2656" i="11"/>
  <c r="D2664" i="11"/>
  <c r="D2672" i="11"/>
  <c r="D2688" i="11"/>
  <c r="D2712" i="11"/>
  <c r="D2736" i="11"/>
  <c r="D2808" i="11"/>
  <c r="D2816" i="11"/>
  <c r="D2361" i="11"/>
  <c r="D2377" i="11"/>
  <c r="D2385" i="11"/>
  <c r="D2393" i="11"/>
  <c r="D2425" i="11"/>
  <c r="D2433" i="11"/>
  <c r="D2441" i="11"/>
  <c r="D2449" i="11"/>
  <c r="D2457" i="11"/>
  <c r="D2465" i="11"/>
  <c r="D2489" i="11"/>
  <c r="D2497" i="11"/>
  <c r="D2521" i="11"/>
  <c r="D2529" i="11"/>
  <c r="D2537" i="11"/>
  <c r="D2545" i="11"/>
  <c r="D2553" i="11"/>
  <c r="D2569" i="11"/>
  <c r="D2577" i="11"/>
  <c r="D2585" i="11"/>
  <c r="D2601" i="11"/>
  <c r="D2617" i="11"/>
  <c r="D2625" i="11"/>
  <c r="D2681" i="11"/>
  <c r="D2689" i="11"/>
  <c r="D2697" i="11"/>
  <c r="D2705" i="11"/>
  <c r="D2745" i="11"/>
  <c r="D2753" i="11"/>
  <c r="D2761" i="11"/>
  <c r="D2769" i="11"/>
  <c r="D2785" i="11"/>
  <c r="D2793" i="11"/>
  <c r="D2801" i="11"/>
  <c r="D2809" i="11"/>
  <c r="D2817" i="11"/>
  <c r="D2825" i="11"/>
  <c r="D2833" i="11"/>
  <c r="D2272" i="11"/>
  <c r="D2324" i="11"/>
  <c r="D2340" i="11"/>
  <c r="D2348" i="11"/>
  <c r="D2333" i="11"/>
  <c r="D2389" i="11"/>
  <c r="D2405" i="11"/>
  <c r="D2421" i="11"/>
  <c r="D2437" i="11"/>
  <c r="D2453" i="11"/>
  <c r="D2469" i="11"/>
  <c r="D2485" i="11"/>
  <c r="D2501" i="11"/>
  <c r="D2517" i="11"/>
  <c r="D2533" i="11"/>
  <c r="D2549" i="11"/>
  <c r="D2565" i="11"/>
  <c r="D2597" i="11"/>
  <c r="D2613" i="11"/>
  <c r="D2629" i="11"/>
  <c r="D2645" i="11"/>
  <c r="D2661" i="11"/>
  <c r="D2677" i="11"/>
  <c r="D2693" i="11"/>
  <c r="D2709" i="11"/>
  <c r="D2725" i="11"/>
  <c r="D2741" i="11"/>
  <c r="D2757" i="11"/>
  <c r="D2773" i="11"/>
  <c r="D2805" i="11"/>
  <c r="D2305" i="11"/>
  <c r="D2412" i="11"/>
  <c r="D2428" i="11"/>
  <c r="D2444" i="11"/>
  <c r="D2460" i="11"/>
  <c r="D2476" i="11"/>
  <c r="D2492" i="11"/>
  <c r="D2508" i="11"/>
  <c r="D2524" i="11"/>
  <c r="D2540" i="11"/>
  <c r="D2556" i="11"/>
  <c r="D2572" i="11"/>
  <c r="D2588" i="11"/>
  <c r="D2604" i="11"/>
  <c r="D2620" i="11"/>
  <c r="D2636" i="11"/>
  <c r="D2652" i="11"/>
  <c r="D2668" i="11"/>
  <c r="D2684" i="11"/>
  <c r="D2716" i="11"/>
  <c r="D2732" i="11"/>
  <c r="D2748" i="11"/>
  <c r="D2764" i="11"/>
  <c r="D2780" i="11"/>
  <c r="D2812" i="11"/>
  <c r="D2317" i="11"/>
  <c r="D2365" i="11"/>
  <c r="D2381" i="11"/>
  <c r="D2397" i="11"/>
  <c r="D2413" i="11"/>
  <c r="D2429" i="11"/>
  <c r="D2445" i="11"/>
  <c r="D2461" i="11"/>
  <c r="D2477" i="11"/>
  <c r="D2509" i="11"/>
  <c r="D2541" i="11"/>
  <c r="D2557" i="11"/>
  <c r="D2573" i="11"/>
  <c r="D2589" i="11"/>
  <c r="D2621" i="11"/>
  <c r="D2637" i="11"/>
  <c r="D2653" i="11"/>
  <c r="D2669" i="11"/>
  <c r="D2685" i="11"/>
  <c r="D2717" i="11"/>
  <c r="D2749" i="11"/>
  <c r="D2765" i="11"/>
  <c r="D2797" i="11"/>
  <c r="D2813" i="11"/>
  <c r="D2829" i="11"/>
  <c r="D2325" i="11"/>
  <c r="D2356" i="11"/>
  <c r="D2372" i="11"/>
  <c r="D2404" i="11"/>
  <c r="D2420" i="11"/>
  <c r="D2436" i="11"/>
  <c r="D2452" i="11"/>
  <c r="D2468" i="11"/>
  <c r="D2484" i="11"/>
  <c r="D2516" i="11"/>
  <c r="D2532" i="11"/>
  <c r="D2548" i="11"/>
  <c r="D2564" i="11"/>
  <c r="D2596" i="11"/>
  <c r="D2628" i="11"/>
  <c r="D2644" i="11"/>
  <c r="D2660" i="11"/>
  <c r="D2676" i="11"/>
  <c r="D2692" i="11"/>
  <c r="D2708" i="11"/>
  <c r="D2724" i="11"/>
  <c r="D2740" i="11"/>
  <c r="D2772" i="11"/>
  <c r="D2788" i="11"/>
  <c r="D2804" i="11"/>
  <c r="D2820" i="11"/>
  <c r="D2322" i="11"/>
  <c r="D2350" i="11"/>
  <c r="D2733" i="11"/>
  <c r="D2581" i="11"/>
  <c r="D2796" i="11"/>
  <c r="D2360" i="11"/>
  <c r="D2312" i="11"/>
  <c r="D2369" i="11"/>
  <c r="D2605" i="11"/>
  <c r="D2357" i="11"/>
  <c r="D2332" i="11"/>
  <c r="D2478" i="11"/>
  <c r="D2301" i="11"/>
  <c r="D2390" i="11"/>
  <c r="D2503" i="11"/>
  <c r="D2619" i="11"/>
  <c r="D2584" i="11"/>
  <c r="D2667" i="11"/>
  <c r="D2647" i="11"/>
  <c r="D2711" i="11"/>
  <c r="D2339" i="11"/>
  <c r="D2510" i="11"/>
  <c r="D2535" i="11"/>
  <c r="D2281" i="11"/>
  <c r="D2507" i="11"/>
  <c r="D2615" i="11"/>
  <c r="D2704" i="11"/>
  <c r="D2728" i="11"/>
  <c r="D2743" i="11"/>
  <c r="D2778" i="11"/>
  <c r="D2762" i="11"/>
  <c r="D2790" i="11"/>
  <c r="D2288" i="11"/>
  <c r="D2401" i="11"/>
  <c r="D2593" i="11"/>
  <c r="D2832" i="11"/>
  <c r="D2419" i="11"/>
  <c r="D2496" i="11"/>
  <c r="D2296" i="11"/>
  <c r="D2515" i="11"/>
  <c r="D2563" i="11"/>
  <c r="D2311" i="11"/>
  <c r="D2285" i="11"/>
  <c r="D2368" i="11"/>
  <c r="D2335" i="11"/>
  <c r="D2400" i="11"/>
  <c r="D2422" i="11"/>
  <c r="D2406" i="11"/>
  <c r="D2463" i="11"/>
  <c r="D2447" i="11"/>
  <c r="D2431" i="11"/>
  <c r="D2561" i="11"/>
  <c r="D2673" i="11"/>
  <c r="D2641" i="11"/>
  <c r="D2696" i="11"/>
  <c r="D2768" i="11"/>
  <c r="D2523" i="11"/>
  <c r="D2539" i="11"/>
  <c r="D2567" i="11"/>
  <c r="D2614" i="11"/>
  <c r="D2674" i="11"/>
  <c r="D2658" i="11"/>
  <c r="D2642" i="11"/>
  <c r="D2714" i="11"/>
  <c r="D2727" i="11"/>
  <c r="D2754" i="11"/>
  <c r="D2738" i="11"/>
  <c r="D2824" i="11"/>
  <c r="D2783" i="11"/>
  <c r="D2314" i="11"/>
  <c r="D2300" i="11"/>
  <c r="D2293" i="11"/>
  <c r="D2355" i="11"/>
  <c r="D2334" i="11"/>
  <c r="D2395" i="11"/>
  <c r="D2379" i="11"/>
  <c r="D2462" i="11"/>
  <c r="D2446" i="11"/>
  <c r="D2430" i="11"/>
  <c r="D2499" i="11"/>
  <c r="D2607" i="11"/>
  <c r="D2587" i="11"/>
  <c r="D2706" i="11"/>
  <c r="D2690" i="11"/>
  <c r="D2683" i="11"/>
  <c r="D2775" i="11"/>
  <c r="D2782" i="11"/>
  <c r="D2810" i="11"/>
  <c r="D2787" i="11"/>
  <c r="D2554" i="11"/>
  <c r="D2538" i="11"/>
  <c r="D2570" i="11"/>
  <c r="D2583" i="11"/>
  <c r="D2758" i="11"/>
  <c r="D2830" i="11"/>
  <c r="D2815" i="11"/>
  <c r="D2807" i="11"/>
  <c r="D2798" i="11"/>
  <c r="D2298" i="11"/>
  <c r="D2295" i="11"/>
  <c r="D2299" i="11"/>
  <c r="D2341" i="11"/>
  <c r="D2789" i="11"/>
  <c r="D2701" i="11"/>
  <c r="D2308" i="11"/>
  <c r="D2500" i="11"/>
  <c r="D2304" i="11"/>
  <c r="D2364" i="11"/>
  <c r="D2700" i="11"/>
  <c r="D2396" i="11"/>
  <c r="D2423" i="11"/>
  <c r="D2547" i="11"/>
  <c r="D2290" i="11"/>
  <c r="D2382" i="11"/>
  <c r="D2479" i="11"/>
  <c r="D2610" i="11"/>
  <c r="D2679" i="11"/>
  <c r="D2663" i="11"/>
  <c r="D2643" i="11"/>
  <c r="D2707" i="11"/>
  <c r="D2327" i="11"/>
  <c r="D2486" i="11"/>
  <c r="D2566" i="11"/>
  <c r="D2346" i="11"/>
  <c r="D2490" i="11"/>
  <c r="D2651" i="11"/>
  <c r="D2695" i="11"/>
  <c r="D2723" i="11"/>
  <c r="D2739" i="11"/>
  <c r="D2774" i="11"/>
  <c r="D2826" i="11"/>
  <c r="D2270" i="11"/>
  <c r="D2352" i="11"/>
  <c r="D2473" i="11"/>
  <c r="D2488" i="11"/>
  <c r="D2729" i="11"/>
  <c r="D2800" i="11"/>
  <c r="D2403" i="11"/>
  <c r="D2482" i="11"/>
  <c r="D2287" i="11"/>
  <c r="D2398" i="11"/>
  <c r="D2511" i="11"/>
  <c r="D2623" i="11"/>
  <c r="D2271" i="11"/>
  <c r="D2307" i="11"/>
  <c r="D2282" i="11"/>
  <c r="D2363" i="11"/>
  <c r="D2331" i="11"/>
  <c r="D2392" i="11"/>
  <c r="D2418" i="11"/>
  <c r="D2402" i="11"/>
  <c r="D2459" i="11"/>
  <c r="D2443" i="11"/>
  <c r="D2513" i="11"/>
  <c r="D2608" i="11"/>
  <c r="D2665" i="11"/>
  <c r="D2633" i="11"/>
  <c r="D2721" i="11"/>
  <c r="D2760" i="11"/>
  <c r="D2506" i="11"/>
  <c r="D2558" i="11"/>
  <c r="D2626" i="11"/>
  <c r="D2609" i="11"/>
  <c r="D2670" i="11"/>
  <c r="D2654" i="11"/>
  <c r="D2638" i="11"/>
  <c r="D2710" i="11"/>
  <c r="D2722" i="11"/>
  <c r="D2750" i="11"/>
  <c r="D2777" i="11"/>
  <c r="D2799" i="11"/>
  <c r="D2310" i="11"/>
  <c r="D2366" i="11"/>
  <c r="D2347" i="11"/>
  <c r="D2330" i="11"/>
  <c r="D2391" i="11"/>
  <c r="D2375" i="11"/>
  <c r="D2458" i="11"/>
  <c r="D2442" i="11"/>
  <c r="D2426" i="11"/>
  <c r="D2494" i="11"/>
  <c r="D2603" i="11"/>
  <c r="D2755" i="11"/>
  <c r="D2771" i="11"/>
  <c r="D2823" i="11"/>
  <c r="D2806" i="11"/>
  <c r="D2427" i="11"/>
  <c r="D2550" i="11"/>
  <c r="D2534" i="11"/>
  <c r="D2578" i="11"/>
  <c r="D2579" i="11"/>
  <c r="D2730" i="11"/>
  <c r="D2323" i="11"/>
  <c r="D2612" i="11"/>
  <c r="D2373" i="11"/>
  <c r="D2756" i="11"/>
  <c r="D2284" i="11"/>
  <c r="D2781" i="11"/>
  <c r="D2286" i="11"/>
  <c r="D2354" i="11"/>
  <c r="D2821" i="11"/>
  <c r="D2388" i="11"/>
  <c r="D2407" i="11"/>
  <c r="D2562" i="11"/>
  <c r="D2273" i="11"/>
  <c r="D2475" i="11"/>
  <c r="D2606" i="11"/>
  <c r="D2675" i="11"/>
  <c r="D2659" i="11"/>
  <c r="D2635" i="11"/>
  <c r="D2691" i="11"/>
  <c r="D2415" i="11"/>
  <c r="D2555" i="11"/>
  <c r="D2313" i="11"/>
  <c r="D2386" i="11"/>
  <c r="D2559" i="11"/>
  <c r="D2639" i="11"/>
  <c r="D2686" i="11"/>
  <c r="D2751" i="11"/>
  <c r="D2737" i="11"/>
  <c r="D2770" i="11"/>
  <c r="D2822" i="11"/>
  <c r="D2320" i="11"/>
  <c r="D2417" i="11"/>
  <c r="D2624" i="11"/>
  <c r="D2752" i="11"/>
  <c r="D2784" i="11"/>
  <c r="D2474" i="11"/>
  <c r="D2531" i="11"/>
  <c r="D2351" i="11"/>
  <c r="D2394" i="11"/>
  <c r="D2487" i="11"/>
  <c r="D2602" i="11"/>
  <c r="D2321" i="11"/>
  <c r="D2303" i="11"/>
  <c r="D2279" i="11"/>
  <c r="D2359" i="11"/>
  <c r="D2329" i="11"/>
  <c r="D2384" i="11"/>
  <c r="D2414" i="11"/>
  <c r="D2471" i="11"/>
  <c r="D2455" i="11"/>
  <c r="D2439" i="11"/>
  <c r="D2505" i="11"/>
  <c r="D2600" i="11"/>
  <c r="D2657" i="11"/>
  <c r="D2680" i="11"/>
  <c r="D2374" i="11"/>
  <c r="D2491" i="11"/>
  <c r="D2575" i="11"/>
  <c r="D2622" i="11"/>
  <c r="D2595" i="11"/>
  <c r="D2666" i="11"/>
  <c r="D2650" i="11"/>
  <c r="D2634" i="11"/>
  <c r="D2698" i="11"/>
  <c r="D2720" i="11"/>
  <c r="D2746" i="11"/>
  <c r="D2831" i="11"/>
  <c r="D2795" i="11"/>
  <c r="D2318" i="11"/>
  <c r="D2306" i="11"/>
  <c r="D2297" i="11"/>
  <c r="D2274" i="11"/>
  <c r="D2362" i="11"/>
  <c r="D2343" i="11"/>
  <c r="D2387" i="11"/>
  <c r="D2470" i="11"/>
  <c r="D2454" i="11"/>
  <c r="D2438" i="11"/>
  <c r="D2526" i="11"/>
  <c r="D2599" i="11"/>
  <c r="D2582" i="11"/>
  <c r="D2702" i="11"/>
  <c r="D2687" i="11"/>
  <c r="D2767" i="11"/>
  <c r="D2819" i="11"/>
  <c r="D2802" i="11"/>
  <c r="D2498" i="11"/>
  <c r="D2546" i="11"/>
  <c r="D2530" i="11"/>
  <c r="D2598" i="11"/>
  <c r="D2703" i="11"/>
  <c r="D2718" i="11"/>
  <c r="D2779" i="11"/>
  <c r="D2818" i="11"/>
  <c r="D2811" i="11"/>
  <c r="D2803" i="11"/>
  <c r="D2786" i="11"/>
  <c r="D2294" i="11"/>
  <c r="D2283" i="11"/>
  <c r="D2367" i="11"/>
  <c r="D2580" i="11"/>
  <c r="D2493" i="11"/>
  <c r="D2828" i="11"/>
  <c r="D2276" i="11"/>
  <c r="D2525" i="11"/>
  <c r="D2280" i="11"/>
  <c r="D2345" i="11"/>
  <c r="D2349" i="11"/>
  <c r="D2380" i="11"/>
  <c r="D2502" i="11"/>
  <c r="D2316" i="11"/>
  <c r="D2370" i="11"/>
  <c r="D2337" i="11"/>
  <c r="D2519" i="11"/>
  <c r="D2627" i="11"/>
  <c r="D2591" i="11"/>
  <c r="D2671" i="11"/>
  <c r="D2655" i="11"/>
  <c r="D2631" i="11"/>
  <c r="D2726" i="11"/>
  <c r="D2518" i="11"/>
  <c r="D2543" i="11"/>
  <c r="D2292" i="11"/>
  <c r="D2522" i="11"/>
  <c r="D2715" i="11"/>
  <c r="D2682" i="11"/>
  <c r="D2747" i="11"/>
  <c r="D2734" i="11"/>
  <c r="D2766" i="11"/>
  <c r="D2794" i="11"/>
  <c r="D2409" i="11"/>
  <c r="D2520" i="11"/>
  <c r="D2616" i="11"/>
  <c r="D2744" i="11"/>
  <c r="D2336" i="11"/>
  <c r="D2514" i="11"/>
  <c r="D2319" i="11"/>
  <c r="D2342" i="11"/>
  <c r="D2378" i="11"/>
  <c r="D2483" i="11"/>
  <c r="D2586" i="11"/>
  <c r="D2315" i="11"/>
  <c r="D2289" i="11"/>
  <c r="D2275" i="11"/>
  <c r="D2353" i="11"/>
  <c r="D2326" i="11"/>
  <c r="D2376" i="11"/>
  <c r="D2410" i="11"/>
  <c r="D2467" i="11"/>
  <c r="D2451" i="11"/>
  <c r="D2435" i="11"/>
  <c r="D2481" i="11"/>
  <c r="D2592" i="11"/>
  <c r="D2649" i="11"/>
  <c r="D2713" i="11"/>
  <c r="D2776" i="11"/>
  <c r="D2411" i="11"/>
  <c r="D2551" i="11"/>
  <c r="D2571" i="11"/>
  <c r="D2618" i="11"/>
  <c r="D2678" i="11"/>
  <c r="D2662" i="11"/>
  <c r="D2646" i="11"/>
  <c r="D2630" i="11"/>
  <c r="D2694" i="11"/>
  <c r="D2759" i="11"/>
  <c r="D2742" i="11"/>
  <c r="D2827" i="11"/>
  <c r="D2792" i="11"/>
  <c r="D2302" i="11"/>
  <c r="D2371" i="11"/>
  <c r="D2358" i="11"/>
  <c r="D2338" i="11"/>
  <c r="D2399" i="11"/>
  <c r="D2383" i="11"/>
  <c r="D2466" i="11"/>
  <c r="D2450" i="11"/>
  <c r="D2434" i="11"/>
  <c r="D2527" i="11"/>
  <c r="D2611" i="11"/>
  <c r="D2590" i="11"/>
  <c r="D2719" i="11"/>
  <c r="D2735" i="11"/>
  <c r="D2763" i="11"/>
  <c r="D2542" i="11"/>
  <c r="D2814" i="11"/>
  <c r="D2574" i="11"/>
  <c r="D2731" i="11"/>
  <c r="D2791" i="11"/>
  <c r="D2594" i="11"/>
  <c r="D2291" i="11"/>
  <c r="D2495" i="11"/>
  <c r="D2699" i="11"/>
  <c r="D2278" i="11"/>
  <c r="D1810" i="11"/>
  <c r="D1774" i="11"/>
  <c r="D1858" i="11"/>
  <c r="D1884" i="11"/>
  <c r="D1779" i="11"/>
  <c r="D1817" i="11"/>
  <c r="D1864" i="11"/>
  <c r="D1950" i="11"/>
  <c r="D1934" i="11"/>
  <c r="D1918" i="11"/>
  <c r="D1952" i="11"/>
  <c r="D2003" i="11"/>
  <c r="D1987" i="11"/>
  <c r="D1971" i="11"/>
  <c r="D2057" i="11"/>
  <c r="D2041" i="11"/>
  <c r="D2025" i="11"/>
  <c r="D2111" i="11"/>
  <c r="D2095" i="11"/>
  <c r="D2079" i="11"/>
  <c r="D2151" i="11"/>
  <c r="D2135" i="11"/>
  <c r="D2167" i="11"/>
  <c r="D2219" i="11"/>
  <c r="D2203" i="11"/>
  <c r="D2187" i="11"/>
  <c r="D2171" i="11"/>
  <c r="D2237" i="11"/>
  <c r="D2262" i="11"/>
  <c r="D2264" i="11"/>
  <c r="D1766" i="11"/>
  <c r="D1892" i="11"/>
  <c r="D1784" i="11"/>
  <c r="D1764" i="11"/>
  <c r="D1818" i="11"/>
  <c r="D1840" i="11"/>
  <c r="D1908" i="11"/>
  <c r="D1935" i="11"/>
  <c r="D2004" i="11"/>
  <c r="D1996" i="11"/>
  <c r="D1988" i="11"/>
  <c r="D1980" i="11"/>
  <c r="D1972" i="11"/>
  <c r="D2250" i="11"/>
  <c r="D2242" i="11"/>
  <c r="D2234" i="11"/>
  <c r="D2226" i="11"/>
  <c r="D2259" i="11"/>
  <c r="D2269" i="11"/>
  <c r="D1806" i="11"/>
  <c r="D1836" i="11"/>
  <c r="D1846" i="11"/>
  <c r="D1872" i="11"/>
  <c r="D1799" i="11"/>
  <c r="D1763" i="11"/>
  <c r="D1761" i="11"/>
  <c r="D1776" i="11"/>
  <c r="D1826" i="11"/>
  <c r="D1844" i="11"/>
  <c r="D1912" i="11"/>
  <c r="D1943" i="11"/>
  <c r="D1931" i="11"/>
  <c r="D1910" i="11"/>
  <c r="D1945" i="11"/>
  <c r="D1929" i="11"/>
  <c r="D1963" i="11"/>
  <c r="D2014" i="11"/>
  <c r="D1998" i="11"/>
  <c r="D1982" i="11"/>
  <c r="D2017" i="11"/>
  <c r="D2052" i="11"/>
  <c r="D2040" i="11"/>
  <c r="D2024" i="11"/>
  <c r="D2110" i="11"/>
  <c r="D2094" i="11"/>
  <c r="D2078" i="11"/>
  <c r="D2154" i="11"/>
  <c r="D2138" i="11"/>
  <c r="D2122" i="11"/>
  <c r="D2168" i="11"/>
  <c r="D2206" i="11"/>
  <c r="D2190" i="11"/>
  <c r="D2174" i="11"/>
  <c r="D2240" i="11"/>
  <c r="D2224" i="11"/>
  <c r="D2267" i="11"/>
  <c r="D2043" i="11"/>
  <c r="D2019" i="11"/>
  <c r="D2105" i="11"/>
  <c r="D2089" i="11"/>
  <c r="D2081" i="11"/>
  <c r="D2145" i="11"/>
  <c r="D2129" i="11"/>
  <c r="D2161" i="11"/>
  <c r="D2170" i="11"/>
  <c r="D2197" i="11"/>
  <c r="D2181" i="11"/>
  <c r="D2247" i="11"/>
  <c r="D2239" i="11"/>
  <c r="D2256" i="11"/>
  <c r="D2266" i="11"/>
  <c r="D1941" i="11"/>
  <c r="D1959" i="11"/>
  <c r="D1994" i="11"/>
  <c r="D2048" i="11"/>
  <c r="D2020" i="11"/>
  <c r="D2106" i="11"/>
  <c r="D2150" i="11"/>
  <c r="D2134" i="11"/>
  <c r="D2202" i="11"/>
  <c r="D2221" i="11"/>
  <c r="D2261" i="11"/>
  <c r="D2263" i="11"/>
  <c r="D1955" i="11"/>
  <c r="D1990" i="11"/>
  <c r="D2044" i="11"/>
  <c r="D2102" i="11"/>
  <c r="D2146" i="11"/>
  <c r="D2214" i="11"/>
  <c r="D2248" i="11"/>
  <c r="D1782" i="11"/>
  <c r="D1825" i="11"/>
  <c r="D1885" i="11"/>
  <c r="D1938" i="11"/>
  <c r="D2007" i="11"/>
  <c r="D2061" i="11"/>
  <c r="D2029" i="11"/>
  <c r="D2083" i="11"/>
  <c r="D2139" i="11"/>
  <c r="D2207" i="11"/>
  <c r="D2241" i="11"/>
  <c r="D2268" i="11"/>
  <c r="D1842" i="11"/>
  <c r="D1812" i="11"/>
  <c r="D1886" i="11"/>
  <c r="D2016" i="11"/>
  <c r="D2066" i="11"/>
  <c r="D2050" i="11"/>
  <c r="D2034" i="11"/>
  <c r="D2112" i="11"/>
  <c r="D2096" i="11"/>
  <c r="D2072" i="11"/>
  <c r="D2144" i="11"/>
  <c r="D2160" i="11"/>
  <c r="D2212" i="11"/>
  <c r="D2188" i="11"/>
  <c r="D1770" i="11"/>
  <c r="D1804" i="11"/>
  <c r="D1780" i="11"/>
  <c r="D1902" i="11"/>
  <c r="D1947" i="11"/>
  <c r="D2012" i="11"/>
  <c r="D1801" i="11"/>
  <c r="D1777" i="11"/>
  <c r="D1831" i="11"/>
  <c r="D1815" i="11"/>
  <c r="D1899" i="11"/>
  <c r="D1875" i="11"/>
  <c r="D1948" i="11"/>
  <c r="D1924" i="11"/>
  <c r="D1958" i="11"/>
  <c r="D2001" i="11"/>
  <c r="D1977" i="11"/>
  <c r="D2055" i="11"/>
  <c r="D2031" i="11"/>
  <c r="D2109" i="11"/>
  <c r="D2085" i="11"/>
  <c r="D2141" i="11"/>
  <c r="D2125" i="11"/>
  <c r="D2217" i="11"/>
  <c r="D2201" i="11"/>
  <c r="D2185" i="11"/>
  <c r="D2177" i="11"/>
  <c r="D2243" i="11"/>
  <c r="D2227" i="11"/>
  <c r="D1914" i="11"/>
  <c r="D1949" i="11"/>
  <c r="D2002" i="11"/>
  <c r="D2056" i="11"/>
  <c r="D2142" i="11"/>
  <c r="D2194" i="11"/>
  <c r="D2228" i="11"/>
  <c r="D1802" i="11"/>
  <c r="D1813" i="11"/>
  <c r="D1850" i="11"/>
  <c r="D1876" i="11"/>
  <c r="D1795" i="11"/>
  <c r="D1771" i="11"/>
  <c r="D1859" i="11"/>
  <c r="D1897" i="11"/>
  <c r="D1889" i="11"/>
  <c r="D1881" i="11"/>
  <c r="D1873" i="11"/>
  <c r="D1865" i="11"/>
  <c r="D1946" i="11"/>
  <c r="D1930" i="11"/>
  <c r="D1964" i="11"/>
  <c r="D2015" i="11"/>
  <c r="D1999" i="11"/>
  <c r="D1983" i="11"/>
  <c r="D1967" i="11"/>
  <c r="D2053" i="11"/>
  <c r="D2037" i="11"/>
  <c r="D2021" i="11"/>
  <c r="D2107" i="11"/>
  <c r="D2091" i="11"/>
  <c r="D2075" i="11"/>
  <c r="D2147" i="11"/>
  <c r="D2131" i="11"/>
  <c r="D2163" i="11"/>
  <c r="D2215" i="11"/>
  <c r="D2199" i="11"/>
  <c r="D2183" i="11"/>
  <c r="D2249" i="11"/>
  <c r="D2233" i="11"/>
  <c r="D2258" i="11"/>
  <c r="D1759" i="11"/>
  <c r="D1828" i="11"/>
  <c r="D1811" i="11"/>
  <c r="D1860" i="11"/>
  <c r="D1898" i="11"/>
  <c r="D1874" i="11"/>
  <c r="D1957" i="11"/>
  <c r="D2062" i="11"/>
  <c r="D2054" i="11"/>
  <c r="D2046" i="11"/>
  <c r="D2038" i="11"/>
  <c r="D2030" i="11"/>
  <c r="D2022" i="11"/>
  <c r="D2116" i="11"/>
  <c r="D2108" i="11"/>
  <c r="D2100" i="11"/>
  <c r="D2092" i="11"/>
  <c r="D2084" i="11"/>
  <c r="D2076" i="11"/>
  <c r="D2119" i="11"/>
  <c r="D2148" i="11"/>
  <c r="D2140" i="11"/>
  <c r="D2132" i="11"/>
  <c r="D2124" i="11"/>
  <c r="D2164" i="11"/>
  <c r="D2156" i="11"/>
  <c r="D2216" i="11"/>
  <c r="D2208" i="11"/>
  <c r="D2200" i="11"/>
  <c r="D2192" i="11"/>
  <c r="D2184" i="11"/>
  <c r="D2176" i="11"/>
  <c r="D1786" i="11"/>
  <c r="D1824" i="11"/>
  <c r="D1900" i="11"/>
  <c r="D1760" i="11"/>
  <c r="D1775" i="11"/>
  <c r="D1833" i="11"/>
  <c r="D1863" i="11"/>
  <c r="D1843" i="11"/>
  <c r="D1800" i="11"/>
  <c r="D1788" i="11"/>
  <c r="D1772" i="11"/>
  <c r="D1838" i="11"/>
  <c r="D1814" i="11"/>
  <c r="D1852" i="11"/>
  <c r="D1894" i="11"/>
  <c r="D1882" i="11"/>
  <c r="D1870" i="11"/>
  <c r="D1927" i="11"/>
  <c r="D1965" i="11"/>
  <c r="D1953" i="11"/>
  <c r="D1762" i="11"/>
  <c r="D1805" i="11"/>
  <c r="D1797" i="11"/>
  <c r="D1789" i="11"/>
  <c r="D1781" i="11"/>
  <c r="D1773" i="11"/>
  <c r="D1765" i="11"/>
  <c r="D1835" i="11"/>
  <c r="D1827" i="11"/>
  <c r="D1819" i="11"/>
  <c r="D1861" i="11"/>
  <c r="D1853" i="11"/>
  <c r="D1845" i="11"/>
  <c r="D1903" i="11"/>
  <c r="D1895" i="11"/>
  <c r="D1887" i="11"/>
  <c r="D1879" i="11"/>
  <c r="D1871" i="11"/>
  <c r="D1913" i="11"/>
  <c r="D1905" i="11"/>
  <c r="D1944" i="11"/>
  <c r="D1936" i="11"/>
  <c r="D1928" i="11"/>
  <c r="D1920" i="11"/>
  <c r="D1962" i="11"/>
  <c r="D1954" i="11"/>
  <c r="D2013" i="11"/>
  <c r="D2005" i="11"/>
  <c r="D1997" i="11"/>
  <c r="D1989" i="11"/>
  <c r="D1981" i="11"/>
  <c r="D1973" i="11"/>
  <c r="D2067" i="11"/>
  <c r="D2059" i="11"/>
  <c r="D2051" i="11"/>
  <c r="D2035" i="11"/>
  <c r="D2027" i="11"/>
  <c r="D2113" i="11"/>
  <c r="D2097" i="11"/>
  <c r="D2073" i="11"/>
  <c r="D2153" i="11"/>
  <c r="D2137" i="11"/>
  <c r="D2121" i="11"/>
  <c r="D2213" i="11"/>
  <c r="D2205" i="11"/>
  <c r="D2189" i="11"/>
  <c r="D2173" i="11"/>
  <c r="D2231" i="11"/>
  <c r="D2223" i="11"/>
  <c r="D1906" i="11"/>
  <c r="D1925" i="11"/>
  <c r="D2010" i="11"/>
  <c r="D1978" i="11"/>
  <c r="D2064" i="11"/>
  <c r="D2036" i="11"/>
  <c r="D2090" i="11"/>
  <c r="D2074" i="11"/>
  <c r="D2166" i="11"/>
  <c r="D2218" i="11"/>
  <c r="D2186" i="11"/>
  <c r="D2236" i="11"/>
  <c r="D1915" i="11"/>
  <c r="D1921" i="11"/>
  <c r="D2006" i="11"/>
  <c r="D2060" i="11"/>
  <c r="D2118" i="11"/>
  <c r="D2070" i="11"/>
  <c r="D2162" i="11"/>
  <c r="D2182" i="11"/>
  <c r="D2257" i="11"/>
  <c r="D1820" i="11"/>
  <c r="D1803" i="11"/>
  <c r="D1847" i="11"/>
  <c r="D1877" i="11"/>
  <c r="D1907" i="11"/>
  <c r="D1956" i="11"/>
  <c r="D1975" i="11"/>
  <c r="D2115" i="11"/>
  <c r="D2099" i="11"/>
  <c r="D2123" i="11"/>
  <c r="D2169" i="11"/>
  <c r="D2175" i="11"/>
  <c r="D2225" i="11"/>
  <c r="D1791" i="11"/>
  <c r="D1821" i="11"/>
  <c r="D1848" i="11"/>
  <c r="D1919" i="11"/>
  <c r="D2058" i="11"/>
  <c r="D2042" i="11"/>
  <c r="D2026" i="11"/>
  <c r="D2104" i="11"/>
  <c r="D2088" i="11"/>
  <c r="D2080" i="11"/>
  <c r="D2136" i="11"/>
  <c r="D2120" i="11"/>
  <c r="D2204" i="11"/>
  <c r="D2180" i="11"/>
  <c r="D1854" i="11"/>
  <c r="D1783" i="11"/>
  <c r="D1855" i="11"/>
  <c r="D1792" i="11"/>
  <c r="D1856" i="11"/>
  <c r="D1878" i="11"/>
  <c r="D1923" i="11"/>
  <c r="D1809" i="11"/>
  <c r="D1793" i="11"/>
  <c r="D1769" i="11"/>
  <c r="D1823" i="11"/>
  <c r="D1857" i="11"/>
  <c r="D1841" i="11"/>
  <c r="D1883" i="11"/>
  <c r="D1909" i="11"/>
  <c r="D1932" i="11"/>
  <c r="D1966" i="11"/>
  <c r="D1993" i="11"/>
  <c r="D1969" i="11"/>
  <c r="D2047" i="11"/>
  <c r="D2023" i="11"/>
  <c r="D2101" i="11"/>
  <c r="D2077" i="11"/>
  <c r="D2149" i="11"/>
  <c r="D2133" i="11"/>
  <c r="D2157" i="11"/>
  <c r="D2209" i="11"/>
  <c r="D2193" i="11"/>
  <c r="D2251" i="11"/>
  <c r="D2235" i="11"/>
  <c r="D2260" i="11"/>
  <c r="D2252" i="11"/>
  <c r="D1933" i="11"/>
  <c r="D1917" i="11"/>
  <c r="D1951" i="11"/>
  <c r="D1986" i="11"/>
  <c r="D1970" i="11"/>
  <c r="D2028" i="11"/>
  <c r="D2114" i="11"/>
  <c r="D2098" i="11"/>
  <c r="D2082" i="11"/>
  <c r="D2126" i="11"/>
  <c r="D2158" i="11"/>
  <c r="D2210" i="11"/>
  <c r="D2244" i="11"/>
  <c r="D1794" i="11"/>
  <c r="D1832" i="11"/>
  <c r="D1904" i="11"/>
  <c r="D1868" i="11"/>
  <c r="D1787" i="11"/>
  <c r="D1767" i="11"/>
  <c r="D1911" i="11"/>
  <c r="D1942" i="11"/>
  <c r="D1926" i="11"/>
  <c r="D1960" i="11"/>
  <c r="D2011" i="11"/>
  <c r="D1995" i="11"/>
  <c r="D1979" i="11"/>
  <c r="D2065" i="11"/>
  <c r="D2049" i="11"/>
  <c r="D2033" i="11"/>
  <c r="D2068" i="11"/>
  <c r="D2103" i="11"/>
  <c r="D2087" i="11"/>
  <c r="D2071" i="11"/>
  <c r="D2143" i="11"/>
  <c r="D2127" i="11"/>
  <c r="D2159" i="11"/>
  <c r="D2211" i="11"/>
  <c r="D2195" i="11"/>
  <c r="D2179" i="11"/>
  <c r="D2245" i="11"/>
  <c r="D2229" i="11"/>
  <c r="D2254" i="11"/>
  <c r="D1798" i="11"/>
  <c r="D1862" i="11"/>
  <c r="D1837" i="11"/>
  <c r="D1851" i="11"/>
  <c r="D1796" i="11"/>
  <c r="D1830" i="11"/>
  <c r="D2008" i="11"/>
  <c r="D2000" i="11"/>
  <c r="D1992" i="11"/>
  <c r="D1984" i="11"/>
  <c r="D1976" i="11"/>
  <c r="D1968" i="11"/>
  <c r="D2246" i="11"/>
  <c r="D2238" i="11"/>
  <c r="D2230" i="11"/>
  <c r="D2222" i="11"/>
  <c r="D2255" i="11"/>
  <c r="D2265" i="11"/>
  <c r="D1778" i="11"/>
  <c r="D1816" i="11"/>
  <c r="D1888" i="11"/>
  <c r="D1807" i="11"/>
  <c r="D1829" i="11"/>
  <c r="D1808" i="11"/>
  <c r="D1834" i="11"/>
  <c r="D1822" i="11"/>
  <c r="D1866" i="11"/>
  <c r="D1939" i="11"/>
  <c r="D1937" i="11"/>
  <c r="D1974" i="11"/>
  <c r="D2032" i="11"/>
  <c r="D2086" i="11"/>
  <c r="D2130" i="11"/>
  <c r="D2198" i="11"/>
  <c r="D2232" i="11"/>
  <c r="D1896" i="11"/>
  <c r="D1893" i="11"/>
  <c r="D1869" i="11"/>
  <c r="D1922" i="11"/>
  <c r="D1991" i="11"/>
  <c r="D2045" i="11"/>
  <c r="D2155" i="11"/>
  <c r="D2191" i="11"/>
  <c r="D1790" i="11"/>
  <c r="D2018" i="11"/>
  <c r="D2152" i="11"/>
  <c r="D2128" i="11"/>
  <c r="D2220" i="11"/>
  <c r="D2196" i="11"/>
  <c r="D2172" i="11"/>
  <c r="D1880" i="11"/>
  <c r="D1901" i="11"/>
  <c r="D1768" i="11"/>
  <c r="D1890" i="11"/>
  <c r="D1961" i="11"/>
  <c r="D1785" i="11"/>
  <c r="D1839" i="11"/>
  <c r="D1849" i="11"/>
  <c r="D1891" i="11"/>
  <c r="D1867" i="11"/>
  <c r="D1940" i="11"/>
  <c r="D1916" i="11"/>
  <c r="D2009" i="11"/>
  <c r="D1985" i="11"/>
  <c r="D2063" i="11"/>
  <c r="D2039" i="11"/>
  <c r="D2117" i="11"/>
  <c r="D2093" i="11"/>
  <c r="D2069" i="11"/>
  <c r="D2165" i="11"/>
  <c r="D2178" i="11"/>
  <c r="D2253" i="11"/>
  <c r="L9" i="11"/>
  <c r="D11" i="11"/>
  <c r="L13" i="11"/>
  <c r="D15" i="11"/>
  <c r="L17" i="11"/>
  <c r="D19" i="11"/>
  <c r="L21" i="11"/>
  <c r="D23" i="11"/>
  <c r="L25" i="11"/>
  <c r="D27" i="11"/>
  <c r="L29" i="11"/>
  <c r="D31" i="11"/>
  <c r="L33" i="11"/>
  <c r="D35" i="11"/>
  <c r="L37" i="11"/>
  <c r="D39" i="11"/>
  <c r="L41" i="11"/>
  <c r="D43" i="11"/>
  <c r="L45" i="11"/>
  <c r="D47" i="11"/>
  <c r="L49" i="11"/>
  <c r="D51" i="11"/>
  <c r="L53" i="11"/>
  <c r="D55" i="11"/>
  <c r="L57" i="11"/>
  <c r="D59" i="11"/>
  <c r="L61" i="11"/>
  <c r="D63" i="11"/>
  <c r="L65" i="11"/>
  <c r="D67" i="11"/>
  <c r="L69" i="11"/>
  <c r="D71" i="11"/>
  <c r="L73" i="11"/>
  <c r="D75" i="11"/>
  <c r="L77" i="11"/>
  <c r="D79" i="11"/>
  <c r="L81" i="11"/>
  <c r="D83" i="11"/>
  <c r="L85" i="11"/>
  <c r="D87" i="11"/>
  <c r="L89" i="11"/>
  <c r="D91" i="11"/>
  <c r="L93" i="11"/>
  <c r="D95" i="11"/>
  <c r="L97" i="11"/>
  <c r="D99" i="11"/>
  <c r="L101" i="11"/>
  <c r="D103" i="11"/>
  <c r="L108" i="11"/>
  <c r="D110" i="11"/>
  <c r="L112" i="11"/>
  <c r="D114" i="11"/>
  <c r="L116" i="11"/>
  <c r="D118" i="11"/>
  <c r="L120" i="11"/>
  <c r="D122" i="11"/>
  <c r="L124" i="11"/>
  <c r="D126" i="11"/>
  <c r="L128" i="11"/>
  <c r="D130" i="11"/>
  <c r="L132" i="11"/>
  <c r="D134" i="11"/>
  <c r="L136" i="11"/>
  <c r="D138" i="11"/>
  <c r="L140" i="11"/>
  <c r="D142" i="11"/>
  <c r="L144" i="11"/>
  <c r="D146" i="11"/>
  <c r="L148" i="11"/>
  <c r="D150" i="11"/>
  <c r="L158" i="11"/>
  <c r="D160" i="11"/>
  <c r="L162" i="11"/>
  <c r="D164" i="11"/>
  <c r="L166" i="11"/>
  <c r="D168" i="11"/>
  <c r="L170" i="11"/>
  <c r="D172" i="11"/>
  <c r="L174" i="11"/>
  <c r="D176" i="11"/>
  <c r="L178" i="11"/>
  <c r="D180" i="11"/>
  <c r="L182" i="11"/>
  <c r="D184" i="11"/>
  <c r="L186" i="11"/>
  <c r="D188" i="11"/>
  <c r="L190" i="11"/>
  <c r="D192" i="11"/>
  <c r="L194" i="11"/>
  <c r="D196" i="11"/>
  <c r="L198" i="11"/>
  <c r="D200" i="11"/>
  <c r="L202" i="11"/>
  <c r="D208" i="11"/>
  <c r="L210" i="11"/>
  <c r="D212" i="11"/>
  <c r="L214" i="11"/>
  <c r="D216" i="11"/>
  <c r="L218" i="11"/>
  <c r="D220" i="11"/>
  <c r="L222" i="11"/>
  <c r="D224" i="11"/>
  <c r="L226" i="11"/>
  <c r="D228" i="11"/>
  <c r="L230" i="11"/>
  <c r="D232" i="11"/>
  <c r="L234" i="11"/>
  <c r="D236" i="11"/>
  <c r="L238" i="11"/>
  <c r="D240" i="11"/>
  <c r="L242" i="11"/>
  <c r="D244" i="11"/>
  <c r="L246" i="11"/>
  <c r="D248" i="11"/>
  <c r="L250" i="11"/>
  <c r="D252" i="11"/>
  <c r="L254" i="11"/>
  <c r="D258" i="11"/>
  <c r="L260" i="11"/>
  <c r="D262" i="11"/>
  <c r="L264" i="11"/>
  <c r="D266" i="11"/>
  <c r="L268" i="11"/>
  <c r="D270" i="11"/>
  <c r="L272" i="11"/>
  <c r="D274" i="11"/>
  <c r="L276" i="11"/>
  <c r="D278" i="11"/>
  <c r="L280" i="11"/>
  <c r="D282" i="11"/>
  <c r="L284" i="11"/>
  <c r="D286" i="11"/>
  <c r="L288" i="11"/>
  <c r="D290" i="11"/>
  <c r="L292" i="11"/>
  <c r="D294" i="11"/>
  <c r="L296" i="11"/>
  <c r="D298" i="11"/>
  <c r="L300" i="11"/>
  <c r="D308" i="11"/>
  <c r="L310" i="11"/>
  <c r="D312" i="11"/>
  <c r="L314" i="11"/>
  <c r="D316" i="11"/>
  <c r="L318" i="11"/>
  <c r="D320" i="11"/>
  <c r="L322" i="11"/>
  <c r="D324" i="11"/>
  <c r="L326" i="11"/>
  <c r="D328" i="11"/>
  <c r="L330" i="11"/>
  <c r="D332" i="11"/>
  <c r="L334" i="11"/>
  <c r="D336" i="11"/>
  <c r="L338" i="11"/>
  <c r="D340" i="11"/>
  <c r="L342" i="11"/>
  <c r="D344" i="11"/>
  <c r="L346" i="11"/>
  <c r="D348" i="11"/>
  <c r="L350" i="11"/>
  <c r="D352" i="11"/>
  <c r="L354" i="11"/>
  <c r="D359" i="11"/>
  <c r="L361" i="11"/>
  <c r="D363" i="11"/>
  <c r="L365" i="11"/>
  <c r="D367" i="11"/>
  <c r="L369" i="11"/>
  <c r="D371" i="11"/>
  <c r="L373" i="11"/>
  <c r="D375" i="11"/>
  <c r="L377" i="11"/>
  <c r="D379" i="11"/>
  <c r="L381" i="11"/>
  <c r="D383" i="11"/>
  <c r="L385" i="11"/>
  <c r="D387" i="11"/>
  <c r="L389" i="11"/>
  <c r="D391" i="11"/>
  <c r="L393" i="11"/>
  <c r="D395" i="11"/>
  <c r="L397" i="11"/>
  <c r="D399" i="11"/>
  <c r="L401" i="11"/>
  <c r="D403" i="11"/>
  <c r="L409" i="11"/>
  <c r="D411" i="11"/>
  <c r="L413" i="11"/>
  <c r="D415" i="11"/>
  <c r="L417" i="11"/>
  <c r="D419" i="11"/>
  <c r="L421" i="11"/>
  <c r="D423" i="11"/>
  <c r="L425" i="11"/>
  <c r="D427" i="11"/>
  <c r="L429" i="11"/>
  <c r="D431" i="11"/>
  <c r="L433" i="11"/>
  <c r="D435" i="11"/>
  <c r="L437" i="11"/>
  <c r="D439" i="11"/>
  <c r="L441" i="11"/>
  <c r="D443" i="11"/>
  <c r="L445" i="11"/>
  <c r="D447" i="11"/>
  <c r="L449" i="11"/>
  <c r="D451" i="11"/>
  <c r="L458" i="11"/>
  <c r="D460" i="11"/>
  <c r="L462" i="11"/>
  <c r="D464" i="11"/>
  <c r="L466" i="11"/>
  <c r="D468" i="11"/>
  <c r="L470" i="11"/>
  <c r="D472" i="11"/>
  <c r="L474" i="11"/>
  <c r="D476" i="11"/>
  <c r="L478" i="11"/>
  <c r="D480" i="11"/>
  <c r="L482" i="11"/>
  <c r="D484" i="11"/>
  <c r="L486" i="11"/>
  <c r="D488" i="11"/>
  <c r="L490" i="11"/>
  <c r="D492" i="11"/>
  <c r="L494" i="11"/>
  <c r="D496" i="11"/>
  <c r="L498" i="11"/>
  <c r="D500" i="11"/>
  <c r="L502" i="11"/>
  <c r="D504" i="11"/>
  <c r="L509" i="11"/>
  <c r="D511" i="11"/>
  <c r="L513" i="11"/>
  <c r="D515" i="11"/>
  <c r="L517" i="11"/>
  <c r="D519" i="11"/>
  <c r="L521" i="11"/>
  <c r="D523" i="11"/>
  <c r="L525" i="11"/>
  <c r="D527" i="11"/>
  <c r="L529" i="11"/>
  <c r="D531" i="11"/>
  <c r="L533" i="11"/>
  <c r="D535" i="11"/>
  <c r="L537" i="11"/>
  <c r="D539" i="11"/>
  <c r="L541" i="11"/>
  <c r="D543" i="11"/>
  <c r="L545" i="11"/>
  <c r="D547" i="11"/>
  <c r="L549" i="11"/>
  <c r="D551" i="11"/>
  <c r="L553" i="11"/>
  <c r="D555" i="11"/>
  <c r="L559" i="11"/>
  <c r="D561" i="11"/>
  <c r="L563" i="11"/>
  <c r="D565" i="11"/>
  <c r="L567" i="11"/>
  <c r="D569" i="11"/>
  <c r="L571" i="11"/>
  <c r="D573" i="11"/>
  <c r="L575" i="11"/>
  <c r="D577" i="11"/>
  <c r="L579" i="11"/>
  <c r="D581" i="11"/>
  <c r="L583" i="11"/>
  <c r="D585" i="11"/>
  <c r="L587" i="11"/>
  <c r="D589" i="11"/>
  <c r="L591" i="11"/>
  <c r="D593" i="11"/>
  <c r="L595" i="11"/>
  <c r="D597" i="11"/>
  <c r="L599" i="11"/>
  <c r="D601" i="11"/>
  <c r="L603" i="11"/>
  <c r="D608" i="11"/>
  <c r="L610" i="11"/>
  <c r="D612" i="11"/>
  <c r="L614" i="11"/>
  <c r="D616" i="11"/>
  <c r="L618" i="11"/>
  <c r="D620" i="11"/>
  <c r="L622" i="11"/>
  <c r="D624" i="11"/>
  <c r="L626" i="11"/>
  <c r="D628" i="11"/>
  <c r="L630" i="11"/>
  <c r="D632" i="11"/>
  <c r="L634" i="11"/>
  <c r="D636" i="11"/>
  <c r="L638" i="11"/>
  <c r="D640" i="11"/>
  <c r="L642" i="11"/>
  <c r="D644" i="11"/>
  <c r="L646" i="11"/>
  <c r="D648" i="11"/>
  <c r="L650" i="11"/>
  <c r="D652" i="11"/>
  <c r="L654" i="11"/>
  <c r="D658" i="11"/>
  <c r="L660" i="11"/>
  <c r="D662" i="11"/>
  <c r="L664" i="11"/>
  <c r="D666" i="11"/>
  <c r="L668" i="11"/>
  <c r="D670" i="11"/>
  <c r="L672" i="11"/>
  <c r="D674" i="11"/>
  <c r="L676" i="11"/>
  <c r="D678" i="11"/>
  <c r="L680" i="11"/>
  <c r="D682" i="11"/>
  <c r="L684" i="11"/>
  <c r="D686" i="11"/>
  <c r="L688" i="11"/>
  <c r="D690" i="11"/>
  <c r="L692" i="11"/>
  <c r="D694" i="11"/>
  <c r="L696" i="11"/>
  <c r="D698" i="11"/>
  <c r="L700" i="11"/>
  <c r="D702" i="11"/>
  <c r="L704" i="11"/>
  <c r="D708" i="11"/>
  <c r="L710" i="11"/>
  <c r="D712" i="11"/>
  <c r="L714" i="11"/>
  <c r="D716" i="11"/>
  <c r="L718" i="11"/>
  <c r="D720" i="11"/>
  <c r="L722" i="11"/>
  <c r="D724" i="11"/>
  <c r="L726" i="11"/>
  <c r="D728" i="11"/>
  <c r="L730" i="11"/>
  <c r="D732" i="11"/>
  <c r="L734" i="11"/>
  <c r="D736" i="11"/>
  <c r="L738" i="11"/>
  <c r="D740" i="11"/>
  <c r="L742" i="11"/>
  <c r="D744" i="11"/>
  <c r="L746" i="11"/>
  <c r="D748" i="11"/>
  <c r="L750" i="11"/>
  <c r="D752" i="11"/>
  <c r="L754" i="11"/>
  <c r="D758" i="11"/>
  <c r="L760" i="11"/>
  <c r="D762" i="11"/>
  <c r="L764" i="11"/>
  <c r="D766" i="11"/>
  <c r="L768" i="11"/>
  <c r="D770" i="11"/>
  <c r="L772" i="11"/>
  <c r="D774" i="11"/>
  <c r="L776" i="11"/>
  <c r="D778" i="11"/>
  <c r="L780" i="11"/>
  <c r="D782" i="11"/>
  <c r="L784" i="11"/>
  <c r="D786" i="11"/>
  <c r="L788" i="11"/>
  <c r="D790" i="11"/>
  <c r="L792" i="11"/>
  <c r="D794" i="11"/>
  <c r="L796" i="11"/>
  <c r="D798" i="11"/>
  <c r="L800" i="11"/>
  <c r="D802" i="11"/>
  <c r="L804" i="11"/>
  <c r="D806" i="11"/>
  <c r="L814" i="11"/>
  <c r="D816" i="11"/>
  <c r="L818" i="11"/>
  <c r="D820" i="11"/>
  <c r="L822" i="11"/>
  <c r="D824" i="11"/>
  <c r="L826" i="11"/>
  <c r="D828" i="11"/>
  <c r="L830" i="11"/>
  <c r="D832" i="11"/>
  <c r="L834" i="11"/>
  <c r="D836" i="11"/>
  <c r="L838" i="11"/>
  <c r="D840" i="11"/>
  <c r="L842" i="11"/>
  <c r="D844" i="11"/>
  <c r="L846" i="11"/>
  <c r="D848" i="11"/>
  <c r="L850" i="11"/>
  <c r="D852" i="11"/>
  <c r="L854" i="11"/>
  <c r="D856" i="11"/>
  <c r="L858" i="11"/>
  <c r="D860" i="11"/>
  <c r="L864" i="11"/>
  <c r="D866" i="11"/>
  <c r="L868" i="11"/>
  <c r="D870" i="11"/>
  <c r="L872" i="11"/>
  <c r="D874" i="11"/>
  <c r="L876" i="11"/>
  <c r="D878" i="11"/>
  <c r="L880" i="11"/>
  <c r="D882" i="11"/>
  <c r="L884" i="11"/>
  <c r="D886" i="11"/>
  <c r="L888" i="11"/>
  <c r="D890" i="11"/>
  <c r="L892" i="11"/>
  <c r="D894" i="11"/>
  <c r="L896" i="11"/>
  <c r="D898" i="11"/>
  <c r="L900" i="11"/>
  <c r="D902" i="11"/>
  <c r="L904" i="11"/>
  <c r="D906" i="11"/>
  <c r="L908" i="11"/>
  <c r="D916" i="11"/>
  <c r="L918" i="11"/>
  <c r="D920" i="11"/>
  <c r="L922" i="11"/>
  <c r="D924" i="11"/>
  <c r="L926" i="11"/>
  <c r="D928" i="11"/>
  <c r="L930" i="11"/>
  <c r="D932" i="11"/>
  <c r="L934" i="11"/>
  <c r="D936" i="11"/>
  <c r="L938" i="11"/>
  <c r="D940" i="11"/>
  <c r="L942" i="11"/>
  <c r="D944" i="11"/>
  <c r="L946" i="11"/>
  <c r="D948" i="11"/>
  <c r="L950" i="11"/>
  <c r="D952" i="11"/>
  <c r="L954" i="11"/>
  <c r="D956" i="11"/>
  <c r="L966" i="11"/>
  <c r="D968" i="11"/>
  <c r="L970" i="11"/>
  <c r="D972" i="11"/>
  <c r="L974" i="11"/>
  <c r="D976" i="11"/>
  <c r="L978" i="11"/>
  <c r="D980" i="11"/>
  <c r="L982" i="11"/>
  <c r="D984" i="11"/>
  <c r="L986" i="11"/>
  <c r="D988" i="11"/>
  <c r="L990" i="11"/>
  <c r="D992" i="11"/>
  <c r="L994" i="11"/>
  <c r="D996" i="11"/>
  <c r="L998" i="11"/>
  <c r="D1000" i="11"/>
  <c r="L1002" i="11"/>
  <c r="D1004" i="11"/>
  <c r="L1006" i="11"/>
  <c r="D1015" i="11"/>
  <c r="L1017" i="11"/>
  <c r="D1019" i="11"/>
  <c r="L1021" i="11"/>
  <c r="D1023" i="11"/>
  <c r="L1025" i="11"/>
  <c r="D1027" i="11"/>
  <c r="L1029" i="11"/>
  <c r="D1031" i="11"/>
  <c r="L1033" i="11"/>
  <c r="D1035" i="11"/>
  <c r="L1037" i="11"/>
  <c r="D1039" i="11"/>
  <c r="L1041" i="11"/>
  <c r="D1043" i="11"/>
  <c r="L1045" i="11"/>
  <c r="D1047" i="11"/>
  <c r="L1049" i="11"/>
  <c r="D1051" i="11"/>
  <c r="L1053" i="11"/>
  <c r="D1055" i="11"/>
  <c r="L1065" i="11"/>
  <c r="D1067" i="11"/>
  <c r="L1069" i="11"/>
  <c r="D1071" i="11"/>
  <c r="L1073" i="11"/>
  <c r="D1075" i="11"/>
  <c r="L1077" i="11"/>
  <c r="D1079" i="11"/>
  <c r="L1081" i="11"/>
  <c r="D1083" i="11"/>
  <c r="L1085" i="11"/>
  <c r="D1087" i="11"/>
  <c r="L1089" i="11"/>
  <c r="D1091" i="11"/>
  <c r="L1093" i="11"/>
  <c r="D1095" i="11"/>
  <c r="L1097" i="11"/>
  <c r="D1099" i="11"/>
  <c r="L1101" i="11"/>
  <c r="D1103" i="11"/>
  <c r="L1105" i="11"/>
  <c r="D1115" i="11"/>
  <c r="L1117" i="11"/>
  <c r="D1119" i="11"/>
  <c r="L1121" i="11"/>
  <c r="D1123" i="11"/>
  <c r="L1125" i="11"/>
  <c r="D1127" i="11"/>
  <c r="L1129" i="11"/>
  <c r="D1131" i="11"/>
  <c r="L1133" i="11"/>
  <c r="D1135" i="11"/>
  <c r="L1137" i="11"/>
  <c r="D1139" i="11"/>
  <c r="L1141" i="11"/>
  <c r="D1143" i="11"/>
  <c r="L1145" i="11"/>
  <c r="D1147" i="11"/>
  <c r="L1149" i="11"/>
  <c r="D1151" i="11"/>
  <c r="L1153" i="11"/>
  <c r="D1155" i="11"/>
  <c r="L1157" i="11"/>
  <c r="D1165" i="11"/>
  <c r="L1167" i="11"/>
  <c r="D1169" i="11"/>
  <c r="L1171" i="11"/>
  <c r="D1173" i="11"/>
  <c r="D269" i="11"/>
  <c r="D277" i="11"/>
  <c r="D285" i="11"/>
  <c r="D293" i="11"/>
  <c r="D301" i="11"/>
  <c r="D311" i="11"/>
  <c r="D319" i="11"/>
  <c r="D327" i="11"/>
  <c r="D331" i="11"/>
  <c r="D335" i="11"/>
  <c r="D339" i="11"/>
  <c r="D343" i="11"/>
  <c r="D347" i="11"/>
  <c r="D351" i="11"/>
  <c r="D358" i="11"/>
  <c r="D362" i="11"/>
  <c r="D366" i="11"/>
  <c r="D370" i="11"/>
  <c r="D374" i="11"/>
  <c r="D378" i="11"/>
  <c r="D382" i="11"/>
  <c r="D386" i="11"/>
  <c r="D390" i="11"/>
  <c r="D394" i="11"/>
  <c r="D398" i="11"/>
  <c r="D402" i="11"/>
  <c r="D410" i="11"/>
  <c r="D414" i="11"/>
  <c r="D418" i="11"/>
  <c r="D422" i="11"/>
  <c r="D426" i="11"/>
  <c r="D430" i="11"/>
  <c r="D434" i="11"/>
  <c r="D438" i="11"/>
  <c r="D442" i="11"/>
  <c r="D446" i="11"/>
  <c r="D450" i="11"/>
  <c r="D459" i="11"/>
  <c r="D463" i="11"/>
  <c r="D467" i="11"/>
  <c r="D471" i="11"/>
  <c r="D475" i="11"/>
  <c r="D479" i="11"/>
  <c r="D483" i="11"/>
  <c r="D487" i="11"/>
  <c r="D491" i="11"/>
  <c r="D495" i="11"/>
  <c r="D499" i="11"/>
  <c r="D503" i="11"/>
  <c r="D510" i="11"/>
  <c r="D514" i="11"/>
  <c r="D518" i="11"/>
  <c r="D522" i="11"/>
  <c r="D526" i="11"/>
  <c r="D530" i="11"/>
  <c r="D534" i="11"/>
  <c r="D538" i="11"/>
  <c r="D542" i="11"/>
  <c r="D546" i="11"/>
  <c r="D550" i="11"/>
  <c r="D554" i="11"/>
  <c r="D560" i="11"/>
  <c r="D564" i="11"/>
  <c r="D568" i="11"/>
  <c r="D572" i="11"/>
  <c r="D576" i="11"/>
  <c r="D580" i="11"/>
  <c r="D584" i="11"/>
  <c r="D588" i="11"/>
  <c r="D592" i="11"/>
  <c r="D596" i="11"/>
  <c r="D600" i="11"/>
  <c r="D604" i="11"/>
  <c r="D611" i="11"/>
  <c r="D615" i="11"/>
  <c r="D619" i="11"/>
  <c r="D623" i="11"/>
  <c r="D627" i="11"/>
  <c r="D631" i="11"/>
  <c r="D635" i="11"/>
  <c r="D639" i="11"/>
  <c r="D643" i="11"/>
  <c r="D647" i="11"/>
  <c r="D651" i="11"/>
  <c r="D655" i="11"/>
  <c r="D661" i="11"/>
  <c r="D665" i="11"/>
  <c r="D669" i="11"/>
  <c r="D673" i="11"/>
  <c r="D677" i="11"/>
  <c r="D681" i="11"/>
  <c r="D685" i="11"/>
  <c r="D689" i="11"/>
  <c r="D693" i="11"/>
  <c r="D697" i="11"/>
  <c r="D701" i="11"/>
  <c r="D705" i="11"/>
  <c r="D711" i="11"/>
  <c r="D715" i="11"/>
  <c r="D719" i="11"/>
  <c r="D723" i="11"/>
  <c r="D727" i="11"/>
  <c r="D731" i="11"/>
  <c r="D735" i="11"/>
  <c r="D739" i="11"/>
  <c r="D743" i="11"/>
  <c r="D747" i="11"/>
  <c r="D751" i="11"/>
  <c r="D755" i="11"/>
  <c r="D761" i="11"/>
  <c r="D765" i="11"/>
  <c r="D769" i="11"/>
  <c r="D773" i="11"/>
  <c r="D777" i="11"/>
  <c r="D781" i="11"/>
  <c r="D785" i="11"/>
  <c r="D789" i="11"/>
  <c r="D793" i="11"/>
  <c r="D797" i="11"/>
  <c r="D801" i="11"/>
  <c r="D805" i="11"/>
  <c r="D815" i="11"/>
  <c r="D819" i="11"/>
  <c r="D823" i="11"/>
  <c r="D827" i="11"/>
  <c r="D831" i="11"/>
  <c r="D835" i="11"/>
  <c r="D839" i="11"/>
  <c r="D843" i="11"/>
  <c r="D847" i="11"/>
  <c r="D851" i="11"/>
  <c r="D855" i="11"/>
  <c r="D859" i="11"/>
  <c r="D865" i="11"/>
  <c r="D869" i="11"/>
  <c r="D873" i="11"/>
  <c r="D877" i="11"/>
  <c r="D881" i="11"/>
  <c r="D885" i="11"/>
  <c r="D889" i="11"/>
  <c r="D893" i="11"/>
  <c r="D897" i="11"/>
  <c r="D901" i="11"/>
  <c r="D905" i="11"/>
  <c r="D915" i="11"/>
  <c r="D919" i="11"/>
  <c r="D923" i="11"/>
  <c r="D927" i="11"/>
  <c r="D931" i="11"/>
  <c r="D935" i="11"/>
  <c r="D939" i="11"/>
  <c r="D943" i="11"/>
  <c r="D947" i="11"/>
  <c r="D951" i="11"/>
  <c r="D955" i="11"/>
  <c r="D967" i="11"/>
  <c r="D971" i="11"/>
  <c r="D975" i="11"/>
  <c r="D979" i="11"/>
  <c r="D983" i="11"/>
  <c r="D987" i="11"/>
  <c r="D991" i="11"/>
  <c r="D995" i="11"/>
  <c r="D999" i="11"/>
  <c r="D1003" i="11"/>
  <c r="D1007" i="11"/>
  <c r="D1018" i="11"/>
  <c r="D1022" i="11"/>
  <c r="D1026" i="11"/>
  <c r="D1030" i="11"/>
  <c r="D1034" i="11"/>
  <c r="D1038" i="11"/>
  <c r="D1042" i="11"/>
  <c r="D1046" i="11"/>
  <c r="D1050" i="11"/>
  <c r="D1054" i="11"/>
  <c r="D1066" i="11"/>
  <c r="D1070" i="11"/>
  <c r="D1074" i="11"/>
  <c r="D1078" i="11"/>
  <c r="D1082" i="11"/>
  <c r="D1086" i="11"/>
  <c r="D1090" i="11"/>
  <c r="D1094" i="11"/>
  <c r="D1098" i="11"/>
  <c r="D1102" i="11"/>
  <c r="D1106" i="11"/>
  <c r="D1118" i="11"/>
  <c r="D1122" i="11"/>
  <c r="D1126" i="11"/>
  <c r="D1130" i="11"/>
  <c r="D1134" i="11"/>
  <c r="D1138" i="11"/>
  <c r="D1142" i="11"/>
  <c r="D1146" i="11"/>
  <c r="D1150" i="11"/>
  <c r="D1154" i="11"/>
  <c r="D1158" i="11"/>
  <c r="D1168" i="11"/>
  <c r="D1172" i="11"/>
  <c r="D1176" i="11"/>
  <c r="D1180" i="11"/>
  <c r="D1184" i="11"/>
  <c r="D1188" i="11"/>
  <c r="D1192" i="11"/>
  <c r="D1196" i="11"/>
  <c r="D1200" i="11"/>
  <c r="D1204" i="11"/>
  <c r="D1216" i="11"/>
  <c r="D1220" i="11"/>
  <c r="D1224" i="11"/>
  <c r="D1228" i="11"/>
  <c r="D1232" i="11"/>
  <c r="D1236" i="11"/>
  <c r="D1240" i="11"/>
  <c r="D1244" i="11"/>
  <c r="D1248" i="11"/>
  <c r="D1252" i="11"/>
  <c r="D1256" i="11"/>
  <c r="D1266" i="11"/>
  <c r="D1270" i="11"/>
  <c r="D1274" i="11"/>
  <c r="D1278" i="11"/>
  <c r="D1282" i="11"/>
  <c r="D1286" i="11"/>
  <c r="D1290" i="11"/>
  <c r="D1294" i="11"/>
  <c r="D1298" i="11"/>
  <c r="D1302" i="11"/>
  <c r="D1306" i="11"/>
  <c r="D1315" i="11"/>
  <c r="D1319" i="11"/>
  <c r="D1323" i="11"/>
  <c r="D1327" i="11"/>
  <c r="D1331" i="11"/>
  <c r="D1335" i="11"/>
  <c r="D1339" i="11"/>
  <c r="D1343" i="11"/>
  <c r="D1347" i="11"/>
  <c r="D1351" i="11"/>
  <c r="D1355" i="11"/>
  <c r="D1359" i="11"/>
  <c r="D1365" i="11"/>
  <c r="D1369" i="11"/>
  <c r="D1373" i="11"/>
  <c r="D1377" i="11"/>
  <c r="D1381" i="11"/>
  <c r="D1385" i="11"/>
  <c r="D1389" i="11"/>
  <c r="D1393" i="11"/>
  <c r="D1397" i="11"/>
  <c r="D1401" i="11"/>
  <c r="D1405" i="11"/>
  <c r="D1409" i="11"/>
  <c r="D1416" i="11"/>
  <c r="D1420" i="11"/>
  <c r="D1424" i="11"/>
  <c r="D1428" i="11"/>
  <c r="D1432" i="11"/>
  <c r="D1436" i="11"/>
  <c r="D1440" i="11"/>
  <c r="D1444" i="11"/>
  <c r="D1448" i="11"/>
  <c r="D1452" i="11"/>
  <c r="D1456" i="11"/>
  <c r="D1460" i="11"/>
  <c r="D1468" i="11"/>
  <c r="D1472" i="11"/>
  <c r="D1476" i="11"/>
  <c r="D1480" i="11"/>
  <c r="D1484" i="11"/>
  <c r="D1488" i="11"/>
  <c r="D1492" i="11"/>
  <c r="D1496" i="11"/>
  <c r="D1500" i="11"/>
  <c r="D1504" i="11"/>
  <c r="D273" i="11"/>
  <c r="D281" i="11"/>
  <c r="D289" i="11"/>
  <c r="D297" i="11"/>
  <c r="D315" i="11"/>
  <c r="D323" i="11"/>
  <c r="D9" i="11"/>
  <c r="L11" i="11"/>
  <c r="D13" i="11"/>
  <c r="L15" i="11"/>
  <c r="D17" i="11"/>
  <c r="L19" i="11"/>
  <c r="D21" i="11"/>
  <c r="L23" i="11"/>
  <c r="D25" i="11"/>
  <c r="L27" i="11"/>
  <c r="D29" i="11"/>
  <c r="L31" i="11"/>
  <c r="D33" i="11"/>
  <c r="L35" i="11"/>
  <c r="D37" i="11"/>
  <c r="L39" i="11"/>
  <c r="D41" i="11"/>
  <c r="L43" i="11"/>
  <c r="D45" i="11"/>
  <c r="L47" i="11"/>
  <c r="D49" i="11"/>
  <c r="L51" i="11"/>
  <c r="D53" i="11"/>
  <c r="L55" i="11"/>
  <c r="D57" i="11"/>
  <c r="L59" i="11"/>
  <c r="D61" i="11"/>
  <c r="L63" i="11"/>
  <c r="D65" i="11"/>
  <c r="L67" i="11"/>
  <c r="D69" i="11"/>
  <c r="L71" i="11"/>
  <c r="D73" i="11"/>
  <c r="L75" i="11"/>
  <c r="D77" i="11"/>
  <c r="L79" i="11"/>
  <c r="D81" i="11"/>
  <c r="L83" i="11"/>
  <c r="D85" i="11"/>
  <c r="L87" i="11"/>
  <c r="D89" i="11"/>
  <c r="L91" i="11"/>
  <c r="D93" i="11"/>
  <c r="L95" i="11"/>
  <c r="D97" i="11"/>
  <c r="L99" i="11"/>
  <c r="D101" i="11"/>
  <c r="L103" i="11"/>
  <c r="D108" i="11"/>
  <c r="L110" i="11"/>
  <c r="D112" i="11"/>
  <c r="L114" i="11"/>
  <c r="D116" i="11"/>
  <c r="L118" i="11"/>
  <c r="D120" i="11"/>
  <c r="L122" i="11"/>
  <c r="D124" i="11"/>
  <c r="L126" i="11"/>
  <c r="D128" i="11"/>
  <c r="L130" i="11"/>
  <c r="D132" i="11"/>
  <c r="L134" i="11"/>
  <c r="D136" i="11"/>
  <c r="L138" i="11"/>
  <c r="D140" i="11"/>
  <c r="L142" i="11"/>
  <c r="D144" i="11"/>
  <c r="L146" i="11"/>
  <c r="D148" i="11"/>
  <c r="L150" i="11"/>
  <c r="D158" i="11"/>
  <c r="L160" i="11"/>
  <c r="D162" i="11"/>
  <c r="L164" i="11"/>
  <c r="D166" i="11"/>
  <c r="L168" i="11"/>
  <c r="D170" i="11"/>
  <c r="L172" i="11"/>
  <c r="D174" i="11"/>
  <c r="L176" i="11"/>
  <c r="D178" i="11"/>
  <c r="L180" i="11"/>
  <c r="D182" i="11"/>
  <c r="L184" i="11"/>
  <c r="D186" i="11"/>
  <c r="L188" i="11"/>
  <c r="D190" i="11"/>
  <c r="L192" i="11"/>
  <c r="D194" i="11"/>
  <c r="L196" i="11"/>
  <c r="D198" i="11"/>
  <c r="L200" i="11"/>
  <c r="D202" i="11"/>
  <c r="L208" i="11"/>
  <c r="D210" i="11"/>
  <c r="L212" i="11"/>
  <c r="D214" i="11"/>
  <c r="L216" i="11"/>
  <c r="D218" i="11"/>
  <c r="L220" i="11"/>
  <c r="D222" i="11"/>
  <c r="L224" i="11"/>
  <c r="D226" i="11"/>
  <c r="L228" i="11"/>
  <c r="D230" i="11"/>
  <c r="L232" i="11"/>
  <c r="D234" i="11"/>
  <c r="L236" i="11"/>
  <c r="D238" i="11"/>
  <c r="L240" i="11"/>
  <c r="D242" i="11"/>
  <c r="L244" i="11"/>
  <c r="D246" i="11"/>
  <c r="L248" i="11"/>
  <c r="D250" i="11"/>
  <c r="L252" i="11"/>
  <c r="D254" i="11"/>
  <c r="L258" i="11"/>
  <c r="D260" i="11"/>
  <c r="L262" i="11"/>
  <c r="D264" i="11"/>
  <c r="L266" i="11"/>
  <c r="D268" i="11"/>
  <c r="L270" i="11"/>
  <c r="D272" i="11"/>
  <c r="L274" i="11"/>
  <c r="D276" i="11"/>
  <c r="L278" i="11"/>
  <c r="D280" i="11"/>
  <c r="L282" i="11"/>
  <c r="D284" i="11"/>
  <c r="L286" i="11"/>
  <c r="D288" i="11"/>
  <c r="L290" i="11"/>
  <c r="D292" i="11"/>
  <c r="L294" i="11"/>
  <c r="D296" i="11"/>
  <c r="L298" i="11"/>
  <c r="D300" i="11"/>
  <c r="L308" i="11"/>
  <c r="D310" i="11"/>
  <c r="L312" i="11"/>
  <c r="D314" i="11"/>
  <c r="L316" i="11"/>
  <c r="D318" i="11"/>
  <c r="L320" i="11"/>
  <c r="D322" i="11"/>
  <c r="L324" i="11"/>
  <c r="D326" i="11"/>
  <c r="L328" i="11"/>
  <c r="D330" i="11"/>
  <c r="L332" i="11"/>
  <c r="D334" i="11"/>
  <c r="L336" i="11"/>
  <c r="D338" i="11"/>
  <c r="L340" i="11"/>
  <c r="D342" i="11"/>
  <c r="L344" i="11"/>
  <c r="D346" i="11"/>
  <c r="L348" i="11"/>
  <c r="D350" i="11"/>
  <c r="L352" i="11"/>
  <c r="D354" i="11"/>
  <c r="L359" i="11"/>
  <c r="D361" i="11"/>
  <c r="L363" i="11"/>
  <c r="D365" i="11"/>
  <c r="L367" i="11"/>
  <c r="D369" i="11"/>
  <c r="L371" i="11"/>
  <c r="D373" i="11"/>
  <c r="L375" i="11"/>
  <c r="D377" i="11"/>
  <c r="L379" i="11"/>
  <c r="D381" i="11"/>
  <c r="L383" i="11"/>
  <c r="D385" i="11"/>
  <c r="L387" i="11"/>
  <c r="D389" i="11"/>
  <c r="L391" i="11"/>
  <c r="D393" i="11"/>
  <c r="L395" i="11"/>
  <c r="D397" i="11"/>
  <c r="L399" i="11"/>
  <c r="D401" i="11"/>
  <c r="L403" i="11"/>
  <c r="D409" i="11"/>
  <c r="L411" i="11"/>
  <c r="D413" i="11"/>
  <c r="L415" i="11"/>
  <c r="D417" i="11"/>
  <c r="L419" i="11"/>
  <c r="D421" i="11"/>
  <c r="L423" i="11"/>
  <c r="D425" i="11"/>
  <c r="L427" i="11"/>
  <c r="D429" i="11"/>
  <c r="L431" i="11"/>
  <c r="D433" i="11"/>
  <c r="L435" i="11"/>
  <c r="D437" i="11"/>
  <c r="L439" i="11"/>
  <c r="D441" i="11"/>
  <c r="L443" i="11"/>
  <c r="D445" i="11"/>
  <c r="L447" i="11"/>
  <c r="D449" i="11"/>
  <c r="L451" i="11"/>
  <c r="D458" i="11"/>
  <c r="L460" i="11"/>
  <c r="D462" i="11"/>
  <c r="L464" i="11"/>
  <c r="D466" i="11"/>
  <c r="L468" i="11"/>
  <c r="D470" i="11"/>
  <c r="L472" i="11"/>
  <c r="D474" i="11"/>
  <c r="L476" i="11"/>
  <c r="D478" i="11"/>
  <c r="L480" i="11"/>
  <c r="D482" i="11"/>
  <c r="L484" i="11"/>
  <c r="D486" i="11"/>
  <c r="L488" i="11"/>
  <c r="D490" i="11"/>
  <c r="L492" i="11"/>
  <c r="D494" i="11"/>
  <c r="L496" i="11"/>
  <c r="D498" i="11"/>
  <c r="L500" i="11"/>
  <c r="D502" i="11"/>
  <c r="L504" i="11"/>
  <c r="D509" i="11"/>
  <c r="L511" i="11"/>
  <c r="D513" i="11"/>
  <c r="L515" i="11"/>
  <c r="D517" i="11"/>
  <c r="L519" i="11"/>
  <c r="D521" i="11"/>
  <c r="L523" i="11"/>
  <c r="D525" i="11"/>
  <c r="L527" i="11"/>
  <c r="D529" i="11"/>
  <c r="L531" i="11"/>
  <c r="D533" i="11"/>
  <c r="L535" i="11"/>
  <c r="D537" i="11"/>
  <c r="L539" i="11"/>
  <c r="D541" i="11"/>
  <c r="L543" i="11"/>
  <c r="D545" i="11"/>
  <c r="L547" i="11"/>
  <c r="D549" i="11"/>
  <c r="L551" i="11"/>
  <c r="D553" i="11"/>
  <c r="L555" i="11"/>
  <c r="D559" i="11"/>
  <c r="L561" i="11"/>
  <c r="D563" i="11"/>
  <c r="L565" i="11"/>
  <c r="D567" i="11"/>
  <c r="L569" i="11"/>
  <c r="D571" i="11"/>
  <c r="L573" i="11"/>
  <c r="D575" i="11"/>
  <c r="L577" i="11"/>
  <c r="D579" i="11"/>
  <c r="L581" i="11"/>
  <c r="D583" i="11"/>
  <c r="L585" i="11"/>
  <c r="D587" i="11"/>
  <c r="L589" i="11"/>
  <c r="D591" i="11"/>
  <c r="L593" i="11"/>
  <c r="D595" i="11"/>
  <c r="L597" i="11"/>
  <c r="D599" i="11"/>
  <c r="L601" i="11"/>
  <c r="D603" i="11"/>
  <c r="L608" i="11"/>
  <c r="D610" i="11"/>
  <c r="L612" i="11"/>
  <c r="D614" i="11"/>
  <c r="L616" i="11"/>
  <c r="D618" i="11"/>
  <c r="L620" i="11"/>
  <c r="D622" i="11"/>
  <c r="L624" i="11"/>
  <c r="D626" i="11"/>
  <c r="L628" i="11"/>
  <c r="D630" i="11"/>
  <c r="L632" i="11"/>
  <c r="D634" i="11"/>
  <c r="L636" i="11"/>
  <c r="D638" i="11"/>
  <c r="L640" i="11"/>
  <c r="D642" i="11"/>
  <c r="L644" i="11"/>
  <c r="D646" i="11"/>
  <c r="L648" i="11"/>
  <c r="D650" i="11"/>
  <c r="L652" i="11"/>
  <c r="D654" i="11"/>
  <c r="L658" i="11"/>
  <c r="D660" i="11"/>
  <c r="L662" i="11"/>
  <c r="D664" i="11"/>
  <c r="L666" i="11"/>
  <c r="D668" i="11"/>
  <c r="L670" i="11"/>
  <c r="D672" i="11"/>
  <c r="L674" i="11"/>
  <c r="D676" i="11"/>
  <c r="L678" i="11"/>
  <c r="D680" i="11"/>
  <c r="L682" i="11"/>
  <c r="D684" i="11"/>
  <c r="L686" i="11"/>
  <c r="D688" i="11"/>
  <c r="L690" i="11"/>
  <c r="D692" i="11"/>
  <c r="L694" i="11"/>
  <c r="D696" i="11"/>
  <c r="L698" i="11"/>
  <c r="D700" i="11"/>
  <c r="L702" i="11"/>
  <c r="D704" i="11"/>
  <c r="L708" i="11"/>
  <c r="D710" i="11"/>
  <c r="L712" i="11"/>
  <c r="D714" i="11"/>
  <c r="L716" i="11"/>
  <c r="D718" i="11"/>
  <c r="L720" i="11"/>
  <c r="D722" i="11"/>
  <c r="L724" i="11"/>
  <c r="D726" i="11"/>
  <c r="L728" i="11"/>
  <c r="D730" i="11"/>
  <c r="L732" i="11"/>
  <c r="D734" i="11"/>
  <c r="L736" i="11"/>
  <c r="D738" i="11"/>
  <c r="L740" i="11"/>
  <c r="D742" i="11"/>
  <c r="L744" i="11"/>
  <c r="D746" i="11"/>
  <c r="L748" i="11"/>
  <c r="D750" i="11"/>
  <c r="L752" i="11"/>
  <c r="D754" i="11"/>
  <c r="L758" i="11"/>
  <c r="D760" i="11"/>
  <c r="L762" i="11"/>
  <c r="D764" i="11"/>
  <c r="L766" i="11"/>
  <c r="D768" i="11"/>
  <c r="L770" i="11"/>
  <c r="D772" i="11"/>
  <c r="L774" i="11"/>
  <c r="D776" i="11"/>
  <c r="L778" i="11"/>
  <c r="D780" i="11"/>
  <c r="L782" i="11"/>
  <c r="D784" i="11"/>
  <c r="L786" i="11"/>
  <c r="D788" i="11"/>
  <c r="L790" i="11"/>
  <c r="D792" i="11"/>
  <c r="L794" i="11"/>
  <c r="D796" i="11"/>
  <c r="L798" i="11"/>
  <c r="D800" i="11"/>
  <c r="L802" i="11"/>
  <c r="D804" i="11"/>
  <c r="L806" i="11"/>
  <c r="D814" i="11"/>
  <c r="L816" i="11"/>
  <c r="D818" i="11"/>
  <c r="L820" i="11"/>
  <c r="D822" i="11"/>
  <c r="L824" i="11"/>
  <c r="D826" i="11"/>
  <c r="L828" i="11"/>
  <c r="D830" i="11"/>
  <c r="L832" i="11"/>
  <c r="D834" i="11"/>
  <c r="L836" i="11"/>
  <c r="D838" i="11"/>
  <c r="L840" i="11"/>
  <c r="D842" i="11"/>
  <c r="L844" i="11"/>
  <c r="D846" i="11"/>
  <c r="L848" i="11"/>
  <c r="D850" i="11"/>
  <c r="L852" i="11"/>
  <c r="D854" i="11"/>
  <c r="L856" i="11"/>
  <c r="D858" i="11"/>
  <c r="L860" i="11"/>
  <c r="D864" i="11"/>
  <c r="L866" i="11"/>
  <c r="D868" i="11"/>
  <c r="L870" i="11"/>
  <c r="D872" i="11"/>
  <c r="L874" i="11"/>
  <c r="D876" i="11"/>
  <c r="L878" i="11"/>
  <c r="D880" i="11"/>
  <c r="L882" i="11"/>
  <c r="D884" i="11"/>
  <c r="L886" i="11"/>
  <c r="D888" i="11"/>
  <c r="L890" i="11"/>
  <c r="D892" i="11"/>
  <c r="L894" i="11"/>
  <c r="D896" i="11"/>
  <c r="L898" i="11"/>
  <c r="D900" i="11"/>
  <c r="L902" i="11"/>
  <c r="D904" i="11"/>
  <c r="L906" i="11"/>
  <c r="D908" i="11"/>
  <c r="L916" i="11"/>
  <c r="D918" i="11"/>
  <c r="L920" i="11"/>
  <c r="D922" i="11"/>
  <c r="L924" i="11"/>
  <c r="D926" i="11"/>
  <c r="L928" i="11"/>
  <c r="D930" i="11"/>
  <c r="L932" i="11"/>
  <c r="D934" i="11"/>
  <c r="L936" i="11"/>
  <c r="D938" i="11"/>
  <c r="L940" i="11"/>
  <c r="D942" i="11"/>
  <c r="L944" i="11"/>
  <c r="D946" i="11"/>
  <c r="L948" i="11"/>
  <c r="D950" i="11"/>
  <c r="L952" i="11"/>
  <c r="D954" i="11"/>
  <c r="L956" i="11"/>
  <c r="D966" i="11"/>
  <c r="L968" i="11"/>
  <c r="D970" i="11"/>
  <c r="L972" i="11"/>
  <c r="D974" i="11"/>
  <c r="L976" i="11"/>
  <c r="D978" i="11"/>
  <c r="L980" i="11"/>
  <c r="D982" i="11"/>
  <c r="L984" i="11"/>
  <c r="D986" i="11"/>
  <c r="L988" i="11"/>
  <c r="D990" i="11"/>
  <c r="L992" i="11"/>
  <c r="D994" i="11"/>
  <c r="L996" i="11"/>
  <c r="D998" i="11"/>
  <c r="L1000" i="11"/>
  <c r="D1002" i="11"/>
  <c r="L1004" i="11"/>
  <c r="D1006" i="11"/>
  <c r="L1015" i="11"/>
  <c r="D1017" i="11"/>
  <c r="L1019" i="11"/>
  <c r="D1021" i="11"/>
  <c r="L1023" i="11"/>
  <c r="D1025" i="11"/>
  <c r="L1027" i="11"/>
  <c r="D1029" i="11"/>
  <c r="L1031" i="11"/>
  <c r="D1033" i="11"/>
  <c r="L1035" i="11"/>
  <c r="D1037" i="11"/>
  <c r="L1039" i="11"/>
  <c r="D1041" i="11"/>
  <c r="L1043" i="11"/>
  <c r="D1045" i="11"/>
  <c r="L1047" i="11"/>
  <c r="D1049" i="11"/>
  <c r="L1051" i="11"/>
  <c r="D1053" i="11"/>
  <c r="L1055" i="11"/>
  <c r="D1065" i="11"/>
  <c r="L1067" i="11"/>
  <c r="D1069" i="11"/>
  <c r="L1071" i="11"/>
  <c r="D1073" i="11"/>
  <c r="L1075" i="11"/>
  <c r="D1077" i="11"/>
  <c r="L1079" i="11"/>
  <c r="D1081" i="11"/>
  <c r="L1083" i="11"/>
  <c r="D1085" i="11"/>
  <c r="L1087" i="11"/>
  <c r="D1089" i="11"/>
  <c r="L1091" i="11"/>
  <c r="D1093" i="11"/>
  <c r="L1095" i="11"/>
  <c r="D1097" i="11"/>
  <c r="L1099" i="11"/>
  <c r="D1101" i="11"/>
  <c r="L1103" i="11"/>
  <c r="D1105" i="11"/>
  <c r="L1115" i="11"/>
  <c r="D1117" i="11"/>
  <c r="L1119" i="11"/>
  <c r="D1121" i="11"/>
  <c r="L1123" i="11"/>
  <c r="D1125" i="11"/>
  <c r="L1127" i="11"/>
  <c r="D1129" i="11"/>
  <c r="L1131" i="11"/>
  <c r="D1133" i="11"/>
  <c r="L1135" i="11"/>
  <c r="D1137" i="11"/>
  <c r="L1139" i="11"/>
  <c r="D1141" i="11"/>
  <c r="L1143" i="11"/>
  <c r="D1145" i="11"/>
  <c r="L1147" i="11"/>
  <c r="D1149" i="11"/>
  <c r="L1151" i="11"/>
  <c r="D1153" i="11"/>
  <c r="L1155" i="11"/>
  <c r="D1157" i="11"/>
  <c r="L1165" i="11"/>
  <c r="D1167" i="11"/>
  <c r="L1169" i="11"/>
  <c r="D1171" i="11"/>
  <c r="L1173" i="11"/>
  <c r="D1175" i="11"/>
  <c r="L1175" i="11"/>
  <c r="D1177" i="11"/>
  <c r="L1179" i="11"/>
  <c r="D1181" i="11"/>
  <c r="L1183" i="11"/>
  <c r="D1185" i="11"/>
  <c r="L1187" i="11"/>
  <c r="D1189" i="11"/>
  <c r="L1191" i="11"/>
  <c r="D1193" i="11"/>
  <c r="L1195" i="11"/>
  <c r="D1197" i="11"/>
  <c r="L1199" i="11"/>
  <c r="D1201" i="11"/>
  <c r="L1203" i="11"/>
  <c r="D1205" i="11"/>
  <c r="L1215" i="11"/>
  <c r="D1217" i="11"/>
  <c r="L1219" i="11"/>
  <c r="D1221" i="11"/>
  <c r="L1223" i="11"/>
  <c r="D1225" i="11"/>
  <c r="L1227" i="11"/>
  <c r="D1229" i="11"/>
  <c r="L1231" i="11"/>
  <c r="D1233" i="11"/>
  <c r="L1235" i="11"/>
  <c r="D1237" i="11"/>
  <c r="L1239" i="11"/>
  <c r="D1241" i="11"/>
  <c r="L1243" i="11"/>
  <c r="D1245" i="11"/>
  <c r="L1247" i="11"/>
  <c r="D1249" i="11"/>
  <c r="L1251" i="11"/>
  <c r="D1253" i="11"/>
  <c r="L1255" i="11"/>
  <c r="D1257" i="11"/>
  <c r="L1265" i="11"/>
  <c r="D1267" i="11"/>
  <c r="L1269" i="11"/>
  <c r="D1271" i="11"/>
  <c r="L1273" i="11"/>
  <c r="D1275" i="11"/>
  <c r="L1277" i="11"/>
  <c r="D1279" i="11"/>
  <c r="L1281" i="11"/>
  <c r="D1283" i="11"/>
  <c r="L1285" i="11"/>
  <c r="D1287" i="11"/>
  <c r="L1289" i="11"/>
  <c r="D1291" i="11"/>
  <c r="L1293" i="11"/>
  <c r="D1295" i="11"/>
  <c r="L1297" i="11"/>
  <c r="D1299" i="11"/>
  <c r="L1301" i="11"/>
  <c r="D1303" i="11"/>
  <c r="L1305" i="11"/>
  <c r="D1307" i="11"/>
  <c r="L1309" i="11"/>
  <c r="D1316" i="11"/>
  <c r="L1318" i="11"/>
  <c r="D1320" i="11"/>
  <c r="L1322" i="11"/>
  <c r="D1324" i="11"/>
  <c r="L1326" i="11"/>
  <c r="D1328" i="11"/>
  <c r="L1330" i="11"/>
  <c r="D1332" i="11"/>
  <c r="L1334" i="11"/>
  <c r="D1336" i="11"/>
  <c r="L1338" i="11"/>
  <c r="D1340" i="11"/>
  <c r="L1342" i="11"/>
  <c r="D1344" i="11"/>
  <c r="L1346" i="11"/>
  <c r="D1348" i="11"/>
  <c r="L1350" i="11"/>
  <c r="D1352" i="11"/>
  <c r="L1354" i="11"/>
  <c r="D1356" i="11"/>
  <c r="L1358" i="11"/>
  <c r="D1360" i="11"/>
  <c r="L1362" i="11"/>
  <c r="D1366" i="11"/>
  <c r="L1368" i="11"/>
  <c r="D1370" i="11"/>
  <c r="L1372" i="11"/>
  <c r="D1374" i="11"/>
  <c r="L1376" i="11"/>
  <c r="D1378" i="11"/>
  <c r="L1380" i="11"/>
  <c r="D1382" i="11"/>
  <c r="L1384" i="11"/>
  <c r="D1386" i="11"/>
  <c r="L1388" i="11"/>
  <c r="D1390" i="11"/>
  <c r="L1392" i="11"/>
  <c r="D1394" i="11"/>
  <c r="L1396" i="11"/>
  <c r="D1398" i="11"/>
  <c r="L1400" i="11"/>
  <c r="D1402" i="11"/>
  <c r="L1404" i="11"/>
  <c r="D1406" i="11"/>
  <c r="L1408" i="11"/>
  <c r="D1410" i="11"/>
  <c r="L1415" i="11"/>
  <c r="D1417" i="11"/>
  <c r="L1419" i="11"/>
  <c r="D1421" i="11"/>
  <c r="L1423" i="11"/>
  <c r="D1425" i="11"/>
  <c r="L1427" i="11"/>
  <c r="D1429" i="11"/>
  <c r="L1431" i="11"/>
  <c r="D1433" i="11"/>
  <c r="L1435" i="11"/>
  <c r="D1437" i="11"/>
  <c r="L1439" i="11"/>
  <c r="D1441" i="11"/>
  <c r="L1443" i="11"/>
  <c r="D1445" i="11"/>
  <c r="L1447" i="11"/>
  <c r="D1449" i="11"/>
  <c r="L1451" i="11"/>
  <c r="D1453" i="11"/>
  <c r="L1455" i="11"/>
  <c r="D1457" i="11"/>
  <c r="L1459" i="11"/>
  <c r="D1465" i="11"/>
  <c r="L1467" i="11"/>
  <c r="D1469" i="11"/>
  <c r="L1471" i="11"/>
  <c r="D1473" i="11"/>
  <c r="L1475" i="11"/>
  <c r="D1477" i="11"/>
  <c r="L1479" i="11"/>
  <c r="D1481" i="11"/>
  <c r="L1483" i="11"/>
  <c r="D1485" i="11"/>
  <c r="L1487" i="11"/>
  <c r="D1489" i="11"/>
  <c r="L1491" i="11"/>
  <c r="D1493" i="11"/>
  <c r="L1495" i="11"/>
  <c r="D1497" i="11"/>
  <c r="L1499" i="11"/>
  <c r="D1501" i="11"/>
  <c r="L1503" i="11"/>
  <c r="D1505" i="11"/>
  <c r="L1507" i="11"/>
  <c r="D1516" i="11"/>
  <c r="L1518" i="11"/>
  <c r="D1520" i="11"/>
  <c r="L1522" i="11"/>
  <c r="D1524" i="11"/>
  <c r="L1526" i="11"/>
  <c r="D1528" i="11"/>
  <c r="L1530" i="11"/>
  <c r="D1532" i="11"/>
  <c r="L1534" i="11"/>
  <c r="D1536" i="11"/>
  <c r="L1538" i="11"/>
  <c r="D1540" i="11"/>
  <c r="L1542" i="11"/>
  <c r="D1544" i="11"/>
  <c r="L1546" i="11"/>
  <c r="D1548" i="11"/>
  <c r="L1550" i="11"/>
  <c r="D1552" i="11"/>
  <c r="L1554" i="11"/>
  <c r="D1566" i="11"/>
  <c r="L1568" i="11"/>
  <c r="D1570" i="11"/>
  <c r="L1572" i="11"/>
  <c r="D1574" i="11"/>
  <c r="L1576" i="11"/>
  <c r="D1578" i="11"/>
  <c r="L1580" i="11"/>
  <c r="D1582" i="11"/>
  <c r="L1584" i="11"/>
  <c r="D1586" i="11"/>
  <c r="L1588" i="11"/>
  <c r="D1590" i="11"/>
  <c r="L1592" i="11"/>
  <c r="D1594" i="11"/>
  <c r="L1596" i="11"/>
  <c r="D1598" i="11"/>
  <c r="L1600" i="11"/>
  <c r="D1602" i="11"/>
  <c r="L1615" i="11"/>
  <c r="D1617" i="11"/>
  <c r="L1619" i="11"/>
  <c r="D1621" i="11"/>
  <c r="L1623" i="11"/>
  <c r="D1625" i="11"/>
  <c r="L1627" i="11"/>
  <c r="D1629" i="11"/>
  <c r="L1631" i="11"/>
  <c r="D1633" i="11"/>
  <c r="L1635" i="11"/>
  <c r="D1637" i="11"/>
  <c r="L1639" i="11"/>
  <c r="D1641" i="11"/>
  <c r="L1643" i="11"/>
  <c r="D1645" i="11"/>
  <c r="L1647" i="11"/>
  <c r="D1649" i="11"/>
  <c r="L1651" i="11"/>
  <c r="D1653" i="11"/>
  <c r="L1655" i="11"/>
  <c r="D1657" i="11"/>
  <c r="L1659" i="11"/>
  <c r="D1661" i="11"/>
  <c r="L1663" i="11"/>
  <c r="D1665" i="11"/>
  <c r="L1667" i="11"/>
  <c r="D1669" i="11"/>
  <c r="L1671" i="11"/>
  <c r="D1673" i="11"/>
  <c r="L1675" i="11"/>
  <c r="D1677" i="11"/>
  <c r="L1679" i="11"/>
  <c r="D1681" i="11"/>
  <c r="L1683" i="11"/>
  <c r="D1685" i="11"/>
  <c r="L1687" i="11"/>
  <c r="D1689" i="11"/>
  <c r="L1691" i="11"/>
  <c r="D1693" i="11"/>
  <c r="L1695" i="11"/>
  <c r="D1697" i="11"/>
  <c r="L1699" i="11"/>
  <c r="D1701" i="11"/>
  <c r="L1703" i="11"/>
  <c r="D1705" i="11"/>
  <c r="L1707" i="11"/>
  <c r="D1709" i="11"/>
  <c r="L1711" i="11"/>
  <c r="D1713" i="11"/>
  <c r="L1715" i="11"/>
  <c r="D1717" i="11"/>
  <c r="L1719" i="11"/>
  <c r="D1721" i="11"/>
  <c r="L1723" i="11"/>
  <c r="D1725" i="11"/>
  <c r="L1727" i="11"/>
  <c r="D1729" i="11"/>
  <c r="L1731" i="11"/>
  <c r="D1733" i="11"/>
  <c r="L1735" i="11"/>
  <c r="D1737" i="11"/>
  <c r="L1739" i="11"/>
  <c r="D1741" i="11"/>
  <c r="L1743" i="11"/>
  <c r="D1745" i="11"/>
  <c r="L1747" i="11"/>
  <c r="D1749" i="11"/>
  <c r="L1751" i="11"/>
  <c r="D1753" i="11"/>
  <c r="L1755" i="11"/>
  <c r="D1757" i="11"/>
  <c r="L107" i="11"/>
  <c r="D105" i="11"/>
  <c r="L156" i="11"/>
  <c r="D154" i="11"/>
  <c r="L152" i="11"/>
  <c r="D206" i="11"/>
  <c r="L204" i="11"/>
  <c r="D256" i="11"/>
  <c r="L306" i="11"/>
  <c r="D304" i="11"/>
  <c r="L302" i="11"/>
  <c r="D356" i="11"/>
  <c r="L407" i="11"/>
  <c r="D405" i="11"/>
  <c r="L457" i="11"/>
  <c r="D455" i="11"/>
  <c r="L453" i="11"/>
  <c r="D506" i="11"/>
  <c r="L557" i="11"/>
  <c r="D607" i="11"/>
  <c r="L605" i="11"/>
  <c r="D656" i="11"/>
  <c r="L706" i="11"/>
  <c r="D756" i="11"/>
  <c r="L812" i="11"/>
  <c r="D810" i="11"/>
  <c r="L808" i="11"/>
  <c r="D862" i="11"/>
  <c r="L913" i="11"/>
  <c r="D911" i="11"/>
  <c r="L909" i="11"/>
  <c r="D963" i="11"/>
  <c r="L961" i="11"/>
  <c r="D959" i="11"/>
  <c r="L957" i="11"/>
  <c r="D1013" i="11"/>
  <c r="L1011" i="11"/>
  <c r="D1009" i="11"/>
  <c r="L1064" i="11"/>
  <c r="D1062" i="11"/>
  <c r="L1060" i="11"/>
  <c r="D1058" i="11"/>
  <c r="L1114" i="11"/>
  <c r="D1112" i="11"/>
  <c r="L1110" i="11"/>
  <c r="D1108" i="11"/>
  <c r="L1164" i="11"/>
  <c r="D1162" i="11"/>
  <c r="L1160" i="11"/>
  <c r="D1214" i="11"/>
  <c r="L1212" i="11"/>
  <c r="D1210" i="11"/>
  <c r="L1208" i="11"/>
  <c r="D1264" i="11"/>
  <c r="L1262" i="11"/>
  <c r="D1260" i="11"/>
  <c r="L1314" i="11"/>
  <c r="D1312" i="11"/>
  <c r="L1310" i="11"/>
  <c r="D1363" i="11"/>
  <c r="L1413" i="11"/>
  <c r="D1464" i="11"/>
  <c r="L1462" i="11"/>
  <c r="D1514" i="11"/>
  <c r="L1512" i="11"/>
  <c r="D1510" i="11"/>
  <c r="L1508" i="11"/>
  <c r="D1563" i="11"/>
  <c r="L1561" i="11"/>
  <c r="D1559" i="11"/>
  <c r="L1557" i="11"/>
  <c r="D1555" i="11"/>
  <c r="L1613" i="11"/>
  <c r="D1611" i="11"/>
  <c r="L1609" i="11"/>
  <c r="D1607" i="11"/>
  <c r="L1605" i="11"/>
  <c r="D1515" i="11"/>
  <c r="D1519" i="11"/>
  <c r="D1523" i="11"/>
  <c r="D1527" i="11"/>
  <c r="D1531" i="11"/>
  <c r="D1535" i="11"/>
  <c r="D1539" i="11"/>
  <c r="D1543" i="11"/>
  <c r="D1547" i="11"/>
  <c r="D1551" i="11"/>
  <c r="D1565" i="11"/>
  <c r="D1569" i="11"/>
  <c r="D1573" i="11"/>
  <c r="D1577" i="11"/>
  <c r="D1581" i="11"/>
  <c r="D1585" i="11"/>
  <c r="D1589" i="11"/>
  <c r="D1593" i="11"/>
  <c r="D1597" i="11"/>
  <c r="D1601" i="11"/>
  <c r="D1616" i="11"/>
  <c r="D1620" i="11"/>
  <c r="D1624" i="11"/>
  <c r="D1628" i="11"/>
  <c r="D1632" i="11"/>
  <c r="D1636" i="11"/>
  <c r="D1640" i="11"/>
  <c r="D1644" i="11"/>
  <c r="D1648" i="11"/>
  <c r="D1652" i="11"/>
  <c r="D1656" i="11"/>
  <c r="D1660" i="11"/>
  <c r="D1664" i="11"/>
  <c r="D1668" i="11"/>
  <c r="D1672" i="11"/>
  <c r="D1676" i="11"/>
  <c r="D1680" i="11"/>
  <c r="D1684" i="11"/>
  <c r="D1688" i="11"/>
  <c r="D1692" i="11"/>
  <c r="D1696" i="11"/>
  <c r="D1700" i="11"/>
  <c r="D1704" i="11"/>
  <c r="D1708" i="11"/>
  <c r="D1712" i="11"/>
  <c r="D1716" i="11"/>
  <c r="D1720" i="11"/>
  <c r="D1724" i="11"/>
  <c r="D1728" i="11"/>
  <c r="D1732" i="11"/>
  <c r="D1736" i="11"/>
  <c r="D1740" i="11"/>
  <c r="D1744" i="11"/>
  <c r="D1748" i="11"/>
  <c r="D1752" i="11"/>
  <c r="D1756" i="11"/>
  <c r="D106" i="11"/>
  <c r="D155" i="11"/>
  <c r="D207" i="11"/>
  <c r="D257" i="11"/>
  <c r="D305" i="11"/>
  <c r="D357" i="11"/>
  <c r="D406" i="11"/>
  <c r="D456" i="11"/>
  <c r="D507" i="11"/>
  <c r="D556" i="11"/>
  <c r="D657" i="11"/>
  <c r="D757" i="11"/>
  <c r="D811" i="11"/>
  <c r="D863" i="11"/>
  <c r="D912" i="11"/>
  <c r="D964" i="11"/>
  <c r="D960" i="11"/>
  <c r="D1014" i="11"/>
  <c r="D1010" i="11"/>
  <c r="D1063" i="11"/>
  <c r="D1059" i="11"/>
  <c r="D1113" i="11"/>
  <c r="D1109" i="11"/>
  <c r="D1163" i="11"/>
  <c r="D1159" i="11"/>
  <c r="D1211" i="11"/>
  <c r="D1207" i="11"/>
  <c r="D1261" i="11"/>
  <c r="D1313" i="11"/>
  <c r="D1364" i="11"/>
  <c r="D1412" i="11"/>
  <c r="D1461" i="11"/>
  <c r="D1511" i="11"/>
  <c r="D1564" i="11"/>
  <c r="D1560" i="11"/>
  <c r="D1556" i="11"/>
  <c r="D1612" i="11"/>
  <c r="D1608" i="11"/>
  <c r="D1604" i="11"/>
  <c r="L1177" i="11"/>
  <c r="D1179" i="11"/>
  <c r="L1181" i="11"/>
  <c r="D1183" i="11"/>
  <c r="L1185" i="11"/>
  <c r="D1187" i="11"/>
  <c r="L1189" i="11"/>
  <c r="D1191" i="11"/>
  <c r="L1193" i="11"/>
  <c r="D1195" i="11"/>
  <c r="L1197" i="11"/>
  <c r="D1199" i="11"/>
  <c r="L1201" i="11"/>
  <c r="D1203" i="11"/>
  <c r="L1205" i="11"/>
  <c r="D1215" i="11"/>
  <c r="L1217" i="11"/>
  <c r="D1219" i="11"/>
  <c r="L1221" i="11"/>
  <c r="D1223" i="11"/>
  <c r="L1225" i="11"/>
  <c r="D1227" i="11"/>
  <c r="L1229" i="11"/>
  <c r="D1231" i="11"/>
  <c r="L1233" i="11"/>
  <c r="D1235" i="11"/>
  <c r="L1237" i="11"/>
  <c r="D1239" i="11"/>
  <c r="L1241" i="11"/>
  <c r="D1243" i="11"/>
  <c r="L1245" i="11"/>
  <c r="D1247" i="11"/>
  <c r="L1249" i="11"/>
  <c r="D1251" i="11"/>
  <c r="L1253" i="11"/>
  <c r="D1255" i="11"/>
  <c r="L1257" i="11"/>
  <c r="D1265" i="11"/>
  <c r="L1267" i="11"/>
  <c r="D1269" i="11"/>
  <c r="L1271" i="11"/>
  <c r="D1273" i="11"/>
  <c r="L1275" i="11"/>
  <c r="D1277" i="11"/>
  <c r="L1279" i="11"/>
  <c r="D1281" i="11"/>
  <c r="L1283" i="11"/>
  <c r="D1285" i="11"/>
  <c r="L1287" i="11"/>
  <c r="D1289" i="11"/>
  <c r="L1291" i="11"/>
  <c r="D1293" i="11"/>
  <c r="L1295" i="11"/>
  <c r="D1297" i="11"/>
  <c r="L1299" i="11"/>
  <c r="D1301" i="11"/>
  <c r="L1303" i="11"/>
  <c r="D1305" i="11"/>
  <c r="L1307" i="11"/>
  <c r="D1309" i="11"/>
  <c r="L1316" i="11"/>
  <c r="D1318" i="11"/>
  <c r="L1320" i="11"/>
  <c r="D1322" i="11"/>
  <c r="L1324" i="11"/>
  <c r="D1326" i="11"/>
  <c r="L1328" i="11"/>
  <c r="D1330" i="11"/>
  <c r="L1332" i="11"/>
  <c r="D1334" i="11"/>
  <c r="L1336" i="11"/>
  <c r="D1338" i="11"/>
  <c r="L1340" i="11"/>
  <c r="D1342" i="11"/>
  <c r="L1344" i="11"/>
  <c r="D1346" i="11"/>
  <c r="L1348" i="11"/>
  <c r="D1350" i="11"/>
  <c r="L1352" i="11"/>
  <c r="D1354" i="11"/>
  <c r="L1356" i="11"/>
  <c r="D1358" i="11"/>
  <c r="L1360" i="11"/>
  <c r="D1362" i="11"/>
  <c r="L1366" i="11"/>
  <c r="D1368" i="11"/>
  <c r="L1370" i="11"/>
  <c r="D1372" i="11"/>
  <c r="L1374" i="11"/>
  <c r="D1376" i="11"/>
  <c r="L1378" i="11"/>
  <c r="D1380" i="11"/>
  <c r="L1382" i="11"/>
  <c r="D1384" i="11"/>
  <c r="L1386" i="11"/>
  <c r="D1388" i="11"/>
  <c r="L1390" i="11"/>
  <c r="D1392" i="11"/>
  <c r="L1394" i="11"/>
  <c r="D1396" i="11"/>
  <c r="L1398" i="11"/>
  <c r="D1400" i="11"/>
  <c r="L1402" i="11"/>
  <c r="D1404" i="11"/>
  <c r="L1406" i="11"/>
  <c r="D1408" i="11"/>
  <c r="L1410" i="11"/>
  <c r="D1415" i="11"/>
  <c r="L1417" i="11"/>
  <c r="D1419" i="11"/>
  <c r="L1421" i="11"/>
  <c r="D1423" i="11"/>
  <c r="L1425" i="11"/>
  <c r="D1427" i="11"/>
  <c r="L1429" i="11"/>
  <c r="D1431" i="11"/>
  <c r="L1433" i="11"/>
  <c r="D1435" i="11"/>
  <c r="L1437" i="11"/>
  <c r="D1439" i="11"/>
  <c r="L1441" i="11"/>
  <c r="D1443" i="11"/>
  <c r="L1445" i="11"/>
  <c r="D1447" i="11"/>
  <c r="L1449" i="11"/>
  <c r="D1451" i="11"/>
  <c r="L1453" i="11"/>
  <c r="D1455" i="11"/>
  <c r="L1457" i="11"/>
  <c r="D1459" i="11"/>
  <c r="L1465" i="11"/>
  <c r="D1467" i="11"/>
  <c r="L1469" i="11"/>
  <c r="D1471" i="11"/>
  <c r="L1473" i="11"/>
  <c r="D1475" i="11"/>
  <c r="L1477" i="11"/>
  <c r="D1479" i="11"/>
  <c r="L1481" i="11"/>
  <c r="D1483" i="11"/>
  <c r="L1485" i="11"/>
  <c r="D1487" i="11"/>
  <c r="L1489" i="11"/>
  <c r="D1491" i="11"/>
  <c r="L1493" i="11"/>
  <c r="D1495" i="11"/>
  <c r="L1497" i="11"/>
  <c r="D1499" i="11"/>
  <c r="L1501" i="11"/>
  <c r="D1503" i="11"/>
  <c r="L1505" i="11"/>
  <c r="D1507" i="11"/>
  <c r="L1516" i="11"/>
  <c r="D1518" i="11"/>
  <c r="L1520" i="11"/>
  <c r="D1522" i="11"/>
  <c r="L1524" i="11"/>
  <c r="D1526" i="11"/>
  <c r="L1528" i="11"/>
  <c r="D1530" i="11"/>
  <c r="L1532" i="11"/>
  <c r="D1534" i="11"/>
  <c r="L1536" i="11"/>
  <c r="D1538" i="11"/>
  <c r="L1540" i="11"/>
  <c r="D1542" i="11"/>
  <c r="L1544" i="11"/>
  <c r="D1546" i="11"/>
  <c r="L1548" i="11"/>
  <c r="D1550" i="11"/>
  <c r="L1552" i="11"/>
  <c r="D1554" i="11"/>
  <c r="L1566" i="11"/>
  <c r="D1568" i="11"/>
  <c r="L1570" i="11"/>
  <c r="D1572" i="11"/>
  <c r="L1574" i="11"/>
  <c r="D1576" i="11"/>
  <c r="L1578" i="11"/>
  <c r="D1580" i="11"/>
  <c r="L1582" i="11"/>
  <c r="D1584" i="11"/>
  <c r="L1586" i="11"/>
  <c r="D1588" i="11"/>
  <c r="L1590" i="11"/>
  <c r="D1592" i="11"/>
  <c r="L1594" i="11"/>
  <c r="D1596" i="11"/>
  <c r="L1598" i="11"/>
  <c r="D1600" i="11"/>
  <c r="L1602" i="11"/>
  <c r="D1615" i="11"/>
  <c r="L1617" i="11"/>
  <c r="D1619" i="11"/>
  <c r="L1621" i="11"/>
  <c r="D1623" i="11"/>
  <c r="L1625" i="11"/>
  <c r="D1627" i="11"/>
  <c r="L1629" i="11"/>
  <c r="D1631" i="11"/>
  <c r="L1633" i="11"/>
  <c r="D1635" i="11"/>
  <c r="L1637" i="11"/>
  <c r="D1639" i="11"/>
  <c r="L1641" i="11"/>
  <c r="D1643" i="11"/>
  <c r="L1645" i="11"/>
  <c r="D1647" i="11"/>
  <c r="L1649" i="11"/>
  <c r="D1651" i="11"/>
  <c r="L1653" i="11"/>
  <c r="D1655" i="11"/>
  <c r="L1657" i="11"/>
  <c r="D1659" i="11"/>
  <c r="L1661" i="11"/>
  <c r="D1663" i="11"/>
  <c r="L1665" i="11"/>
  <c r="D1667" i="11"/>
  <c r="L1669" i="11"/>
  <c r="D1671" i="11"/>
  <c r="L1673" i="11"/>
  <c r="D1675" i="11"/>
  <c r="L1677" i="11"/>
  <c r="D1679" i="11"/>
  <c r="L1681" i="11"/>
  <c r="D1683" i="11"/>
  <c r="L1685" i="11"/>
  <c r="D1687" i="11"/>
  <c r="L1689" i="11"/>
  <c r="D1691" i="11"/>
  <c r="L1693" i="11"/>
  <c r="D1695" i="11"/>
  <c r="L1697" i="11"/>
  <c r="D1699" i="11"/>
  <c r="L1701" i="11"/>
  <c r="D1703" i="11"/>
  <c r="L1705" i="11"/>
  <c r="D1707" i="11"/>
  <c r="L1709" i="11"/>
  <c r="D1711" i="11"/>
  <c r="L1713" i="11"/>
  <c r="D1715" i="11"/>
  <c r="L1717" i="11"/>
  <c r="D1719" i="11"/>
  <c r="L1721" i="11"/>
  <c r="D1723" i="11"/>
  <c r="L1725" i="11"/>
  <c r="D1727" i="11"/>
  <c r="L1729" i="11"/>
  <c r="D1731" i="11"/>
  <c r="L1733" i="11"/>
  <c r="D1735" i="11"/>
  <c r="L1737" i="11"/>
  <c r="D1739" i="11"/>
  <c r="L1741" i="11"/>
  <c r="D1743" i="11"/>
  <c r="L1745" i="11"/>
  <c r="D1747" i="11"/>
  <c r="L1749" i="11"/>
  <c r="D1751" i="11"/>
  <c r="L1753" i="11"/>
  <c r="D1755" i="11"/>
  <c r="L1757" i="11"/>
  <c r="D107" i="11"/>
  <c r="L105" i="11"/>
  <c r="D156" i="11"/>
  <c r="L154" i="11"/>
  <c r="D152" i="11"/>
  <c r="L206" i="11"/>
  <c r="D204" i="11"/>
  <c r="L256" i="11"/>
  <c r="D306" i="11"/>
  <c r="L304" i="11"/>
  <c r="D302" i="11"/>
  <c r="L356" i="11"/>
  <c r="D407" i="11"/>
  <c r="L405" i="11"/>
  <c r="D457" i="11"/>
  <c r="L455" i="11"/>
  <c r="D453" i="11"/>
  <c r="L506" i="11"/>
  <c r="D557" i="11"/>
  <c r="L607" i="11"/>
  <c r="D605" i="11"/>
  <c r="L656" i="11"/>
  <c r="D706" i="11"/>
  <c r="L756" i="11"/>
  <c r="D812" i="11"/>
  <c r="L810" i="11"/>
  <c r="D808" i="11"/>
  <c r="L862" i="11"/>
  <c r="D913" i="11"/>
  <c r="L911" i="11"/>
  <c r="D909" i="11"/>
  <c r="L963" i="11"/>
  <c r="D961" i="11"/>
  <c r="L959" i="11"/>
  <c r="D957" i="11"/>
  <c r="L1013" i="11"/>
  <c r="D1011" i="11"/>
  <c r="L1009" i="11"/>
  <c r="D1064" i="11"/>
  <c r="L1062" i="11"/>
  <c r="D1060" i="11"/>
  <c r="L1058" i="11"/>
  <c r="D1114" i="11"/>
  <c r="L1112" i="11"/>
  <c r="D1110" i="11"/>
  <c r="L1108" i="11"/>
  <c r="D1164" i="11"/>
  <c r="L1162" i="11"/>
  <c r="D1160" i="11"/>
  <c r="L1214" i="11"/>
  <c r="D1212" i="11"/>
  <c r="L1210" i="11"/>
  <c r="D1208" i="11"/>
  <c r="L1264" i="11"/>
  <c r="D1262" i="11"/>
  <c r="L1260" i="11"/>
  <c r="D1314" i="11"/>
  <c r="L1312" i="11"/>
  <c r="D1310" i="11"/>
  <c r="L1363" i="11"/>
  <c r="D1413" i="11"/>
  <c r="L1464" i="11"/>
  <c r="D1462" i="11"/>
  <c r="L1514" i="11"/>
  <c r="D1512" i="11"/>
  <c r="L1510" i="11"/>
  <c r="D1508" i="11"/>
  <c r="L1563" i="11"/>
  <c r="D1561" i="11"/>
  <c r="L1559" i="11"/>
  <c r="D1557" i="11"/>
  <c r="L1555" i="11"/>
  <c r="D1613" i="11"/>
  <c r="L1611" i="11"/>
  <c r="D1609" i="11"/>
  <c r="L1607" i="11"/>
  <c r="D1605" i="11"/>
  <c r="D8" i="11"/>
  <c r="L8" i="11"/>
  <c r="J911" i="1" l="1"/>
  <c r="G911" i="1"/>
  <c r="H912" i="1"/>
  <c r="E913" i="1"/>
  <c r="I913" i="1"/>
  <c r="J914" i="1"/>
  <c r="G915" i="1"/>
  <c r="H916" i="1"/>
  <c r="E917" i="1"/>
  <c r="I917" i="1"/>
  <c r="J918" i="1"/>
  <c r="G919" i="1"/>
  <c r="H920" i="1"/>
  <c r="E921" i="1"/>
  <c r="I921" i="1"/>
  <c r="J922" i="1"/>
  <c r="G923" i="1"/>
  <c r="H924" i="1"/>
  <c r="E925" i="1"/>
  <c r="I925" i="1"/>
  <c r="J926" i="1"/>
  <c r="G927" i="1"/>
  <c r="H928" i="1"/>
  <c r="E929" i="1"/>
  <c r="I929" i="1"/>
  <c r="J930" i="1"/>
  <c r="G931" i="1"/>
  <c r="H932" i="1"/>
  <c r="E933" i="1"/>
  <c r="I933" i="1"/>
  <c r="J934" i="1"/>
  <c r="G935" i="1"/>
  <c r="H936" i="1"/>
  <c r="E937" i="1"/>
  <c r="I937" i="1"/>
  <c r="J938" i="1"/>
  <c r="G939" i="1"/>
  <c r="H940" i="1"/>
  <c r="H911" i="1"/>
  <c r="E912" i="1"/>
  <c r="I912" i="1"/>
  <c r="J913" i="1"/>
  <c r="G914" i="1"/>
  <c r="H915" i="1"/>
  <c r="E916" i="1"/>
  <c r="I916" i="1"/>
  <c r="J917" i="1"/>
  <c r="G918" i="1"/>
  <c r="H919" i="1"/>
  <c r="E920" i="1"/>
  <c r="I920" i="1"/>
  <c r="J921" i="1"/>
  <c r="G922" i="1"/>
  <c r="H923" i="1"/>
  <c r="E924" i="1"/>
  <c r="I924" i="1"/>
  <c r="J925" i="1"/>
  <c r="G926" i="1"/>
  <c r="H927" i="1"/>
  <c r="E928" i="1"/>
  <c r="I928" i="1"/>
  <c r="J929" i="1"/>
  <c r="G930" i="1"/>
  <c r="H931" i="1"/>
  <c r="E932" i="1"/>
  <c r="I932" i="1"/>
  <c r="J933" i="1"/>
  <c r="G934" i="1"/>
  <c r="H935" i="1"/>
  <c r="E936" i="1"/>
  <c r="I936" i="1"/>
  <c r="J937" i="1"/>
  <c r="G938" i="1"/>
  <c r="H939" i="1"/>
  <c r="E940" i="1"/>
  <c r="I940" i="1"/>
  <c r="J941" i="1"/>
  <c r="G942" i="1"/>
  <c r="H943" i="1"/>
  <c r="E944" i="1"/>
  <c r="I944" i="1"/>
  <c r="E911" i="1"/>
  <c r="I911" i="1"/>
  <c r="J912" i="1"/>
  <c r="G913" i="1"/>
  <c r="H914" i="1"/>
  <c r="E915" i="1"/>
  <c r="I915" i="1"/>
  <c r="J916" i="1"/>
  <c r="G917" i="1"/>
  <c r="H918" i="1"/>
  <c r="E919" i="1"/>
  <c r="I919" i="1"/>
  <c r="J920" i="1"/>
  <c r="G921" i="1"/>
  <c r="H922" i="1"/>
  <c r="E923" i="1"/>
  <c r="I923" i="1"/>
  <c r="J924" i="1"/>
  <c r="G925" i="1"/>
  <c r="H926" i="1"/>
  <c r="E927" i="1"/>
  <c r="I927" i="1"/>
  <c r="J928" i="1"/>
  <c r="G929" i="1"/>
  <c r="H930" i="1"/>
  <c r="E931" i="1"/>
  <c r="I931" i="1"/>
  <c r="J932" i="1"/>
  <c r="G933" i="1"/>
  <c r="H934" i="1"/>
  <c r="E935" i="1"/>
  <c r="I935" i="1"/>
  <c r="J936" i="1"/>
  <c r="G937" i="1"/>
  <c r="H938" i="1"/>
  <c r="E939" i="1"/>
  <c r="I939" i="1"/>
  <c r="J940" i="1"/>
  <c r="G941" i="1"/>
  <c r="H942" i="1"/>
  <c r="E943" i="1"/>
  <c r="I943" i="1"/>
  <c r="J944" i="1"/>
  <c r="E918" i="1"/>
  <c r="E926" i="1"/>
  <c r="E934" i="1"/>
  <c r="I941" i="1"/>
  <c r="E942" i="1"/>
  <c r="J943" i="1"/>
  <c r="G944" i="1"/>
  <c r="J945" i="1"/>
  <c r="G946" i="1"/>
  <c r="H947" i="1"/>
  <c r="E948" i="1"/>
  <c r="I948" i="1"/>
  <c r="J949" i="1"/>
  <c r="G950" i="1"/>
  <c r="H951" i="1"/>
  <c r="E952" i="1"/>
  <c r="I952" i="1"/>
  <c r="J953" i="1"/>
  <c r="G954" i="1"/>
  <c r="H955" i="1"/>
  <c r="E956" i="1"/>
  <c r="I956" i="1"/>
  <c r="J957" i="1"/>
  <c r="G958" i="1"/>
  <c r="H959" i="1"/>
  <c r="E960" i="1"/>
  <c r="I960" i="1"/>
  <c r="J961" i="1"/>
  <c r="G962" i="1"/>
  <c r="H963" i="1"/>
  <c r="E964" i="1"/>
  <c r="I964" i="1"/>
  <c r="J965" i="1"/>
  <c r="G966" i="1"/>
  <c r="H967" i="1"/>
  <c r="E968" i="1"/>
  <c r="G916" i="1"/>
  <c r="H917" i="1"/>
  <c r="I918" i="1"/>
  <c r="J919" i="1"/>
  <c r="G924" i="1"/>
  <c r="H925" i="1"/>
  <c r="I926" i="1"/>
  <c r="J927" i="1"/>
  <c r="G932" i="1"/>
  <c r="H933" i="1"/>
  <c r="I934" i="1"/>
  <c r="J935" i="1"/>
  <c r="G940" i="1"/>
  <c r="H944" i="1"/>
  <c r="G945" i="1"/>
  <c r="H946" i="1"/>
  <c r="E947" i="1"/>
  <c r="I947" i="1"/>
  <c r="J948" i="1"/>
  <c r="G949" i="1"/>
  <c r="H950" i="1"/>
  <c r="E951" i="1"/>
  <c r="I951" i="1"/>
  <c r="J952" i="1"/>
  <c r="G953" i="1"/>
  <c r="H954" i="1"/>
  <c r="E955" i="1"/>
  <c r="I955" i="1"/>
  <c r="J956" i="1"/>
  <c r="G957" i="1"/>
  <c r="H958" i="1"/>
  <c r="E959" i="1"/>
  <c r="I959" i="1"/>
  <c r="J960" i="1"/>
  <c r="E914" i="1"/>
  <c r="E922" i="1"/>
  <c r="E930" i="1"/>
  <c r="E938" i="1"/>
  <c r="E941" i="1"/>
  <c r="I942" i="1"/>
  <c r="H945" i="1"/>
  <c r="E946" i="1"/>
  <c r="I946" i="1"/>
  <c r="J947" i="1"/>
  <c r="G948" i="1"/>
  <c r="H949" i="1"/>
  <c r="E950" i="1"/>
  <c r="I950" i="1"/>
  <c r="J951" i="1"/>
  <c r="G952" i="1"/>
  <c r="H953" i="1"/>
  <c r="E954" i="1"/>
  <c r="I954" i="1"/>
  <c r="J955" i="1"/>
  <c r="G956" i="1"/>
  <c r="H957" i="1"/>
  <c r="E958" i="1"/>
  <c r="I958" i="1"/>
  <c r="J959" i="1"/>
  <c r="G960" i="1"/>
  <c r="H961" i="1"/>
  <c r="E962" i="1"/>
  <c r="I962" i="1"/>
  <c r="J963" i="1"/>
  <c r="G964" i="1"/>
  <c r="H965" i="1"/>
  <c r="E966" i="1"/>
  <c r="I966" i="1"/>
  <c r="J967" i="1"/>
  <c r="G912" i="1"/>
  <c r="H913" i="1"/>
  <c r="I914" i="1"/>
  <c r="J915" i="1"/>
  <c r="G920" i="1"/>
  <c r="H921" i="1"/>
  <c r="I922" i="1"/>
  <c r="J923" i="1"/>
  <c r="G928" i="1"/>
  <c r="H929" i="1"/>
  <c r="I930" i="1"/>
  <c r="J931" i="1"/>
  <c r="G936" i="1"/>
  <c r="H937" i="1"/>
  <c r="I938" i="1"/>
  <c r="J939" i="1"/>
  <c r="H941" i="1"/>
  <c r="J942" i="1"/>
  <c r="G943" i="1"/>
  <c r="E945" i="1"/>
  <c r="I945" i="1"/>
  <c r="J946" i="1"/>
  <c r="G951" i="1"/>
  <c r="H952" i="1"/>
  <c r="I953" i="1"/>
  <c r="J954" i="1"/>
  <c r="G959" i="1"/>
  <c r="H960" i="1"/>
  <c r="G961" i="1"/>
  <c r="J962" i="1"/>
  <c r="G963" i="1"/>
  <c r="J964" i="1"/>
  <c r="G965" i="1"/>
  <c r="J966" i="1"/>
  <c r="G967" i="1"/>
  <c r="H968" i="1"/>
  <c r="E969" i="1"/>
  <c r="I969" i="1"/>
  <c r="J970" i="1"/>
  <c r="G971" i="1"/>
  <c r="H972" i="1"/>
  <c r="E973" i="1"/>
  <c r="I973" i="1"/>
  <c r="J974" i="1"/>
  <c r="G975" i="1"/>
  <c r="H976" i="1"/>
  <c r="E977" i="1"/>
  <c r="I977" i="1"/>
  <c r="J978" i="1"/>
  <c r="G979" i="1"/>
  <c r="H980" i="1"/>
  <c r="E981" i="1"/>
  <c r="I981" i="1"/>
  <c r="J982" i="1"/>
  <c r="G983" i="1"/>
  <c r="H984" i="1"/>
  <c r="E985" i="1"/>
  <c r="I985" i="1"/>
  <c r="J986" i="1"/>
  <c r="G987" i="1"/>
  <c r="H988" i="1"/>
  <c r="E989" i="1"/>
  <c r="I989" i="1"/>
  <c r="J990" i="1"/>
  <c r="E949" i="1"/>
  <c r="E957" i="1"/>
  <c r="I961" i="1"/>
  <c r="I963" i="1"/>
  <c r="I965" i="1"/>
  <c r="I967" i="1"/>
  <c r="I968" i="1"/>
  <c r="J969" i="1"/>
  <c r="G970" i="1"/>
  <c r="H971" i="1"/>
  <c r="E972" i="1"/>
  <c r="I972" i="1"/>
  <c r="J973" i="1"/>
  <c r="G974" i="1"/>
  <c r="H975" i="1"/>
  <c r="E976" i="1"/>
  <c r="I976" i="1"/>
  <c r="J977" i="1"/>
  <c r="G978" i="1"/>
  <c r="H979" i="1"/>
  <c r="E980" i="1"/>
  <c r="I980" i="1"/>
  <c r="J981" i="1"/>
  <c r="G982" i="1"/>
  <c r="H983" i="1"/>
  <c r="E984" i="1"/>
  <c r="I984" i="1"/>
  <c r="J985" i="1"/>
  <c r="G986" i="1"/>
  <c r="H987" i="1"/>
  <c r="E988" i="1"/>
  <c r="I988" i="1"/>
  <c r="J989" i="1"/>
  <c r="G990" i="1"/>
  <c r="H991" i="1"/>
  <c r="E992" i="1"/>
  <c r="I992" i="1"/>
  <c r="G947" i="1"/>
  <c r="H948" i="1"/>
  <c r="I949" i="1"/>
  <c r="J950" i="1"/>
  <c r="G955" i="1"/>
  <c r="H956" i="1"/>
  <c r="I957" i="1"/>
  <c r="J958" i="1"/>
  <c r="J968" i="1"/>
  <c r="G969" i="1"/>
  <c r="H970" i="1"/>
  <c r="E971" i="1"/>
  <c r="I971" i="1"/>
  <c r="J972" i="1"/>
  <c r="G973" i="1"/>
  <c r="H974" i="1"/>
  <c r="E975" i="1"/>
  <c r="I975" i="1"/>
  <c r="J976" i="1"/>
  <c r="G977" i="1"/>
  <c r="H978" i="1"/>
  <c r="E979" i="1"/>
  <c r="I979" i="1"/>
  <c r="J980" i="1"/>
  <c r="G981" i="1"/>
  <c r="H982" i="1"/>
  <c r="E983" i="1"/>
  <c r="I983" i="1"/>
  <c r="J984" i="1"/>
  <c r="G985" i="1"/>
  <c r="H986" i="1"/>
  <c r="E987" i="1"/>
  <c r="I987" i="1"/>
  <c r="J988" i="1"/>
  <c r="G989" i="1"/>
  <c r="H990" i="1"/>
  <c r="E991" i="1"/>
  <c r="I991" i="1"/>
  <c r="J992" i="1"/>
  <c r="G993" i="1"/>
  <c r="E953" i="1"/>
  <c r="E961" i="1"/>
  <c r="H962" i="1"/>
  <c r="E963" i="1"/>
  <c r="H964" i="1"/>
  <c r="E965" i="1"/>
  <c r="H966" i="1"/>
  <c r="E967" i="1"/>
  <c r="G968" i="1"/>
  <c r="H969" i="1"/>
  <c r="E970" i="1"/>
  <c r="I970" i="1"/>
  <c r="J971" i="1"/>
  <c r="G972" i="1"/>
  <c r="H973" i="1"/>
  <c r="E974" i="1"/>
  <c r="I974" i="1"/>
  <c r="J975" i="1"/>
  <c r="G976" i="1"/>
  <c r="H977" i="1"/>
  <c r="E978" i="1"/>
  <c r="I978" i="1"/>
  <c r="J979" i="1"/>
  <c r="G980" i="1"/>
  <c r="H981" i="1"/>
  <c r="E982" i="1"/>
  <c r="I982" i="1"/>
  <c r="J983" i="1"/>
  <c r="G984" i="1"/>
  <c r="H985" i="1"/>
  <c r="E986" i="1"/>
  <c r="I986" i="1"/>
  <c r="J987" i="1"/>
  <c r="G988" i="1"/>
  <c r="H989" i="1"/>
  <c r="E990" i="1"/>
  <c r="I990" i="1"/>
  <c r="J991" i="1"/>
  <c r="G992" i="1"/>
  <c r="H994" i="1"/>
  <c r="E995" i="1"/>
  <c r="I995" i="1"/>
  <c r="J996" i="1"/>
  <c r="G997" i="1"/>
  <c r="H998" i="1"/>
  <c r="E999" i="1"/>
  <c r="I999" i="1"/>
  <c r="J1000" i="1"/>
  <c r="G1001" i="1"/>
  <c r="H1002" i="1"/>
  <c r="E1003" i="1"/>
  <c r="I1003" i="1"/>
  <c r="J1004" i="1"/>
  <c r="G1005" i="1"/>
  <c r="H1006" i="1"/>
  <c r="E1007" i="1"/>
  <c r="I1007" i="1"/>
  <c r="J1008" i="1"/>
  <c r="G1009" i="1"/>
  <c r="H1010" i="1"/>
  <c r="E1011" i="1"/>
  <c r="I1011" i="1"/>
  <c r="J1012" i="1"/>
  <c r="G1013" i="1"/>
  <c r="H1014" i="1"/>
  <c r="E1015" i="1"/>
  <c r="I1015" i="1"/>
  <c r="J1016" i="1"/>
  <c r="G1017" i="1"/>
  <c r="H1018" i="1"/>
  <c r="E1019" i="1"/>
  <c r="I1019" i="1"/>
  <c r="J1020" i="1"/>
  <c r="G1021" i="1"/>
  <c r="H1022" i="1"/>
  <c r="E1023" i="1"/>
  <c r="I1023" i="1"/>
  <c r="J1024" i="1"/>
  <c r="G1025" i="1"/>
  <c r="H1026" i="1"/>
  <c r="H993" i="1"/>
  <c r="E994" i="1"/>
  <c r="I994" i="1"/>
  <c r="J995" i="1"/>
  <c r="G996" i="1"/>
  <c r="H997" i="1"/>
  <c r="E998" i="1"/>
  <c r="I998" i="1"/>
  <c r="J999" i="1"/>
  <c r="G1000" i="1"/>
  <c r="H1001" i="1"/>
  <c r="E1002" i="1"/>
  <c r="I1002" i="1"/>
  <c r="J1003" i="1"/>
  <c r="G1004" i="1"/>
  <c r="H1005" i="1"/>
  <c r="E1006" i="1"/>
  <c r="I1006" i="1"/>
  <c r="J1007" i="1"/>
  <c r="G1008" i="1"/>
  <c r="H1009" i="1"/>
  <c r="E1010" i="1"/>
  <c r="I1010" i="1"/>
  <c r="J1011" i="1"/>
  <c r="G1012" i="1"/>
  <c r="H1013" i="1"/>
  <c r="E1014" i="1"/>
  <c r="I1014" i="1"/>
  <c r="J1015" i="1"/>
  <c r="G1016" i="1"/>
  <c r="H1017" i="1"/>
  <c r="E1018" i="1"/>
  <c r="I1018" i="1"/>
  <c r="J1019" i="1"/>
  <c r="G1020" i="1"/>
  <c r="H1021" i="1"/>
  <c r="E1022" i="1"/>
  <c r="I1022" i="1"/>
  <c r="J1023" i="1"/>
  <c r="G1024" i="1"/>
  <c r="H1025" i="1"/>
  <c r="E1026" i="1"/>
  <c r="I1026" i="1"/>
  <c r="J1027" i="1"/>
  <c r="I1028" i="1"/>
  <c r="J1029" i="1"/>
  <c r="E882" i="1"/>
  <c r="J882" i="1"/>
  <c r="E883" i="1"/>
  <c r="J883" i="1"/>
  <c r="G884" i="1"/>
  <c r="J885" i="1"/>
  <c r="I886" i="1"/>
  <c r="I887" i="1"/>
  <c r="E888" i="1"/>
  <c r="J888" i="1"/>
  <c r="G991" i="1"/>
  <c r="H992" i="1"/>
  <c r="I993" i="1"/>
  <c r="J994" i="1"/>
  <c r="G995" i="1"/>
  <c r="H996" i="1"/>
  <c r="E997" i="1"/>
  <c r="I997" i="1"/>
  <c r="J998" i="1"/>
  <c r="G999" i="1"/>
  <c r="H1000" i="1"/>
  <c r="E1001" i="1"/>
  <c r="I1001" i="1"/>
  <c r="J1002" i="1"/>
  <c r="G1003" i="1"/>
  <c r="H1004" i="1"/>
  <c r="E1005" i="1"/>
  <c r="I1005" i="1"/>
  <c r="J1006" i="1"/>
  <c r="G1007" i="1"/>
  <c r="H1008" i="1"/>
  <c r="E1009" i="1"/>
  <c r="I1009" i="1"/>
  <c r="J1010" i="1"/>
  <c r="G1011" i="1"/>
  <c r="H1012" i="1"/>
  <c r="E1013" i="1"/>
  <c r="I1013" i="1"/>
  <c r="J1014" i="1"/>
  <c r="G1015" i="1"/>
  <c r="H1016" i="1"/>
  <c r="E1017" i="1"/>
  <c r="I1017" i="1"/>
  <c r="J1018" i="1"/>
  <c r="G1019" i="1"/>
  <c r="H1020" i="1"/>
  <c r="E1021" i="1"/>
  <c r="I1021" i="1"/>
  <c r="J1022" i="1"/>
  <c r="G1023" i="1"/>
  <c r="H1024" i="1"/>
  <c r="E993" i="1"/>
  <c r="J993" i="1"/>
  <c r="G994" i="1"/>
  <c r="H995" i="1"/>
  <c r="E996" i="1"/>
  <c r="I996" i="1"/>
  <c r="J997" i="1"/>
  <c r="G998" i="1"/>
  <c r="H999" i="1"/>
  <c r="E1000" i="1"/>
  <c r="I1000" i="1"/>
  <c r="J1001" i="1"/>
  <c r="G1002" i="1"/>
  <c r="H1003" i="1"/>
  <c r="E1004" i="1"/>
  <c r="I1004" i="1"/>
  <c r="J1005" i="1"/>
  <c r="G1006" i="1"/>
  <c r="H1007" i="1"/>
  <c r="E1008" i="1"/>
  <c r="I1008" i="1"/>
  <c r="J1009" i="1"/>
  <c r="G1010" i="1"/>
  <c r="H1011" i="1"/>
  <c r="E1012" i="1"/>
  <c r="I1012" i="1"/>
  <c r="J1013" i="1"/>
  <c r="G1014" i="1"/>
  <c r="H1015" i="1"/>
  <c r="E1016" i="1"/>
  <c r="I1016" i="1"/>
  <c r="J1017" i="1"/>
  <c r="G1018" i="1"/>
  <c r="H1019" i="1"/>
  <c r="E1020" i="1"/>
  <c r="I1020" i="1"/>
  <c r="J1021" i="1"/>
  <c r="G1022" i="1"/>
  <c r="H1023" i="1"/>
  <c r="E1024" i="1"/>
  <c r="I1024" i="1"/>
  <c r="J1025" i="1"/>
  <c r="G1026" i="1"/>
  <c r="H1027" i="1"/>
  <c r="G1028" i="1"/>
  <c r="H1029" i="1"/>
  <c r="H882" i="1"/>
  <c r="H883" i="1"/>
  <c r="I884" i="1"/>
  <c r="H885" i="1"/>
  <c r="G886" i="1"/>
  <c r="G887" i="1"/>
  <c r="H888" i="1"/>
  <c r="G889" i="1"/>
  <c r="E890" i="1"/>
  <c r="E1025" i="1"/>
  <c r="E1027" i="1"/>
  <c r="J1028" i="1"/>
  <c r="I1029" i="1"/>
  <c r="I882" i="1"/>
  <c r="I883" i="1"/>
  <c r="H884" i="1"/>
  <c r="E885" i="1"/>
  <c r="J886" i="1"/>
  <c r="H887" i="1"/>
  <c r="I888" i="1"/>
  <c r="H890" i="1"/>
  <c r="H891" i="1"/>
  <c r="I892" i="1"/>
  <c r="H893" i="1"/>
  <c r="G894" i="1"/>
  <c r="G895" i="1"/>
  <c r="H896" i="1"/>
  <c r="G897" i="1"/>
  <c r="E898" i="1"/>
  <c r="J898" i="1"/>
  <c r="E899" i="1"/>
  <c r="J899" i="1"/>
  <c r="G900" i="1"/>
  <c r="J901" i="1"/>
  <c r="I902" i="1"/>
  <c r="I903" i="1"/>
  <c r="E904" i="1"/>
  <c r="J904" i="1"/>
  <c r="E905" i="1"/>
  <c r="I905" i="1"/>
  <c r="H906" i="1"/>
  <c r="H907" i="1"/>
  <c r="I908" i="1"/>
  <c r="H909" i="1"/>
  <c r="G910" i="1"/>
  <c r="I731" i="1"/>
  <c r="H732" i="1"/>
  <c r="I733" i="1"/>
  <c r="E734" i="1"/>
  <c r="I734" i="1"/>
  <c r="H735" i="1"/>
  <c r="E736" i="1"/>
  <c r="I736" i="1"/>
  <c r="E737" i="1"/>
  <c r="J737" i="1"/>
  <c r="E738" i="1"/>
  <c r="J738" i="1"/>
  <c r="E739" i="1"/>
  <c r="J739" i="1"/>
  <c r="J740" i="1"/>
  <c r="I741" i="1"/>
  <c r="I742" i="1"/>
  <c r="H743" i="1"/>
  <c r="H744" i="1"/>
  <c r="G745" i="1"/>
  <c r="G746" i="1"/>
  <c r="G747" i="1"/>
  <c r="G748" i="1"/>
  <c r="J749" i="1"/>
  <c r="I750" i="1"/>
  <c r="I751" i="1"/>
  <c r="I752" i="1"/>
  <c r="H753" i="1"/>
  <c r="H754" i="1"/>
  <c r="G755" i="1"/>
  <c r="G756" i="1"/>
  <c r="J757" i="1"/>
  <c r="E758" i="1"/>
  <c r="J758" i="1"/>
  <c r="E759" i="1"/>
  <c r="J759" i="1"/>
  <c r="G760" i="1"/>
  <c r="J761" i="1"/>
  <c r="I762" i="1"/>
  <c r="I763" i="1"/>
  <c r="E764" i="1"/>
  <c r="J764" i="1"/>
  <c r="E765" i="1"/>
  <c r="I765" i="1"/>
  <c r="H766" i="1"/>
  <c r="H767" i="1"/>
  <c r="I768" i="1"/>
  <c r="H769" i="1"/>
  <c r="G770" i="1"/>
  <c r="J771" i="1"/>
  <c r="G772" i="1"/>
  <c r="J773" i="1"/>
  <c r="I774" i="1"/>
  <c r="I775" i="1"/>
  <c r="E776" i="1"/>
  <c r="J776" i="1"/>
  <c r="E777" i="1"/>
  <c r="I777" i="1"/>
  <c r="H778" i="1"/>
  <c r="H779" i="1"/>
  <c r="I780" i="1"/>
  <c r="H781" i="1"/>
  <c r="G782" i="1"/>
  <c r="G783" i="1"/>
  <c r="H784" i="1"/>
  <c r="G785" i="1"/>
  <c r="H786" i="1"/>
  <c r="E787" i="1"/>
  <c r="I787" i="1"/>
  <c r="J788" i="1"/>
  <c r="G789" i="1"/>
  <c r="H790" i="1"/>
  <c r="E791" i="1"/>
  <c r="I791" i="1"/>
  <c r="J792" i="1"/>
  <c r="G793" i="1"/>
  <c r="I1025" i="1"/>
  <c r="J1026" i="1"/>
  <c r="G1027" i="1"/>
  <c r="J884" i="1"/>
  <c r="G885" i="1"/>
  <c r="B885" i="1" s="1"/>
  <c r="J887" i="1"/>
  <c r="H889" i="1"/>
  <c r="I890" i="1"/>
  <c r="I891" i="1"/>
  <c r="E892" i="1"/>
  <c r="J892" i="1"/>
  <c r="E893" i="1"/>
  <c r="I893" i="1"/>
  <c r="H894" i="1"/>
  <c r="H895" i="1"/>
  <c r="I896" i="1"/>
  <c r="H897" i="1"/>
  <c r="G898" i="1"/>
  <c r="G899" i="1"/>
  <c r="H900" i="1"/>
  <c r="G901" i="1"/>
  <c r="E902" i="1"/>
  <c r="J902" i="1"/>
  <c r="E903" i="1"/>
  <c r="J903" i="1"/>
  <c r="G904" i="1"/>
  <c r="J905" i="1"/>
  <c r="I906" i="1"/>
  <c r="I907" i="1"/>
  <c r="E908" i="1"/>
  <c r="J908" i="1"/>
  <c r="E909" i="1"/>
  <c r="I909" i="1"/>
  <c r="H910" i="1"/>
  <c r="E731" i="1"/>
  <c r="J731" i="1"/>
  <c r="E732" i="1"/>
  <c r="I732" i="1"/>
  <c r="E733" i="1"/>
  <c r="J733" i="1"/>
  <c r="J734" i="1"/>
  <c r="I735" i="1"/>
  <c r="J736" i="1"/>
  <c r="G737" i="1"/>
  <c r="G738" i="1"/>
  <c r="G739" i="1"/>
  <c r="G740" i="1"/>
  <c r="E741" i="1"/>
  <c r="J741" i="1"/>
  <c r="E742" i="1"/>
  <c r="J742" i="1"/>
  <c r="E743" i="1"/>
  <c r="I743" i="1"/>
  <c r="I744" i="1"/>
  <c r="H745" i="1"/>
  <c r="H746" i="1"/>
  <c r="H747" i="1"/>
  <c r="H748" i="1"/>
  <c r="G749" i="1"/>
  <c r="E750" i="1"/>
  <c r="J750" i="1"/>
  <c r="E751" i="1"/>
  <c r="J751" i="1"/>
  <c r="E752" i="1"/>
  <c r="J752" i="1"/>
  <c r="E753" i="1"/>
  <c r="I753" i="1"/>
  <c r="I754" i="1"/>
  <c r="H755" i="1"/>
  <c r="H756" i="1"/>
  <c r="G757" i="1"/>
  <c r="G758" i="1"/>
  <c r="G759" i="1"/>
  <c r="H760" i="1"/>
  <c r="G761" i="1"/>
  <c r="E762" i="1"/>
  <c r="J762" i="1"/>
  <c r="E763" i="1"/>
  <c r="J763" i="1"/>
  <c r="G764" i="1"/>
  <c r="J765" i="1"/>
  <c r="I766" i="1"/>
  <c r="I767" i="1"/>
  <c r="E768" i="1"/>
  <c r="J768" i="1"/>
  <c r="E769" i="1"/>
  <c r="I769" i="1"/>
  <c r="H770" i="1"/>
  <c r="G771" i="1"/>
  <c r="H772" i="1"/>
  <c r="G773" i="1"/>
  <c r="E774" i="1"/>
  <c r="J774" i="1"/>
  <c r="E775" i="1"/>
  <c r="J775" i="1"/>
  <c r="G776" i="1"/>
  <c r="J777" i="1"/>
  <c r="I778" i="1"/>
  <c r="I779" i="1"/>
  <c r="E780" i="1"/>
  <c r="J780" i="1"/>
  <c r="E781" i="1"/>
  <c r="I781" i="1"/>
  <c r="H782" i="1"/>
  <c r="H783" i="1"/>
  <c r="I784" i="1"/>
  <c r="H785" i="1"/>
  <c r="E786" i="1"/>
  <c r="I786" i="1"/>
  <c r="I1027" i="1"/>
  <c r="E1028" i="1"/>
  <c r="E1029" i="1"/>
  <c r="I885" i="1"/>
  <c r="E886" i="1"/>
  <c r="I889" i="1"/>
  <c r="J890" i="1"/>
  <c r="E891" i="1"/>
  <c r="J891" i="1"/>
  <c r="G892" i="1"/>
  <c r="J893" i="1"/>
  <c r="I894" i="1"/>
  <c r="I895" i="1"/>
  <c r="E896" i="1"/>
  <c r="J896" i="1"/>
  <c r="E897" i="1"/>
  <c r="I897" i="1"/>
  <c r="H898" i="1"/>
  <c r="H899" i="1"/>
  <c r="I900" i="1"/>
  <c r="H901" i="1"/>
  <c r="G902" i="1"/>
  <c r="G903" i="1"/>
  <c r="H904" i="1"/>
  <c r="G905" i="1"/>
  <c r="B905" i="1" s="1"/>
  <c r="E906" i="1"/>
  <c r="J906" i="1"/>
  <c r="E907" i="1"/>
  <c r="J907" i="1"/>
  <c r="G908" i="1"/>
  <c r="J909" i="1"/>
  <c r="I910" i="1"/>
  <c r="G731" i="1"/>
  <c r="J732" i="1"/>
  <c r="G733" i="1"/>
  <c r="G734" i="1"/>
  <c r="E735" i="1"/>
  <c r="J735" i="1"/>
  <c r="G736" i="1"/>
  <c r="H737" i="1"/>
  <c r="H738" i="1"/>
  <c r="H739" i="1"/>
  <c r="H740" i="1"/>
  <c r="G741" i="1"/>
  <c r="G742" i="1"/>
  <c r="J743" i="1"/>
  <c r="E744" i="1"/>
  <c r="J744" i="1"/>
  <c r="E745" i="1"/>
  <c r="I745" i="1"/>
  <c r="I746" i="1"/>
  <c r="I747" i="1"/>
  <c r="I748" i="1"/>
  <c r="H749" i="1"/>
  <c r="G750" i="1"/>
  <c r="G751" i="1"/>
  <c r="G752" i="1"/>
  <c r="J753" i="1"/>
  <c r="E754" i="1"/>
  <c r="J754" i="1"/>
  <c r="E755" i="1"/>
  <c r="I755" i="1"/>
  <c r="I756" i="1"/>
  <c r="H757" i="1"/>
  <c r="H758" i="1"/>
  <c r="H759" i="1"/>
  <c r="I760" i="1"/>
  <c r="H761" i="1"/>
  <c r="G762" i="1"/>
  <c r="G763" i="1"/>
  <c r="H764" i="1"/>
  <c r="G765" i="1"/>
  <c r="E766" i="1"/>
  <c r="J766" i="1"/>
  <c r="E767" i="1"/>
  <c r="J767" i="1"/>
  <c r="G768" i="1"/>
  <c r="J769" i="1"/>
  <c r="I770" i="1"/>
  <c r="H771" i="1"/>
  <c r="I772" i="1"/>
  <c r="H773" i="1"/>
  <c r="G774" i="1"/>
  <c r="G775" i="1"/>
  <c r="H776" i="1"/>
  <c r="G777" i="1"/>
  <c r="E778" i="1"/>
  <c r="J778" i="1"/>
  <c r="E779" i="1"/>
  <c r="J779" i="1"/>
  <c r="G780" i="1"/>
  <c r="J781" i="1"/>
  <c r="I782" i="1"/>
  <c r="I783" i="1"/>
  <c r="E784" i="1"/>
  <c r="J784" i="1"/>
  <c r="E785" i="1"/>
  <c r="I785" i="1"/>
  <c r="J786" i="1"/>
  <c r="G787" i="1"/>
  <c r="H788" i="1"/>
  <c r="E789" i="1"/>
  <c r="I789" i="1"/>
  <c r="J790" i="1"/>
  <c r="G791" i="1"/>
  <c r="H792" i="1"/>
  <c r="E793" i="1"/>
  <c r="I793" i="1"/>
  <c r="H1028" i="1"/>
  <c r="G1029" i="1"/>
  <c r="B1029" i="1" s="1"/>
  <c r="G882" i="1"/>
  <c r="G883" i="1"/>
  <c r="E884" i="1"/>
  <c r="H886" i="1"/>
  <c r="E887" i="1"/>
  <c r="G888" i="1"/>
  <c r="E889" i="1"/>
  <c r="J889" i="1"/>
  <c r="G890" i="1"/>
  <c r="G891" i="1"/>
  <c r="H892" i="1"/>
  <c r="G893" i="1"/>
  <c r="B893" i="1" s="1"/>
  <c r="E894" i="1"/>
  <c r="J894" i="1"/>
  <c r="E895" i="1"/>
  <c r="J895" i="1"/>
  <c r="G896" i="1"/>
  <c r="J897" i="1"/>
  <c r="I898" i="1"/>
  <c r="I899" i="1"/>
  <c r="E900" i="1"/>
  <c r="J900" i="1"/>
  <c r="E901" i="1"/>
  <c r="I901" i="1"/>
  <c r="H902" i="1"/>
  <c r="H903" i="1"/>
  <c r="I904" i="1"/>
  <c r="H905" i="1"/>
  <c r="G906" i="1"/>
  <c r="G907" i="1"/>
  <c r="H908" i="1"/>
  <c r="G909" i="1"/>
  <c r="B909" i="1" s="1"/>
  <c r="E910" i="1"/>
  <c r="J910" i="1"/>
  <c r="H731" i="1"/>
  <c r="G732" i="1"/>
  <c r="H733" i="1"/>
  <c r="H734" i="1"/>
  <c r="G735" i="1"/>
  <c r="H736" i="1"/>
  <c r="I737" i="1"/>
  <c r="I738" i="1"/>
  <c r="I739" i="1"/>
  <c r="E740" i="1"/>
  <c r="I740" i="1"/>
  <c r="H741" i="1"/>
  <c r="H742" i="1"/>
  <c r="G743" i="1"/>
  <c r="G744" i="1"/>
  <c r="J745" i="1"/>
  <c r="E746" i="1"/>
  <c r="J746" i="1"/>
  <c r="E747" i="1"/>
  <c r="J747" i="1"/>
  <c r="E748" i="1"/>
  <c r="J748" i="1"/>
  <c r="E749" i="1"/>
  <c r="I749" i="1"/>
  <c r="H750" i="1"/>
  <c r="H751" i="1"/>
  <c r="H752" i="1"/>
  <c r="G753" i="1"/>
  <c r="G754" i="1"/>
  <c r="J755" i="1"/>
  <c r="E756" i="1"/>
  <c r="J756" i="1"/>
  <c r="E757" i="1"/>
  <c r="I757" i="1"/>
  <c r="I758" i="1"/>
  <c r="I759" i="1"/>
  <c r="E760" i="1"/>
  <c r="J760" i="1"/>
  <c r="E761" i="1"/>
  <c r="I761" i="1"/>
  <c r="H762" i="1"/>
  <c r="H763" i="1"/>
  <c r="I764" i="1"/>
  <c r="H765" i="1"/>
  <c r="G766" i="1"/>
  <c r="G767" i="1"/>
  <c r="H768" i="1"/>
  <c r="G769" i="1"/>
  <c r="E770" i="1"/>
  <c r="J770" i="1"/>
  <c r="E771" i="1"/>
  <c r="I771" i="1"/>
  <c r="E772" i="1"/>
  <c r="J772" i="1"/>
  <c r="E773" i="1"/>
  <c r="I773" i="1"/>
  <c r="H774" i="1"/>
  <c r="H775" i="1"/>
  <c r="I776" i="1"/>
  <c r="H777" i="1"/>
  <c r="G778" i="1"/>
  <c r="G779" i="1"/>
  <c r="H780" i="1"/>
  <c r="G781" i="1"/>
  <c r="E782" i="1"/>
  <c r="J782" i="1"/>
  <c r="E783" i="1"/>
  <c r="J783" i="1"/>
  <c r="G784" i="1"/>
  <c r="J785" i="1"/>
  <c r="G786" i="1"/>
  <c r="H787" i="1"/>
  <c r="E788" i="1"/>
  <c r="J787" i="1"/>
  <c r="G794" i="1"/>
  <c r="H795" i="1"/>
  <c r="E796" i="1"/>
  <c r="I796" i="1"/>
  <c r="J797" i="1"/>
  <c r="G798" i="1"/>
  <c r="H799" i="1"/>
  <c r="E800" i="1"/>
  <c r="I800" i="1"/>
  <c r="J801" i="1"/>
  <c r="G802" i="1"/>
  <c r="H803" i="1"/>
  <c r="E804" i="1"/>
  <c r="I804" i="1"/>
  <c r="J805" i="1"/>
  <c r="G806" i="1"/>
  <c r="H807" i="1"/>
  <c r="E808" i="1"/>
  <c r="I808" i="1"/>
  <c r="J809" i="1"/>
  <c r="G810" i="1"/>
  <c r="H811" i="1"/>
  <c r="E812" i="1"/>
  <c r="I812" i="1"/>
  <c r="J813" i="1"/>
  <c r="G814" i="1"/>
  <c r="H815" i="1"/>
  <c r="E816" i="1"/>
  <c r="I816" i="1"/>
  <c r="J817" i="1"/>
  <c r="G818" i="1"/>
  <c r="H819" i="1"/>
  <c r="E820" i="1"/>
  <c r="I820" i="1"/>
  <c r="J821" i="1"/>
  <c r="G822" i="1"/>
  <c r="H823" i="1"/>
  <c r="E824" i="1"/>
  <c r="I824" i="1"/>
  <c r="J825" i="1"/>
  <c r="G826" i="1"/>
  <c r="H827" i="1"/>
  <c r="E828" i="1"/>
  <c r="I828" i="1"/>
  <c r="J829" i="1"/>
  <c r="G830" i="1"/>
  <c r="H831" i="1"/>
  <c r="E832" i="1"/>
  <c r="I832" i="1"/>
  <c r="J833" i="1"/>
  <c r="G834" i="1"/>
  <c r="H835" i="1"/>
  <c r="E836" i="1"/>
  <c r="I836" i="1"/>
  <c r="J837" i="1"/>
  <c r="G838" i="1"/>
  <c r="H839" i="1"/>
  <c r="E840" i="1"/>
  <c r="I840" i="1"/>
  <c r="J841" i="1"/>
  <c r="G842" i="1"/>
  <c r="H843" i="1"/>
  <c r="E844" i="1"/>
  <c r="I844" i="1"/>
  <c r="J845" i="1"/>
  <c r="G846" i="1"/>
  <c r="H847" i="1"/>
  <c r="E848" i="1"/>
  <c r="I848" i="1"/>
  <c r="J849" i="1"/>
  <c r="G850" i="1"/>
  <c r="H851" i="1"/>
  <c r="E852" i="1"/>
  <c r="I852" i="1"/>
  <c r="J853" i="1"/>
  <c r="G854" i="1"/>
  <c r="H855" i="1"/>
  <c r="E856" i="1"/>
  <c r="I856" i="1"/>
  <c r="J857" i="1"/>
  <c r="G858" i="1"/>
  <c r="H859" i="1"/>
  <c r="H860" i="1"/>
  <c r="H789" i="1"/>
  <c r="E790" i="1"/>
  <c r="H791" i="1"/>
  <c r="E792" i="1"/>
  <c r="H793" i="1"/>
  <c r="H794" i="1"/>
  <c r="E795" i="1"/>
  <c r="I795" i="1"/>
  <c r="J796" i="1"/>
  <c r="G797" i="1"/>
  <c r="H798" i="1"/>
  <c r="E799" i="1"/>
  <c r="I799" i="1"/>
  <c r="J800" i="1"/>
  <c r="G801" i="1"/>
  <c r="H802" i="1"/>
  <c r="E803" i="1"/>
  <c r="I803" i="1"/>
  <c r="J804" i="1"/>
  <c r="G805" i="1"/>
  <c r="H806" i="1"/>
  <c r="E807" i="1"/>
  <c r="I807" i="1"/>
  <c r="J808" i="1"/>
  <c r="G809" i="1"/>
  <c r="H810" i="1"/>
  <c r="E811" i="1"/>
  <c r="I811" i="1"/>
  <c r="J812" i="1"/>
  <c r="G813" i="1"/>
  <c r="H814" i="1"/>
  <c r="E815" i="1"/>
  <c r="I815" i="1"/>
  <c r="J816" i="1"/>
  <c r="G817" i="1"/>
  <c r="H818" i="1"/>
  <c r="E819" i="1"/>
  <c r="I819" i="1"/>
  <c r="J820" i="1"/>
  <c r="G821" i="1"/>
  <c r="H822" i="1"/>
  <c r="E823" i="1"/>
  <c r="I823" i="1"/>
  <c r="J824" i="1"/>
  <c r="G825" i="1"/>
  <c r="H826" i="1"/>
  <c r="E827" i="1"/>
  <c r="I827" i="1"/>
  <c r="J828" i="1"/>
  <c r="G829" i="1"/>
  <c r="H830" i="1"/>
  <c r="E831" i="1"/>
  <c r="I831" i="1"/>
  <c r="J832" i="1"/>
  <c r="G833" i="1"/>
  <c r="H834" i="1"/>
  <c r="E835" i="1"/>
  <c r="I835" i="1"/>
  <c r="J836" i="1"/>
  <c r="G837" i="1"/>
  <c r="H838" i="1"/>
  <c r="E839" i="1"/>
  <c r="I839" i="1"/>
  <c r="J840" i="1"/>
  <c r="G841" i="1"/>
  <c r="H842" i="1"/>
  <c r="E843" i="1"/>
  <c r="I843" i="1"/>
  <c r="J844" i="1"/>
  <c r="G845" i="1"/>
  <c r="H846" i="1"/>
  <c r="E847" i="1"/>
  <c r="I847" i="1"/>
  <c r="J848" i="1"/>
  <c r="G849" i="1"/>
  <c r="H850" i="1"/>
  <c r="E851" i="1"/>
  <c r="I851" i="1"/>
  <c r="J852" i="1"/>
  <c r="G853" i="1"/>
  <c r="H854" i="1"/>
  <c r="E855" i="1"/>
  <c r="I855" i="1"/>
  <c r="J856" i="1"/>
  <c r="G857" i="1"/>
  <c r="G788" i="1"/>
  <c r="J789" i="1"/>
  <c r="G790" i="1"/>
  <c r="J791" i="1"/>
  <c r="G792" i="1"/>
  <c r="J793" i="1"/>
  <c r="E794" i="1"/>
  <c r="I794" i="1"/>
  <c r="J795" i="1"/>
  <c r="G796" i="1"/>
  <c r="H797" i="1"/>
  <c r="E798" i="1"/>
  <c r="I798" i="1"/>
  <c r="J799" i="1"/>
  <c r="G800" i="1"/>
  <c r="H801" i="1"/>
  <c r="E802" i="1"/>
  <c r="I802" i="1"/>
  <c r="J803" i="1"/>
  <c r="G804" i="1"/>
  <c r="H805" i="1"/>
  <c r="E806" i="1"/>
  <c r="I806" i="1"/>
  <c r="J807" i="1"/>
  <c r="G808" i="1"/>
  <c r="H809" i="1"/>
  <c r="E810" i="1"/>
  <c r="I810" i="1"/>
  <c r="J811" i="1"/>
  <c r="G812" i="1"/>
  <c r="H813" i="1"/>
  <c r="E814" i="1"/>
  <c r="I814" i="1"/>
  <c r="J815" i="1"/>
  <c r="G816" i="1"/>
  <c r="H817" i="1"/>
  <c r="E818" i="1"/>
  <c r="I818" i="1"/>
  <c r="J819" i="1"/>
  <c r="G820" i="1"/>
  <c r="H821" i="1"/>
  <c r="E822" i="1"/>
  <c r="I822" i="1"/>
  <c r="J823" i="1"/>
  <c r="G824" i="1"/>
  <c r="H825" i="1"/>
  <c r="E826" i="1"/>
  <c r="I826" i="1"/>
  <c r="J827" i="1"/>
  <c r="G828" i="1"/>
  <c r="H829" i="1"/>
  <c r="E830" i="1"/>
  <c r="I830" i="1"/>
  <c r="J831" i="1"/>
  <c r="G832" i="1"/>
  <c r="H833" i="1"/>
  <c r="E834" i="1"/>
  <c r="I834" i="1"/>
  <c r="J835" i="1"/>
  <c r="G836" i="1"/>
  <c r="H837" i="1"/>
  <c r="E838" i="1"/>
  <c r="I838" i="1"/>
  <c r="J839" i="1"/>
  <c r="G840" i="1"/>
  <c r="H841" i="1"/>
  <c r="E842" i="1"/>
  <c r="I842" i="1"/>
  <c r="J843" i="1"/>
  <c r="G844" i="1"/>
  <c r="H845" i="1"/>
  <c r="E846" i="1"/>
  <c r="I846" i="1"/>
  <c r="J847" i="1"/>
  <c r="G848" i="1"/>
  <c r="H849" i="1"/>
  <c r="E850" i="1"/>
  <c r="I850" i="1"/>
  <c r="J851" i="1"/>
  <c r="G852" i="1"/>
  <c r="H853" i="1"/>
  <c r="E854" i="1"/>
  <c r="I854" i="1"/>
  <c r="J855" i="1"/>
  <c r="G856" i="1"/>
  <c r="H857" i="1"/>
  <c r="E858" i="1"/>
  <c r="I858" i="1"/>
  <c r="I788" i="1"/>
  <c r="I790" i="1"/>
  <c r="I792" i="1"/>
  <c r="J794" i="1"/>
  <c r="G795" i="1"/>
  <c r="H796" i="1"/>
  <c r="E797" i="1"/>
  <c r="I797" i="1"/>
  <c r="J798" i="1"/>
  <c r="G799" i="1"/>
  <c r="H800" i="1"/>
  <c r="E801" i="1"/>
  <c r="I801" i="1"/>
  <c r="J802" i="1"/>
  <c r="G803" i="1"/>
  <c r="H804" i="1"/>
  <c r="E805" i="1"/>
  <c r="I805" i="1"/>
  <c r="J806" i="1"/>
  <c r="G807" i="1"/>
  <c r="H808" i="1"/>
  <c r="E809" i="1"/>
  <c r="I809" i="1"/>
  <c r="J810" i="1"/>
  <c r="G811" i="1"/>
  <c r="H812" i="1"/>
  <c r="E813" i="1"/>
  <c r="I813" i="1"/>
  <c r="J814" i="1"/>
  <c r="G815" i="1"/>
  <c r="H816" i="1"/>
  <c r="E817" i="1"/>
  <c r="I817" i="1"/>
  <c r="J818" i="1"/>
  <c r="G819" i="1"/>
  <c r="H820" i="1"/>
  <c r="E821" i="1"/>
  <c r="I821" i="1"/>
  <c r="J822" i="1"/>
  <c r="G823" i="1"/>
  <c r="H824" i="1"/>
  <c r="E825" i="1"/>
  <c r="I825" i="1"/>
  <c r="J826" i="1"/>
  <c r="G827" i="1"/>
  <c r="H828" i="1"/>
  <c r="E829" i="1"/>
  <c r="I829" i="1"/>
  <c r="J830" i="1"/>
  <c r="G831" i="1"/>
  <c r="H832" i="1"/>
  <c r="E833" i="1"/>
  <c r="I833" i="1"/>
  <c r="J834" i="1"/>
  <c r="G835" i="1"/>
  <c r="H836" i="1"/>
  <c r="E837" i="1"/>
  <c r="I837" i="1"/>
  <c r="J838" i="1"/>
  <c r="G839" i="1"/>
  <c r="H840" i="1"/>
  <c r="E841" i="1"/>
  <c r="I841" i="1"/>
  <c r="J842" i="1"/>
  <c r="G843" i="1"/>
  <c r="H844" i="1"/>
  <c r="E845" i="1"/>
  <c r="I845" i="1"/>
  <c r="J846" i="1"/>
  <c r="G847" i="1"/>
  <c r="H848" i="1"/>
  <c r="E849" i="1"/>
  <c r="I849" i="1"/>
  <c r="J850" i="1"/>
  <c r="G851" i="1"/>
  <c r="H852" i="1"/>
  <c r="E853" i="1"/>
  <c r="I853" i="1"/>
  <c r="J854" i="1"/>
  <c r="G855" i="1"/>
  <c r="H856" i="1"/>
  <c r="E857" i="1"/>
  <c r="I857" i="1"/>
  <c r="H858" i="1"/>
  <c r="I859" i="1"/>
  <c r="E860" i="1"/>
  <c r="E861" i="1"/>
  <c r="I861" i="1"/>
  <c r="H862" i="1"/>
  <c r="H863" i="1"/>
  <c r="I864" i="1"/>
  <c r="G865" i="1"/>
  <c r="E866" i="1"/>
  <c r="J866" i="1"/>
  <c r="E867" i="1"/>
  <c r="I867" i="1"/>
  <c r="E868" i="1"/>
  <c r="J868" i="1"/>
  <c r="H869" i="1"/>
  <c r="G870" i="1"/>
  <c r="G871" i="1"/>
  <c r="H872" i="1"/>
  <c r="J873" i="1"/>
  <c r="I874" i="1"/>
  <c r="E875" i="1"/>
  <c r="I875" i="1"/>
  <c r="E876" i="1"/>
  <c r="J876" i="1"/>
  <c r="H877" i="1"/>
  <c r="G878" i="1"/>
  <c r="G879" i="1"/>
  <c r="H880" i="1"/>
  <c r="J881" i="1"/>
  <c r="I679" i="1"/>
  <c r="I680" i="1"/>
  <c r="E681" i="1"/>
  <c r="I681" i="1"/>
  <c r="H682" i="1"/>
  <c r="G683" i="1"/>
  <c r="E684" i="1"/>
  <c r="J684" i="1"/>
  <c r="G685" i="1"/>
  <c r="G686" i="1"/>
  <c r="E687" i="1"/>
  <c r="J687" i="1"/>
  <c r="I688" i="1"/>
  <c r="E689" i="1"/>
  <c r="J689" i="1"/>
  <c r="J690" i="1"/>
  <c r="I691" i="1"/>
  <c r="G692" i="1"/>
  <c r="H693" i="1"/>
  <c r="H694" i="1"/>
  <c r="G695" i="1"/>
  <c r="E696" i="1"/>
  <c r="J696" i="1"/>
  <c r="G697" i="1"/>
  <c r="G698" i="1"/>
  <c r="E699" i="1"/>
  <c r="J699" i="1"/>
  <c r="H700" i="1"/>
  <c r="I701" i="1"/>
  <c r="E702" i="1"/>
  <c r="I702" i="1"/>
  <c r="H703" i="1"/>
  <c r="G704" i="1"/>
  <c r="H705" i="1"/>
  <c r="H706" i="1"/>
  <c r="G707" i="1"/>
  <c r="E708" i="1"/>
  <c r="J708" i="1"/>
  <c r="G709" i="1"/>
  <c r="G710" i="1"/>
  <c r="E711" i="1"/>
  <c r="J711" i="1"/>
  <c r="I712" i="1"/>
  <c r="E713" i="1"/>
  <c r="J713" i="1"/>
  <c r="J714" i="1"/>
  <c r="I715" i="1"/>
  <c r="H716" i="1"/>
  <c r="I717" i="1"/>
  <c r="E718" i="1"/>
  <c r="I718" i="1"/>
  <c r="H719" i="1"/>
  <c r="G720" i="1"/>
  <c r="H721" i="1"/>
  <c r="H722" i="1"/>
  <c r="G723" i="1"/>
  <c r="E724" i="1"/>
  <c r="J724" i="1"/>
  <c r="G725" i="1"/>
  <c r="G726" i="1"/>
  <c r="E727" i="1"/>
  <c r="J727" i="1"/>
  <c r="J728" i="1"/>
  <c r="G729" i="1"/>
  <c r="E730" i="1"/>
  <c r="J730" i="1"/>
  <c r="H487" i="1"/>
  <c r="H488" i="1"/>
  <c r="I489" i="1"/>
  <c r="H490" i="1"/>
  <c r="G491" i="1"/>
  <c r="E492" i="1"/>
  <c r="J492" i="1"/>
  <c r="J858" i="1"/>
  <c r="E859" i="1"/>
  <c r="J859" i="1"/>
  <c r="G860" i="1"/>
  <c r="J861" i="1"/>
  <c r="I862" i="1"/>
  <c r="E863" i="1"/>
  <c r="I863" i="1"/>
  <c r="E864" i="1"/>
  <c r="J864" i="1"/>
  <c r="H865" i="1"/>
  <c r="G866" i="1"/>
  <c r="J867" i="1"/>
  <c r="G868" i="1"/>
  <c r="E869" i="1"/>
  <c r="I869" i="1"/>
  <c r="H870" i="1"/>
  <c r="H871" i="1"/>
  <c r="I872" i="1"/>
  <c r="G873" i="1"/>
  <c r="E874" i="1"/>
  <c r="J874" i="1"/>
  <c r="J875" i="1"/>
  <c r="G876" i="1"/>
  <c r="E877" i="1"/>
  <c r="I877" i="1"/>
  <c r="H878" i="1"/>
  <c r="H879" i="1"/>
  <c r="I880" i="1"/>
  <c r="G881" i="1"/>
  <c r="E679" i="1"/>
  <c r="J679" i="1"/>
  <c r="E680" i="1"/>
  <c r="J680" i="1"/>
  <c r="J681" i="1"/>
  <c r="E682" i="1"/>
  <c r="I682" i="1"/>
  <c r="H683" i="1"/>
  <c r="G684" i="1"/>
  <c r="H685" i="1"/>
  <c r="H686" i="1"/>
  <c r="G687" i="1"/>
  <c r="E688" i="1"/>
  <c r="J688" i="1"/>
  <c r="G689" i="1"/>
  <c r="G690" i="1"/>
  <c r="E691" i="1"/>
  <c r="J691" i="1"/>
  <c r="H692" i="1"/>
  <c r="I693" i="1"/>
  <c r="E694" i="1"/>
  <c r="I694" i="1"/>
  <c r="H695" i="1"/>
  <c r="G696" i="1"/>
  <c r="H697" i="1"/>
  <c r="H698" i="1"/>
  <c r="G699" i="1"/>
  <c r="I700" i="1"/>
  <c r="E701" i="1"/>
  <c r="J701" i="1"/>
  <c r="J702" i="1"/>
  <c r="I703" i="1"/>
  <c r="H704" i="1"/>
  <c r="I705" i="1"/>
  <c r="E706" i="1"/>
  <c r="I706" i="1"/>
  <c r="H707" i="1"/>
  <c r="G708" i="1"/>
  <c r="H709" i="1"/>
  <c r="H710" i="1"/>
  <c r="G711" i="1"/>
  <c r="E712" i="1"/>
  <c r="J712" i="1"/>
  <c r="G713" i="1"/>
  <c r="G714" i="1"/>
  <c r="E715" i="1"/>
  <c r="J715" i="1"/>
  <c r="I716" i="1"/>
  <c r="E717" i="1"/>
  <c r="J717" i="1"/>
  <c r="J718" i="1"/>
  <c r="I719" i="1"/>
  <c r="H720" i="1"/>
  <c r="I721" i="1"/>
  <c r="E722" i="1"/>
  <c r="I722" i="1"/>
  <c r="H723" i="1"/>
  <c r="G724" i="1"/>
  <c r="H725" i="1"/>
  <c r="H726" i="1"/>
  <c r="G727" i="1"/>
  <c r="G728" i="1"/>
  <c r="H729" i="1"/>
  <c r="G730" i="1"/>
  <c r="I487" i="1"/>
  <c r="I488" i="1"/>
  <c r="E489" i="1"/>
  <c r="J489" i="1"/>
  <c r="E490" i="1"/>
  <c r="I490" i="1"/>
  <c r="H491" i="1"/>
  <c r="G492" i="1"/>
  <c r="H493" i="1"/>
  <c r="G494" i="1"/>
  <c r="E495" i="1"/>
  <c r="J495" i="1"/>
  <c r="E496" i="1"/>
  <c r="J496" i="1"/>
  <c r="G497" i="1"/>
  <c r="G498" i="1"/>
  <c r="E499" i="1"/>
  <c r="J499" i="1"/>
  <c r="I500" i="1"/>
  <c r="E501" i="1"/>
  <c r="I501" i="1"/>
  <c r="E502" i="1"/>
  <c r="I860" i="1"/>
  <c r="G861" i="1"/>
  <c r="E862" i="1"/>
  <c r="J862" i="1"/>
  <c r="J863" i="1"/>
  <c r="G864" i="1"/>
  <c r="E865" i="1"/>
  <c r="I865" i="1"/>
  <c r="H866" i="1"/>
  <c r="G867" i="1"/>
  <c r="H868" i="1"/>
  <c r="J869" i="1"/>
  <c r="I870" i="1"/>
  <c r="E871" i="1"/>
  <c r="I871" i="1"/>
  <c r="E872" i="1"/>
  <c r="J872" i="1"/>
  <c r="H873" i="1"/>
  <c r="G874" i="1"/>
  <c r="G875" i="1"/>
  <c r="H876" i="1"/>
  <c r="J877" i="1"/>
  <c r="I878" i="1"/>
  <c r="E879" i="1"/>
  <c r="I879" i="1"/>
  <c r="E880" i="1"/>
  <c r="J880" i="1"/>
  <c r="H881" i="1"/>
  <c r="G679" i="1"/>
  <c r="G680" i="1"/>
  <c r="G681" i="1"/>
  <c r="J682" i="1"/>
  <c r="I683" i="1"/>
  <c r="H684" i="1"/>
  <c r="I685" i="1"/>
  <c r="E686" i="1"/>
  <c r="I686" i="1"/>
  <c r="H687" i="1"/>
  <c r="G688" i="1"/>
  <c r="H689" i="1"/>
  <c r="H690" i="1"/>
  <c r="G691" i="1"/>
  <c r="I692" i="1"/>
  <c r="E693" i="1"/>
  <c r="J693" i="1"/>
  <c r="J694" i="1"/>
  <c r="I695" i="1"/>
  <c r="H696" i="1"/>
  <c r="I697" i="1"/>
  <c r="E698" i="1"/>
  <c r="I698" i="1"/>
  <c r="H699" i="1"/>
  <c r="E700" i="1"/>
  <c r="J700" i="1"/>
  <c r="G701" i="1"/>
  <c r="G702" i="1"/>
  <c r="E703" i="1"/>
  <c r="J703" i="1"/>
  <c r="I704" i="1"/>
  <c r="E705" i="1"/>
  <c r="J705" i="1"/>
  <c r="J706" i="1"/>
  <c r="I707" i="1"/>
  <c r="H708" i="1"/>
  <c r="I709" i="1"/>
  <c r="E710" i="1"/>
  <c r="I710" i="1"/>
  <c r="H711" i="1"/>
  <c r="G712" i="1"/>
  <c r="H713" i="1"/>
  <c r="H714" i="1"/>
  <c r="G715" i="1"/>
  <c r="E716" i="1"/>
  <c r="J716" i="1"/>
  <c r="G717" i="1"/>
  <c r="G718" i="1"/>
  <c r="E719" i="1"/>
  <c r="J719" i="1"/>
  <c r="I720" i="1"/>
  <c r="E721" i="1"/>
  <c r="J721" i="1"/>
  <c r="J722" i="1"/>
  <c r="I723" i="1"/>
  <c r="H724" i="1"/>
  <c r="I725" i="1"/>
  <c r="E726" i="1"/>
  <c r="I726" i="1"/>
  <c r="H727" i="1"/>
  <c r="H728" i="1"/>
  <c r="E729" i="1"/>
  <c r="I729" i="1"/>
  <c r="H730" i="1"/>
  <c r="E487" i="1"/>
  <c r="J487" i="1"/>
  <c r="E488" i="1"/>
  <c r="J488" i="1"/>
  <c r="G489" i="1"/>
  <c r="J490" i="1"/>
  <c r="I491" i="1"/>
  <c r="H492" i="1"/>
  <c r="I493" i="1"/>
  <c r="G859" i="1"/>
  <c r="J860" i="1"/>
  <c r="H861" i="1"/>
  <c r="G862" i="1"/>
  <c r="G863" i="1"/>
  <c r="H864" i="1"/>
  <c r="J865" i="1"/>
  <c r="I866" i="1"/>
  <c r="H867" i="1"/>
  <c r="I868" i="1"/>
  <c r="G869" i="1"/>
  <c r="B869" i="1" s="1"/>
  <c r="E870" i="1"/>
  <c r="J870" i="1"/>
  <c r="J871" i="1"/>
  <c r="G872" i="1"/>
  <c r="E873" i="1"/>
  <c r="I873" i="1"/>
  <c r="H874" i="1"/>
  <c r="H875" i="1"/>
  <c r="I876" i="1"/>
  <c r="G877" i="1"/>
  <c r="E878" i="1"/>
  <c r="J878" i="1"/>
  <c r="J879" i="1"/>
  <c r="G880" i="1"/>
  <c r="E881" i="1"/>
  <c r="I881" i="1"/>
  <c r="H679" i="1"/>
  <c r="H680" i="1"/>
  <c r="H681" i="1"/>
  <c r="G682" i="1"/>
  <c r="E683" i="1"/>
  <c r="J683" i="1"/>
  <c r="I684" i="1"/>
  <c r="E685" i="1"/>
  <c r="J685" i="1"/>
  <c r="J686" i="1"/>
  <c r="I687" i="1"/>
  <c r="H688" i="1"/>
  <c r="I689" i="1"/>
  <c r="E690" i="1"/>
  <c r="I690" i="1"/>
  <c r="H691" i="1"/>
  <c r="E692" i="1"/>
  <c r="J692" i="1"/>
  <c r="G693" i="1"/>
  <c r="G694" i="1"/>
  <c r="E695" i="1"/>
  <c r="J695" i="1"/>
  <c r="I696" i="1"/>
  <c r="E697" i="1"/>
  <c r="J697" i="1"/>
  <c r="J698" i="1"/>
  <c r="I699" i="1"/>
  <c r="G700" i="1"/>
  <c r="H701" i="1"/>
  <c r="H702" i="1"/>
  <c r="G703" i="1"/>
  <c r="E704" i="1"/>
  <c r="J704" i="1"/>
  <c r="G705" i="1"/>
  <c r="G706" i="1"/>
  <c r="E707" i="1"/>
  <c r="J707" i="1"/>
  <c r="I708" i="1"/>
  <c r="E709" i="1"/>
  <c r="J709" i="1"/>
  <c r="J710" i="1"/>
  <c r="I711" i="1"/>
  <c r="H712" i="1"/>
  <c r="I713" i="1"/>
  <c r="E714" i="1"/>
  <c r="I714" i="1"/>
  <c r="H715" i="1"/>
  <c r="G716" i="1"/>
  <c r="H717" i="1"/>
  <c r="H718" i="1"/>
  <c r="G719" i="1"/>
  <c r="E720" i="1"/>
  <c r="J720" i="1"/>
  <c r="G721" i="1"/>
  <c r="G722" i="1"/>
  <c r="E723" i="1"/>
  <c r="J723" i="1"/>
  <c r="I724" i="1"/>
  <c r="E725" i="1"/>
  <c r="J725" i="1"/>
  <c r="J726" i="1"/>
  <c r="I727" i="1"/>
  <c r="E728" i="1"/>
  <c r="I728" i="1"/>
  <c r="J729" i="1"/>
  <c r="I730" i="1"/>
  <c r="G487" i="1"/>
  <c r="G488" i="1"/>
  <c r="H489" i="1"/>
  <c r="G490" i="1"/>
  <c r="E491" i="1"/>
  <c r="J491" i="1"/>
  <c r="I492" i="1"/>
  <c r="E493" i="1"/>
  <c r="J493" i="1"/>
  <c r="E494" i="1"/>
  <c r="I494" i="1"/>
  <c r="H495" i="1"/>
  <c r="H496" i="1"/>
  <c r="I497" i="1"/>
  <c r="E498" i="1"/>
  <c r="I498" i="1"/>
  <c r="H499" i="1"/>
  <c r="G500" i="1"/>
  <c r="G501" i="1"/>
  <c r="G502" i="1"/>
  <c r="E503" i="1"/>
  <c r="J494" i="1"/>
  <c r="I495" i="1"/>
  <c r="I496" i="1"/>
  <c r="H497" i="1"/>
  <c r="H498" i="1"/>
  <c r="G499" i="1"/>
  <c r="J502" i="1"/>
  <c r="G503" i="1"/>
  <c r="B503" i="1" s="1"/>
  <c r="E504" i="1"/>
  <c r="J504" i="1"/>
  <c r="G505" i="1"/>
  <c r="G506" i="1"/>
  <c r="E507" i="1"/>
  <c r="J507" i="1"/>
  <c r="I508" i="1"/>
  <c r="E509" i="1"/>
  <c r="J509" i="1"/>
  <c r="J510" i="1"/>
  <c r="I511" i="1"/>
  <c r="H512" i="1"/>
  <c r="I513" i="1"/>
  <c r="E514" i="1"/>
  <c r="I514" i="1"/>
  <c r="H515" i="1"/>
  <c r="G516" i="1"/>
  <c r="H517" i="1"/>
  <c r="H518" i="1"/>
  <c r="J519" i="1"/>
  <c r="I520" i="1"/>
  <c r="E521" i="1"/>
  <c r="I521" i="1"/>
  <c r="E522" i="1"/>
  <c r="I522" i="1"/>
  <c r="H523" i="1"/>
  <c r="G524" i="1"/>
  <c r="G525" i="1"/>
  <c r="G526" i="1"/>
  <c r="E527" i="1"/>
  <c r="J527" i="1"/>
  <c r="I528" i="1"/>
  <c r="E529" i="1"/>
  <c r="I529" i="1"/>
  <c r="E530" i="1"/>
  <c r="I530" i="1"/>
  <c r="H531" i="1"/>
  <c r="G532" i="1"/>
  <c r="G533" i="1"/>
  <c r="G534" i="1"/>
  <c r="E535" i="1"/>
  <c r="J535" i="1"/>
  <c r="I536" i="1"/>
  <c r="H537" i="1"/>
  <c r="H538" i="1"/>
  <c r="H539" i="1"/>
  <c r="H540" i="1"/>
  <c r="G541" i="1"/>
  <c r="E542" i="1"/>
  <c r="J542" i="1"/>
  <c r="E543" i="1"/>
  <c r="J543" i="1"/>
  <c r="G544" i="1"/>
  <c r="J545" i="1"/>
  <c r="I546" i="1"/>
  <c r="H547" i="1"/>
  <c r="H548" i="1"/>
  <c r="J549" i="1"/>
  <c r="I550" i="1"/>
  <c r="E551" i="1"/>
  <c r="I551" i="1"/>
  <c r="E552" i="1"/>
  <c r="I552" i="1"/>
  <c r="H553" i="1"/>
  <c r="G554" i="1"/>
  <c r="G555" i="1"/>
  <c r="G556" i="1"/>
  <c r="E557" i="1"/>
  <c r="I557" i="1"/>
  <c r="H558" i="1"/>
  <c r="H559" i="1"/>
  <c r="I560" i="1"/>
  <c r="J561" i="1"/>
  <c r="I562" i="1"/>
  <c r="E563" i="1"/>
  <c r="I563" i="1"/>
  <c r="E564" i="1"/>
  <c r="J564" i="1"/>
  <c r="G565" i="1"/>
  <c r="E566" i="1"/>
  <c r="J566" i="1"/>
  <c r="J567" i="1"/>
  <c r="J568" i="1"/>
  <c r="H569" i="1"/>
  <c r="G570" i="1"/>
  <c r="G571" i="1"/>
  <c r="G572" i="1"/>
  <c r="H573" i="1"/>
  <c r="G574" i="1"/>
  <c r="G575" i="1"/>
  <c r="G576" i="1"/>
  <c r="I577" i="1"/>
  <c r="I578" i="1"/>
  <c r="E579" i="1"/>
  <c r="I579" i="1"/>
  <c r="H580" i="1"/>
  <c r="E581" i="1"/>
  <c r="J581" i="1"/>
  <c r="E582" i="1"/>
  <c r="J582" i="1"/>
  <c r="J583" i="1"/>
  <c r="E584" i="1"/>
  <c r="I584" i="1"/>
  <c r="J497" i="1"/>
  <c r="J498" i="1"/>
  <c r="I499" i="1"/>
  <c r="E500" i="1"/>
  <c r="H503" i="1"/>
  <c r="G504" i="1"/>
  <c r="H505" i="1"/>
  <c r="H506" i="1"/>
  <c r="G507" i="1"/>
  <c r="E508" i="1"/>
  <c r="J508" i="1"/>
  <c r="G509" i="1"/>
  <c r="G510" i="1"/>
  <c r="E511" i="1"/>
  <c r="J511" i="1"/>
  <c r="I512" i="1"/>
  <c r="E513" i="1"/>
  <c r="J513" i="1"/>
  <c r="J514" i="1"/>
  <c r="I515" i="1"/>
  <c r="H516" i="1"/>
  <c r="I517" i="1"/>
  <c r="E518" i="1"/>
  <c r="I518" i="1"/>
  <c r="G519" i="1"/>
  <c r="E520" i="1"/>
  <c r="J520" i="1"/>
  <c r="J521" i="1"/>
  <c r="J522" i="1"/>
  <c r="I523" i="1"/>
  <c r="H524" i="1"/>
  <c r="H525" i="1"/>
  <c r="H526" i="1"/>
  <c r="G527" i="1"/>
  <c r="E528" i="1"/>
  <c r="J528" i="1"/>
  <c r="J529" i="1"/>
  <c r="J530" i="1"/>
  <c r="I531" i="1"/>
  <c r="H532" i="1"/>
  <c r="H533" i="1"/>
  <c r="H534" i="1"/>
  <c r="G535" i="1"/>
  <c r="E536" i="1"/>
  <c r="J536" i="1"/>
  <c r="E537" i="1"/>
  <c r="I537" i="1"/>
  <c r="I538" i="1"/>
  <c r="E539" i="1"/>
  <c r="I539" i="1"/>
  <c r="I540" i="1"/>
  <c r="H541" i="1"/>
  <c r="G542" i="1"/>
  <c r="G543" i="1"/>
  <c r="H544" i="1"/>
  <c r="G545" i="1"/>
  <c r="E546" i="1"/>
  <c r="J546" i="1"/>
  <c r="E547" i="1"/>
  <c r="I547" i="1"/>
  <c r="I548" i="1"/>
  <c r="G549" i="1"/>
  <c r="E550" i="1"/>
  <c r="J550" i="1"/>
  <c r="J551" i="1"/>
  <c r="J552" i="1"/>
  <c r="I553" i="1"/>
  <c r="H554" i="1"/>
  <c r="H555" i="1"/>
  <c r="H556" i="1"/>
  <c r="J557" i="1"/>
  <c r="I558" i="1"/>
  <c r="E559" i="1"/>
  <c r="I559" i="1"/>
  <c r="E560" i="1"/>
  <c r="J560" i="1"/>
  <c r="G561" i="1"/>
  <c r="E562" i="1"/>
  <c r="J562" i="1"/>
  <c r="J563" i="1"/>
  <c r="G564" i="1"/>
  <c r="H565" i="1"/>
  <c r="G566" i="1"/>
  <c r="G567" i="1"/>
  <c r="G568" i="1"/>
  <c r="E569" i="1"/>
  <c r="I569" i="1"/>
  <c r="H570" i="1"/>
  <c r="H571" i="1"/>
  <c r="H572" i="1"/>
  <c r="E573" i="1"/>
  <c r="I573" i="1"/>
  <c r="H574" i="1"/>
  <c r="H575" i="1"/>
  <c r="H576" i="1"/>
  <c r="E577" i="1"/>
  <c r="J577" i="1"/>
  <c r="E578" i="1"/>
  <c r="J578" i="1"/>
  <c r="J579" i="1"/>
  <c r="E580" i="1"/>
  <c r="I580" i="1"/>
  <c r="G581" i="1"/>
  <c r="G582" i="1"/>
  <c r="G583" i="1"/>
  <c r="J584" i="1"/>
  <c r="H585" i="1"/>
  <c r="H586" i="1"/>
  <c r="H587" i="1"/>
  <c r="G588" i="1"/>
  <c r="I589" i="1"/>
  <c r="I590" i="1"/>
  <c r="E591" i="1"/>
  <c r="J591" i="1"/>
  <c r="G592" i="1"/>
  <c r="E593" i="1"/>
  <c r="J593" i="1"/>
  <c r="J594" i="1"/>
  <c r="G595" i="1"/>
  <c r="H596" i="1"/>
  <c r="G597" i="1"/>
  <c r="H500" i="1"/>
  <c r="H501" i="1"/>
  <c r="H502" i="1"/>
  <c r="I503" i="1"/>
  <c r="H504" i="1"/>
  <c r="I505" i="1"/>
  <c r="E506" i="1"/>
  <c r="I506" i="1"/>
  <c r="H507" i="1"/>
  <c r="G508" i="1"/>
  <c r="H509" i="1"/>
  <c r="H510" i="1"/>
  <c r="G511" i="1"/>
  <c r="E512" i="1"/>
  <c r="J512" i="1"/>
  <c r="G513" i="1"/>
  <c r="G514" i="1"/>
  <c r="E515" i="1"/>
  <c r="J515" i="1"/>
  <c r="I516" i="1"/>
  <c r="E517" i="1"/>
  <c r="J517" i="1"/>
  <c r="J518" i="1"/>
  <c r="H519" i="1"/>
  <c r="G520" i="1"/>
  <c r="G521" i="1"/>
  <c r="G522" i="1"/>
  <c r="E523" i="1"/>
  <c r="J523" i="1"/>
  <c r="I524" i="1"/>
  <c r="E525" i="1"/>
  <c r="I525" i="1"/>
  <c r="E526" i="1"/>
  <c r="I526" i="1"/>
  <c r="H527" i="1"/>
  <c r="G528" i="1"/>
  <c r="G529" i="1"/>
  <c r="G530" i="1"/>
  <c r="E531" i="1"/>
  <c r="J531" i="1"/>
  <c r="I532" i="1"/>
  <c r="E533" i="1"/>
  <c r="I533" i="1"/>
  <c r="E534" i="1"/>
  <c r="I534" i="1"/>
  <c r="H535" i="1"/>
  <c r="G536" i="1"/>
  <c r="J537" i="1"/>
  <c r="E538" i="1"/>
  <c r="J538" i="1"/>
  <c r="J539" i="1"/>
  <c r="E540" i="1"/>
  <c r="J540" i="1"/>
  <c r="E541" i="1"/>
  <c r="I541" i="1"/>
  <c r="H542" i="1"/>
  <c r="H543" i="1"/>
  <c r="I544" i="1"/>
  <c r="H545" i="1"/>
  <c r="G546" i="1"/>
  <c r="J547" i="1"/>
  <c r="E548" i="1"/>
  <c r="J548" i="1"/>
  <c r="H549" i="1"/>
  <c r="G550" i="1"/>
  <c r="G551" i="1"/>
  <c r="G552" i="1"/>
  <c r="E553" i="1"/>
  <c r="J553" i="1"/>
  <c r="I554" i="1"/>
  <c r="E555" i="1"/>
  <c r="I555" i="1"/>
  <c r="E556" i="1"/>
  <c r="I556" i="1"/>
  <c r="G557" i="1"/>
  <c r="E558" i="1"/>
  <c r="J558" i="1"/>
  <c r="J559" i="1"/>
  <c r="G560" i="1"/>
  <c r="H561" i="1"/>
  <c r="G562" i="1"/>
  <c r="G563" i="1"/>
  <c r="H564" i="1"/>
  <c r="E565" i="1"/>
  <c r="I565" i="1"/>
  <c r="H566" i="1"/>
  <c r="H567" i="1"/>
  <c r="H568" i="1"/>
  <c r="J569" i="1"/>
  <c r="I570" i="1"/>
  <c r="E571" i="1"/>
  <c r="I571" i="1"/>
  <c r="E572" i="1"/>
  <c r="I572" i="1"/>
  <c r="J573" i="1"/>
  <c r="I574" i="1"/>
  <c r="E575" i="1"/>
  <c r="I575" i="1"/>
  <c r="E576" i="1"/>
  <c r="I576" i="1"/>
  <c r="G577" i="1"/>
  <c r="G578" i="1"/>
  <c r="G579" i="1"/>
  <c r="J580" i="1"/>
  <c r="H581" i="1"/>
  <c r="H582" i="1"/>
  <c r="H583" i="1"/>
  <c r="G584" i="1"/>
  <c r="I585" i="1"/>
  <c r="I586" i="1"/>
  <c r="E587" i="1"/>
  <c r="G493" i="1"/>
  <c r="H494" i="1"/>
  <c r="G495" i="1"/>
  <c r="G496" i="1"/>
  <c r="E497" i="1"/>
  <c r="J500" i="1"/>
  <c r="J501" i="1"/>
  <c r="I502" i="1"/>
  <c r="J503" i="1"/>
  <c r="I504" i="1"/>
  <c r="E505" i="1"/>
  <c r="J505" i="1"/>
  <c r="J506" i="1"/>
  <c r="I507" i="1"/>
  <c r="H508" i="1"/>
  <c r="I509" i="1"/>
  <c r="E510" i="1"/>
  <c r="I510" i="1"/>
  <c r="H511" i="1"/>
  <c r="G512" i="1"/>
  <c r="H513" i="1"/>
  <c r="H514" i="1"/>
  <c r="G515" i="1"/>
  <c r="E516" i="1"/>
  <c r="J516" i="1"/>
  <c r="G517" i="1"/>
  <c r="G518" i="1"/>
  <c r="E519" i="1"/>
  <c r="I519" i="1"/>
  <c r="H520" i="1"/>
  <c r="H521" i="1"/>
  <c r="H522" i="1"/>
  <c r="G523" i="1"/>
  <c r="B523" i="1" s="1"/>
  <c r="E524" i="1"/>
  <c r="J524" i="1"/>
  <c r="J525" i="1"/>
  <c r="J526" i="1"/>
  <c r="I527" i="1"/>
  <c r="H528" i="1"/>
  <c r="H529" i="1"/>
  <c r="H530" i="1"/>
  <c r="G531" i="1"/>
  <c r="E532" i="1"/>
  <c r="J532" i="1"/>
  <c r="J533" i="1"/>
  <c r="J534" i="1"/>
  <c r="I535" i="1"/>
  <c r="H536" i="1"/>
  <c r="G537" i="1"/>
  <c r="G538" i="1"/>
  <c r="G539" i="1"/>
  <c r="G540" i="1"/>
  <c r="J541" i="1"/>
  <c r="I542" i="1"/>
  <c r="I543" i="1"/>
  <c r="E544" i="1"/>
  <c r="J544" i="1"/>
  <c r="E545" i="1"/>
  <c r="I545" i="1"/>
  <c r="H546" i="1"/>
  <c r="G547" i="1"/>
  <c r="G548" i="1"/>
  <c r="E549" i="1"/>
  <c r="I549" i="1"/>
  <c r="H550" i="1"/>
  <c r="H551" i="1"/>
  <c r="H552" i="1"/>
  <c r="G553" i="1"/>
  <c r="E554" i="1"/>
  <c r="J554" i="1"/>
  <c r="J555" i="1"/>
  <c r="J556" i="1"/>
  <c r="H557" i="1"/>
  <c r="G558" i="1"/>
  <c r="G559" i="1"/>
  <c r="H560" i="1"/>
  <c r="E561" i="1"/>
  <c r="I561" i="1"/>
  <c r="H562" i="1"/>
  <c r="H563" i="1"/>
  <c r="I564" i="1"/>
  <c r="J565" i="1"/>
  <c r="I566" i="1"/>
  <c r="E567" i="1"/>
  <c r="I567" i="1"/>
  <c r="E568" i="1"/>
  <c r="I568" i="1"/>
  <c r="G569" i="1"/>
  <c r="E570" i="1"/>
  <c r="J570" i="1"/>
  <c r="J571" i="1"/>
  <c r="J572" i="1"/>
  <c r="G573" i="1"/>
  <c r="E574" i="1"/>
  <c r="J574" i="1"/>
  <c r="J575" i="1"/>
  <c r="J576" i="1"/>
  <c r="H577" i="1"/>
  <c r="H578" i="1"/>
  <c r="H579" i="1"/>
  <c r="G580" i="1"/>
  <c r="I581" i="1"/>
  <c r="I582" i="1"/>
  <c r="E583" i="1"/>
  <c r="I583" i="1"/>
  <c r="H584" i="1"/>
  <c r="E585" i="1"/>
  <c r="J585" i="1"/>
  <c r="E586" i="1"/>
  <c r="J586" i="1"/>
  <c r="J587" i="1"/>
  <c r="E588" i="1"/>
  <c r="I588" i="1"/>
  <c r="G589" i="1"/>
  <c r="G590" i="1"/>
  <c r="H591" i="1"/>
  <c r="E592" i="1"/>
  <c r="I592" i="1"/>
  <c r="H593" i="1"/>
  <c r="H594" i="1"/>
  <c r="I595" i="1"/>
  <c r="J596" i="1"/>
  <c r="I597" i="1"/>
  <c r="J589" i="1"/>
  <c r="H590" i="1"/>
  <c r="I591" i="1"/>
  <c r="I594" i="1"/>
  <c r="H595" i="1"/>
  <c r="E596" i="1"/>
  <c r="J597" i="1"/>
  <c r="E598" i="1"/>
  <c r="I598" i="1"/>
  <c r="E599" i="1"/>
  <c r="J599" i="1"/>
  <c r="H600" i="1"/>
  <c r="G601" i="1"/>
  <c r="G602" i="1"/>
  <c r="H603" i="1"/>
  <c r="J604" i="1"/>
  <c r="I605" i="1"/>
  <c r="E606" i="1"/>
  <c r="I606" i="1"/>
  <c r="E607" i="1"/>
  <c r="J607" i="1"/>
  <c r="H608" i="1"/>
  <c r="G609" i="1"/>
  <c r="J610" i="1"/>
  <c r="G611" i="1"/>
  <c r="H612" i="1"/>
  <c r="G613" i="1"/>
  <c r="J614" i="1"/>
  <c r="E615" i="1"/>
  <c r="J615" i="1"/>
  <c r="G616" i="1"/>
  <c r="E617" i="1"/>
  <c r="J617" i="1"/>
  <c r="E618" i="1"/>
  <c r="I618" i="1"/>
  <c r="E619" i="1"/>
  <c r="J619" i="1"/>
  <c r="G620" i="1"/>
  <c r="E621" i="1"/>
  <c r="J621" i="1"/>
  <c r="E622" i="1"/>
  <c r="I622" i="1"/>
  <c r="E623" i="1"/>
  <c r="J623" i="1"/>
  <c r="G624" i="1"/>
  <c r="G625" i="1"/>
  <c r="J626" i="1"/>
  <c r="G627" i="1"/>
  <c r="H628" i="1"/>
  <c r="G629" i="1"/>
  <c r="J630" i="1"/>
  <c r="G631" i="1"/>
  <c r="H632" i="1"/>
  <c r="H633" i="1"/>
  <c r="G634" i="1"/>
  <c r="H635" i="1"/>
  <c r="E636" i="1"/>
  <c r="I636" i="1"/>
  <c r="H637" i="1"/>
  <c r="G638" i="1"/>
  <c r="H639" i="1"/>
  <c r="E640" i="1"/>
  <c r="I640" i="1"/>
  <c r="H641" i="1"/>
  <c r="G642" i="1"/>
  <c r="G643" i="1"/>
  <c r="H644" i="1"/>
  <c r="H645" i="1"/>
  <c r="G646" i="1"/>
  <c r="G647" i="1"/>
  <c r="H648" i="1"/>
  <c r="G649" i="1"/>
  <c r="G650" i="1"/>
  <c r="H651" i="1"/>
  <c r="E652" i="1"/>
  <c r="I652" i="1"/>
  <c r="H653" i="1"/>
  <c r="H654" i="1"/>
  <c r="I655" i="1"/>
  <c r="J656" i="1"/>
  <c r="I657" i="1"/>
  <c r="E658" i="1"/>
  <c r="I658" i="1"/>
  <c r="E659" i="1"/>
  <c r="J659" i="1"/>
  <c r="G660" i="1"/>
  <c r="G661" i="1"/>
  <c r="G662" i="1"/>
  <c r="G663" i="1"/>
  <c r="H664" i="1"/>
  <c r="H665" i="1"/>
  <c r="H666" i="1"/>
  <c r="H667" i="1"/>
  <c r="H668" i="1"/>
  <c r="G669" i="1"/>
  <c r="E670" i="1"/>
  <c r="J670" i="1"/>
  <c r="G671" i="1"/>
  <c r="G672" i="1"/>
  <c r="E673" i="1"/>
  <c r="J673" i="1"/>
  <c r="I674" i="1"/>
  <c r="E675" i="1"/>
  <c r="I675" i="1"/>
  <c r="E676" i="1"/>
  <c r="I676" i="1"/>
  <c r="H677" i="1"/>
  <c r="G678" i="1"/>
  <c r="G587" i="1"/>
  <c r="J590" i="1"/>
  <c r="J595" i="1"/>
  <c r="G596" i="1"/>
  <c r="J598" i="1"/>
  <c r="G599" i="1"/>
  <c r="E600" i="1"/>
  <c r="I600" i="1"/>
  <c r="H601" i="1"/>
  <c r="H602" i="1"/>
  <c r="I603" i="1"/>
  <c r="G604" i="1"/>
  <c r="E605" i="1"/>
  <c r="J605" i="1"/>
  <c r="J606" i="1"/>
  <c r="G607" i="1"/>
  <c r="E608" i="1"/>
  <c r="I608" i="1"/>
  <c r="H609" i="1"/>
  <c r="G610" i="1"/>
  <c r="H611" i="1"/>
  <c r="E612" i="1"/>
  <c r="I612" i="1"/>
  <c r="H613" i="1"/>
  <c r="G614" i="1"/>
  <c r="G615" i="1"/>
  <c r="H616" i="1"/>
  <c r="G617" i="1"/>
  <c r="J618" i="1"/>
  <c r="G619" i="1"/>
  <c r="H620" i="1"/>
  <c r="G621" i="1"/>
  <c r="J622" i="1"/>
  <c r="G623" i="1"/>
  <c r="H624" i="1"/>
  <c r="H625" i="1"/>
  <c r="G626" i="1"/>
  <c r="H627" i="1"/>
  <c r="E628" i="1"/>
  <c r="I628" i="1"/>
  <c r="H629" i="1"/>
  <c r="G630" i="1"/>
  <c r="H631" i="1"/>
  <c r="E632" i="1"/>
  <c r="I632" i="1"/>
  <c r="I633" i="1"/>
  <c r="H634" i="1"/>
  <c r="I635" i="1"/>
  <c r="J636" i="1"/>
  <c r="I637" i="1"/>
  <c r="H638" i="1"/>
  <c r="I639" i="1"/>
  <c r="J640" i="1"/>
  <c r="I641" i="1"/>
  <c r="H642" i="1"/>
  <c r="H643" i="1"/>
  <c r="E644" i="1"/>
  <c r="I644" i="1"/>
  <c r="I645" i="1"/>
  <c r="H646" i="1"/>
  <c r="H647" i="1"/>
  <c r="E648" i="1"/>
  <c r="I648" i="1"/>
  <c r="H649" i="1"/>
  <c r="H650" i="1"/>
  <c r="I651" i="1"/>
  <c r="J652" i="1"/>
  <c r="I653" i="1"/>
  <c r="E654" i="1"/>
  <c r="I654" i="1"/>
  <c r="E655" i="1"/>
  <c r="J655" i="1"/>
  <c r="G656" i="1"/>
  <c r="E657" i="1"/>
  <c r="J657" i="1"/>
  <c r="J658" i="1"/>
  <c r="G659" i="1"/>
  <c r="H660" i="1"/>
  <c r="H661" i="1"/>
  <c r="H662" i="1"/>
  <c r="H663" i="1"/>
  <c r="E664" i="1"/>
  <c r="I664" i="1"/>
  <c r="I665" i="1"/>
  <c r="E666" i="1"/>
  <c r="I666" i="1"/>
  <c r="I667" i="1"/>
  <c r="E668" i="1"/>
  <c r="I668" i="1"/>
  <c r="H669" i="1"/>
  <c r="G670" i="1"/>
  <c r="H671" i="1"/>
  <c r="H672" i="1"/>
  <c r="G673" i="1"/>
  <c r="E674" i="1"/>
  <c r="J674" i="1"/>
  <c r="J675" i="1"/>
  <c r="J676" i="1"/>
  <c r="I677" i="1"/>
  <c r="H678" i="1"/>
  <c r="G586" i="1"/>
  <c r="I587" i="1"/>
  <c r="H588" i="1"/>
  <c r="E589" i="1"/>
  <c r="H592" i="1"/>
  <c r="G593" i="1"/>
  <c r="E594" i="1"/>
  <c r="I596" i="1"/>
  <c r="E597" i="1"/>
  <c r="G598" i="1"/>
  <c r="H599" i="1"/>
  <c r="J600" i="1"/>
  <c r="I601" i="1"/>
  <c r="E602" i="1"/>
  <c r="I602" i="1"/>
  <c r="E603" i="1"/>
  <c r="J603" i="1"/>
  <c r="H604" i="1"/>
  <c r="G605" i="1"/>
  <c r="G606" i="1"/>
  <c r="H607" i="1"/>
  <c r="J608" i="1"/>
  <c r="I609" i="1"/>
  <c r="H610" i="1"/>
  <c r="I611" i="1"/>
  <c r="J612" i="1"/>
  <c r="I613" i="1"/>
  <c r="H614" i="1"/>
  <c r="H615" i="1"/>
  <c r="E616" i="1"/>
  <c r="I616" i="1"/>
  <c r="H617" i="1"/>
  <c r="G618" i="1"/>
  <c r="H619" i="1"/>
  <c r="E620" i="1"/>
  <c r="I620" i="1"/>
  <c r="H621" i="1"/>
  <c r="G622" i="1"/>
  <c r="H623" i="1"/>
  <c r="E624" i="1"/>
  <c r="I624" i="1"/>
  <c r="I625" i="1"/>
  <c r="H626" i="1"/>
  <c r="I627" i="1"/>
  <c r="J628" i="1"/>
  <c r="I629" i="1"/>
  <c r="H630" i="1"/>
  <c r="I631" i="1"/>
  <c r="J632" i="1"/>
  <c r="E633" i="1"/>
  <c r="J633" i="1"/>
  <c r="E634" i="1"/>
  <c r="I634" i="1"/>
  <c r="E635" i="1"/>
  <c r="J635" i="1"/>
  <c r="G636" i="1"/>
  <c r="E637" i="1"/>
  <c r="J637" i="1"/>
  <c r="E638" i="1"/>
  <c r="I638" i="1"/>
  <c r="E639" i="1"/>
  <c r="J639" i="1"/>
  <c r="G640" i="1"/>
  <c r="E641" i="1"/>
  <c r="J641" i="1"/>
  <c r="E642" i="1"/>
  <c r="I642" i="1"/>
  <c r="I643" i="1"/>
  <c r="J644" i="1"/>
  <c r="E645" i="1"/>
  <c r="J645" i="1"/>
  <c r="E646" i="1"/>
  <c r="I646" i="1"/>
  <c r="I647" i="1"/>
  <c r="J648" i="1"/>
  <c r="I649" i="1"/>
  <c r="E650" i="1"/>
  <c r="I650" i="1"/>
  <c r="E651" i="1"/>
  <c r="J651" i="1"/>
  <c r="G652" i="1"/>
  <c r="E653" i="1"/>
  <c r="J653" i="1"/>
  <c r="J654" i="1"/>
  <c r="G655" i="1"/>
  <c r="H656" i="1"/>
  <c r="G657" i="1"/>
  <c r="G658" i="1"/>
  <c r="H659" i="1"/>
  <c r="E660" i="1"/>
  <c r="I660" i="1"/>
  <c r="I661" i="1"/>
  <c r="E662" i="1"/>
  <c r="I662" i="1"/>
  <c r="I663" i="1"/>
  <c r="J664" i="1"/>
  <c r="E665" i="1"/>
  <c r="J665" i="1"/>
  <c r="J666" i="1"/>
  <c r="E667" i="1"/>
  <c r="J667" i="1"/>
  <c r="J668" i="1"/>
  <c r="I669" i="1"/>
  <c r="H670" i="1"/>
  <c r="I671" i="1"/>
  <c r="E672" i="1"/>
  <c r="I672" i="1"/>
  <c r="H673" i="1"/>
  <c r="G674" i="1"/>
  <c r="G675" i="1"/>
  <c r="G676" i="1"/>
  <c r="E677" i="1"/>
  <c r="J677" i="1"/>
  <c r="I678" i="1"/>
  <c r="G585" i="1"/>
  <c r="J588" i="1"/>
  <c r="H589" i="1"/>
  <c r="E590" i="1"/>
  <c r="G591" i="1"/>
  <c r="J592" i="1"/>
  <c r="I593" i="1"/>
  <c r="G594" i="1"/>
  <c r="E595" i="1"/>
  <c r="H597" i="1"/>
  <c r="H598" i="1"/>
  <c r="I599" i="1"/>
  <c r="G600" i="1"/>
  <c r="B600" i="1" s="1"/>
  <c r="E601" i="1"/>
  <c r="J601" i="1"/>
  <c r="J602" i="1"/>
  <c r="G603" i="1"/>
  <c r="E604" i="1"/>
  <c r="I604" i="1"/>
  <c r="H605" i="1"/>
  <c r="H606" i="1"/>
  <c r="I607" i="1"/>
  <c r="G608" i="1"/>
  <c r="E609" i="1"/>
  <c r="J609" i="1"/>
  <c r="E610" i="1"/>
  <c r="I610" i="1"/>
  <c r="E611" i="1"/>
  <c r="J611" i="1"/>
  <c r="G612" i="1"/>
  <c r="E613" i="1"/>
  <c r="J613" i="1"/>
  <c r="E614" i="1"/>
  <c r="I614" i="1"/>
  <c r="I615" i="1"/>
  <c r="J616" i="1"/>
  <c r="I617" i="1"/>
  <c r="H618" i="1"/>
  <c r="I619" i="1"/>
  <c r="J620" i="1"/>
  <c r="I621" i="1"/>
  <c r="H622" i="1"/>
  <c r="I623" i="1"/>
  <c r="J624" i="1"/>
  <c r="E625" i="1"/>
  <c r="J625" i="1"/>
  <c r="E626" i="1"/>
  <c r="I626" i="1"/>
  <c r="E627" i="1"/>
  <c r="J627" i="1"/>
  <c r="G628" i="1"/>
  <c r="E629" i="1"/>
  <c r="J629" i="1"/>
  <c r="E630" i="1"/>
  <c r="I630" i="1"/>
  <c r="E631" i="1"/>
  <c r="J631" i="1"/>
  <c r="G632" i="1"/>
  <c r="G633" i="1"/>
  <c r="J634" i="1"/>
  <c r="G635" i="1"/>
  <c r="H636" i="1"/>
  <c r="G637" i="1"/>
  <c r="J638" i="1"/>
  <c r="G639" i="1"/>
  <c r="H640" i="1"/>
  <c r="G641" i="1"/>
  <c r="J642" i="1"/>
  <c r="E643" i="1"/>
  <c r="J643" i="1"/>
  <c r="G644" i="1"/>
  <c r="G645" i="1"/>
  <c r="J646" i="1"/>
  <c r="E647" i="1"/>
  <c r="J647" i="1"/>
  <c r="G648" i="1"/>
  <c r="E649" i="1"/>
  <c r="J649" i="1"/>
  <c r="J650" i="1"/>
  <c r="G651" i="1"/>
  <c r="H652" i="1"/>
  <c r="G653" i="1"/>
  <c r="G654" i="1"/>
  <c r="H655" i="1"/>
  <c r="E656" i="1"/>
  <c r="I656" i="1"/>
  <c r="H657" i="1"/>
  <c r="H658" i="1"/>
  <c r="I659" i="1"/>
  <c r="J660" i="1"/>
  <c r="E661" i="1"/>
  <c r="J661" i="1"/>
  <c r="J662" i="1"/>
  <c r="E663" i="1"/>
  <c r="J663" i="1"/>
  <c r="G664" i="1"/>
  <c r="G665" i="1"/>
  <c r="G666" i="1"/>
  <c r="G667" i="1"/>
  <c r="G668" i="1"/>
  <c r="E669" i="1"/>
  <c r="J669" i="1"/>
  <c r="I670" i="1"/>
  <c r="E671" i="1"/>
  <c r="J671" i="1"/>
  <c r="J672" i="1"/>
  <c r="I673" i="1"/>
  <c r="H674" i="1"/>
  <c r="H675" i="1"/>
  <c r="H676" i="1"/>
  <c r="G677" i="1"/>
  <c r="E678" i="1"/>
  <c r="J678" i="1"/>
  <c r="G7" i="1"/>
  <c r="G74" i="1"/>
  <c r="G134" i="1"/>
  <c r="G70" i="1"/>
  <c r="G162" i="1"/>
  <c r="G98" i="1"/>
  <c r="G138" i="1"/>
  <c r="G142" i="1"/>
  <c r="G78" i="1"/>
  <c r="G34" i="1"/>
  <c r="G169" i="1"/>
  <c r="G137" i="1"/>
  <c r="G109" i="1"/>
  <c r="G77" i="1"/>
  <c r="G49" i="1"/>
  <c r="G17" i="1"/>
  <c r="G156" i="1"/>
  <c r="G124" i="1"/>
  <c r="G92" i="1"/>
  <c r="G64" i="1"/>
  <c r="G32" i="1"/>
  <c r="G16" i="1"/>
  <c r="G30" i="1"/>
  <c r="G165" i="1"/>
  <c r="G133" i="1"/>
  <c r="G97" i="1"/>
  <c r="G61" i="1"/>
  <c r="G29" i="1"/>
  <c r="G168" i="1"/>
  <c r="G136" i="1"/>
  <c r="G104" i="1"/>
  <c r="G72" i="1"/>
  <c r="G36" i="1"/>
  <c r="G163" i="1"/>
  <c r="G147" i="1"/>
  <c r="G131" i="1"/>
  <c r="G115" i="1"/>
  <c r="G99" i="1"/>
  <c r="G83" i="1"/>
  <c r="G67" i="1"/>
  <c r="G51" i="1"/>
  <c r="G35" i="1"/>
  <c r="G19" i="1"/>
  <c r="G58" i="1"/>
  <c r="G118" i="1"/>
  <c r="G54" i="1"/>
  <c r="G146" i="1"/>
  <c r="G82" i="1"/>
  <c r="G90" i="1"/>
  <c r="G126" i="1"/>
  <c r="G62" i="1"/>
  <c r="G26" i="1"/>
  <c r="G161" i="1"/>
  <c r="G129" i="1"/>
  <c r="G101" i="1"/>
  <c r="G69" i="1"/>
  <c r="G41" i="1"/>
  <c r="G9" i="1"/>
  <c r="G148" i="1"/>
  <c r="G116" i="1"/>
  <c r="G84" i="1"/>
  <c r="G56" i="1"/>
  <c r="G28" i="1"/>
  <c r="G12" i="1"/>
  <c r="G22" i="1"/>
  <c r="G157" i="1"/>
  <c r="G125" i="1"/>
  <c r="G89" i="1"/>
  <c r="G53" i="1"/>
  <c r="G21" i="1"/>
  <c r="G160" i="1"/>
  <c r="G128" i="1"/>
  <c r="G96" i="1"/>
  <c r="G60" i="1"/>
  <c r="G175" i="1"/>
  <c r="G159" i="1"/>
  <c r="G143" i="1"/>
  <c r="G127" i="1"/>
  <c r="G111" i="1"/>
  <c r="G95" i="1"/>
  <c r="G79" i="1"/>
  <c r="G63" i="1"/>
  <c r="G47" i="1"/>
  <c r="G31" i="1"/>
  <c r="G15" i="1"/>
  <c r="G170" i="1"/>
  <c r="G166" i="1"/>
  <c r="G102" i="1"/>
  <c r="G154" i="1"/>
  <c r="G130" i="1"/>
  <c r="G66" i="1"/>
  <c r="G174" i="1"/>
  <c r="G110" i="1"/>
  <c r="G46" i="1"/>
  <c r="G18" i="1"/>
  <c r="G153" i="1"/>
  <c r="G121" i="1"/>
  <c r="G93" i="1"/>
  <c r="G65" i="1"/>
  <c r="G33" i="1"/>
  <c r="G172" i="1"/>
  <c r="G140" i="1"/>
  <c r="G108" i="1"/>
  <c r="G76" i="1"/>
  <c r="G48" i="1"/>
  <c r="G24" i="1"/>
  <c r="G8" i="1"/>
  <c r="G14" i="1"/>
  <c r="G149" i="1"/>
  <c r="G117" i="1"/>
  <c r="G81" i="1"/>
  <c r="G45" i="1"/>
  <c r="G13" i="1"/>
  <c r="G152" i="1"/>
  <c r="G120" i="1"/>
  <c r="G88" i="1"/>
  <c r="G52" i="1"/>
  <c r="G171" i="1"/>
  <c r="G155" i="1"/>
  <c r="G139" i="1"/>
  <c r="G123" i="1"/>
  <c r="G107" i="1"/>
  <c r="G91" i="1"/>
  <c r="G75" i="1"/>
  <c r="G59" i="1"/>
  <c r="G43" i="1"/>
  <c r="G27" i="1"/>
  <c r="G11" i="1"/>
  <c r="G106" i="1"/>
  <c r="G150" i="1"/>
  <c r="G86" i="1"/>
  <c r="G122" i="1"/>
  <c r="G114" i="1"/>
  <c r="G50" i="1"/>
  <c r="G158" i="1"/>
  <c r="G94" i="1"/>
  <c r="G42" i="1"/>
  <c r="G10" i="1"/>
  <c r="G145" i="1"/>
  <c r="G113" i="1"/>
  <c r="G85" i="1"/>
  <c r="G57" i="1"/>
  <c r="G25" i="1"/>
  <c r="G164" i="1"/>
  <c r="G132" i="1"/>
  <c r="G100" i="1"/>
  <c r="G68" i="1"/>
  <c r="G40" i="1"/>
  <c r="G20" i="1"/>
  <c r="G38" i="1"/>
  <c r="G173" i="1"/>
  <c r="G141" i="1"/>
  <c r="G105" i="1"/>
  <c r="G73" i="1"/>
  <c r="G37" i="1"/>
  <c r="G176" i="1"/>
  <c r="G144" i="1"/>
  <c r="G112" i="1"/>
  <c r="G80" i="1"/>
  <c r="G44" i="1"/>
  <c r="G167" i="1"/>
  <c r="G151" i="1"/>
  <c r="G135" i="1"/>
  <c r="G119" i="1"/>
  <c r="G103" i="1"/>
  <c r="G87" i="1"/>
  <c r="G71" i="1"/>
  <c r="G55" i="1"/>
  <c r="G39" i="1"/>
  <c r="G23" i="1"/>
  <c r="G177" i="1"/>
  <c r="G178" i="1"/>
  <c r="G179" i="1"/>
  <c r="H7" i="1"/>
  <c r="G7" i="10"/>
  <c r="G29" i="10" s="1"/>
  <c r="G51" i="10" s="1"/>
  <c r="G73" i="10" s="1"/>
  <c r="B706" i="1" l="1"/>
  <c r="B877" i="1"/>
  <c r="B861" i="1"/>
  <c r="B499" i="1"/>
  <c r="B682" i="1"/>
  <c r="B718" i="1"/>
  <c r="B702" i="1"/>
  <c r="B781" i="1"/>
  <c r="B765" i="1"/>
  <c r="B722" i="1"/>
  <c r="B897" i="1"/>
  <c r="B604" i="1"/>
  <c r="B686" i="1"/>
  <c r="B683" i="1"/>
  <c r="B785" i="1"/>
  <c r="B873" i="1"/>
  <c r="B698" i="1"/>
  <c r="B901" i="1"/>
  <c r="B519" i="1"/>
  <c r="B541" i="1"/>
  <c r="B726" i="1"/>
  <c r="B881" i="1"/>
  <c r="B865" i="1"/>
  <c r="B761" i="1"/>
  <c r="B889" i="1"/>
  <c r="F678" i="1"/>
  <c r="B678" i="1"/>
  <c r="K678" i="1"/>
  <c r="F671" i="1"/>
  <c r="F669" i="1"/>
  <c r="F663" i="1"/>
  <c r="K663" i="1"/>
  <c r="B663" i="1"/>
  <c r="B661" i="1"/>
  <c r="F661" i="1"/>
  <c r="K661" i="1"/>
  <c r="P659" i="1"/>
  <c r="R659" i="1"/>
  <c r="F656" i="1"/>
  <c r="F649" i="1"/>
  <c r="F647" i="1"/>
  <c r="F643" i="1"/>
  <c r="K643" i="1"/>
  <c r="B643" i="1"/>
  <c r="F631" i="1"/>
  <c r="F630" i="1"/>
  <c r="F629" i="1"/>
  <c r="F627" i="1"/>
  <c r="P626" i="1"/>
  <c r="R626" i="1"/>
  <c r="K626" i="1"/>
  <c r="F626" i="1"/>
  <c r="B626" i="1"/>
  <c r="B625" i="1"/>
  <c r="K625" i="1"/>
  <c r="F625" i="1"/>
  <c r="P623" i="1"/>
  <c r="R623" i="1"/>
  <c r="P621" i="1"/>
  <c r="R621" i="1"/>
  <c r="P619" i="1"/>
  <c r="R619" i="1"/>
  <c r="F614" i="1"/>
  <c r="F613" i="1"/>
  <c r="F611" i="1"/>
  <c r="F610" i="1"/>
  <c r="F609" i="1"/>
  <c r="P604" i="1"/>
  <c r="R604" i="1"/>
  <c r="F604" i="1"/>
  <c r="K604" i="1"/>
  <c r="B601" i="1"/>
  <c r="K601" i="1"/>
  <c r="F601" i="1"/>
  <c r="P599" i="1"/>
  <c r="R599" i="1"/>
  <c r="F595" i="1"/>
  <c r="F590" i="1"/>
  <c r="R678" i="1"/>
  <c r="P678" i="1"/>
  <c r="F677" i="1"/>
  <c r="F672" i="1"/>
  <c r="F667" i="1"/>
  <c r="B665" i="1"/>
  <c r="K665" i="1"/>
  <c r="F665" i="1"/>
  <c r="P663" i="1"/>
  <c r="R663" i="1"/>
  <c r="P662" i="1"/>
  <c r="R662" i="1"/>
  <c r="B662" i="1"/>
  <c r="K662" i="1"/>
  <c r="F662" i="1"/>
  <c r="P661" i="1"/>
  <c r="R661" i="1"/>
  <c r="P660" i="1"/>
  <c r="R660" i="1"/>
  <c r="K660" i="1"/>
  <c r="B660" i="1"/>
  <c r="F660" i="1"/>
  <c r="F653" i="1"/>
  <c r="F651" i="1"/>
  <c r="F650" i="1"/>
  <c r="P646" i="1"/>
  <c r="R646" i="1"/>
  <c r="K646" i="1"/>
  <c r="B646" i="1"/>
  <c r="F646" i="1"/>
  <c r="B645" i="1"/>
  <c r="F645" i="1"/>
  <c r="K645" i="1"/>
  <c r="P643" i="1"/>
  <c r="R643" i="1"/>
  <c r="P642" i="1"/>
  <c r="R642" i="1"/>
  <c r="K642" i="1"/>
  <c r="B642" i="1"/>
  <c r="F642" i="1"/>
  <c r="B641" i="1"/>
  <c r="K641" i="1"/>
  <c r="F641" i="1"/>
  <c r="F639" i="1"/>
  <c r="K639" i="1"/>
  <c r="B639" i="1"/>
  <c r="P638" i="1"/>
  <c r="R638" i="1"/>
  <c r="K638" i="1"/>
  <c r="B638" i="1"/>
  <c r="F638" i="1"/>
  <c r="F637" i="1"/>
  <c r="F635" i="1"/>
  <c r="F634" i="1"/>
  <c r="F633" i="1"/>
  <c r="P625" i="1"/>
  <c r="R625" i="1"/>
  <c r="P624" i="1"/>
  <c r="R624" i="1"/>
  <c r="K624" i="1"/>
  <c r="B624" i="1"/>
  <c r="F624" i="1"/>
  <c r="P620" i="1"/>
  <c r="R620" i="1"/>
  <c r="K620" i="1"/>
  <c r="B620" i="1"/>
  <c r="F620" i="1"/>
  <c r="F616" i="1"/>
  <c r="F603" i="1"/>
  <c r="K603" i="1"/>
  <c r="B603" i="1"/>
  <c r="P602" i="1"/>
  <c r="R602" i="1"/>
  <c r="K602" i="1"/>
  <c r="F602" i="1"/>
  <c r="B602" i="1"/>
  <c r="P601" i="1"/>
  <c r="R601" i="1"/>
  <c r="F597" i="1"/>
  <c r="F594" i="1"/>
  <c r="F589" i="1"/>
  <c r="F674" i="1"/>
  <c r="F668" i="1"/>
  <c r="P666" i="1"/>
  <c r="R666" i="1"/>
  <c r="B666" i="1"/>
  <c r="F666" i="1"/>
  <c r="K666" i="1"/>
  <c r="P665" i="1"/>
  <c r="R665" i="1"/>
  <c r="P664" i="1"/>
  <c r="R664" i="1"/>
  <c r="B664" i="1"/>
  <c r="F664" i="1"/>
  <c r="K664" i="1"/>
  <c r="F657" i="1"/>
  <c r="F655" i="1"/>
  <c r="F654" i="1"/>
  <c r="F648" i="1"/>
  <c r="P645" i="1"/>
  <c r="R645" i="1"/>
  <c r="P644" i="1"/>
  <c r="R644" i="1"/>
  <c r="B644" i="1"/>
  <c r="F644" i="1"/>
  <c r="K644" i="1"/>
  <c r="P641" i="1"/>
  <c r="R641" i="1"/>
  <c r="P639" i="1"/>
  <c r="R639" i="1"/>
  <c r="F632" i="1"/>
  <c r="F628" i="1"/>
  <c r="F612" i="1"/>
  <c r="F608" i="1"/>
  <c r="B605" i="1"/>
  <c r="K605" i="1"/>
  <c r="F605" i="1"/>
  <c r="P603" i="1"/>
  <c r="R603" i="1"/>
  <c r="P600" i="1"/>
  <c r="R600" i="1"/>
  <c r="F600" i="1"/>
  <c r="K600" i="1"/>
  <c r="F676" i="1"/>
  <c r="F675" i="1"/>
  <c r="F673" i="1"/>
  <c r="F670" i="1"/>
  <c r="F659" i="1"/>
  <c r="K659" i="1"/>
  <c r="B659" i="1"/>
  <c r="P658" i="1"/>
  <c r="R658" i="1"/>
  <c r="K658" i="1"/>
  <c r="F658" i="1"/>
  <c r="B658" i="1"/>
  <c r="F652" i="1"/>
  <c r="R640" i="1"/>
  <c r="P640" i="1"/>
  <c r="F640" i="1"/>
  <c r="K640" i="1"/>
  <c r="B640" i="1"/>
  <c r="F636" i="1"/>
  <c r="F623" i="1"/>
  <c r="K623" i="1"/>
  <c r="B623" i="1"/>
  <c r="P622" i="1"/>
  <c r="R622" i="1"/>
  <c r="K622" i="1"/>
  <c r="F622" i="1"/>
  <c r="B622" i="1"/>
  <c r="B621" i="1"/>
  <c r="F621" i="1"/>
  <c r="K621" i="1"/>
  <c r="F619" i="1"/>
  <c r="K619" i="1"/>
  <c r="B619" i="1"/>
  <c r="P618" i="1"/>
  <c r="R618" i="1"/>
  <c r="K618" i="1"/>
  <c r="F618" i="1"/>
  <c r="B618" i="1"/>
  <c r="F617" i="1"/>
  <c r="F615" i="1"/>
  <c r="F607" i="1"/>
  <c r="P606" i="1"/>
  <c r="R606" i="1"/>
  <c r="K606" i="1"/>
  <c r="F606" i="1"/>
  <c r="B606" i="1"/>
  <c r="P605" i="1"/>
  <c r="R605" i="1"/>
  <c r="F599" i="1"/>
  <c r="K599" i="1"/>
  <c r="B599" i="1"/>
  <c r="P598" i="1"/>
  <c r="R598" i="1"/>
  <c r="K598" i="1"/>
  <c r="F598" i="1"/>
  <c r="B598" i="1"/>
  <c r="F596" i="1"/>
  <c r="F592" i="1"/>
  <c r="F588" i="1"/>
  <c r="F586" i="1"/>
  <c r="K586" i="1"/>
  <c r="B586" i="1"/>
  <c r="F585" i="1"/>
  <c r="B585" i="1"/>
  <c r="K585" i="1"/>
  <c r="P583" i="1"/>
  <c r="R583" i="1"/>
  <c r="B583" i="1"/>
  <c r="F583" i="1"/>
  <c r="K583" i="1"/>
  <c r="P582" i="1"/>
  <c r="R582" i="1"/>
  <c r="P581" i="1"/>
  <c r="R581" i="1"/>
  <c r="F574" i="1"/>
  <c r="F570" i="1"/>
  <c r="F568" i="1"/>
  <c r="F567" i="1"/>
  <c r="P566" i="1"/>
  <c r="R566" i="1"/>
  <c r="P564" i="1"/>
  <c r="R564" i="1"/>
  <c r="P561" i="1"/>
  <c r="R561" i="1"/>
  <c r="F561" i="1"/>
  <c r="K561" i="1"/>
  <c r="B561" i="1"/>
  <c r="F554" i="1"/>
  <c r="F549" i="1"/>
  <c r="P545" i="1"/>
  <c r="R545" i="1"/>
  <c r="B545" i="1"/>
  <c r="F545" i="1"/>
  <c r="K545" i="1"/>
  <c r="B544" i="1"/>
  <c r="K544" i="1"/>
  <c r="F544" i="1"/>
  <c r="P543" i="1"/>
  <c r="R543" i="1"/>
  <c r="P542" i="1"/>
  <c r="R542" i="1"/>
  <c r="F532" i="1"/>
  <c r="F524" i="1"/>
  <c r="K524" i="1"/>
  <c r="B524" i="1"/>
  <c r="P519" i="1"/>
  <c r="R519" i="1"/>
  <c r="F519" i="1"/>
  <c r="K519" i="1"/>
  <c r="F516" i="1"/>
  <c r="F510" i="1"/>
  <c r="F505" i="1"/>
  <c r="B505" i="1"/>
  <c r="K505" i="1"/>
  <c r="P504" i="1"/>
  <c r="R504" i="1"/>
  <c r="P502" i="1"/>
  <c r="R502" i="1"/>
  <c r="F497" i="1"/>
  <c r="F587" i="1"/>
  <c r="P586" i="1"/>
  <c r="R586" i="1"/>
  <c r="P585" i="1"/>
  <c r="R585" i="1"/>
  <c r="F576" i="1"/>
  <c r="F575" i="1"/>
  <c r="F572" i="1"/>
  <c r="F571" i="1"/>
  <c r="P565" i="1"/>
  <c r="R565" i="1"/>
  <c r="K565" i="1"/>
  <c r="B565" i="1"/>
  <c r="F565" i="1"/>
  <c r="F558" i="1"/>
  <c r="K558" i="1"/>
  <c r="B558" i="1"/>
  <c r="F556" i="1"/>
  <c r="F555" i="1"/>
  <c r="F553" i="1"/>
  <c r="F548" i="1"/>
  <c r="P544" i="1"/>
  <c r="R544" i="1"/>
  <c r="P541" i="1"/>
  <c r="R541" i="1"/>
  <c r="K541" i="1"/>
  <c r="F541" i="1"/>
  <c r="B540" i="1"/>
  <c r="K540" i="1"/>
  <c r="F540" i="1"/>
  <c r="F538" i="1"/>
  <c r="B538" i="1"/>
  <c r="K538" i="1"/>
  <c r="F534" i="1"/>
  <c r="F533" i="1"/>
  <c r="F531" i="1"/>
  <c r="P526" i="1"/>
  <c r="R526" i="1"/>
  <c r="B526" i="1"/>
  <c r="K526" i="1"/>
  <c r="F526" i="1"/>
  <c r="P525" i="1"/>
  <c r="R525" i="1"/>
  <c r="K525" i="1"/>
  <c r="F525" i="1"/>
  <c r="B525" i="1"/>
  <c r="P524" i="1"/>
  <c r="R524" i="1"/>
  <c r="F523" i="1"/>
  <c r="K523" i="1"/>
  <c r="F517" i="1"/>
  <c r="F515" i="1"/>
  <c r="F512" i="1"/>
  <c r="P506" i="1"/>
  <c r="R506" i="1"/>
  <c r="B506" i="1"/>
  <c r="K506" i="1"/>
  <c r="F506" i="1"/>
  <c r="P505" i="1"/>
  <c r="R505" i="1"/>
  <c r="P503" i="1"/>
  <c r="R503" i="1"/>
  <c r="F593" i="1"/>
  <c r="F591" i="1"/>
  <c r="P580" i="1"/>
  <c r="R580" i="1"/>
  <c r="B580" i="1"/>
  <c r="F580" i="1"/>
  <c r="K580" i="1"/>
  <c r="F578" i="1"/>
  <c r="K578" i="1"/>
  <c r="B578" i="1"/>
  <c r="F577" i="1"/>
  <c r="F573" i="1"/>
  <c r="F569" i="1"/>
  <c r="F562" i="1"/>
  <c r="B562" i="1"/>
  <c r="K562" i="1"/>
  <c r="B560" i="1"/>
  <c r="K560" i="1"/>
  <c r="F560" i="1"/>
  <c r="P559" i="1"/>
  <c r="R559" i="1"/>
  <c r="K559" i="1"/>
  <c r="F559" i="1"/>
  <c r="B559" i="1"/>
  <c r="P558" i="1"/>
  <c r="R558" i="1"/>
  <c r="F550" i="1"/>
  <c r="F547" i="1"/>
  <c r="F546" i="1"/>
  <c r="K546" i="1"/>
  <c r="B546" i="1"/>
  <c r="P540" i="1"/>
  <c r="R540" i="1"/>
  <c r="P539" i="1"/>
  <c r="R539" i="1"/>
  <c r="B539" i="1"/>
  <c r="F539" i="1"/>
  <c r="K539" i="1"/>
  <c r="P538" i="1"/>
  <c r="R538" i="1"/>
  <c r="F537" i="1"/>
  <c r="F536" i="1"/>
  <c r="F528" i="1"/>
  <c r="P523" i="1"/>
  <c r="R523" i="1"/>
  <c r="F520" i="1"/>
  <c r="B520" i="1"/>
  <c r="K520" i="1"/>
  <c r="P518" i="1"/>
  <c r="R518" i="1"/>
  <c r="B518" i="1"/>
  <c r="F518" i="1"/>
  <c r="K518" i="1"/>
  <c r="F513" i="1"/>
  <c r="F511" i="1"/>
  <c r="F508" i="1"/>
  <c r="F500" i="1"/>
  <c r="B500" i="1"/>
  <c r="K500" i="1"/>
  <c r="P499" i="1"/>
  <c r="R499" i="1"/>
  <c r="R584" i="1"/>
  <c r="P584" i="1"/>
  <c r="B584" i="1"/>
  <c r="F584" i="1"/>
  <c r="K584" i="1"/>
  <c r="F582" i="1"/>
  <c r="K582" i="1"/>
  <c r="B582" i="1"/>
  <c r="F581" i="1"/>
  <c r="K581" i="1"/>
  <c r="B581" i="1"/>
  <c r="P579" i="1"/>
  <c r="R579" i="1"/>
  <c r="B579" i="1"/>
  <c r="F579" i="1"/>
  <c r="K579" i="1"/>
  <c r="P578" i="1"/>
  <c r="R578" i="1"/>
  <c r="F566" i="1"/>
  <c r="K566" i="1"/>
  <c r="B566" i="1"/>
  <c r="B564" i="1"/>
  <c r="K564" i="1"/>
  <c r="F564" i="1"/>
  <c r="P563" i="1"/>
  <c r="R563" i="1"/>
  <c r="K563" i="1"/>
  <c r="F563" i="1"/>
  <c r="B563" i="1"/>
  <c r="P562" i="1"/>
  <c r="R562" i="1"/>
  <c r="R560" i="1"/>
  <c r="P560" i="1"/>
  <c r="F557" i="1"/>
  <c r="F552" i="1"/>
  <c r="F551" i="1"/>
  <c r="P546" i="1"/>
  <c r="R546" i="1"/>
  <c r="K543" i="1"/>
  <c r="B543" i="1"/>
  <c r="F543" i="1"/>
  <c r="F542" i="1"/>
  <c r="K542" i="1"/>
  <c r="B542" i="1"/>
  <c r="F535" i="1"/>
  <c r="F530" i="1"/>
  <c r="F529" i="1"/>
  <c r="F527" i="1"/>
  <c r="R522" i="1"/>
  <c r="P522" i="1"/>
  <c r="B522" i="1"/>
  <c r="F522" i="1"/>
  <c r="K522" i="1"/>
  <c r="P521" i="1"/>
  <c r="R521" i="1"/>
  <c r="K521" i="1"/>
  <c r="F521" i="1"/>
  <c r="B521" i="1"/>
  <c r="P520" i="1"/>
  <c r="R520" i="1"/>
  <c r="F514" i="1"/>
  <c r="F509" i="1"/>
  <c r="F507" i="1"/>
  <c r="F504" i="1"/>
  <c r="K504" i="1"/>
  <c r="B504" i="1"/>
  <c r="F503" i="1"/>
  <c r="K503" i="1"/>
  <c r="R498" i="1"/>
  <c r="P498" i="1"/>
  <c r="B498" i="1"/>
  <c r="K498" i="1"/>
  <c r="F498" i="1"/>
  <c r="F494" i="1"/>
  <c r="F493" i="1"/>
  <c r="F491" i="1"/>
  <c r="F728" i="1"/>
  <c r="F725" i="1"/>
  <c r="B725" i="1"/>
  <c r="K725" i="1"/>
  <c r="P724" i="1"/>
  <c r="R724" i="1"/>
  <c r="B723" i="1"/>
  <c r="K723" i="1"/>
  <c r="F723" i="1"/>
  <c r="F720" i="1"/>
  <c r="K720" i="1"/>
  <c r="B720" i="1"/>
  <c r="F714" i="1"/>
  <c r="F709" i="1"/>
  <c r="F707" i="1"/>
  <c r="F704" i="1"/>
  <c r="K704" i="1"/>
  <c r="B704" i="1"/>
  <c r="P699" i="1"/>
  <c r="R699" i="1"/>
  <c r="F697" i="1"/>
  <c r="F695" i="1"/>
  <c r="F692" i="1"/>
  <c r="F690" i="1"/>
  <c r="F685" i="1"/>
  <c r="B685" i="1"/>
  <c r="K685" i="1"/>
  <c r="P684" i="1"/>
  <c r="R684" i="1"/>
  <c r="F683" i="1"/>
  <c r="K683" i="1"/>
  <c r="P881" i="1"/>
  <c r="R881" i="1"/>
  <c r="F881" i="1"/>
  <c r="K881" i="1"/>
  <c r="B878" i="1"/>
  <c r="F878" i="1"/>
  <c r="K878" i="1"/>
  <c r="P876" i="1"/>
  <c r="R876" i="1"/>
  <c r="P873" i="1"/>
  <c r="R873" i="1"/>
  <c r="F873" i="1"/>
  <c r="K873" i="1"/>
  <c r="B870" i="1"/>
  <c r="F870" i="1"/>
  <c r="K870" i="1"/>
  <c r="P868" i="1"/>
  <c r="R868" i="1"/>
  <c r="P866" i="1"/>
  <c r="R866" i="1"/>
  <c r="F488" i="1"/>
  <c r="F487" i="1"/>
  <c r="F729" i="1"/>
  <c r="P726" i="1"/>
  <c r="R726" i="1"/>
  <c r="K726" i="1"/>
  <c r="F726" i="1"/>
  <c r="P725" i="1"/>
  <c r="R725" i="1"/>
  <c r="P723" i="1"/>
  <c r="R723" i="1"/>
  <c r="F721" i="1"/>
  <c r="K721" i="1"/>
  <c r="B721" i="1"/>
  <c r="P720" i="1"/>
  <c r="R720" i="1"/>
  <c r="B719" i="1"/>
  <c r="K719" i="1"/>
  <c r="F719" i="1"/>
  <c r="F716" i="1"/>
  <c r="F710" i="1"/>
  <c r="F705" i="1"/>
  <c r="K705" i="1"/>
  <c r="B705" i="1"/>
  <c r="P704" i="1"/>
  <c r="R704" i="1"/>
  <c r="B703" i="1"/>
  <c r="K703" i="1"/>
  <c r="F703" i="1"/>
  <c r="F700" i="1"/>
  <c r="B700" i="1"/>
  <c r="K700" i="1"/>
  <c r="P698" i="1"/>
  <c r="R698" i="1"/>
  <c r="K698" i="1"/>
  <c r="F698" i="1"/>
  <c r="F693" i="1"/>
  <c r="P686" i="1"/>
  <c r="R686" i="1"/>
  <c r="K686" i="1"/>
  <c r="F686" i="1"/>
  <c r="P685" i="1"/>
  <c r="R685" i="1"/>
  <c r="P683" i="1"/>
  <c r="R683" i="1"/>
  <c r="F880" i="1"/>
  <c r="K880" i="1"/>
  <c r="B880" i="1"/>
  <c r="P879" i="1"/>
  <c r="R879" i="1"/>
  <c r="K879" i="1"/>
  <c r="F879" i="1"/>
  <c r="B879" i="1"/>
  <c r="P878" i="1"/>
  <c r="R878" i="1"/>
  <c r="F872" i="1"/>
  <c r="K872" i="1"/>
  <c r="B872" i="1"/>
  <c r="P871" i="1"/>
  <c r="R871" i="1"/>
  <c r="K871" i="1"/>
  <c r="F871" i="1"/>
  <c r="B871" i="1"/>
  <c r="P870" i="1"/>
  <c r="R870" i="1"/>
  <c r="P865" i="1"/>
  <c r="R865" i="1"/>
  <c r="K865" i="1"/>
  <c r="F865" i="1"/>
  <c r="B862" i="1"/>
  <c r="F862" i="1"/>
  <c r="K862" i="1"/>
  <c r="P860" i="1"/>
  <c r="R860" i="1"/>
  <c r="B502" i="1"/>
  <c r="K502" i="1"/>
  <c r="F502" i="1"/>
  <c r="P501" i="1"/>
  <c r="R501" i="1"/>
  <c r="K501" i="1"/>
  <c r="F501" i="1"/>
  <c r="B501" i="1"/>
  <c r="P500" i="1"/>
  <c r="R500" i="1"/>
  <c r="F499" i="1"/>
  <c r="K499" i="1"/>
  <c r="F496" i="1"/>
  <c r="F495" i="1"/>
  <c r="F490" i="1"/>
  <c r="F489" i="1"/>
  <c r="P722" i="1"/>
  <c r="R722" i="1"/>
  <c r="F722" i="1"/>
  <c r="K722" i="1"/>
  <c r="P721" i="1"/>
  <c r="R721" i="1"/>
  <c r="P719" i="1"/>
  <c r="R719" i="1"/>
  <c r="F717" i="1"/>
  <c r="F715" i="1"/>
  <c r="F712" i="1"/>
  <c r="P706" i="1"/>
  <c r="R706" i="1"/>
  <c r="F706" i="1"/>
  <c r="K706" i="1"/>
  <c r="P705" i="1"/>
  <c r="R705" i="1"/>
  <c r="P703" i="1"/>
  <c r="R703" i="1"/>
  <c r="F701" i="1"/>
  <c r="B701" i="1"/>
  <c r="K701" i="1"/>
  <c r="P700" i="1"/>
  <c r="R700" i="1"/>
  <c r="F694" i="1"/>
  <c r="F691" i="1"/>
  <c r="F688" i="1"/>
  <c r="P682" i="1"/>
  <c r="R682" i="1"/>
  <c r="F682" i="1"/>
  <c r="K682" i="1"/>
  <c r="F680" i="1"/>
  <c r="B680" i="1"/>
  <c r="K680" i="1"/>
  <c r="B679" i="1"/>
  <c r="K679" i="1"/>
  <c r="F679" i="1"/>
  <c r="P880" i="1"/>
  <c r="R880" i="1"/>
  <c r="P877" i="1"/>
  <c r="R877" i="1"/>
  <c r="F877" i="1"/>
  <c r="K877" i="1"/>
  <c r="B874" i="1"/>
  <c r="K874" i="1"/>
  <c r="F874" i="1"/>
  <c r="P872" i="1"/>
  <c r="R872" i="1"/>
  <c r="P869" i="1"/>
  <c r="R869" i="1"/>
  <c r="F869" i="1"/>
  <c r="K869" i="1"/>
  <c r="F864" i="1"/>
  <c r="K864" i="1"/>
  <c r="B864" i="1"/>
  <c r="P863" i="1"/>
  <c r="R863" i="1"/>
  <c r="K863" i="1"/>
  <c r="F863" i="1"/>
  <c r="B863" i="1"/>
  <c r="P862" i="1"/>
  <c r="R862" i="1"/>
  <c r="B859" i="1"/>
  <c r="F859" i="1"/>
  <c r="K859" i="1"/>
  <c r="F492" i="1"/>
  <c r="F730" i="1"/>
  <c r="F727" i="1"/>
  <c r="F724" i="1"/>
  <c r="K724" i="1"/>
  <c r="B724" i="1"/>
  <c r="R718" i="1"/>
  <c r="P718" i="1"/>
  <c r="F718" i="1"/>
  <c r="K718" i="1"/>
  <c r="F713" i="1"/>
  <c r="F711" i="1"/>
  <c r="F708" i="1"/>
  <c r="R702" i="1"/>
  <c r="P702" i="1"/>
  <c r="F702" i="1"/>
  <c r="K702" i="1"/>
  <c r="P701" i="1"/>
  <c r="R701" i="1"/>
  <c r="B699" i="1"/>
  <c r="K699" i="1"/>
  <c r="F699" i="1"/>
  <c r="F696" i="1"/>
  <c r="F689" i="1"/>
  <c r="F687" i="1"/>
  <c r="F684" i="1"/>
  <c r="B684" i="1"/>
  <c r="K684" i="1"/>
  <c r="P681" i="1"/>
  <c r="R681" i="1"/>
  <c r="B681" i="1"/>
  <c r="F681" i="1"/>
  <c r="K681" i="1"/>
  <c r="P680" i="1"/>
  <c r="R680" i="1"/>
  <c r="P679" i="1"/>
  <c r="R679" i="1"/>
  <c r="F876" i="1"/>
  <c r="K876" i="1"/>
  <c r="B876" i="1"/>
  <c r="P875" i="1"/>
  <c r="R875" i="1"/>
  <c r="K875" i="1"/>
  <c r="F875" i="1"/>
  <c r="B875" i="1"/>
  <c r="P874" i="1"/>
  <c r="R874" i="1"/>
  <c r="F868" i="1"/>
  <c r="K868" i="1"/>
  <c r="B868" i="1"/>
  <c r="P867" i="1"/>
  <c r="R867" i="1"/>
  <c r="K867" i="1"/>
  <c r="F867" i="1"/>
  <c r="B867" i="1"/>
  <c r="B866" i="1"/>
  <c r="K866" i="1"/>
  <c r="F866" i="1"/>
  <c r="R864" i="1"/>
  <c r="P864" i="1"/>
  <c r="R861" i="1"/>
  <c r="P861" i="1"/>
  <c r="F861" i="1"/>
  <c r="K861" i="1"/>
  <c r="F860" i="1"/>
  <c r="K860" i="1"/>
  <c r="B860" i="1"/>
  <c r="P859" i="1"/>
  <c r="R859" i="1"/>
  <c r="P857" i="1"/>
  <c r="R857" i="1"/>
  <c r="F857" i="1"/>
  <c r="B857" i="1"/>
  <c r="K857" i="1"/>
  <c r="F853" i="1"/>
  <c r="F849" i="1"/>
  <c r="F845" i="1"/>
  <c r="P841" i="1"/>
  <c r="R841" i="1"/>
  <c r="F841" i="1"/>
  <c r="K841" i="1"/>
  <c r="B841" i="1"/>
  <c r="P837" i="1"/>
  <c r="R837" i="1"/>
  <c r="F837" i="1"/>
  <c r="K837" i="1"/>
  <c r="B837" i="1"/>
  <c r="F833" i="1"/>
  <c r="P829" i="1"/>
  <c r="R829" i="1"/>
  <c r="F829" i="1"/>
  <c r="K829" i="1"/>
  <c r="B829" i="1"/>
  <c r="P825" i="1"/>
  <c r="R825" i="1"/>
  <c r="F825" i="1"/>
  <c r="K825" i="1"/>
  <c r="B825" i="1"/>
  <c r="F821" i="1"/>
  <c r="P817" i="1"/>
  <c r="R817" i="1"/>
  <c r="F817" i="1"/>
  <c r="K817" i="1"/>
  <c r="B817" i="1"/>
  <c r="P813" i="1"/>
  <c r="R813" i="1"/>
  <c r="F813" i="1"/>
  <c r="K813" i="1"/>
  <c r="B813" i="1"/>
  <c r="F809" i="1"/>
  <c r="F805" i="1"/>
  <c r="P801" i="1"/>
  <c r="R801" i="1"/>
  <c r="F801" i="1"/>
  <c r="K801" i="1"/>
  <c r="B801" i="1"/>
  <c r="P797" i="1"/>
  <c r="R797" i="1"/>
  <c r="F797" i="1"/>
  <c r="K797" i="1"/>
  <c r="B797" i="1"/>
  <c r="P858" i="1"/>
  <c r="R858" i="1"/>
  <c r="K858" i="1"/>
  <c r="B858" i="1"/>
  <c r="F858" i="1"/>
  <c r="P854" i="1"/>
  <c r="R854" i="1"/>
  <c r="K854" i="1"/>
  <c r="B854" i="1"/>
  <c r="F854" i="1"/>
  <c r="F850" i="1"/>
  <c r="P846" i="1"/>
  <c r="R846" i="1"/>
  <c r="K846" i="1"/>
  <c r="B846" i="1"/>
  <c r="F846" i="1"/>
  <c r="F842" i="1"/>
  <c r="P838" i="1"/>
  <c r="R838" i="1"/>
  <c r="K838" i="1"/>
  <c r="B838" i="1"/>
  <c r="F838" i="1"/>
  <c r="F834" i="1"/>
  <c r="P830" i="1"/>
  <c r="R830" i="1"/>
  <c r="K830" i="1"/>
  <c r="B830" i="1"/>
  <c r="F830" i="1"/>
  <c r="P826" i="1"/>
  <c r="R826" i="1"/>
  <c r="K826" i="1"/>
  <c r="B826" i="1"/>
  <c r="F826" i="1"/>
  <c r="F822" i="1"/>
  <c r="F818" i="1"/>
  <c r="P814" i="1"/>
  <c r="R814" i="1"/>
  <c r="K814" i="1"/>
  <c r="B814" i="1"/>
  <c r="F814" i="1"/>
  <c r="P810" i="1"/>
  <c r="R810" i="1"/>
  <c r="K810" i="1"/>
  <c r="B810" i="1"/>
  <c r="F810" i="1"/>
  <c r="F806" i="1"/>
  <c r="P802" i="1"/>
  <c r="R802" i="1"/>
  <c r="K802" i="1"/>
  <c r="B802" i="1"/>
  <c r="F802" i="1"/>
  <c r="P798" i="1"/>
  <c r="R798" i="1"/>
  <c r="K798" i="1"/>
  <c r="B798" i="1"/>
  <c r="F798" i="1"/>
  <c r="F794" i="1"/>
  <c r="P855" i="1"/>
  <c r="R855" i="1"/>
  <c r="B855" i="1"/>
  <c r="F855" i="1"/>
  <c r="K855" i="1"/>
  <c r="F851" i="1"/>
  <c r="P847" i="1"/>
  <c r="R847" i="1"/>
  <c r="B847" i="1"/>
  <c r="F847" i="1"/>
  <c r="K847" i="1"/>
  <c r="F843" i="1"/>
  <c r="P839" i="1"/>
  <c r="R839" i="1"/>
  <c r="B839" i="1"/>
  <c r="F839" i="1"/>
  <c r="K839" i="1"/>
  <c r="F835" i="1"/>
  <c r="F831" i="1"/>
  <c r="P827" i="1"/>
  <c r="R827" i="1"/>
  <c r="B827" i="1"/>
  <c r="F827" i="1"/>
  <c r="K827" i="1"/>
  <c r="F823" i="1"/>
  <c r="F819" i="1"/>
  <c r="P815" i="1"/>
  <c r="R815" i="1"/>
  <c r="B815" i="1"/>
  <c r="F815" i="1"/>
  <c r="K815" i="1"/>
  <c r="P811" i="1"/>
  <c r="R811" i="1"/>
  <c r="B811" i="1"/>
  <c r="F811" i="1"/>
  <c r="K811" i="1"/>
  <c r="F807" i="1"/>
  <c r="F803" i="1"/>
  <c r="P799" i="1"/>
  <c r="R799" i="1"/>
  <c r="B799" i="1"/>
  <c r="F799" i="1"/>
  <c r="K799" i="1"/>
  <c r="P795" i="1"/>
  <c r="R795" i="1"/>
  <c r="B795" i="1"/>
  <c r="F795" i="1"/>
  <c r="K795" i="1"/>
  <c r="F792" i="1"/>
  <c r="F790" i="1"/>
  <c r="R856" i="1"/>
  <c r="P856" i="1"/>
  <c r="F856" i="1"/>
  <c r="K856" i="1"/>
  <c r="B856" i="1"/>
  <c r="R852" i="1"/>
  <c r="P852" i="1"/>
  <c r="F852" i="1"/>
  <c r="K852" i="1"/>
  <c r="B852" i="1"/>
  <c r="R848" i="1"/>
  <c r="P848" i="1"/>
  <c r="F848" i="1"/>
  <c r="K848" i="1"/>
  <c r="B848" i="1"/>
  <c r="F844" i="1"/>
  <c r="R840" i="1"/>
  <c r="P840" i="1"/>
  <c r="F840" i="1"/>
  <c r="K840" i="1"/>
  <c r="B840" i="1"/>
  <c r="R836" i="1"/>
  <c r="P836" i="1"/>
  <c r="F836" i="1"/>
  <c r="K836" i="1"/>
  <c r="B836" i="1"/>
  <c r="F832" i="1"/>
  <c r="R828" i="1"/>
  <c r="P828" i="1"/>
  <c r="F828" i="1"/>
  <c r="K828" i="1"/>
  <c r="B828" i="1"/>
  <c r="R824" i="1"/>
  <c r="P824" i="1"/>
  <c r="F824" i="1"/>
  <c r="K824" i="1"/>
  <c r="B824" i="1"/>
  <c r="F820" i="1"/>
  <c r="R816" i="1"/>
  <c r="P816" i="1"/>
  <c r="F816" i="1"/>
  <c r="K816" i="1"/>
  <c r="B816" i="1"/>
  <c r="R812" i="1"/>
  <c r="P812" i="1"/>
  <c r="F812" i="1"/>
  <c r="K812" i="1"/>
  <c r="B812" i="1"/>
  <c r="F808" i="1"/>
  <c r="F804" i="1"/>
  <c r="R800" i="1"/>
  <c r="P800" i="1"/>
  <c r="F800" i="1"/>
  <c r="K800" i="1"/>
  <c r="B800" i="1"/>
  <c r="R796" i="1"/>
  <c r="P796" i="1"/>
  <c r="F796" i="1"/>
  <c r="K796" i="1"/>
  <c r="B796" i="1"/>
  <c r="F788" i="1"/>
  <c r="B783" i="1"/>
  <c r="F783" i="1"/>
  <c r="K783" i="1"/>
  <c r="B782" i="1"/>
  <c r="K782" i="1"/>
  <c r="F782" i="1"/>
  <c r="F773" i="1"/>
  <c r="F772" i="1"/>
  <c r="F771" i="1"/>
  <c r="F770" i="1"/>
  <c r="P764" i="1"/>
  <c r="R764" i="1"/>
  <c r="P761" i="1"/>
  <c r="R761" i="1"/>
  <c r="F761" i="1"/>
  <c r="K761" i="1"/>
  <c r="F760" i="1"/>
  <c r="K760" i="1"/>
  <c r="B760" i="1"/>
  <c r="P759" i="1"/>
  <c r="R759" i="1"/>
  <c r="P758" i="1"/>
  <c r="R758" i="1"/>
  <c r="F757" i="1"/>
  <c r="F756" i="1"/>
  <c r="F749" i="1"/>
  <c r="F748" i="1"/>
  <c r="F747" i="1"/>
  <c r="B746" i="1"/>
  <c r="K746" i="1"/>
  <c r="F746" i="1"/>
  <c r="P740" i="1"/>
  <c r="R740" i="1"/>
  <c r="B740" i="1"/>
  <c r="F740" i="1"/>
  <c r="K740" i="1"/>
  <c r="P739" i="1"/>
  <c r="R739" i="1"/>
  <c r="P738" i="1"/>
  <c r="R738" i="1"/>
  <c r="B910" i="1"/>
  <c r="F910" i="1"/>
  <c r="K910" i="1"/>
  <c r="P904" i="1"/>
  <c r="R904" i="1"/>
  <c r="P901" i="1"/>
  <c r="R901" i="1"/>
  <c r="F901" i="1"/>
  <c r="K901" i="1"/>
  <c r="F900" i="1"/>
  <c r="K900" i="1"/>
  <c r="B900" i="1"/>
  <c r="P899" i="1"/>
  <c r="R899" i="1"/>
  <c r="P898" i="1"/>
  <c r="R898" i="1"/>
  <c r="F895" i="1"/>
  <c r="B895" i="1"/>
  <c r="K895" i="1"/>
  <c r="B894" i="1"/>
  <c r="K894" i="1"/>
  <c r="F894" i="1"/>
  <c r="K889" i="1"/>
  <c r="F889" i="1"/>
  <c r="F887" i="1"/>
  <c r="B887" i="1"/>
  <c r="K887" i="1"/>
  <c r="F884" i="1"/>
  <c r="K884" i="1"/>
  <c r="B884" i="1"/>
  <c r="F793" i="1"/>
  <c r="F789" i="1"/>
  <c r="P785" i="1"/>
  <c r="R785" i="1"/>
  <c r="K785" i="1"/>
  <c r="F785" i="1"/>
  <c r="F784" i="1"/>
  <c r="K784" i="1"/>
  <c r="B784" i="1"/>
  <c r="P783" i="1"/>
  <c r="R783" i="1"/>
  <c r="P782" i="1"/>
  <c r="R782" i="1"/>
  <c r="B779" i="1"/>
  <c r="K779" i="1"/>
  <c r="F779" i="1"/>
  <c r="B778" i="1"/>
  <c r="K778" i="1"/>
  <c r="F778" i="1"/>
  <c r="F767" i="1"/>
  <c r="B766" i="1"/>
  <c r="K766" i="1"/>
  <c r="F766" i="1"/>
  <c r="P760" i="1"/>
  <c r="R760" i="1"/>
  <c r="F755" i="1"/>
  <c r="F754" i="1"/>
  <c r="P746" i="1"/>
  <c r="R746" i="1"/>
  <c r="P745" i="1"/>
  <c r="R745" i="1"/>
  <c r="B745" i="1"/>
  <c r="K745" i="1"/>
  <c r="F745" i="1"/>
  <c r="F744" i="1"/>
  <c r="K744" i="1"/>
  <c r="B744" i="1"/>
  <c r="F735" i="1"/>
  <c r="R910" i="1"/>
  <c r="P910" i="1"/>
  <c r="F907" i="1"/>
  <c r="K907" i="1"/>
  <c r="B907" i="1"/>
  <c r="B906" i="1"/>
  <c r="K906" i="1"/>
  <c r="F906" i="1"/>
  <c r="P900" i="1"/>
  <c r="R900" i="1"/>
  <c r="P897" i="1"/>
  <c r="R897" i="1"/>
  <c r="K897" i="1"/>
  <c r="F897" i="1"/>
  <c r="F896" i="1"/>
  <c r="K896" i="1"/>
  <c r="B896" i="1"/>
  <c r="P895" i="1"/>
  <c r="R895" i="1"/>
  <c r="P894" i="1"/>
  <c r="R894" i="1"/>
  <c r="F891" i="1"/>
  <c r="K891" i="1"/>
  <c r="B891" i="1"/>
  <c r="P889" i="1"/>
  <c r="R889" i="1"/>
  <c r="B886" i="1"/>
  <c r="K886" i="1"/>
  <c r="F886" i="1"/>
  <c r="P885" i="1"/>
  <c r="R885" i="1"/>
  <c r="F1029" i="1"/>
  <c r="K1029" i="1"/>
  <c r="F1028" i="1"/>
  <c r="B1028" i="1"/>
  <c r="K1028" i="1"/>
  <c r="P1027" i="1"/>
  <c r="R1027" i="1"/>
  <c r="F786" i="1"/>
  <c r="P784" i="1"/>
  <c r="R784" i="1"/>
  <c r="P781" i="1"/>
  <c r="R781" i="1"/>
  <c r="F781" i="1"/>
  <c r="K781" i="1"/>
  <c r="F780" i="1"/>
  <c r="K780" i="1"/>
  <c r="B780" i="1"/>
  <c r="P779" i="1"/>
  <c r="R779" i="1"/>
  <c r="P778" i="1"/>
  <c r="R778" i="1"/>
  <c r="F775" i="1"/>
  <c r="F774" i="1"/>
  <c r="F769" i="1"/>
  <c r="F768" i="1"/>
  <c r="P766" i="1"/>
  <c r="R766" i="1"/>
  <c r="B763" i="1"/>
  <c r="K763" i="1"/>
  <c r="F763" i="1"/>
  <c r="B762" i="1"/>
  <c r="K762" i="1"/>
  <c r="F762" i="1"/>
  <c r="F753" i="1"/>
  <c r="F752" i="1"/>
  <c r="F751" i="1"/>
  <c r="F750" i="1"/>
  <c r="P744" i="1"/>
  <c r="R744" i="1"/>
  <c r="P743" i="1"/>
  <c r="R743" i="1"/>
  <c r="B743" i="1"/>
  <c r="F743" i="1"/>
  <c r="K743" i="1"/>
  <c r="B742" i="1"/>
  <c r="K742" i="1"/>
  <c r="F742" i="1"/>
  <c r="F741" i="1"/>
  <c r="K741" i="1"/>
  <c r="B741" i="1"/>
  <c r="F733" i="1"/>
  <c r="F732" i="1"/>
  <c r="F731" i="1"/>
  <c r="P909" i="1"/>
  <c r="R909" i="1"/>
  <c r="F909" i="1"/>
  <c r="K909" i="1"/>
  <c r="F908" i="1"/>
  <c r="K908" i="1"/>
  <c r="B908" i="1"/>
  <c r="P907" i="1"/>
  <c r="R907" i="1"/>
  <c r="P906" i="1"/>
  <c r="R906" i="1"/>
  <c r="F903" i="1"/>
  <c r="B903" i="1"/>
  <c r="K903" i="1"/>
  <c r="B902" i="1"/>
  <c r="K902" i="1"/>
  <c r="F902" i="1"/>
  <c r="P896" i="1"/>
  <c r="R896" i="1"/>
  <c r="P893" i="1"/>
  <c r="R893" i="1"/>
  <c r="F893" i="1"/>
  <c r="K893" i="1"/>
  <c r="F892" i="1"/>
  <c r="K892" i="1"/>
  <c r="B892" i="1"/>
  <c r="P891" i="1"/>
  <c r="R891" i="1"/>
  <c r="P890" i="1"/>
  <c r="R890" i="1"/>
  <c r="P1025" i="1"/>
  <c r="R1025" i="1"/>
  <c r="F791" i="1"/>
  <c r="F787" i="1"/>
  <c r="P780" i="1"/>
  <c r="R780" i="1"/>
  <c r="F777" i="1"/>
  <c r="F776" i="1"/>
  <c r="R765" i="1"/>
  <c r="P765" i="1"/>
  <c r="F765" i="1"/>
  <c r="K765" i="1"/>
  <c r="F764" i="1"/>
  <c r="K764" i="1"/>
  <c r="B764" i="1"/>
  <c r="P763" i="1"/>
  <c r="R763" i="1"/>
  <c r="P762" i="1"/>
  <c r="R762" i="1"/>
  <c r="B759" i="1"/>
  <c r="K759" i="1"/>
  <c r="F759" i="1"/>
  <c r="B758" i="1"/>
  <c r="K758" i="1"/>
  <c r="F758" i="1"/>
  <c r="P742" i="1"/>
  <c r="R742" i="1"/>
  <c r="P741" i="1"/>
  <c r="R741" i="1"/>
  <c r="B739" i="1"/>
  <c r="K739" i="1"/>
  <c r="F739" i="1"/>
  <c r="B738" i="1"/>
  <c r="K738" i="1"/>
  <c r="F738" i="1"/>
  <c r="F737" i="1"/>
  <c r="F736" i="1"/>
  <c r="F734" i="1"/>
  <c r="P908" i="1"/>
  <c r="R908" i="1"/>
  <c r="R905" i="1"/>
  <c r="P905" i="1"/>
  <c r="F905" i="1"/>
  <c r="K905" i="1"/>
  <c r="F904" i="1"/>
  <c r="K904" i="1"/>
  <c r="B904" i="1"/>
  <c r="P903" i="1"/>
  <c r="R903" i="1"/>
  <c r="P902" i="1"/>
  <c r="R902" i="1"/>
  <c r="F899" i="1"/>
  <c r="K899" i="1"/>
  <c r="B899" i="1"/>
  <c r="B898" i="1"/>
  <c r="K898" i="1"/>
  <c r="F898" i="1"/>
  <c r="P892" i="1"/>
  <c r="R892" i="1"/>
  <c r="P888" i="1"/>
  <c r="R888" i="1"/>
  <c r="F885" i="1"/>
  <c r="K885" i="1"/>
  <c r="P883" i="1"/>
  <c r="R883" i="1"/>
  <c r="P882" i="1"/>
  <c r="R882" i="1"/>
  <c r="R1029" i="1"/>
  <c r="P1029" i="1"/>
  <c r="F1027" i="1"/>
  <c r="B1027" i="1"/>
  <c r="K1027" i="1"/>
  <c r="K1025" i="1"/>
  <c r="B1025" i="1"/>
  <c r="F1025" i="1"/>
  <c r="B890" i="1"/>
  <c r="K890" i="1"/>
  <c r="F890" i="1"/>
  <c r="P884" i="1"/>
  <c r="R884" i="1"/>
  <c r="P1024" i="1"/>
  <c r="R1024" i="1"/>
  <c r="F1024" i="1"/>
  <c r="K1024" i="1"/>
  <c r="B1024" i="1"/>
  <c r="P1020" i="1"/>
  <c r="R1020" i="1"/>
  <c r="F1020" i="1"/>
  <c r="K1020" i="1"/>
  <c r="B1020" i="1"/>
  <c r="P1016" i="1"/>
  <c r="R1016" i="1"/>
  <c r="F1016" i="1"/>
  <c r="K1016" i="1"/>
  <c r="B1016" i="1"/>
  <c r="P1012" i="1"/>
  <c r="R1012" i="1"/>
  <c r="F1012" i="1"/>
  <c r="K1012" i="1"/>
  <c r="B1012" i="1"/>
  <c r="P1008" i="1"/>
  <c r="R1008" i="1"/>
  <c r="F1008" i="1"/>
  <c r="K1008" i="1"/>
  <c r="B1008" i="1"/>
  <c r="P1004" i="1"/>
  <c r="R1004" i="1"/>
  <c r="F1004" i="1"/>
  <c r="K1004" i="1"/>
  <c r="B1004" i="1"/>
  <c r="P1000" i="1"/>
  <c r="R1000" i="1"/>
  <c r="F1000" i="1"/>
  <c r="K1000" i="1"/>
  <c r="B1000" i="1"/>
  <c r="P996" i="1"/>
  <c r="R996" i="1"/>
  <c r="F996" i="1"/>
  <c r="K996" i="1"/>
  <c r="B996" i="1"/>
  <c r="F993" i="1"/>
  <c r="K993" i="1"/>
  <c r="B993" i="1"/>
  <c r="P1021" i="1"/>
  <c r="R1021" i="1"/>
  <c r="K1021" i="1"/>
  <c r="B1021" i="1"/>
  <c r="F1021" i="1"/>
  <c r="P1017" i="1"/>
  <c r="R1017" i="1"/>
  <c r="K1017" i="1"/>
  <c r="B1017" i="1"/>
  <c r="F1017" i="1"/>
  <c r="P1013" i="1"/>
  <c r="R1013" i="1"/>
  <c r="K1013" i="1"/>
  <c r="B1013" i="1"/>
  <c r="F1013" i="1"/>
  <c r="P1009" i="1"/>
  <c r="R1009" i="1"/>
  <c r="K1009" i="1"/>
  <c r="B1009" i="1"/>
  <c r="F1009" i="1"/>
  <c r="P1005" i="1"/>
  <c r="R1005" i="1"/>
  <c r="K1005" i="1"/>
  <c r="B1005" i="1"/>
  <c r="F1005" i="1"/>
  <c r="P1001" i="1"/>
  <c r="R1001" i="1"/>
  <c r="K1001" i="1"/>
  <c r="B1001" i="1"/>
  <c r="F1001" i="1"/>
  <c r="P997" i="1"/>
  <c r="R997" i="1"/>
  <c r="K997" i="1"/>
  <c r="B997" i="1"/>
  <c r="F997" i="1"/>
  <c r="P993" i="1"/>
  <c r="R993" i="1"/>
  <c r="F888" i="1"/>
  <c r="K888" i="1"/>
  <c r="B888" i="1"/>
  <c r="P887" i="1"/>
  <c r="R887" i="1"/>
  <c r="P886" i="1"/>
  <c r="R886" i="1"/>
  <c r="F883" i="1"/>
  <c r="K883" i="1"/>
  <c r="B883" i="1"/>
  <c r="B882" i="1"/>
  <c r="K882" i="1"/>
  <c r="F882" i="1"/>
  <c r="R1028" i="1"/>
  <c r="P1028" i="1"/>
  <c r="R1026" i="1"/>
  <c r="P1026" i="1"/>
  <c r="B1026" i="1"/>
  <c r="K1026" i="1"/>
  <c r="F1026" i="1"/>
  <c r="P1022" i="1"/>
  <c r="R1022" i="1"/>
  <c r="B1022" i="1"/>
  <c r="F1022" i="1"/>
  <c r="K1022" i="1"/>
  <c r="P1018" i="1"/>
  <c r="R1018" i="1"/>
  <c r="B1018" i="1"/>
  <c r="F1018" i="1"/>
  <c r="K1018" i="1"/>
  <c r="P1014" i="1"/>
  <c r="R1014" i="1"/>
  <c r="B1014" i="1"/>
  <c r="F1014" i="1"/>
  <c r="K1014" i="1"/>
  <c r="P1010" i="1"/>
  <c r="R1010" i="1"/>
  <c r="B1010" i="1"/>
  <c r="F1010" i="1"/>
  <c r="K1010" i="1"/>
  <c r="P1006" i="1"/>
  <c r="R1006" i="1"/>
  <c r="B1006" i="1"/>
  <c r="F1006" i="1"/>
  <c r="K1006" i="1"/>
  <c r="P1002" i="1"/>
  <c r="R1002" i="1"/>
  <c r="B1002" i="1"/>
  <c r="F1002" i="1"/>
  <c r="K1002" i="1"/>
  <c r="P998" i="1"/>
  <c r="R998" i="1"/>
  <c r="B998" i="1"/>
  <c r="F998" i="1"/>
  <c r="K998" i="1"/>
  <c r="P994" i="1"/>
  <c r="R994" i="1"/>
  <c r="B994" i="1"/>
  <c r="F994" i="1"/>
  <c r="K994" i="1"/>
  <c r="R1023" i="1"/>
  <c r="P1023" i="1"/>
  <c r="F1023" i="1"/>
  <c r="K1023" i="1"/>
  <c r="B1023" i="1"/>
  <c r="R1019" i="1"/>
  <c r="P1019" i="1"/>
  <c r="F1019" i="1"/>
  <c r="K1019" i="1"/>
  <c r="B1019" i="1"/>
  <c r="R1015" i="1"/>
  <c r="P1015" i="1"/>
  <c r="F1015" i="1"/>
  <c r="K1015" i="1"/>
  <c r="B1015" i="1"/>
  <c r="R1011" i="1"/>
  <c r="P1011" i="1"/>
  <c r="F1011" i="1"/>
  <c r="K1011" i="1"/>
  <c r="B1011" i="1"/>
  <c r="R1007" i="1"/>
  <c r="P1007" i="1"/>
  <c r="F1007" i="1"/>
  <c r="K1007" i="1"/>
  <c r="B1007" i="1"/>
  <c r="R1003" i="1"/>
  <c r="P1003" i="1"/>
  <c r="F1003" i="1"/>
  <c r="K1003" i="1"/>
  <c r="B1003" i="1"/>
  <c r="R999" i="1"/>
  <c r="P999" i="1"/>
  <c r="F999" i="1"/>
  <c r="K999" i="1"/>
  <c r="B999" i="1"/>
  <c r="R995" i="1"/>
  <c r="P995" i="1"/>
  <c r="F995" i="1"/>
  <c r="K995" i="1"/>
  <c r="B995" i="1"/>
  <c r="P990" i="1"/>
  <c r="R990" i="1"/>
  <c r="F990" i="1"/>
  <c r="K990" i="1"/>
  <c r="B990" i="1"/>
  <c r="P986" i="1"/>
  <c r="R986" i="1"/>
  <c r="F986" i="1"/>
  <c r="K986" i="1"/>
  <c r="B986" i="1"/>
  <c r="P982" i="1"/>
  <c r="R982" i="1"/>
  <c r="F982" i="1"/>
  <c r="K982" i="1"/>
  <c r="B982" i="1"/>
  <c r="P978" i="1"/>
  <c r="R978" i="1"/>
  <c r="F978" i="1"/>
  <c r="K978" i="1"/>
  <c r="B978" i="1"/>
  <c r="P974" i="1"/>
  <c r="R974" i="1"/>
  <c r="F974" i="1"/>
  <c r="K974" i="1"/>
  <c r="B974" i="1"/>
  <c r="P970" i="1"/>
  <c r="R970" i="1"/>
  <c r="F970" i="1"/>
  <c r="K970" i="1"/>
  <c r="B970" i="1"/>
  <c r="B967" i="1"/>
  <c r="F967" i="1"/>
  <c r="K967" i="1"/>
  <c r="F965" i="1"/>
  <c r="B965" i="1"/>
  <c r="K965" i="1"/>
  <c r="B963" i="1"/>
  <c r="F963" i="1"/>
  <c r="K963" i="1"/>
  <c r="F961" i="1"/>
  <c r="B961" i="1"/>
  <c r="K961" i="1"/>
  <c r="F953" i="1"/>
  <c r="K953" i="1"/>
  <c r="B953" i="1"/>
  <c r="P991" i="1"/>
  <c r="R991" i="1"/>
  <c r="B991" i="1"/>
  <c r="F991" i="1"/>
  <c r="K991" i="1"/>
  <c r="P987" i="1"/>
  <c r="R987" i="1"/>
  <c r="K987" i="1"/>
  <c r="B987" i="1"/>
  <c r="F987" i="1"/>
  <c r="P983" i="1"/>
  <c r="R983" i="1"/>
  <c r="K983" i="1"/>
  <c r="B983" i="1"/>
  <c r="F983" i="1"/>
  <c r="P979" i="1"/>
  <c r="R979" i="1"/>
  <c r="K979" i="1"/>
  <c r="B979" i="1"/>
  <c r="F979" i="1"/>
  <c r="P975" i="1"/>
  <c r="R975" i="1"/>
  <c r="K975" i="1"/>
  <c r="B975" i="1"/>
  <c r="F975" i="1"/>
  <c r="P971" i="1"/>
  <c r="R971" i="1"/>
  <c r="K971" i="1"/>
  <c r="B971" i="1"/>
  <c r="F971" i="1"/>
  <c r="P957" i="1"/>
  <c r="R957" i="1"/>
  <c r="P949" i="1"/>
  <c r="R949" i="1"/>
  <c r="R992" i="1"/>
  <c r="P992" i="1"/>
  <c r="F992" i="1"/>
  <c r="B992" i="1"/>
  <c r="K992" i="1"/>
  <c r="P988" i="1"/>
  <c r="R988" i="1"/>
  <c r="B988" i="1"/>
  <c r="F988" i="1"/>
  <c r="K988" i="1"/>
  <c r="P984" i="1"/>
  <c r="R984" i="1"/>
  <c r="B984" i="1"/>
  <c r="F984" i="1"/>
  <c r="K984" i="1"/>
  <c r="P980" i="1"/>
  <c r="R980" i="1"/>
  <c r="B980" i="1"/>
  <c r="F980" i="1"/>
  <c r="K980" i="1"/>
  <c r="P976" i="1"/>
  <c r="R976" i="1"/>
  <c r="B976" i="1"/>
  <c r="F976" i="1"/>
  <c r="K976" i="1"/>
  <c r="P972" i="1"/>
  <c r="R972" i="1"/>
  <c r="B972" i="1"/>
  <c r="F972" i="1"/>
  <c r="K972" i="1"/>
  <c r="P968" i="1"/>
  <c r="R968" i="1"/>
  <c r="P967" i="1"/>
  <c r="R967" i="1"/>
  <c r="P965" i="1"/>
  <c r="R965" i="1"/>
  <c r="P963" i="1"/>
  <c r="R963" i="1"/>
  <c r="P961" i="1"/>
  <c r="R961" i="1"/>
  <c r="F957" i="1"/>
  <c r="K957" i="1"/>
  <c r="B957" i="1"/>
  <c r="F949" i="1"/>
  <c r="K949" i="1"/>
  <c r="B949" i="1"/>
  <c r="R989" i="1"/>
  <c r="P989" i="1"/>
  <c r="F989" i="1"/>
  <c r="K989" i="1"/>
  <c r="B989" i="1"/>
  <c r="R985" i="1"/>
  <c r="P985" i="1"/>
  <c r="F985" i="1"/>
  <c r="K985" i="1"/>
  <c r="B985" i="1"/>
  <c r="R981" i="1"/>
  <c r="P981" i="1"/>
  <c r="F981" i="1"/>
  <c r="K981" i="1"/>
  <c r="B981" i="1"/>
  <c r="R977" i="1"/>
  <c r="P977" i="1"/>
  <c r="F977" i="1"/>
  <c r="K977" i="1"/>
  <c r="B977" i="1"/>
  <c r="R973" i="1"/>
  <c r="P973" i="1"/>
  <c r="F973" i="1"/>
  <c r="K973" i="1"/>
  <c r="B973" i="1"/>
  <c r="R969" i="1"/>
  <c r="P969" i="1"/>
  <c r="F969" i="1"/>
  <c r="K969" i="1"/>
  <c r="B969" i="1"/>
  <c r="P953" i="1"/>
  <c r="R953" i="1"/>
  <c r="P945" i="1"/>
  <c r="R945" i="1"/>
  <c r="F945" i="1"/>
  <c r="K945" i="1"/>
  <c r="B945" i="1"/>
  <c r="P938" i="1"/>
  <c r="R938" i="1"/>
  <c r="P930" i="1"/>
  <c r="R930" i="1"/>
  <c r="P922" i="1"/>
  <c r="R922" i="1"/>
  <c r="P914" i="1"/>
  <c r="R914" i="1"/>
  <c r="R966" i="1"/>
  <c r="P966" i="1"/>
  <c r="K966" i="1"/>
  <c r="B966" i="1"/>
  <c r="F966" i="1"/>
  <c r="R962" i="1"/>
  <c r="P962" i="1"/>
  <c r="K962" i="1"/>
  <c r="B962" i="1"/>
  <c r="F962" i="1"/>
  <c r="P958" i="1"/>
  <c r="R958" i="1"/>
  <c r="K958" i="1"/>
  <c r="B958" i="1"/>
  <c r="F958" i="1"/>
  <c r="P954" i="1"/>
  <c r="R954" i="1"/>
  <c r="K954" i="1"/>
  <c r="B954" i="1"/>
  <c r="F954" i="1"/>
  <c r="P950" i="1"/>
  <c r="R950" i="1"/>
  <c r="K950" i="1"/>
  <c r="B950" i="1"/>
  <c r="F950" i="1"/>
  <c r="P946" i="1"/>
  <c r="R946" i="1"/>
  <c r="K946" i="1"/>
  <c r="B946" i="1"/>
  <c r="F946" i="1"/>
  <c r="P942" i="1"/>
  <c r="R942" i="1"/>
  <c r="F941" i="1"/>
  <c r="K941" i="1"/>
  <c r="B941" i="1"/>
  <c r="F938" i="1"/>
  <c r="K938" i="1"/>
  <c r="B938" i="1"/>
  <c r="F930" i="1"/>
  <c r="K930" i="1"/>
  <c r="B930" i="1"/>
  <c r="F922" i="1"/>
  <c r="K922" i="1"/>
  <c r="B922" i="1"/>
  <c r="F914" i="1"/>
  <c r="K914" i="1"/>
  <c r="B914" i="1"/>
  <c r="P959" i="1"/>
  <c r="R959" i="1"/>
  <c r="B959" i="1"/>
  <c r="F959" i="1"/>
  <c r="K959" i="1"/>
  <c r="P955" i="1"/>
  <c r="R955" i="1"/>
  <c r="B955" i="1"/>
  <c r="F955" i="1"/>
  <c r="K955" i="1"/>
  <c r="P951" i="1"/>
  <c r="R951" i="1"/>
  <c r="B951" i="1"/>
  <c r="F951" i="1"/>
  <c r="K951" i="1"/>
  <c r="P947" i="1"/>
  <c r="R947" i="1"/>
  <c r="B947" i="1"/>
  <c r="F947" i="1"/>
  <c r="K947" i="1"/>
  <c r="P934" i="1"/>
  <c r="R934" i="1"/>
  <c r="P926" i="1"/>
  <c r="R926" i="1"/>
  <c r="P918" i="1"/>
  <c r="R918" i="1"/>
  <c r="B968" i="1"/>
  <c r="F968" i="1"/>
  <c r="K968" i="1"/>
  <c r="R964" i="1"/>
  <c r="P964" i="1"/>
  <c r="K964" i="1"/>
  <c r="B964" i="1"/>
  <c r="F964" i="1"/>
  <c r="R960" i="1"/>
  <c r="P960" i="1"/>
  <c r="F960" i="1"/>
  <c r="K960" i="1"/>
  <c r="B960" i="1"/>
  <c r="R956" i="1"/>
  <c r="P956" i="1"/>
  <c r="F956" i="1"/>
  <c r="K956" i="1"/>
  <c r="B956" i="1"/>
  <c r="R952" i="1"/>
  <c r="P952" i="1"/>
  <c r="F952" i="1"/>
  <c r="K952" i="1"/>
  <c r="B952" i="1"/>
  <c r="R948" i="1"/>
  <c r="P948" i="1"/>
  <c r="F948" i="1"/>
  <c r="K948" i="1"/>
  <c r="B948" i="1"/>
  <c r="K942" i="1"/>
  <c r="B942" i="1"/>
  <c r="F942" i="1"/>
  <c r="P941" i="1"/>
  <c r="R941" i="1"/>
  <c r="F934" i="1"/>
  <c r="K934" i="1"/>
  <c r="B934" i="1"/>
  <c r="F926" i="1"/>
  <c r="K926" i="1"/>
  <c r="B926" i="1"/>
  <c r="F918" i="1"/>
  <c r="K918" i="1"/>
  <c r="B918" i="1"/>
  <c r="P943" i="1"/>
  <c r="R943" i="1"/>
  <c r="B943" i="1"/>
  <c r="K943" i="1"/>
  <c r="F943" i="1"/>
  <c r="P939" i="1"/>
  <c r="R939" i="1"/>
  <c r="K939" i="1"/>
  <c r="B939" i="1"/>
  <c r="F939" i="1"/>
  <c r="P935" i="1"/>
  <c r="R935" i="1"/>
  <c r="K935" i="1"/>
  <c r="B935" i="1"/>
  <c r="F935" i="1"/>
  <c r="P931" i="1"/>
  <c r="R931" i="1"/>
  <c r="K931" i="1"/>
  <c r="B931" i="1"/>
  <c r="F931" i="1"/>
  <c r="P927" i="1"/>
  <c r="R927" i="1"/>
  <c r="K927" i="1"/>
  <c r="B927" i="1"/>
  <c r="F927" i="1"/>
  <c r="P923" i="1"/>
  <c r="R923" i="1"/>
  <c r="K923" i="1"/>
  <c r="B923" i="1"/>
  <c r="F923" i="1"/>
  <c r="P919" i="1"/>
  <c r="R919" i="1"/>
  <c r="K919" i="1"/>
  <c r="B919" i="1"/>
  <c r="F919" i="1"/>
  <c r="P915" i="1"/>
  <c r="R915" i="1"/>
  <c r="K915" i="1"/>
  <c r="B915" i="1"/>
  <c r="F915" i="1"/>
  <c r="P911" i="1"/>
  <c r="R911" i="1"/>
  <c r="F911" i="1"/>
  <c r="K911" i="1"/>
  <c r="B911" i="1"/>
  <c r="R944" i="1"/>
  <c r="P944" i="1"/>
  <c r="F944" i="1"/>
  <c r="K944" i="1"/>
  <c r="B944" i="1"/>
  <c r="R940" i="1"/>
  <c r="P940" i="1"/>
  <c r="B940" i="1"/>
  <c r="F940" i="1"/>
  <c r="K940" i="1"/>
  <c r="P936" i="1"/>
  <c r="R936" i="1"/>
  <c r="B936" i="1"/>
  <c r="F936" i="1"/>
  <c r="K936" i="1"/>
  <c r="P932" i="1"/>
  <c r="R932" i="1"/>
  <c r="B932" i="1"/>
  <c r="F932" i="1"/>
  <c r="K932" i="1"/>
  <c r="P928" i="1"/>
  <c r="R928" i="1"/>
  <c r="B928" i="1"/>
  <c r="F928" i="1"/>
  <c r="K928" i="1"/>
  <c r="P924" i="1"/>
  <c r="R924" i="1"/>
  <c r="B924" i="1"/>
  <c r="F924" i="1"/>
  <c r="K924" i="1"/>
  <c r="P920" i="1"/>
  <c r="R920" i="1"/>
  <c r="B920" i="1"/>
  <c r="F920" i="1"/>
  <c r="K920" i="1"/>
  <c r="P916" i="1"/>
  <c r="R916" i="1"/>
  <c r="B916" i="1"/>
  <c r="F916" i="1"/>
  <c r="K916" i="1"/>
  <c r="P912" i="1"/>
  <c r="R912" i="1"/>
  <c r="B912" i="1"/>
  <c r="F912" i="1"/>
  <c r="K912" i="1"/>
  <c r="R937" i="1"/>
  <c r="P937" i="1"/>
  <c r="F937" i="1"/>
  <c r="K937" i="1"/>
  <c r="B937" i="1"/>
  <c r="R933" i="1"/>
  <c r="P933" i="1"/>
  <c r="F933" i="1"/>
  <c r="K933" i="1"/>
  <c r="B933" i="1"/>
  <c r="R929" i="1"/>
  <c r="P929" i="1"/>
  <c r="F929" i="1"/>
  <c r="K929" i="1"/>
  <c r="B929" i="1"/>
  <c r="R925" i="1"/>
  <c r="P925" i="1"/>
  <c r="F925" i="1"/>
  <c r="K925" i="1"/>
  <c r="B925" i="1"/>
  <c r="R921" i="1"/>
  <c r="P921" i="1"/>
  <c r="F921" i="1"/>
  <c r="K921" i="1"/>
  <c r="B921" i="1"/>
  <c r="R917" i="1"/>
  <c r="P917" i="1"/>
  <c r="F917" i="1"/>
  <c r="K917" i="1"/>
  <c r="B917" i="1"/>
  <c r="R913" i="1"/>
  <c r="P913" i="1"/>
  <c r="F913" i="1"/>
  <c r="K913" i="1"/>
  <c r="B913" i="1"/>
  <c r="A29" i="10"/>
  <c r="A51" i="10" s="1"/>
  <c r="A73" i="10" s="1"/>
  <c r="E3" i="10"/>
  <c r="C2" i="10"/>
  <c r="C1" i="10"/>
  <c r="I1" i="10" l="1"/>
  <c r="I23" i="10" s="1"/>
  <c r="I45" i="10" s="1"/>
  <c r="C23" i="10"/>
  <c r="I2" i="10"/>
  <c r="C24" i="10"/>
  <c r="Q23" i="10"/>
  <c r="R23" i="10" s="1"/>
  <c r="R1" i="10"/>
  <c r="C45" i="10" l="1"/>
  <c r="C67" i="10" s="1"/>
  <c r="I67" i="10"/>
  <c r="C46" i="10"/>
  <c r="C68" i="10" s="1"/>
  <c r="I24" i="10"/>
  <c r="I46" i="10" s="1"/>
  <c r="I68" i="10" s="1"/>
  <c r="E25" i="10"/>
  <c r="K3" i="10"/>
  <c r="K25" i="10"/>
  <c r="Q45" i="10"/>
  <c r="D18" i="2"/>
  <c r="F18" i="2" s="1"/>
  <c r="E47" i="10" l="1"/>
  <c r="Q67" i="10"/>
  <c r="R45" i="10"/>
  <c r="B4" i="2"/>
  <c r="B5" i="2"/>
  <c r="B59" i="2" l="1"/>
  <c r="A4" i="22"/>
  <c r="B4" i="21"/>
  <c r="B4" i="20"/>
  <c r="A4" i="23"/>
  <c r="A5" i="22"/>
  <c r="B5" i="21"/>
  <c r="A5" i="23"/>
  <c r="B5" i="20"/>
  <c r="A392" i="8"/>
  <c r="A352" i="8"/>
  <c r="A312" i="8"/>
  <c r="A272" i="8"/>
  <c r="A242" i="8"/>
  <c r="A222" i="8"/>
  <c r="A202" i="8"/>
  <c r="A382" i="8"/>
  <c r="A302" i="8"/>
  <c r="A362" i="8"/>
  <c r="A322" i="8"/>
  <c r="A282" i="8"/>
  <c r="A372" i="8"/>
  <c r="A332" i="8"/>
  <c r="A292" i="8"/>
  <c r="A252" i="8"/>
  <c r="A232" i="8"/>
  <c r="A212" i="8"/>
  <c r="A342" i="8"/>
  <c r="A262" i="8"/>
  <c r="C4" i="14"/>
  <c r="C7" i="12"/>
  <c r="C3" i="14"/>
  <c r="C6" i="12"/>
  <c r="C3" i="9"/>
  <c r="H3" i="9" s="1"/>
  <c r="G68" i="10"/>
  <c r="A68" i="10"/>
  <c r="G67" i="10"/>
  <c r="A67" i="10"/>
  <c r="E69" i="10"/>
  <c r="K47" i="10"/>
  <c r="R67" i="10"/>
  <c r="A45" i="10"/>
  <c r="G1" i="10"/>
  <c r="A1" i="10"/>
  <c r="G23" i="10"/>
  <c r="A23" i="10"/>
  <c r="G45" i="10"/>
  <c r="G46" i="10"/>
  <c r="A46" i="10"/>
  <c r="G2" i="10"/>
  <c r="A2" i="10"/>
  <c r="G24" i="10"/>
  <c r="A24" i="10"/>
  <c r="V7" i="4"/>
  <c r="L11" i="9"/>
  <c r="B8" i="9"/>
  <c r="G8" i="9" s="1"/>
  <c r="J7" i="9" s="1"/>
  <c r="I6" i="9"/>
  <c r="D6" i="9"/>
  <c r="I5" i="4"/>
  <c r="D7" i="4"/>
  <c r="C6" i="4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K69" i="10" l="1"/>
  <c r="G45" i="9"/>
  <c r="G41" i="9"/>
  <c r="G46" i="9"/>
  <c r="G42" i="9"/>
  <c r="G11" i="9"/>
  <c r="G10" i="9"/>
  <c r="G9" i="9"/>
  <c r="G47" i="9"/>
  <c r="G4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48" i="9"/>
  <c r="G44" i="9"/>
  <c r="E7" i="9"/>
  <c r="B48" i="9" l="1"/>
  <c r="B44" i="9"/>
  <c r="B40" i="9"/>
  <c r="B36" i="9"/>
  <c r="B45" i="9"/>
  <c r="B41" i="9"/>
  <c r="B37" i="9"/>
  <c r="B46" i="9"/>
  <c r="B42" i="9"/>
  <c r="B38" i="9"/>
  <c r="B11" i="9"/>
  <c r="B10" i="9"/>
  <c r="B9" i="9"/>
  <c r="B47" i="9"/>
  <c r="B43" i="9"/>
  <c r="B39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E8" i="1" l="1"/>
  <c r="I7" i="1"/>
  <c r="E7" i="1"/>
  <c r="J7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H486" i="1"/>
  <c r="J486" i="1"/>
  <c r="I486" i="1"/>
  <c r="E486" i="1"/>
  <c r="H485" i="1"/>
  <c r="J485" i="1"/>
  <c r="I485" i="1"/>
  <c r="E485" i="1"/>
  <c r="H484" i="1"/>
  <c r="J484" i="1"/>
  <c r="I484" i="1"/>
  <c r="E484" i="1"/>
  <c r="H483" i="1"/>
  <c r="J483" i="1"/>
  <c r="I483" i="1"/>
  <c r="E483" i="1"/>
  <c r="H482" i="1"/>
  <c r="J482" i="1"/>
  <c r="I482" i="1"/>
  <c r="E482" i="1"/>
  <c r="H481" i="1"/>
  <c r="J481" i="1"/>
  <c r="I481" i="1"/>
  <c r="E481" i="1"/>
  <c r="H480" i="1"/>
  <c r="J480" i="1"/>
  <c r="I480" i="1"/>
  <c r="E480" i="1"/>
  <c r="H479" i="1"/>
  <c r="J479" i="1"/>
  <c r="I479" i="1"/>
  <c r="E479" i="1"/>
  <c r="H478" i="1"/>
  <c r="J478" i="1"/>
  <c r="I478" i="1"/>
  <c r="E478" i="1"/>
  <c r="H477" i="1"/>
  <c r="J477" i="1"/>
  <c r="I477" i="1"/>
  <c r="E477" i="1"/>
  <c r="H476" i="1"/>
  <c r="J476" i="1"/>
  <c r="I476" i="1"/>
  <c r="E476" i="1"/>
  <c r="H475" i="1"/>
  <c r="J475" i="1"/>
  <c r="I475" i="1"/>
  <c r="E475" i="1"/>
  <c r="H474" i="1"/>
  <c r="J474" i="1"/>
  <c r="I474" i="1"/>
  <c r="E474" i="1"/>
  <c r="H473" i="1"/>
  <c r="J473" i="1"/>
  <c r="I473" i="1"/>
  <c r="E473" i="1"/>
  <c r="H472" i="1"/>
  <c r="J472" i="1"/>
  <c r="I472" i="1"/>
  <c r="E472" i="1"/>
  <c r="H471" i="1"/>
  <c r="J471" i="1"/>
  <c r="I471" i="1"/>
  <c r="E471" i="1"/>
  <c r="H470" i="1"/>
  <c r="J470" i="1"/>
  <c r="I470" i="1"/>
  <c r="E470" i="1"/>
  <c r="H469" i="1"/>
  <c r="J469" i="1"/>
  <c r="I469" i="1"/>
  <c r="E469" i="1"/>
  <c r="H468" i="1"/>
  <c r="J468" i="1"/>
  <c r="I468" i="1"/>
  <c r="E468" i="1"/>
  <c r="H467" i="1"/>
  <c r="J467" i="1"/>
  <c r="I467" i="1"/>
  <c r="E467" i="1"/>
  <c r="H466" i="1"/>
  <c r="J466" i="1"/>
  <c r="I466" i="1"/>
  <c r="E466" i="1"/>
  <c r="H465" i="1"/>
  <c r="J465" i="1"/>
  <c r="I465" i="1"/>
  <c r="E465" i="1"/>
  <c r="H464" i="1"/>
  <c r="J464" i="1"/>
  <c r="I464" i="1"/>
  <c r="E464" i="1"/>
  <c r="H463" i="1"/>
  <c r="J463" i="1"/>
  <c r="I463" i="1"/>
  <c r="E463" i="1"/>
  <c r="H462" i="1"/>
  <c r="J462" i="1"/>
  <c r="I462" i="1"/>
  <c r="E462" i="1"/>
  <c r="H461" i="1"/>
  <c r="J461" i="1"/>
  <c r="I461" i="1"/>
  <c r="E461" i="1"/>
  <c r="H460" i="1"/>
  <c r="J460" i="1"/>
  <c r="I460" i="1"/>
  <c r="E460" i="1"/>
  <c r="H459" i="1"/>
  <c r="J459" i="1"/>
  <c r="I459" i="1"/>
  <c r="E459" i="1"/>
  <c r="H458" i="1"/>
  <c r="J458" i="1"/>
  <c r="I458" i="1"/>
  <c r="E458" i="1"/>
  <c r="H457" i="1"/>
  <c r="J457" i="1"/>
  <c r="I457" i="1"/>
  <c r="E457" i="1"/>
  <c r="H456" i="1"/>
  <c r="J456" i="1"/>
  <c r="I456" i="1"/>
  <c r="E456" i="1"/>
  <c r="H455" i="1"/>
  <c r="J455" i="1"/>
  <c r="I455" i="1"/>
  <c r="E455" i="1"/>
  <c r="H454" i="1"/>
  <c r="J454" i="1"/>
  <c r="I454" i="1"/>
  <c r="E454" i="1"/>
  <c r="H453" i="1"/>
  <c r="J453" i="1"/>
  <c r="I453" i="1"/>
  <c r="E453" i="1"/>
  <c r="H452" i="1"/>
  <c r="J452" i="1"/>
  <c r="I452" i="1"/>
  <c r="E452" i="1"/>
  <c r="H451" i="1"/>
  <c r="J451" i="1"/>
  <c r="I451" i="1"/>
  <c r="E451" i="1"/>
  <c r="H450" i="1"/>
  <c r="J450" i="1"/>
  <c r="I450" i="1"/>
  <c r="E450" i="1"/>
  <c r="H449" i="1"/>
  <c r="J449" i="1"/>
  <c r="I449" i="1"/>
  <c r="E449" i="1"/>
  <c r="H448" i="1"/>
  <c r="J448" i="1"/>
  <c r="I448" i="1"/>
  <c r="E448" i="1"/>
  <c r="H447" i="1"/>
  <c r="J447" i="1"/>
  <c r="I447" i="1"/>
  <c r="E447" i="1"/>
  <c r="H446" i="1"/>
  <c r="J446" i="1"/>
  <c r="I446" i="1"/>
  <c r="E446" i="1"/>
  <c r="H445" i="1"/>
  <c r="J445" i="1"/>
  <c r="I445" i="1"/>
  <c r="E445" i="1"/>
  <c r="H444" i="1"/>
  <c r="J444" i="1"/>
  <c r="I444" i="1"/>
  <c r="E444" i="1"/>
  <c r="H443" i="1"/>
  <c r="J443" i="1"/>
  <c r="I443" i="1"/>
  <c r="E443" i="1"/>
  <c r="H442" i="1"/>
  <c r="J442" i="1"/>
  <c r="I442" i="1"/>
  <c r="E442" i="1"/>
  <c r="H441" i="1"/>
  <c r="J441" i="1"/>
  <c r="I441" i="1"/>
  <c r="E441" i="1"/>
  <c r="H440" i="1"/>
  <c r="J440" i="1"/>
  <c r="I440" i="1"/>
  <c r="E440" i="1"/>
  <c r="H439" i="1"/>
  <c r="J439" i="1"/>
  <c r="I439" i="1"/>
  <c r="E439" i="1"/>
  <c r="H438" i="1"/>
  <c r="J438" i="1"/>
  <c r="I438" i="1"/>
  <c r="E438" i="1"/>
  <c r="H437" i="1"/>
  <c r="J437" i="1"/>
  <c r="I437" i="1"/>
  <c r="E437" i="1"/>
  <c r="H436" i="1"/>
  <c r="J436" i="1"/>
  <c r="I436" i="1"/>
  <c r="E436" i="1"/>
  <c r="H435" i="1"/>
  <c r="J435" i="1"/>
  <c r="I435" i="1"/>
  <c r="E435" i="1"/>
  <c r="H434" i="1"/>
  <c r="J434" i="1"/>
  <c r="I434" i="1"/>
  <c r="E434" i="1"/>
  <c r="H433" i="1"/>
  <c r="J433" i="1"/>
  <c r="I433" i="1"/>
  <c r="E433" i="1"/>
  <c r="H432" i="1"/>
  <c r="J432" i="1"/>
  <c r="I432" i="1"/>
  <c r="E432" i="1"/>
  <c r="H431" i="1"/>
  <c r="J431" i="1"/>
  <c r="I431" i="1"/>
  <c r="E431" i="1"/>
  <c r="H430" i="1"/>
  <c r="J430" i="1"/>
  <c r="I430" i="1"/>
  <c r="E430" i="1"/>
  <c r="H429" i="1"/>
  <c r="J429" i="1"/>
  <c r="I429" i="1"/>
  <c r="E429" i="1"/>
  <c r="H428" i="1"/>
  <c r="J428" i="1"/>
  <c r="I428" i="1"/>
  <c r="E428" i="1"/>
  <c r="H427" i="1"/>
  <c r="J427" i="1"/>
  <c r="I427" i="1"/>
  <c r="E427" i="1"/>
  <c r="H426" i="1"/>
  <c r="J426" i="1"/>
  <c r="I426" i="1"/>
  <c r="E426" i="1"/>
  <c r="H425" i="1"/>
  <c r="J425" i="1"/>
  <c r="I425" i="1"/>
  <c r="E425" i="1"/>
  <c r="H424" i="1"/>
  <c r="J424" i="1"/>
  <c r="I424" i="1"/>
  <c r="E424" i="1"/>
  <c r="H423" i="1"/>
  <c r="J423" i="1"/>
  <c r="I423" i="1"/>
  <c r="E423" i="1"/>
  <c r="H422" i="1"/>
  <c r="J422" i="1"/>
  <c r="I422" i="1"/>
  <c r="E422" i="1"/>
  <c r="H421" i="1"/>
  <c r="J421" i="1"/>
  <c r="I421" i="1"/>
  <c r="E421" i="1"/>
  <c r="H420" i="1"/>
  <c r="J420" i="1"/>
  <c r="I420" i="1"/>
  <c r="E420" i="1"/>
  <c r="H419" i="1"/>
  <c r="J419" i="1"/>
  <c r="I419" i="1"/>
  <c r="E419" i="1"/>
  <c r="H418" i="1"/>
  <c r="J418" i="1"/>
  <c r="I418" i="1"/>
  <c r="E418" i="1"/>
  <c r="H417" i="1"/>
  <c r="J417" i="1"/>
  <c r="I417" i="1"/>
  <c r="E417" i="1"/>
  <c r="H416" i="1"/>
  <c r="J416" i="1"/>
  <c r="I416" i="1"/>
  <c r="E416" i="1"/>
  <c r="H415" i="1"/>
  <c r="J415" i="1"/>
  <c r="I415" i="1"/>
  <c r="E415" i="1"/>
  <c r="H414" i="1"/>
  <c r="J414" i="1"/>
  <c r="I414" i="1"/>
  <c r="E414" i="1"/>
  <c r="H413" i="1"/>
  <c r="J413" i="1"/>
  <c r="I413" i="1"/>
  <c r="E413" i="1"/>
  <c r="H412" i="1"/>
  <c r="J412" i="1"/>
  <c r="I412" i="1"/>
  <c r="E412" i="1"/>
  <c r="H411" i="1"/>
  <c r="J411" i="1"/>
  <c r="I411" i="1"/>
  <c r="E411" i="1"/>
  <c r="H410" i="1"/>
  <c r="J410" i="1"/>
  <c r="I410" i="1"/>
  <c r="E410" i="1"/>
  <c r="H409" i="1"/>
  <c r="J409" i="1"/>
  <c r="I409" i="1"/>
  <c r="E409" i="1"/>
  <c r="H408" i="1"/>
  <c r="J408" i="1"/>
  <c r="I408" i="1"/>
  <c r="E408" i="1"/>
  <c r="H407" i="1"/>
  <c r="J407" i="1"/>
  <c r="I407" i="1"/>
  <c r="E407" i="1"/>
  <c r="H406" i="1"/>
  <c r="J406" i="1"/>
  <c r="I406" i="1"/>
  <c r="E406" i="1"/>
  <c r="H405" i="1"/>
  <c r="J405" i="1"/>
  <c r="I405" i="1"/>
  <c r="E405" i="1"/>
  <c r="H404" i="1"/>
  <c r="J404" i="1"/>
  <c r="I404" i="1"/>
  <c r="E404" i="1"/>
  <c r="H403" i="1"/>
  <c r="J403" i="1"/>
  <c r="I403" i="1"/>
  <c r="E403" i="1"/>
  <c r="H402" i="1"/>
  <c r="J402" i="1"/>
  <c r="I402" i="1"/>
  <c r="E402" i="1"/>
  <c r="H401" i="1"/>
  <c r="J401" i="1"/>
  <c r="I401" i="1"/>
  <c r="E401" i="1"/>
  <c r="H400" i="1"/>
  <c r="J400" i="1"/>
  <c r="I400" i="1"/>
  <c r="E400" i="1"/>
  <c r="H399" i="1"/>
  <c r="J399" i="1"/>
  <c r="I399" i="1"/>
  <c r="E399" i="1"/>
  <c r="H398" i="1"/>
  <c r="J398" i="1"/>
  <c r="I398" i="1"/>
  <c r="E398" i="1"/>
  <c r="H397" i="1"/>
  <c r="J397" i="1"/>
  <c r="I397" i="1"/>
  <c r="E397" i="1"/>
  <c r="H396" i="1"/>
  <c r="J396" i="1"/>
  <c r="I396" i="1"/>
  <c r="E396" i="1"/>
  <c r="H395" i="1"/>
  <c r="J395" i="1"/>
  <c r="I395" i="1"/>
  <c r="E395" i="1"/>
  <c r="H394" i="1"/>
  <c r="J394" i="1"/>
  <c r="I394" i="1"/>
  <c r="E394" i="1"/>
  <c r="H393" i="1"/>
  <c r="J393" i="1"/>
  <c r="I393" i="1"/>
  <c r="E393" i="1"/>
  <c r="H392" i="1"/>
  <c r="J392" i="1"/>
  <c r="I392" i="1"/>
  <c r="E392" i="1"/>
  <c r="H391" i="1"/>
  <c r="J391" i="1"/>
  <c r="I391" i="1"/>
  <c r="E391" i="1"/>
  <c r="H390" i="1"/>
  <c r="J390" i="1"/>
  <c r="I390" i="1"/>
  <c r="E390" i="1"/>
  <c r="H389" i="1"/>
  <c r="J389" i="1"/>
  <c r="I389" i="1"/>
  <c r="E389" i="1"/>
  <c r="H388" i="1"/>
  <c r="J388" i="1"/>
  <c r="I388" i="1"/>
  <c r="E388" i="1"/>
  <c r="H387" i="1"/>
  <c r="J387" i="1"/>
  <c r="I387" i="1"/>
  <c r="E387" i="1"/>
  <c r="H386" i="1"/>
  <c r="J386" i="1"/>
  <c r="I386" i="1"/>
  <c r="E386" i="1"/>
  <c r="H385" i="1"/>
  <c r="J385" i="1"/>
  <c r="I385" i="1"/>
  <c r="E385" i="1"/>
  <c r="H384" i="1"/>
  <c r="J384" i="1"/>
  <c r="I384" i="1"/>
  <c r="E384" i="1"/>
  <c r="H383" i="1"/>
  <c r="J383" i="1"/>
  <c r="I383" i="1"/>
  <c r="E383" i="1"/>
  <c r="H382" i="1"/>
  <c r="J382" i="1"/>
  <c r="I382" i="1"/>
  <c r="E382" i="1"/>
  <c r="H381" i="1"/>
  <c r="J381" i="1"/>
  <c r="I381" i="1"/>
  <c r="E381" i="1"/>
  <c r="H380" i="1"/>
  <c r="J380" i="1"/>
  <c r="I380" i="1"/>
  <c r="E380" i="1"/>
  <c r="H379" i="1"/>
  <c r="J379" i="1"/>
  <c r="I379" i="1"/>
  <c r="E379" i="1"/>
  <c r="H378" i="1"/>
  <c r="J378" i="1"/>
  <c r="I378" i="1"/>
  <c r="E378" i="1"/>
  <c r="H377" i="1"/>
  <c r="J377" i="1"/>
  <c r="I377" i="1"/>
  <c r="E377" i="1"/>
  <c r="H376" i="1"/>
  <c r="J376" i="1"/>
  <c r="I376" i="1"/>
  <c r="E376" i="1"/>
  <c r="H375" i="1"/>
  <c r="J375" i="1"/>
  <c r="I375" i="1"/>
  <c r="E375" i="1"/>
  <c r="H374" i="1"/>
  <c r="J374" i="1"/>
  <c r="I374" i="1"/>
  <c r="E374" i="1"/>
  <c r="H373" i="1"/>
  <c r="J373" i="1"/>
  <c r="I373" i="1"/>
  <c r="E373" i="1"/>
  <c r="H372" i="1"/>
  <c r="J372" i="1"/>
  <c r="I372" i="1"/>
  <c r="E372" i="1"/>
  <c r="H371" i="1"/>
  <c r="J371" i="1"/>
  <c r="I371" i="1"/>
  <c r="E371" i="1"/>
  <c r="H370" i="1"/>
  <c r="J370" i="1"/>
  <c r="I370" i="1"/>
  <c r="E370" i="1"/>
  <c r="H369" i="1"/>
  <c r="J369" i="1"/>
  <c r="I369" i="1"/>
  <c r="E369" i="1"/>
  <c r="H368" i="1"/>
  <c r="J368" i="1"/>
  <c r="I368" i="1"/>
  <c r="E368" i="1"/>
  <c r="H367" i="1"/>
  <c r="J367" i="1"/>
  <c r="I367" i="1"/>
  <c r="E367" i="1"/>
  <c r="H366" i="1"/>
  <c r="J366" i="1"/>
  <c r="I366" i="1"/>
  <c r="E366" i="1"/>
  <c r="H365" i="1"/>
  <c r="J365" i="1"/>
  <c r="I365" i="1"/>
  <c r="E365" i="1"/>
  <c r="H364" i="1"/>
  <c r="J364" i="1"/>
  <c r="I364" i="1"/>
  <c r="E364" i="1"/>
  <c r="H363" i="1"/>
  <c r="J363" i="1"/>
  <c r="I363" i="1"/>
  <c r="E363" i="1"/>
  <c r="H362" i="1"/>
  <c r="J362" i="1"/>
  <c r="I362" i="1"/>
  <c r="E362" i="1"/>
  <c r="H361" i="1"/>
  <c r="J361" i="1"/>
  <c r="I361" i="1"/>
  <c r="E361" i="1"/>
  <c r="H360" i="1"/>
  <c r="J360" i="1"/>
  <c r="I360" i="1"/>
  <c r="E360" i="1"/>
  <c r="H359" i="1"/>
  <c r="J359" i="1"/>
  <c r="I359" i="1"/>
  <c r="E359" i="1"/>
  <c r="H358" i="1"/>
  <c r="J358" i="1"/>
  <c r="I358" i="1"/>
  <c r="E358" i="1"/>
  <c r="H357" i="1"/>
  <c r="J357" i="1"/>
  <c r="I357" i="1"/>
  <c r="E357" i="1"/>
  <c r="H356" i="1"/>
  <c r="J356" i="1"/>
  <c r="I356" i="1"/>
  <c r="E356" i="1"/>
  <c r="H355" i="1"/>
  <c r="J355" i="1"/>
  <c r="I355" i="1"/>
  <c r="E355" i="1"/>
  <c r="H354" i="1"/>
  <c r="J354" i="1"/>
  <c r="I354" i="1"/>
  <c r="E354" i="1"/>
  <c r="H353" i="1"/>
  <c r="J353" i="1"/>
  <c r="I353" i="1"/>
  <c r="E353" i="1"/>
  <c r="H352" i="1"/>
  <c r="J352" i="1"/>
  <c r="I352" i="1"/>
  <c r="E352" i="1"/>
  <c r="H351" i="1"/>
  <c r="J351" i="1"/>
  <c r="I351" i="1"/>
  <c r="E351" i="1"/>
  <c r="H350" i="1"/>
  <c r="J350" i="1"/>
  <c r="I350" i="1"/>
  <c r="E350" i="1"/>
  <c r="H349" i="1"/>
  <c r="J349" i="1"/>
  <c r="I349" i="1"/>
  <c r="E349" i="1"/>
  <c r="H348" i="1"/>
  <c r="J348" i="1"/>
  <c r="I348" i="1"/>
  <c r="E348" i="1"/>
  <c r="H347" i="1"/>
  <c r="J347" i="1"/>
  <c r="I347" i="1"/>
  <c r="E347" i="1"/>
  <c r="H346" i="1"/>
  <c r="J346" i="1"/>
  <c r="I346" i="1"/>
  <c r="E346" i="1"/>
  <c r="H345" i="1"/>
  <c r="J345" i="1"/>
  <c r="I345" i="1"/>
  <c r="E345" i="1"/>
  <c r="H344" i="1"/>
  <c r="J344" i="1"/>
  <c r="I344" i="1"/>
  <c r="E344" i="1"/>
  <c r="H343" i="1"/>
  <c r="J343" i="1"/>
  <c r="I343" i="1"/>
  <c r="E343" i="1"/>
  <c r="H342" i="1"/>
  <c r="J342" i="1"/>
  <c r="I342" i="1"/>
  <c r="E342" i="1"/>
  <c r="H341" i="1"/>
  <c r="J341" i="1"/>
  <c r="I341" i="1"/>
  <c r="E341" i="1"/>
  <c r="H340" i="1"/>
  <c r="J340" i="1"/>
  <c r="I340" i="1"/>
  <c r="E340" i="1"/>
  <c r="H339" i="1"/>
  <c r="J339" i="1"/>
  <c r="I339" i="1"/>
  <c r="E339" i="1"/>
  <c r="H338" i="1"/>
  <c r="J338" i="1"/>
  <c r="I338" i="1"/>
  <c r="E338" i="1"/>
  <c r="H337" i="1"/>
  <c r="J337" i="1"/>
  <c r="I337" i="1"/>
  <c r="E337" i="1"/>
  <c r="H336" i="1"/>
  <c r="J336" i="1"/>
  <c r="I336" i="1"/>
  <c r="E336" i="1"/>
  <c r="H335" i="1"/>
  <c r="J335" i="1"/>
  <c r="I335" i="1"/>
  <c r="E335" i="1"/>
  <c r="H334" i="1"/>
  <c r="J334" i="1"/>
  <c r="I334" i="1"/>
  <c r="E334" i="1"/>
  <c r="H333" i="1"/>
  <c r="J333" i="1"/>
  <c r="I333" i="1"/>
  <c r="E333" i="1"/>
  <c r="H332" i="1"/>
  <c r="J332" i="1"/>
  <c r="I332" i="1"/>
  <c r="E332" i="1"/>
  <c r="H331" i="1"/>
  <c r="J331" i="1"/>
  <c r="I331" i="1"/>
  <c r="E331" i="1"/>
  <c r="H330" i="1"/>
  <c r="J330" i="1"/>
  <c r="I330" i="1"/>
  <c r="E330" i="1"/>
  <c r="H329" i="1"/>
  <c r="J329" i="1"/>
  <c r="I329" i="1"/>
  <c r="E329" i="1"/>
  <c r="H328" i="1"/>
  <c r="J328" i="1"/>
  <c r="I328" i="1"/>
  <c r="E328" i="1"/>
  <c r="H327" i="1"/>
  <c r="J327" i="1"/>
  <c r="I327" i="1"/>
  <c r="E327" i="1"/>
  <c r="H326" i="1"/>
  <c r="J326" i="1"/>
  <c r="I326" i="1"/>
  <c r="E326" i="1"/>
  <c r="H325" i="1"/>
  <c r="J325" i="1"/>
  <c r="I325" i="1"/>
  <c r="E325" i="1"/>
  <c r="H324" i="1"/>
  <c r="J324" i="1"/>
  <c r="I324" i="1"/>
  <c r="E324" i="1"/>
  <c r="H323" i="1"/>
  <c r="J323" i="1"/>
  <c r="I323" i="1"/>
  <c r="E323" i="1"/>
  <c r="H322" i="1"/>
  <c r="J322" i="1"/>
  <c r="I322" i="1"/>
  <c r="E322" i="1"/>
  <c r="H321" i="1"/>
  <c r="J321" i="1"/>
  <c r="I321" i="1"/>
  <c r="E321" i="1"/>
  <c r="H320" i="1"/>
  <c r="J320" i="1"/>
  <c r="I320" i="1"/>
  <c r="E320" i="1"/>
  <c r="H319" i="1"/>
  <c r="J319" i="1"/>
  <c r="I319" i="1"/>
  <c r="E319" i="1"/>
  <c r="H318" i="1"/>
  <c r="J318" i="1"/>
  <c r="I318" i="1"/>
  <c r="E318" i="1"/>
  <c r="H317" i="1"/>
  <c r="J317" i="1"/>
  <c r="I317" i="1"/>
  <c r="E317" i="1"/>
  <c r="H316" i="1"/>
  <c r="J316" i="1"/>
  <c r="I316" i="1"/>
  <c r="E316" i="1"/>
  <c r="H315" i="1"/>
  <c r="J315" i="1"/>
  <c r="I315" i="1"/>
  <c r="E315" i="1"/>
  <c r="H314" i="1"/>
  <c r="J314" i="1"/>
  <c r="I314" i="1"/>
  <c r="E314" i="1"/>
  <c r="H313" i="1"/>
  <c r="J313" i="1"/>
  <c r="I313" i="1"/>
  <c r="E313" i="1"/>
  <c r="H312" i="1"/>
  <c r="J312" i="1"/>
  <c r="I312" i="1"/>
  <c r="E312" i="1"/>
  <c r="H311" i="1"/>
  <c r="J311" i="1"/>
  <c r="I311" i="1"/>
  <c r="E311" i="1"/>
  <c r="H310" i="1"/>
  <c r="J310" i="1"/>
  <c r="I310" i="1"/>
  <c r="E310" i="1"/>
  <c r="H309" i="1"/>
  <c r="J309" i="1"/>
  <c r="I309" i="1"/>
  <c r="E309" i="1"/>
  <c r="H308" i="1"/>
  <c r="J308" i="1"/>
  <c r="I308" i="1"/>
  <c r="E308" i="1"/>
  <c r="H307" i="1"/>
  <c r="J307" i="1"/>
  <c r="I307" i="1"/>
  <c r="E307" i="1"/>
  <c r="H306" i="1"/>
  <c r="J306" i="1"/>
  <c r="I306" i="1"/>
  <c r="E306" i="1"/>
  <c r="H305" i="1"/>
  <c r="J305" i="1"/>
  <c r="I305" i="1"/>
  <c r="E305" i="1"/>
  <c r="H304" i="1"/>
  <c r="J304" i="1"/>
  <c r="I304" i="1"/>
  <c r="E304" i="1"/>
  <c r="H303" i="1"/>
  <c r="J303" i="1"/>
  <c r="I303" i="1"/>
  <c r="E303" i="1"/>
  <c r="H302" i="1"/>
  <c r="J302" i="1"/>
  <c r="I302" i="1"/>
  <c r="E302" i="1"/>
  <c r="H301" i="1"/>
  <c r="J301" i="1"/>
  <c r="I301" i="1"/>
  <c r="E301" i="1"/>
  <c r="H300" i="1"/>
  <c r="J300" i="1"/>
  <c r="I300" i="1"/>
  <c r="E300" i="1"/>
  <c r="H299" i="1"/>
  <c r="J299" i="1"/>
  <c r="I299" i="1"/>
  <c r="E299" i="1"/>
  <c r="H298" i="1"/>
  <c r="J298" i="1"/>
  <c r="I298" i="1"/>
  <c r="E298" i="1"/>
  <c r="H297" i="1"/>
  <c r="J297" i="1"/>
  <c r="I297" i="1"/>
  <c r="E297" i="1"/>
  <c r="H296" i="1"/>
  <c r="J296" i="1"/>
  <c r="I296" i="1"/>
  <c r="E296" i="1"/>
  <c r="H295" i="1"/>
  <c r="J295" i="1"/>
  <c r="I295" i="1"/>
  <c r="E295" i="1"/>
  <c r="H294" i="1"/>
  <c r="J294" i="1"/>
  <c r="I294" i="1"/>
  <c r="E294" i="1"/>
  <c r="H293" i="1"/>
  <c r="J293" i="1"/>
  <c r="I293" i="1"/>
  <c r="E293" i="1"/>
  <c r="H292" i="1"/>
  <c r="J292" i="1"/>
  <c r="I292" i="1"/>
  <c r="E292" i="1"/>
  <c r="H291" i="1"/>
  <c r="J291" i="1"/>
  <c r="I291" i="1"/>
  <c r="E291" i="1"/>
  <c r="H290" i="1"/>
  <c r="J290" i="1"/>
  <c r="I290" i="1"/>
  <c r="E290" i="1"/>
  <c r="H289" i="1"/>
  <c r="J289" i="1"/>
  <c r="I289" i="1"/>
  <c r="E289" i="1"/>
  <c r="H288" i="1"/>
  <c r="J288" i="1"/>
  <c r="I288" i="1"/>
  <c r="E288" i="1"/>
  <c r="H287" i="1"/>
  <c r="J287" i="1"/>
  <c r="I287" i="1"/>
  <c r="E287" i="1"/>
  <c r="H286" i="1"/>
  <c r="J286" i="1"/>
  <c r="I286" i="1"/>
  <c r="E286" i="1"/>
  <c r="H285" i="1"/>
  <c r="J285" i="1"/>
  <c r="I285" i="1"/>
  <c r="E285" i="1"/>
  <c r="H284" i="1"/>
  <c r="J284" i="1"/>
  <c r="I284" i="1"/>
  <c r="E284" i="1"/>
  <c r="H283" i="1"/>
  <c r="J283" i="1"/>
  <c r="I283" i="1"/>
  <c r="E283" i="1"/>
  <c r="H282" i="1"/>
  <c r="J282" i="1"/>
  <c r="I282" i="1"/>
  <c r="E282" i="1"/>
  <c r="H281" i="1"/>
  <c r="J281" i="1"/>
  <c r="I281" i="1"/>
  <c r="E281" i="1"/>
  <c r="H280" i="1"/>
  <c r="J280" i="1"/>
  <c r="I280" i="1"/>
  <c r="E280" i="1"/>
  <c r="H279" i="1"/>
  <c r="J279" i="1"/>
  <c r="I279" i="1"/>
  <c r="E279" i="1"/>
  <c r="H278" i="1"/>
  <c r="J278" i="1"/>
  <c r="I278" i="1"/>
  <c r="E278" i="1"/>
  <c r="H277" i="1"/>
  <c r="J277" i="1"/>
  <c r="I277" i="1"/>
  <c r="E277" i="1"/>
  <c r="H276" i="1"/>
  <c r="J276" i="1"/>
  <c r="I276" i="1"/>
  <c r="E276" i="1"/>
  <c r="H275" i="1"/>
  <c r="J275" i="1"/>
  <c r="I275" i="1"/>
  <c r="E275" i="1"/>
  <c r="H274" i="1"/>
  <c r="J274" i="1"/>
  <c r="I274" i="1"/>
  <c r="E274" i="1"/>
  <c r="H273" i="1"/>
  <c r="J273" i="1"/>
  <c r="I273" i="1"/>
  <c r="E273" i="1"/>
  <c r="H272" i="1"/>
  <c r="J272" i="1"/>
  <c r="I272" i="1"/>
  <c r="E272" i="1"/>
  <c r="H271" i="1"/>
  <c r="J271" i="1"/>
  <c r="I271" i="1"/>
  <c r="E271" i="1"/>
  <c r="H270" i="1"/>
  <c r="J270" i="1"/>
  <c r="I270" i="1"/>
  <c r="E270" i="1"/>
  <c r="H269" i="1"/>
  <c r="J269" i="1"/>
  <c r="I269" i="1"/>
  <c r="E269" i="1"/>
  <c r="H268" i="1"/>
  <c r="J268" i="1"/>
  <c r="I268" i="1"/>
  <c r="E268" i="1"/>
  <c r="H267" i="1"/>
  <c r="J267" i="1"/>
  <c r="I267" i="1"/>
  <c r="E267" i="1"/>
  <c r="H266" i="1"/>
  <c r="J266" i="1"/>
  <c r="I266" i="1"/>
  <c r="E266" i="1"/>
  <c r="H265" i="1"/>
  <c r="J265" i="1"/>
  <c r="I265" i="1"/>
  <c r="E265" i="1"/>
  <c r="H264" i="1"/>
  <c r="J264" i="1"/>
  <c r="I264" i="1"/>
  <c r="E264" i="1"/>
  <c r="H263" i="1"/>
  <c r="J263" i="1"/>
  <c r="I263" i="1"/>
  <c r="E263" i="1"/>
  <c r="H262" i="1"/>
  <c r="J262" i="1"/>
  <c r="I262" i="1"/>
  <c r="E262" i="1"/>
  <c r="H261" i="1"/>
  <c r="J261" i="1"/>
  <c r="I261" i="1"/>
  <c r="E261" i="1"/>
  <c r="H260" i="1"/>
  <c r="J260" i="1"/>
  <c r="I260" i="1"/>
  <c r="E260" i="1"/>
  <c r="H259" i="1"/>
  <c r="J259" i="1"/>
  <c r="I259" i="1"/>
  <c r="E259" i="1"/>
  <c r="H258" i="1"/>
  <c r="J258" i="1"/>
  <c r="I258" i="1"/>
  <c r="E258" i="1"/>
  <c r="H257" i="1"/>
  <c r="J257" i="1"/>
  <c r="I257" i="1"/>
  <c r="E257" i="1"/>
  <c r="H256" i="1"/>
  <c r="J256" i="1"/>
  <c r="I256" i="1"/>
  <c r="E256" i="1"/>
  <c r="H255" i="1"/>
  <c r="J255" i="1"/>
  <c r="I255" i="1"/>
  <c r="E255" i="1"/>
  <c r="H254" i="1"/>
  <c r="J254" i="1"/>
  <c r="I254" i="1"/>
  <c r="E254" i="1"/>
  <c r="H253" i="1"/>
  <c r="J253" i="1"/>
  <c r="I253" i="1"/>
  <c r="E253" i="1"/>
  <c r="H252" i="1"/>
  <c r="J252" i="1"/>
  <c r="I252" i="1"/>
  <c r="E252" i="1"/>
  <c r="H251" i="1"/>
  <c r="J251" i="1"/>
  <c r="I251" i="1"/>
  <c r="E251" i="1"/>
  <c r="H250" i="1"/>
  <c r="J250" i="1"/>
  <c r="I250" i="1"/>
  <c r="E250" i="1"/>
  <c r="H249" i="1"/>
  <c r="J249" i="1"/>
  <c r="I249" i="1"/>
  <c r="E249" i="1"/>
  <c r="H248" i="1"/>
  <c r="J248" i="1"/>
  <c r="I248" i="1"/>
  <c r="E248" i="1"/>
  <c r="H247" i="1"/>
  <c r="J247" i="1"/>
  <c r="I247" i="1"/>
  <c r="E247" i="1"/>
  <c r="H246" i="1"/>
  <c r="J246" i="1"/>
  <c r="I246" i="1"/>
  <c r="E246" i="1"/>
  <c r="H245" i="1"/>
  <c r="J245" i="1"/>
  <c r="I245" i="1"/>
  <c r="E245" i="1"/>
  <c r="H244" i="1"/>
  <c r="J244" i="1"/>
  <c r="I244" i="1"/>
  <c r="E244" i="1"/>
  <c r="H243" i="1"/>
  <c r="J243" i="1"/>
  <c r="I243" i="1"/>
  <c r="E243" i="1"/>
  <c r="H242" i="1"/>
  <c r="J242" i="1"/>
  <c r="I242" i="1"/>
  <c r="E242" i="1"/>
  <c r="H241" i="1"/>
  <c r="J241" i="1"/>
  <c r="I241" i="1"/>
  <c r="E241" i="1"/>
  <c r="H240" i="1"/>
  <c r="J240" i="1"/>
  <c r="I240" i="1"/>
  <c r="E240" i="1"/>
  <c r="H239" i="1"/>
  <c r="J239" i="1"/>
  <c r="I239" i="1"/>
  <c r="E239" i="1"/>
  <c r="H238" i="1"/>
  <c r="J238" i="1"/>
  <c r="I238" i="1"/>
  <c r="E238" i="1"/>
  <c r="H237" i="1"/>
  <c r="J237" i="1"/>
  <c r="I237" i="1"/>
  <c r="E237" i="1"/>
  <c r="H236" i="1"/>
  <c r="J236" i="1"/>
  <c r="I236" i="1"/>
  <c r="E236" i="1"/>
  <c r="H235" i="1"/>
  <c r="J235" i="1"/>
  <c r="I235" i="1"/>
  <c r="E235" i="1"/>
  <c r="H234" i="1"/>
  <c r="J234" i="1"/>
  <c r="I234" i="1"/>
  <c r="E234" i="1"/>
  <c r="H233" i="1"/>
  <c r="J233" i="1"/>
  <c r="I233" i="1"/>
  <c r="E233" i="1"/>
  <c r="H232" i="1"/>
  <c r="J232" i="1"/>
  <c r="I232" i="1"/>
  <c r="E232" i="1"/>
  <c r="H231" i="1"/>
  <c r="J231" i="1"/>
  <c r="I231" i="1"/>
  <c r="E231" i="1"/>
  <c r="H230" i="1"/>
  <c r="J230" i="1"/>
  <c r="I230" i="1"/>
  <c r="E230" i="1"/>
  <c r="H229" i="1"/>
  <c r="J229" i="1"/>
  <c r="I229" i="1"/>
  <c r="E229" i="1"/>
  <c r="H228" i="1"/>
  <c r="J228" i="1"/>
  <c r="I228" i="1"/>
  <c r="E228" i="1"/>
  <c r="H227" i="1"/>
  <c r="J227" i="1"/>
  <c r="I227" i="1"/>
  <c r="E227" i="1"/>
  <c r="H226" i="1"/>
  <c r="J226" i="1"/>
  <c r="I226" i="1"/>
  <c r="E226" i="1"/>
  <c r="H225" i="1"/>
  <c r="J225" i="1"/>
  <c r="I225" i="1"/>
  <c r="E225" i="1"/>
  <c r="H224" i="1"/>
  <c r="J224" i="1"/>
  <c r="I224" i="1"/>
  <c r="E224" i="1"/>
  <c r="H223" i="1"/>
  <c r="J223" i="1"/>
  <c r="I223" i="1"/>
  <c r="E223" i="1"/>
  <c r="H222" i="1"/>
  <c r="J222" i="1"/>
  <c r="I222" i="1"/>
  <c r="E222" i="1"/>
  <c r="H221" i="1"/>
  <c r="J221" i="1"/>
  <c r="I221" i="1"/>
  <c r="E221" i="1"/>
  <c r="H220" i="1"/>
  <c r="J220" i="1"/>
  <c r="I220" i="1"/>
  <c r="E220" i="1"/>
  <c r="H219" i="1"/>
  <c r="J219" i="1"/>
  <c r="I219" i="1"/>
  <c r="E219" i="1"/>
  <c r="H218" i="1"/>
  <c r="J218" i="1"/>
  <c r="I218" i="1"/>
  <c r="E218" i="1"/>
  <c r="H217" i="1"/>
  <c r="J217" i="1"/>
  <c r="I217" i="1"/>
  <c r="E217" i="1"/>
  <c r="H216" i="1"/>
  <c r="J216" i="1"/>
  <c r="I216" i="1"/>
  <c r="E216" i="1"/>
  <c r="H215" i="1"/>
  <c r="J215" i="1"/>
  <c r="I215" i="1"/>
  <c r="E215" i="1"/>
  <c r="H214" i="1"/>
  <c r="J214" i="1"/>
  <c r="I214" i="1"/>
  <c r="E214" i="1"/>
  <c r="H213" i="1"/>
  <c r="J213" i="1"/>
  <c r="I213" i="1"/>
  <c r="E213" i="1"/>
  <c r="H212" i="1"/>
  <c r="J212" i="1"/>
  <c r="I212" i="1"/>
  <c r="E212" i="1"/>
  <c r="H211" i="1"/>
  <c r="J211" i="1"/>
  <c r="I211" i="1"/>
  <c r="E211" i="1"/>
  <c r="H210" i="1"/>
  <c r="J210" i="1"/>
  <c r="I210" i="1"/>
  <c r="E210" i="1"/>
  <c r="H209" i="1"/>
  <c r="J209" i="1"/>
  <c r="I209" i="1"/>
  <c r="E209" i="1"/>
  <c r="H208" i="1"/>
  <c r="J208" i="1"/>
  <c r="I208" i="1"/>
  <c r="E208" i="1"/>
  <c r="H207" i="1"/>
  <c r="J207" i="1"/>
  <c r="I207" i="1"/>
  <c r="E207" i="1"/>
  <c r="H206" i="1"/>
  <c r="J206" i="1"/>
  <c r="I206" i="1"/>
  <c r="E206" i="1"/>
  <c r="H205" i="1"/>
  <c r="J205" i="1"/>
  <c r="I205" i="1"/>
  <c r="E205" i="1"/>
  <c r="H204" i="1"/>
  <c r="J204" i="1"/>
  <c r="I204" i="1"/>
  <c r="E204" i="1"/>
  <c r="H203" i="1"/>
  <c r="J203" i="1"/>
  <c r="I203" i="1"/>
  <c r="E203" i="1"/>
  <c r="H202" i="1"/>
  <c r="J202" i="1"/>
  <c r="I202" i="1"/>
  <c r="E202" i="1"/>
  <c r="H201" i="1"/>
  <c r="J201" i="1"/>
  <c r="I201" i="1"/>
  <c r="E201" i="1"/>
  <c r="H200" i="1"/>
  <c r="J200" i="1"/>
  <c r="I200" i="1"/>
  <c r="E200" i="1"/>
  <c r="H199" i="1"/>
  <c r="J199" i="1"/>
  <c r="I199" i="1"/>
  <c r="E199" i="1"/>
  <c r="H198" i="1"/>
  <c r="J198" i="1"/>
  <c r="I198" i="1"/>
  <c r="E198" i="1"/>
  <c r="H197" i="1"/>
  <c r="J197" i="1"/>
  <c r="I197" i="1"/>
  <c r="E197" i="1"/>
  <c r="H196" i="1"/>
  <c r="J196" i="1"/>
  <c r="I196" i="1"/>
  <c r="E196" i="1"/>
  <c r="H195" i="1"/>
  <c r="J195" i="1"/>
  <c r="I195" i="1"/>
  <c r="E195" i="1"/>
  <c r="H194" i="1"/>
  <c r="J194" i="1"/>
  <c r="I194" i="1"/>
  <c r="E194" i="1"/>
  <c r="H193" i="1"/>
  <c r="J193" i="1"/>
  <c r="I193" i="1"/>
  <c r="E193" i="1"/>
  <c r="H192" i="1"/>
  <c r="J192" i="1"/>
  <c r="I192" i="1"/>
  <c r="E192" i="1"/>
  <c r="H191" i="1"/>
  <c r="J191" i="1"/>
  <c r="I191" i="1"/>
  <c r="E191" i="1"/>
  <c r="H190" i="1"/>
  <c r="J190" i="1"/>
  <c r="I190" i="1"/>
  <c r="E190" i="1"/>
  <c r="H189" i="1"/>
  <c r="J189" i="1"/>
  <c r="I189" i="1"/>
  <c r="E189" i="1"/>
  <c r="H188" i="1"/>
  <c r="J188" i="1"/>
  <c r="I188" i="1"/>
  <c r="E188" i="1"/>
  <c r="H187" i="1"/>
  <c r="J187" i="1"/>
  <c r="I187" i="1"/>
  <c r="E187" i="1"/>
  <c r="H186" i="1"/>
  <c r="J186" i="1"/>
  <c r="I186" i="1"/>
  <c r="E186" i="1"/>
  <c r="H185" i="1"/>
  <c r="J185" i="1"/>
  <c r="I185" i="1"/>
  <c r="E185" i="1"/>
  <c r="H184" i="1"/>
  <c r="J184" i="1"/>
  <c r="I184" i="1"/>
  <c r="E184" i="1"/>
  <c r="H183" i="1"/>
  <c r="J183" i="1"/>
  <c r="I183" i="1"/>
  <c r="E183" i="1"/>
  <c r="H182" i="1"/>
  <c r="J182" i="1"/>
  <c r="I182" i="1"/>
  <c r="E182" i="1"/>
  <c r="H181" i="1"/>
  <c r="J181" i="1"/>
  <c r="I181" i="1"/>
  <c r="E181" i="1"/>
  <c r="H180" i="1"/>
  <c r="J180" i="1"/>
  <c r="I180" i="1"/>
  <c r="E180" i="1"/>
  <c r="H179" i="1"/>
  <c r="J179" i="1"/>
  <c r="I179" i="1"/>
  <c r="E179" i="1"/>
  <c r="H178" i="1"/>
  <c r="J178" i="1"/>
  <c r="I178" i="1"/>
  <c r="E178" i="1"/>
  <c r="H177" i="1"/>
  <c r="J177" i="1"/>
  <c r="I177" i="1"/>
  <c r="E177" i="1"/>
  <c r="H176" i="1"/>
  <c r="J176" i="1"/>
  <c r="I176" i="1"/>
  <c r="E176" i="1"/>
  <c r="H175" i="1"/>
  <c r="J175" i="1"/>
  <c r="I175" i="1"/>
  <c r="E175" i="1"/>
  <c r="H174" i="1"/>
  <c r="J174" i="1"/>
  <c r="I174" i="1"/>
  <c r="E174" i="1"/>
  <c r="H173" i="1"/>
  <c r="J173" i="1"/>
  <c r="I173" i="1"/>
  <c r="E173" i="1"/>
  <c r="H172" i="1"/>
  <c r="J172" i="1"/>
  <c r="I172" i="1"/>
  <c r="E172" i="1"/>
  <c r="H171" i="1"/>
  <c r="J171" i="1"/>
  <c r="I171" i="1"/>
  <c r="E171" i="1"/>
  <c r="H170" i="1"/>
  <c r="J170" i="1"/>
  <c r="I170" i="1"/>
  <c r="E170" i="1"/>
  <c r="H169" i="1"/>
  <c r="J169" i="1"/>
  <c r="I169" i="1"/>
  <c r="E169" i="1"/>
  <c r="H168" i="1"/>
  <c r="J168" i="1"/>
  <c r="I168" i="1"/>
  <c r="E168" i="1"/>
  <c r="H167" i="1"/>
  <c r="J167" i="1"/>
  <c r="I167" i="1"/>
  <c r="E167" i="1"/>
  <c r="H166" i="1"/>
  <c r="J166" i="1"/>
  <c r="I166" i="1"/>
  <c r="E166" i="1"/>
  <c r="H165" i="1"/>
  <c r="J165" i="1"/>
  <c r="I165" i="1"/>
  <c r="E165" i="1"/>
  <c r="H164" i="1"/>
  <c r="J164" i="1"/>
  <c r="I164" i="1"/>
  <c r="E164" i="1"/>
  <c r="H163" i="1"/>
  <c r="J163" i="1"/>
  <c r="I163" i="1"/>
  <c r="E163" i="1"/>
  <c r="H162" i="1"/>
  <c r="J162" i="1"/>
  <c r="I162" i="1"/>
  <c r="E162" i="1"/>
  <c r="H161" i="1"/>
  <c r="J161" i="1"/>
  <c r="I161" i="1"/>
  <c r="E161" i="1"/>
  <c r="H160" i="1"/>
  <c r="J160" i="1"/>
  <c r="I160" i="1"/>
  <c r="E160" i="1"/>
  <c r="H159" i="1"/>
  <c r="J159" i="1"/>
  <c r="I159" i="1"/>
  <c r="E159" i="1"/>
  <c r="H158" i="1"/>
  <c r="J158" i="1"/>
  <c r="I158" i="1"/>
  <c r="E158" i="1"/>
  <c r="H157" i="1"/>
  <c r="J157" i="1"/>
  <c r="I157" i="1"/>
  <c r="E157" i="1"/>
  <c r="H156" i="1"/>
  <c r="J156" i="1"/>
  <c r="I156" i="1"/>
  <c r="E156" i="1"/>
  <c r="H155" i="1"/>
  <c r="J155" i="1"/>
  <c r="I155" i="1"/>
  <c r="E155" i="1"/>
  <c r="H154" i="1"/>
  <c r="J154" i="1"/>
  <c r="I154" i="1"/>
  <c r="E154" i="1"/>
  <c r="H153" i="1"/>
  <c r="J153" i="1"/>
  <c r="I153" i="1"/>
  <c r="E153" i="1"/>
  <c r="H152" i="1"/>
  <c r="J152" i="1"/>
  <c r="I152" i="1"/>
  <c r="E152" i="1"/>
  <c r="H151" i="1"/>
  <c r="J151" i="1"/>
  <c r="I151" i="1"/>
  <c r="E151" i="1"/>
  <c r="H150" i="1"/>
  <c r="J150" i="1"/>
  <c r="I150" i="1"/>
  <c r="E150" i="1"/>
  <c r="H149" i="1"/>
  <c r="J149" i="1"/>
  <c r="I149" i="1"/>
  <c r="E149" i="1"/>
  <c r="H148" i="1"/>
  <c r="J148" i="1"/>
  <c r="I148" i="1"/>
  <c r="E148" i="1"/>
  <c r="H147" i="1"/>
  <c r="J147" i="1"/>
  <c r="I147" i="1"/>
  <c r="E147" i="1"/>
  <c r="H146" i="1"/>
  <c r="J146" i="1"/>
  <c r="I146" i="1"/>
  <c r="E146" i="1"/>
  <c r="H145" i="1"/>
  <c r="J145" i="1"/>
  <c r="I145" i="1"/>
  <c r="E145" i="1"/>
  <c r="H144" i="1"/>
  <c r="J144" i="1"/>
  <c r="I144" i="1"/>
  <c r="E144" i="1"/>
  <c r="H143" i="1"/>
  <c r="J143" i="1"/>
  <c r="I143" i="1"/>
  <c r="E143" i="1"/>
  <c r="H142" i="1"/>
  <c r="J142" i="1"/>
  <c r="I142" i="1"/>
  <c r="E142" i="1"/>
  <c r="H141" i="1"/>
  <c r="J141" i="1"/>
  <c r="I141" i="1"/>
  <c r="E141" i="1"/>
  <c r="H140" i="1"/>
  <c r="J140" i="1"/>
  <c r="I140" i="1"/>
  <c r="E140" i="1"/>
  <c r="H139" i="1"/>
  <c r="J139" i="1"/>
  <c r="I139" i="1"/>
  <c r="E139" i="1"/>
  <c r="H138" i="1"/>
  <c r="J138" i="1"/>
  <c r="I138" i="1"/>
  <c r="E138" i="1"/>
  <c r="H137" i="1"/>
  <c r="J137" i="1"/>
  <c r="I137" i="1"/>
  <c r="E137" i="1"/>
  <c r="H136" i="1"/>
  <c r="J136" i="1"/>
  <c r="I136" i="1"/>
  <c r="E136" i="1"/>
  <c r="H135" i="1"/>
  <c r="J135" i="1"/>
  <c r="I135" i="1"/>
  <c r="E135" i="1"/>
  <c r="H134" i="1"/>
  <c r="J134" i="1"/>
  <c r="I134" i="1"/>
  <c r="E134" i="1"/>
  <c r="H133" i="1"/>
  <c r="J133" i="1"/>
  <c r="I133" i="1"/>
  <c r="E133" i="1"/>
  <c r="H132" i="1"/>
  <c r="J132" i="1"/>
  <c r="I132" i="1"/>
  <c r="E132" i="1"/>
  <c r="H131" i="1"/>
  <c r="J131" i="1"/>
  <c r="I131" i="1"/>
  <c r="E131" i="1"/>
  <c r="H130" i="1"/>
  <c r="J130" i="1"/>
  <c r="I130" i="1"/>
  <c r="E130" i="1"/>
  <c r="H129" i="1"/>
  <c r="J129" i="1"/>
  <c r="I129" i="1"/>
  <c r="E129" i="1"/>
  <c r="H128" i="1"/>
  <c r="J128" i="1"/>
  <c r="I128" i="1"/>
  <c r="E128" i="1"/>
  <c r="H127" i="1"/>
  <c r="J127" i="1"/>
  <c r="I127" i="1"/>
  <c r="E127" i="1"/>
  <c r="H126" i="1"/>
  <c r="J126" i="1"/>
  <c r="I126" i="1"/>
  <c r="E126" i="1"/>
  <c r="H125" i="1"/>
  <c r="J125" i="1"/>
  <c r="I125" i="1"/>
  <c r="E125" i="1"/>
  <c r="H124" i="1"/>
  <c r="J124" i="1"/>
  <c r="I124" i="1"/>
  <c r="E124" i="1"/>
  <c r="H123" i="1"/>
  <c r="J123" i="1"/>
  <c r="I123" i="1"/>
  <c r="E123" i="1"/>
  <c r="H122" i="1"/>
  <c r="J122" i="1"/>
  <c r="I122" i="1"/>
  <c r="E122" i="1"/>
  <c r="H121" i="1"/>
  <c r="J121" i="1"/>
  <c r="I121" i="1"/>
  <c r="E121" i="1"/>
  <c r="H120" i="1"/>
  <c r="J120" i="1"/>
  <c r="I120" i="1"/>
  <c r="E120" i="1"/>
  <c r="H119" i="1"/>
  <c r="J119" i="1"/>
  <c r="I119" i="1"/>
  <c r="E119" i="1"/>
  <c r="H118" i="1"/>
  <c r="J118" i="1"/>
  <c r="I118" i="1"/>
  <c r="E118" i="1"/>
  <c r="H117" i="1"/>
  <c r="J117" i="1"/>
  <c r="I117" i="1"/>
  <c r="E117" i="1"/>
  <c r="H116" i="1"/>
  <c r="J116" i="1"/>
  <c r="I116" i="1"/>
  <c r="E116" i="1"/>
  <c r="H115" i="1"/>
  <c r="J115" i="1"/>
  <c r="I115" i="1"/>
  <c r="E115" i="1"/>
  <c r="H114" i="1"/>
  <c r="J114" i="1"/>
  <c r="I114" i="1"/>
  <c r="E114" i="1"/>
  <c r="H113" i="1"/>
  <c r="J113" i="1"/>
  <c r="I113" i="1"/>
  <c r="E113" i="1"/>
  <c r="H112" i="1"/>
  <c r="J112" i="1"/>
  <c r="I112" i="1"/>
  <c r="E112" i="1"/>
  <c r="H111" i="1"/>
  <c r="J111" i="1"/>
  <c r="I111" i="1"/>
  <c r="E111" i="1"/>
  <c r="H110" i="1"/>
  <c r="J110" i="1"/>
  <c r="I110" i="1"/>
  <c r="E110" i="1"/>
  <c r="H109" i="1"/>
  <c r="J109" i="1"/>
  <c r="I109" i="1"/>
  <c r="E109" i="1"/>
  <c r="H108" i="1"/>
  <c r="J108" i="1"/>
  <c r="I108" i="1"/>
  <c r="E108" i="1"/>
  <c r="H107" i="1"/>
  <c r="J107" i="1"/>
  <c r="I107" i="1"/>
  <c r="E107" i="1"/>
  <c r="H106" i="1"/>
  <c r="J106" i="1"/>
  <c r="I106" i="1"/>
  <c r="E106" i="1"/>
  <c r="H105" i="1"/>
  <c r="J105" i="1"/>
  <c r="I105" i="1"/>
  <c r="E105" i="1"/>
  <c r="H104" i="1"/>
  <c r="J104" i="1"/>
  <c r="I104" i="1"/>
  <c r="E104" i="1"/>
  <c r="H103" i="1"/>
  <c r="J103" i="1"/>
  <c r="I103" i="1"/>
  <c r="E103" i="1"/>
  <c r="H102" i="1"/>
  <c r="J102" i="1"/>
  <c r="I102" i="1"/>
  <c r="E102" i="1"/>
  <c r="H101" i="1"/>
  <c r="J101" i="1"/>
  <c r="I101" i="1"/>
  <c r="E101" i="1"/>
  <c r="H100" i="1"/>
  <c r="J100" i="1"/>
  <c r="I100" i="1"/>
  <c r="E100" i="1"/>
  <c r="H99" i="1"/>
  <c r="J99" i="1"/>
  <c r="I99" i="1"/>
  <c r="E99" i="1"/>
  <c r="H98" i="1"/>
  <c r="J98" i="1"/>
  <c r="I98" i="1"/>
  <c r="E98" i="1"/>
  <c r="H97" i="1"/>
  <c r="J97" i="1"/>
  <c r="I97" i="1"/>
  <c r="E97" i="1"/>
  <c r="H96" i="1"/>
  <c r="J96" i="1"/>
  <c r="I96" i="1"/>
  <c r="E96" i="1"/>
  <c r="H95" i="1"/>
  <c r="J95" i="1"/>
  <c r="I95" i="1"/>
  <c r="E95" i="1"/>
  <c r="H94" i="1"/>
  <c r="J94" i="1"/>
  <c r="I94" i="1"/>
  <c r="E94" i="1"/>
  <c r="H93" i="1"/>
  <c r="J93" i="1"/>
  <c r="I93" i="1"/>
  <c r="E93" i="1"/>
  <c r="H92" i="1"/>
  <c r="J92" i="1"/>
  <c r="I92" i="1"/>
  <c r="E92" i="1"/>
  <c r="H91" i="1"/>
  <c r="J91" i="1"/>
  <c r="I91" i="1"/>
  <c r="E91" i="1"/>
  <c r="H90" i="1"/>
  <c r="J90" i="1"/>
  <c r="I90" i="1"/>
  <c r="E90" i="1"/>
  <c r="H89" i="1"/>
  <c r="J89" i="1"/>
  <c r="I89" i="1"/>
  <c r="E89" i="1"/>
  <c r="H88" i="1"/>
  <c r="J88" i="1"/>
  <c r="I88" i="1"/>
  <c r="E88" i="1"/>
  <c r="H87" i="1"/>
  <c r="J87" i="1"/>
  <c r="I87" i="1"/>
  <c r="E87" i="1"/>
  <c r="H86" i="1"/>
  <c r="J86" i="1"/>
  <c r="I86" i="1"/>
  <c r="E86" i="1"/>
  <c r="H85" i="1"/>
  <c r="J85" i="1"/>
  <c r="I85" i="1"/>
  <c r="E85" i="1"/>
  <c r="H84" i="1"/>
  <c r="J84" i="1"/>
  <c r="I84" i="1"/>
  <c r="E84" i="1"/>
  <c r="H83" i="1"/>
  <c r="J83" i="1"/>
  <c r="I83" i="1"/>
  <c r="E83" i="1"/>
  <c r="H82" i="1"/>
  <c r="J82" i="1"/>
  <c r="I82" i="1"/>
  <c r="E82" i="1"/>
  <c r="H81" i="1"/>
  <c r="J81" i="1"/>
  <c r="I81" i="1"/>
  <c r="E81" i="1"/>
  <c r="H80" i="1"/>
  <c r="J80" i="1"/>
  <c r="I80" i="1"/>
  <c r="E80" i="1"/>
  <c r="H79" i="1"/>
  <c r="J79" i="1"/>
  <c r="I79" i="1"/>
  <c r="E79" i="1"/>
  <c r="H78" i="1"/>
  <c r="J78" i="1"/>
  <c r="I78" i="1"/>
  <c r="E78" i="1"/>
  <c r="H77" i="1"/>
  <c r="J77" i="1"/>
  <c r="I77" i="1"/>
  <c r="E77" i="1"/>
  <c r="H76" i="1"/>
  <c r="J76" i="1"/>
  <c r="I76" i="1"/>
  <c r="E76" i="1"/>
  <c r="H75" i="1"/>
  <c r="J75" i="1"/>
  <c r="I75" i="1"/>
  <c r="E75" i="1"/>
  <c r="H74" i="1"/>
  <c r="J74" i="1"/>
  <c r="I74" i="1"/>
  <c r="E74" i="1"/>
  <c r="H73" i="1"/>
  <c r="J73" i="1"/>
  <c r="I73" i="1"/>
  <c r="E73" i="1"/>
  <c r="H72" i="1"/>
  <c r="J72" i="1"/>
  <c r="I72" i="1"/>
  <c r="E72" i="1"/>
  <c r="H71" i="1"/>
  <c r="J71" i="1"/>
  <c r="I71" i="1"/>
  <c r="E71" i="1"/>
  <c r="H70" i="1"/>
  <c r="J70" i="1"/>
  <c r="I70" i="1"/>
  <c r="E70" i="1"/>
  <c r="H69" i="1"/>
  <c r="J69" i="1"/>
  <c r="I69" i="1"/>
  <c r="E69" i="1"/>
  <c r="H68" i="1"/>
  <c r="J68" i="1"/>
  <c r="I68" i="1"/>
  <c r="E68" i="1"/>
  <c r="H67" i="1"/>
  <c r="J67" i="1"/>
  <c r="I67" i="1"/>
  <c r="E67" i="1"/>
  <c r="H66" i="1"/>
  <c r="J66" i="1"/>
  <c r="I66" i="1"/>
  <c r="E66" i="1"/>
  <c r="H65" i="1"/>
  <c r="J65" i="1"/>
  <c r="I65" i="1"/>
  <c r="E65" i="1"/>
  <c r="H64" i="1"/>
  <c r="J64" i="1"/>
  <c r="I64" i="1"/>
  <c r="E64" i="1"/>
  <c r="H63" i="1"/>
  <c r="J63" i="1"/>
  <c r="I63" i="1"/>
  <c r="E63" i="1"/>
  <c r="H62" i="1"/>
  <c r="J62" i="1"/>
  <c r="I62" i="1"/>
  <c r="E62" i="1"/>
  <c r="H61" i="1"/>
  <c r="J61" i="1"/>
  <c r="I61" i="1"/>
  <c r="E61" i="1"/>
  <c r="H60" i="1"/>
  <c r="J60" i="1"/>
  <c r="I60" i="1"/>
  <c r="E60" i="1"/>
  <c r="H59" i="1"/>
  <c r="J59" i="1"/>
  <c r="I59" i="1"/>
  <c r="E59" i="1"/>
  <c r="H58" i="1"/>
  <c r="J58" i="1"/>
  <c r="I58" i="1"/>
  <c r="E58" i="1"/>
  <c r="H57" i="1"/>
  <c r="J57" i="1"/>
  <c r="I57" i="1"/>
  <c r="E57" i="1"/>
  <c r="H56" i="1"/>
  <c r="J56" i="1"/>
  <c r="I56" i="1"/>
  <c r="E56" i="1"/>
  <c r="H55" i="1"/>
  <c r="J55" i="1"/>
  <c r="I55" i="1"/>
  <c r="E55" i="1"/>
  <c r="H54" i="1"/>
  <c r="J54" i="1"/>
  <c r="I54" i="1"/>
  <c r="E54" i="1"/>
  <c r="H53" i="1"/>
  <c r="J53" i="1"/>
  <c r="I53" i="1"/>
  <c r="E53" i="1"/>
  <c r="H52" i="1"/>
  <c r="J52" i="1"/>
  <c r="I52" i="1"/>
  <c r="E52" i="1"/>
  <c r="H51" i="1"/>
  <c r="J51" i="1"/>
  <c r="I51" i="1"/>
  <c r="E51" i="1"/>
  <c r="H50" i="1"/>
  <c r="J50" i="1"/>
  <c r="I50" i="1"/>
  <c r="E50" i="1"/>
  <c r="H49" i="1"/>
  <c r="J49" i="1"/>
  <c r="I49" i="1"/>
  <c r="E49" i="1"/>
  <c r="H48" i="1"/>
  <c r="J48" i="1"/>
  <c r="I48" i="1"/>
  <c r="E48" i="1"/>
  <c r="H47" i="1"/>
  <c r="J47" i="1"/>
  <c r="I47" i="1"/>
  <c r="E47" i="1"/>
  <c r="H46" i="1"/>
  <c r="J46" i="1"/>
  <c r="I46" i="1"/>
  <c r="E46" i="1"/>
  <c r="H45" i="1"/>
  <c r="J45" i="1"/>
  <c r="I45" i="1"/>
  <c r="E45" i="1"/>
  <c r="H44" i="1"/>
  <c r="J44" i="1"/>
  <c r="I44" i="1"/>
  <c r="E44" i="1"/>
  <c r="H43" i="1"/>
  <c r="J43" i="1"/>
  <c r="I43" i="1"/>
  <c r="E43" i="1"/>
  <c r="H42" i="1"/>
  <c r="J42" i="1"/>
  <c r="I42" i="1"/>
  <c r="E42" i="1"/>
  <c r="H41" i="1"/>
  <c r="J41" i="1"/>
  <c r="I41" i="1"/>
  <c r="E41" i="1"/>
  <c r="H40" i="1"/>
  <c r="J40" i="1"/>
  <c r="I40" i="1"/>
  <c r="E40" i="1"/>
  <c r="H39" i="1"/>
  <c r="J39" i="1"/>
  <c r="I39" i="1"/>
  <c r="E39" i="1"/>
  <c r="H38" i="1"/>
  <c r="J38" i="1"/>
  <c r="I38" i="1"/>
  <c r="E38" i="1"/>
  <c r="H37" i="1"/>
  <c r="J37" i="1"/>
  <c r="I37" i="1"/>
  <c r="E37" i="1"/>
  <c r="H36" i="1"/>
  <c r="J36" i="1"/>
  <c r="I36" i="1"/>
  <c r="E36" i="1"/>
  <c r="H35" i="1"/>
  <c r="J35" i="1"/>
  <c r="I35" i="1"/>
  <c r="E35" i="1"/>
  <c r="H34" i="1"/>
  <c r="J34" i="1"/>
  <c r="I34" i="1"/>
  <c r="E34" i="1"/>
  <c r="H33" i="1"/>
  <c r="J33" i="1"/>
  <c r="I33" i="1"/>
  <c r="E33" i="1"/>
  <c r="H32" i="1"/>
  <c r="J32" i="1"/>
  <c r="I32" i="1"/>
  <c r="E32" i="1"/>
  <c r="H31" i="1"/>
  <c r="J31" i="1"/>
  <c r="I31" i="1"/>
  <c r="E31" i="1"/>
  <c r="H30" i="1"/>
  <c r="J30" i="1"/>
  <c r="I30" i="1"/>
  <c r="E30" i="1"/>
  <c r="H29" i="1"/>
  <c r="J29" i="1"/>
  <c r="I29" i="1"/>
  <c r="E29" i="1"/>
  <c r="H28" i="1"/>
  <c r="J28" i="1"/>
  <c r="I28" i="1"/>
  <c r="E28" i="1"/>
  <c r="H27" i="1"/>
  <c r="J27" i="1"/>
  <c r="I27" i="1"/>
  <c r="E27" i="1"/>
  <c r="H26" i="1"/>
  <c r="J26" i="1"/>
  <c r="I26" i="1"/>
  <c r="E26" i="1"/>
  <c r="H25" i="1"/>
  <c r="J25" i="1"/>
  <c r="I25" i="1"/>
  <c r="E25" i="1"/>
  <c r="H24" i="1"/>
  <c r="J24" i="1"/>
  <c r="I24" i="1"/>
  <c r="E24" i="1"/>
  <c r="H23" i="1"/>
  <c r="J23" i="1"/>
  <c r="I23" i="1"/>
  <c r="E23" i="1"/>
  <c r="H22" i="1"/>
  <c r="J22" i="1"/>
  <c r="I22" i="1"/>
  <c r="E22" i="1"/>
  <c r="H21" i="1"/>
  <c r="J21" i="1"/>
  <c r="I21" i="1"/>
  <c r="E21" i="1"/>
  <c r="H20" i="1"/>
  <c r="J20" i="1"/>
  <c r="I20" i="1"/>
  <c r="E20" i="1"/>
  <c r="H19" i="1"/>
  <c r="J19" i="1"/>
  <c r="I19" i="1"/>
  <c r="E19" i="1"/>
  <c r="H18" i="1"/>
  <c r="J18" i="1"/>
  <c r="I18" i="1"/>
  <c r="E18" i="1"/>
  <c r="H17" i="1"/>
  <c r="J17" i="1"/>
  <c r="I17" i="1"/>
  <c r="E17" i="1"/>
  <c r="H16" i="1"/>
  <c r="J16" i="1"/>
  <c r="I16" i="1"/>
  <c r="E16" i="1"/>
  <c r="H15" i="1"/>
  <c r="J15" i="1"/>
  <c r="I15" i="1"/>
  <c r="E15" i="1"/>
  <c r="H14" i="1"/>
  <c r="J14" i="1"/>
  <c r="I14" i="1"/>
  <c r="E14" i="1"/>
  <c r="H13" i="1"/>
  <c r="J13" i="1"/>
  <c r="I13" i="1"/>
  <c r="H47" i="10" s="1"/>
  <c r="E13" i="1"/>
  <c r="H12" i="1"/>
  <c r="J12" i="1"/>
  <c r="I12" i="1"/>
  <c r="H25" i="10" s="1"/>
  <c r="E12" i="1"/>
  <c r="H11" i="1"/>
  <c r="J11" i="1"/>
  <c r="I11" i="1"/>
  <c r="H3" i="10" s="1"/>
  <c r="E11" i="1"/>
  <c r="H10" i="1"/>
  <c r="J10" i="1"/>
  <c r="I10" i="1"/>
  <c r="E10" i="1"/>
  <c r="H9" i="1"/>
  <c r="J9" i="1"/>
  <c r="I9" i="1"/>
  <c r="B47" i="10" s="1"/>
  <c r="E9" i="1"/>
  <c r="H8" i="1"/>
  <c r="J8" i="1"/>
  <c r="I8" i="1"/>
  <c r="B25" i="10" s="1"/>
  <c r="A3" i="5"/>
  <c r="M7" i="1"/>
  <c r="A4" i="7"/>
  <c r="A5" i="7"/>
  <c r="J6" i="6"/>
  <c r="B487" i="1" l="1"/>
  <c r="K487" i="1"/>
  <c r="B507" i="1"/>
  <c r="K507" i="1"/>
  <c r="B527" i="1"/>
  <c r="K527" i="1"/>
  <c r="B547" i="1"/>
  <c r="K547" i="1"/>
  <c r="B567" i="1"/>
  <c r="K567" i="1"/>
  <c r="B587" i="1"/>
  <c r="K587" i="1"/>
  <c r="K607" i="1"/>
  <c r="B607" i="1"/>
  <c r="B627" i="1"/>
  <c r="K627" i="1"/>
  <c r="K647" i="1"/>
  <c r="B647" i="1"/>
  <c r="K667" i="1"/>
  <c r="B667" i="1"/>
  <c r="B687" i="1"/>
  <c r="K687" i="1"/>
  <c r="B707" i="1"/>
  <c r="K707" i="1"/>
  <c r="K727" i="1"/>
  <c r="B727" i="1"/>
  <c r="B747" i="1"/>
  <c r="K747" i="1"/>
  <c r="K767" i="1"/>
  <c r="B767" i="1"/>
  <c r="B786" i="1"/>
  <c r="K786" i="1"/>
  <c r="K803" i="1"/>
  <c r="B803" i="1"/>
  <c r="K818" i="1"/>
  <c r="B818" i="1"/>
  <c r="K831" i="1"/>
  <c r="B831" i="1"/>
  <c r="K488" i="1"/>
  <c r="B488" i="1"/>
  <c r="K508" i="1"/>
  <c r="B508" i="1"/>
  <c r="B528" i="1"/>
  <c r="K528" i="1"/>
  <c r="B548" i="1"/>
  <c r="K548" i="1"/>
  <c r="B568" i="1"/>
  <c r="K568" i="1"/>
  <c r="K588" i="1"/>
  <c r="B588" i="1"/>
  <c r="B608" i="1"/>
  <c r="K608" i="1"/>
  <c r="B628" i="1"/>
  <c r="K628" i="1"/>
  <c r="K648" i="1"/>
  <c r="B648" i="1"/>
  <c r="B668" i="1"/>
  <c r="K668" i="1"/>
  <c r="K688" i="1"/>
  <c r="B688" i="1"/>
  <c r="K708" i="1"/>
  <c r="B708" i="1"/>
  <c r="K728" i="1"/>
  <c r="B728" i="1"/>
  <c r="K748" i="1"/>
  <c r="B748" i="1"/>
  <c r="K768" i="1"/>
  <c r="B768" i="1"/>
  <c r="K787" i="1"/>
  <c r="B787" i="1"/>
  <c r="K804" i="1"/>
  <c r="B804" i="1"/>
  <c r="K489" i="1"/>
  <c r="B489" i="1"/>
  <c r="B509" i="1"/>
  <c r="K509" i="1"/>
  <c r="K529" i="1"/>
  <c r="B529" i="1"/>
  <c r="K549" i="1"/>
  <c r="B549" i="1"/>
  <c r="B569" i="1"/>
  <c r="K569" i="1"/>
  <c r="B589" i="1"/>
  <c r="K589" i="1"/>
  <c r="K609" i="1"/>
  <c r="B609" i="1"/>
  <c r="K629" i="1"/>
  <c r="B629" i="1"/>
  <c r="B649" i="1"/>
  <c r="K649" i="1"/>
  <c r="B669" i="1"/>
  <c r="K669" i="1"/>
  <c r="K689" i="1"/>
  <c r="B689" i="1"/>
  <c r="B709" i="1"/>
  <c r="K709" i="1"/>
  <c r="K729" i="1"/>
  <c r="B729" i="1"/>
  <c r="K749" i="1"/>
  <c r="B749" i="1"/>
  <c r="B769" i="1"/>
  <c r="K769" i="1"/>
  <c r="B788" i="1"/>
  <c r="K788" i="1"/>
  <c r="B805" i="1"/>
  <c r="K805" i="1"/>
  <c r="B819" i="1"/>
  <c r="K819" i="1"/>
  <c r="K832" i="1"/>
  <c r="B832" i="1"/>
  <c r="B842" i="1"/>
  <c r="K842" i="1"/>
  <c r="B490" i="1"/>
  <c r="K490" i="1"/>
  <c r="B510" i="1"/>
  <c r="K510" i="1"/>
  <c r="K530" i="1"/>
  <c r="B530" i="1"/>
  <c r="K550" i="1"/>
  <c r="B550" i="1"/>
  <c r="B570" i="1"/>
  <c r="K570" i="1"/>
  <c r="B590" i="1"/>
  <c r="K590" i="1"/>
  <c r="K610" i="1"/>
  <c r="B610" i="1"/>
  <c r="K630" i="1"/>
  <c r="B630" i="1"/>
  <c r="B650" i="1"/>
  <c r="K650" i="1"/>
  <c r="K670" i="1"/>
  <c r="B670" i="1"/>
  <c r="B690" i="1"/>
  <c r="K690" i="1"/>
  <c r="B710" i="1"/>
  <c r="K710" i="1"/>
  <c r="B730" i="1"/>
  <c r="K730" i="1"/>
  <c r="B750" i="1"/>
  <c r="K750" i="1"/>
  <c r="B770" i="1"/>
  <c r="K770" i="1"/>
  <c r="B789" i="1"/>
  <c r="K789" i="1"/>
  <c r="K806" i="1"/>
  <c r="B806" i="1"/>
  <c r="K820" i="1"/>
  <c r="B820" i="1"/>
  <c r="K833" i="1"/>
  <c r="B833" i="1"/>
  <c r="K843" i="1"/>
  <c r="B843" i="1"/>
  <c r="K849" i="1"/>
  <c r="B849" i="1"/>
  <c r="B491" i="1"/>
  <c r="K491" i="1"/>
  <c r="K511" i="1"/>
  <c r="B511" i="1"/>
  <c r="B531" i="1"/>
  <c r="K531" i="1"/>
  <c r="K551" i="1"/>
  <c r="B551" i="1"/>
  <c r="B571" i="1"/>
  <c r="K571" i="1"/>
  <c r="B591" i="1"/>
  <c r="K591" i="1"/>
  <c r="K611" i="1"/>
  <c r="B611" i="1"/>
  <c r="K631" i="1"/>
  <c r="B631" i="1"/>
  <c r="K651" i="1"/>
  <c r="B651" i="1"/>
  <c r="K671" i="1"/>
  <c r="B671" i="1"/>
  <c r="B691" i="1"/>
  <c r="K691" i="1"/>
  <c r="B711" i="1"/>
  <c r="K711" i="1"/>
  <c r="K731" i="1"/>
  <c r="B731" i="1"/>
  <c r="B751" i="1"/>
  <c r="K751" i="1"/>
  <c r="B771" i="1"/>
  <c r="K771" i="1"/>
  <c r="K790" i="1"/>
  <c r="B790" i="1"/>
  <c r="B807" i="1"/>
  <c r="K807" i="1"/>
  <c r="B821" i="1"/>
  <c r="K821" i="1"/>
  <c r="K834" i="1"/>
  <c r="B834" i="1"/>
  <c r="B844" i="1"/>
  <c r="K844" i="1"/>
  <c r="K850" i="1"/>
  <c r="B850" i="1"/>
  <c r="K492" i="1"/>
  <c r="B492" i="1"/>
  <c r="B512" i="1"/>
  <c r="K512" i="1"/>
  <c r="K532" i="1"/>
  <c r="B532" i="1"/>
  <c r="K552" i="1"/>
  <c r="B552" i="1"/>
  <c r="B572" i="1"/>
  <c r="K572" i="1"/>
  <c r="K592" i="1"/>
  <c r="B592" i="1"/>
  <c r="K612" i="1"/>
  <c r="B612" i="1"/>
  <c r="B632" i="1"/>
  <c r="K632" i="1"/>
  <c r="K652" i="1"/>
  <c r="B652" i="1"/>
  <c r="K672" i="1"/>
  <c r="B672" i="1"/>
  <c r="B692" i="1"/>
  <c r="K692" i="1"/>
  <c r="B712" i="1"/>
  <c r="K712" i="1"/>
  <c r="K732" i="1"/>
  <c r="B732" i="1"/>
  <c r="K752" i="1"/>
  <c r="B752" i="1"/>
  <c r="K772" i="1"/>
  <c r="B772" i="1"/>
  <c r="K493" i="1"/>
  <c r="B493" i="1"/>
  <c r="B513" i="1"/>
  <c r="K513" i="1"/>
  <c r="K533" i="1"/>
  <c r="B533" i="1"/>
  <c r="K553" i="1"/>
  <c r="B553" i="1"/>
  <c r="B573" i="1"/>
  <c r="K573" i="1"/>
  <c r="K593" i="1"/>
  <c r="B593" i="1"/>
  <c r="B613" i="1"/>
  <c r="K613" i="1"/>
  <c r="B633" i="1"/>
  <c r="K633" i="1"/>
  <c r="K653" i="1"/>
  <c r="B653" i="1"/>
  <c r="B673" i="1"/>
  <c r="K673" i="1"/>
  <c r="B693" i="1"/>
  <c r="K693" i="1"/>
  <c r="K713" i="1"/>
  <c r="B713" i="1"/>
  <c r="K733" i="1"/>
  <c r="B733" i="1"/>
  <c r="B753" i="1"/>
  <c r="K753" i="1"/>
  <c r="B773" i="1"/>
  <c r="K773" i="1"/>
  <c r="K791" i="1"/>
  <c r="B791" i="1"/>
  <c r="B494" i="1"/>
  <c r="K494" i="1"/>
  <c r="B514" i="1"/>
  <c r="K514" i="1"/>
  <c r="K534" i="1"/>
  <c r="B534" i="1"/>
  <c r="B554" i="1"/>
  <c r="K554" i="1"/>
  <c r="B574" i="1"/>
  <c r="K574" i="1"/>
  <c r="K594" i="1"/>
  <c r="B594" i="1"/>
  <c r="K614" i="1"/>
  <c r="B614" i="1"/>
  <c r="B634" i="1"/>
  <c r="K634" i="1"/>
  <c r="K654" i="1"/>
  <c r="B654" i="1"/>
  <c r="B674" i="1"/>
  <c r="K674" i="1"/>
  <c r="B694" i="1"/>
  <c r="K694" i="1"/>
  <c r="B714" i="1"/>
  <c r="K714" i="1"/>
  <c r="B734" i="1"/>
  <c r="K734" i="1"/>
  <c r="B754" i="1"/>
  <c r="K754" i="1"/>
  <c r="B774" i="1"/>
  <c r="K774" i="1"/>
  <c r="B792" i="1"/>
  <c r="K792" i="1"/>
  <c r="K808" i="1"/>
  <c r="B808" i="1"/>
  <c r="K822" i="1"/>
  <c r="B822" i="1"/>
  <c r="B835" i="1"/>
  <c r="K835" i="1"/>
  <c r="K845" i="1"/>
  <c r="B845" i="1"/>
  <c r="B851" i="1"/>
  <c r="K851" i="1"/>
  <c r="B853" i="1"/>
  <c r="K853" i="1"/>
  <c r="B495" i="1"/>
  <c r="K495" i="1"/>
  <c r="B515" i="1"/>
  <c r="K515" i="1"/>
  <c r="B535" i="1"/>
  <c r="K535" i="1"/>
  <c r="B555" i="1"/>
  <c r="K555" i="1"/>
  <c r="B575" i="1"/>
  <c r="K575" i="1"/>
  <c r="K595" i="1"/>
  <c r="B595" i="1"/>
  <c r="K615" i="1"/>
  <c r="B615" i="1"/>
  <c r="B635" i="1"/>
  <c r="K635" i="1"/>
  <c r="K655" i="1"/>
  <c r="B655" i="1"/>
  <c r="K675" i="1"/>
  <c r="B675" i="1"/>
  <c r="B695" i="1"/>
  <c r="K695" i="1"/>
  <c r="B715" i="1"/>
  <c r="K715" i="1"/>
  <c r="B735" i="1"/>
  <c r="K735" i="1"/>
  <c r="B755" i="1"/>
  <c r="K755" i="1"/>
  <c r="B775" i="1"/>
  <c r="K775" i="1"/>
  <c r="B496" i="1"/>
  <c r="K496" i="1"/>
  <c r="K516" i="1"/>
  <c r="B516" i="1"/>
  <c r="K536" i="1"/>
  <c r="B536" i="1"/>
  <c r="B556" i="1"/>
  <c r="K556" i="1"/>
  <c r="B576" i="1"/>
  <c r="K576" i="1"/>
  <c r="B596" i="1"/>
  <c r="K596" i="1"/>
  <c r="K616" i="1"/>
  <c r="B616" i="1"/>
  <c r="K636" i="1"/>
  <c r="B636" i="1"/>
  <c r="K656" i="1"/>
  <c r="B656" i="1"/>
  <c r="B676" i="1"/>
  <c r="K676" i="1"/>
  <c r="B696" i="1"/>
  <c r="K696" i="1"/>
  <c r="B716" i="1"/>
  <c r="K716" i="1"/>
  <c r="K736" i="1"/>
  <c r="B736" i="1"/>
  <c r="K756" i="1"/>
  <c r="B756" i="1"/>
  <c r="B776" i="1"/>
  <c r="K776" i="1"/>
  <c r="K793" i="1"/>
  <c r="B793" i="1"/>
  <c r="K497" i="1"/>
  <c r="B497" i="1"/>
  <c r="K517" i="1"/>
  <c r="B517" i="1"/>
  <c r="B537" i="1"/>
  <c r="K537" i="1"/>
  <c r="B557" i="1"/>
  <c r="K557" i="1"/>
  <c r="B577" i="1"/>
  <c r="K577" i="1"/>
  <c r="B597" i="1"/>
  <c r="K597" i="1"/>
  <c r="B617" i="1"/>
  <c r="K617" i="1"/>
  <c r="K637" i="1"/>
  <c r="B637" i="1"/>
  <c r="B657" i="1"/>
  <c r="K657" i="1"/>
  <c r="K677" i="1"/>
  <c r="B677" i="1"/>
  <c r="K697" i="1"/>
  <c r="B697" i="1"/>
  <c r="B717" i="1"/>
  <c r="K717" i="1"/>
  <c r="K737" i="1"/>
  <c r="B737" i="1"/>
  <c r="K757" i="1"/>
  <c r="B757" i="1"/>
  <c r="B777" i="1"/>
  <c r="K777" i="1"/>
  <c r="K794" i="1"/>
  <c r="B794" i="1"/>
  <c r="K809" i="1"/>
  <c r="B809" i="1"/>
  <c r="B823" i="1"/>
  <c r="K823" i="1"/>
  <c r="P487" i="1"/>
  <c r="R487" i="1"/>
  <c r="P507" i="1"/>
  <c r="R507" i="1"/>
  <c r="P527" i="1"/>
  <c r="R527" i="1"/>
  <c r="R547" i="1"/>
  <c r="P547" i="1"/>
  <c r="P567" i="1"/>
  <c r="R567" i="1"/>
  <c r="R587" i="1"/>
  <c r="P587" i="1"/>
  <c r="P607" i="1"/>
  <c r="R607" i="1"/>
  <c r="P627" i="1"/>
  <c r="R627" i="1"/>
  <c r="R647" i="1"/>
  <c r="P647" i="1"/>
  <c r="R667" i="1"/>
  <c r="P667" i="1"/>
  <c r="P687" i="1"/>
  <c r="R687" i="1"/>
  <c r="P707" i="1"/>
  <c r="R707" i="1"/>
  <c r="P727" i="1"/>
  <c r="R727" i="1"/>
  <c r="P747" i="1"/>
  <c r="R747" i="1"/>
  <c r="P767" i="1"/>
  <c r="R767" i="1"/>
  <c r="R786" i="1"/>
  <c r="P786" i="1"/>
  <c r="P803" i="1"/>
  <c r="R803" i="1"/>
  <c r="R818" i="1"/>
  <c r="P818" i="1"/>
  <c r="P831" i="1"/>
  <c r="R831" i="1"/>
  <c r="R488" i="1"/>
  <c r="P488" i="1"/>
  <c r="R508" i="1"/>
  <c r="P508" i="1"/>
  <c r="R528" i="1"/>
  <c r="P528" i="1"/>
  <c r="P548" i="1"/>
  <c r="R548" i="1"/>
  <c r="R568" i="1"/>
  <c r="P568" i="1"/>
  <c r="R588" i="1"/>
  <c r="P588" i="1"/>
  <c r="P608" i="1"/>
  <c r="R608" i="1"/>
  <c r="R628" i="1"/>
  <c r="P628" i="1"/>
  <c r="P648" i="1"/>
  <c r="R648" i="1"/>
  <c r="P668" i="1"/>
  <c r="R668" i="1"/>
  <c r="R688" i="1"/>
  <c r="P688" i="1"/>
  <c r="P708" i="1"/>
  <c r="R708" i="1"/>
  <c r="P728" i="1"/>
  <c r="R728" i="1"/>
  <c r="P748" i="1"/>
  <c r="R748" i="1"/>
  <c r="P768" i="1"/>
  <c r="R768" i="1"/>
  <c r="P787" i="1"/>
  <c r="R787" i="1"/>
  <c r="R804" i="1"/>
  <c r="P804" i="1"/>
  <c r="P489" i="1"/>
  <c r="R489" i="1"/>
  <c r="R509" i="1"/>
  <c r="P509" i="1"/>
  <c r="P529" i="1"/>
  <c r="R529" i="1"/>
  <c r="P549" i="1"/>
  <c r="R549" i="1"/>
  <c r="R569" i="1"/>
  <c r="P569" i="1"/>
  <c r="R589" i="1"/>
  <c r="P589" i="1"/>
  <c r="P609" i="1"/>
  <c r="R609" i="1"/>
  <c r="R629" i="1"/>
  <c r="P629" i="1"/>
  <c r="P649" i="1"/>
  <c r="R649" i="1"/>
  <c r="P669" i="1"/>
  <c r="R669" i="1"/>
  <c r="R689" i="1"/>
  <c r="P689" i="1"/>
  <c r="P709" i="1"/>
  <c r="R709" i="1"/>
  <c r="P729" i="1"/>
  <c r="R729" i="1"/>
  <c r="P749" i="1"/>
  <c r="R749" i="1"/>
  <c r="R769" i="1"/>
  <c r="P769" i="1"/>
  <c r="R788" i="1"/>
  <c r="P788" i="1"/>
  <c r="P805" i="1"/>
  <c r="R805" i="1"/>
  <c r="R819" i="1"/>
  <c r="P819" i="1"/>
  <c r="P832" i="1"/>
  <c r="R832" i="1"/>
  <c r="P842" i="1"/>
  <c r="R842" i="1"/>
  <c r="R490" i="1"/>
  <c r="P490" i="1"/>
  <c r="P510" i="1"/>
  <c r="R510" i="1"/>
  <c r="R530" i="1"/>
  <c r="P530" i="1"/>
  <c r="R550" i="1"/>
  <c r="P550" i="1"/>
  <c r="P570" i="1"/>
  <c r="R570" i="1"/>
  <c r="P590" i="1"/>
  <c r="R590" i="1"/>
  <c r="P610" i="1"/>
  <c r="R610" i="1"/>
  <c r="P630" i="1"/>
  <c r="R630" i="1"/>
  <c r="P650" i="1"/>
  <c r="R650" i="1"/>
  <c r="P670" i="1"/>
  <c r="R670" i="1"/>
  <c r="R690" i="1"/>
  <c r="P690" i="1"/>
  <c r="P710" i="1"/>
  <c r="R710" i="1"/>
  <c r="P730" i="1"/>
  <c r="R730" i="1"/>
  <c r="P750" i="1"/>
  <c r="R750" i="1"/>
  <c r="P770" i="1"/>
  <c r="R770" i="1"/>
  <c r="R789" i="1"/>
  <c r="P789" i="1"/>
  <c r="P806" i="1"/>
  <c r="R806" i="1"/>
  <c r="R820" i="1"/>
  <c r="P820" i="1"/>
  <c r="P833" i="1"/>
  <c r="R833" i="1"/>
  <c r="P843" i="1"/>
  <c r="R843" i="1"/>
  <c r="P849" i="1"/>
  <c r="R849" i="1"/>
  <c r="P491" i="1"/>
  <c r="R491" i="1"/>
  <c r="R511" i="1"/>
  <c r="P511" i="1"/>
  <c r="R531" i="1"/>
  <c r="P531" i="1"/>
  <c r="P551" i="1"/>
  <c r="R551" i="1"/>
  <c r="P571" i="1"/>
  <c r="R571" i="1"/>
  <c r="P591" i="1"/>
  <c r="R591" i="1"/>
  <c r="P611" i="1"/>
  <c r="R611" i="1"/>
  <c r="P631" i="1"/>
  <c r="R631" i="1"/>
  <c r="P651" i="1"/>
  <c r="R651" i="1"/>
  <c r="P671" i="1"/>
  <c r="R671" i="1"/>
  <c r="R691" i="1"/>
  <c r="P691" i="1"/>
  <c r="P711" i="1"/>
  <c r="R711" i="1"/>
  <c r="P731" i="1"/>
  <c r="R731" i="1"/>
  <c r="P751" i="1"/>
  <c r="R751" i="1"/>
  <c r="R771" i="1"/>
  <c r="P771" i="1"/>
  <c r="P790" i="1"/>
  <c r="R790" i="1"/>
  <c r="P807" i="1"/>
  <c r="R807" i="1"/>
  <c r="P821" i="1"/>
  <c r="R821" i="1"/>
  <c r="R834" i="1"/>
  <c r="P834" i="1"/>
  <c r="R844" i="1"/>
  <c r="P844" i="1"/>
  <c r="R850" i="1"/>
  <c r="P850" i="1"/>
  <c r="R492" i="1"/>
  <c r="P492" i="1"/>
  <c r="P512" i="1"/>
  <c r="R512" i="1"/>
  <c r="R532" i="1"/>
  <c r="P532" i="1"/>
  <c r="R552" i="1"/>
  <c r="P552" i="1"/>
  <c r="P572" i="1"/>
  <c r="R572" i="1"/>
  <c r="R592" i="1"/>
  <c r="P592" i="1"/>
  <c r="P612" i="1"/>
  <c r="R612" i="1"/>
  <c r="P632" i="1"/>
  <c r="R632" i="1"/>
  <c r="P652" i="1"/>
  <c r="R652" i="1"/>
  <c r="P672" i="1"/>
  <c r="R672" i="1"/>
  <c r="P692" i="1"/>
  <c r="R692" i="1"/>
  <c r="P712" i="1"/>
  <c r="R712" i="1"/>
  <c r="P732" i="1"/>
  <c r="R732" i="1"/>
  <c r="P752" i="1"/>
  <c r="R752" i="1"/>
  <c r="P772" i="1"/>
  <c r="R772" i="1"/>
  <c r="P493" i="1"/>
  <c r="R493" i="1"/>
  <c r="P513" i="1"/>
  <c r="R513" i="1"/>
  <c r="P533" i="1"/>
  <c r="R533" i="1"/>
  <c r="P553" i="1"/>
  <c r="R553" i="1"/>
  <c r="P573" i="1"/>
  <c r="R573" i="1"/>
  <c r="P593" i="1"/>
  <c r="R593" i="1"/>
  <c r="P613" i="1"/>
  <c r="R613" i="1"/>
  <c r="P633" i="1"/>
  <c r="R633" i="1"/>
  <c r="P653" i="1"/>
  <c r="R653" i="1"/>
  <c r="R673" i="1"/>
  <c r="P673" i="1"/>
  <c r="R693" i="1"/>
  <c r="P693" i="1"/>
  <c r="R713" i="1"/>
  <c r="P713" i="1"/>
  <c r="P733" i="1"/>
  <c r="R733" i="1"/>
  <c r="P753" i="1"/>
  <c r="R753" i="1"/>
  <c r="P773" i="1"/>
  <c r="R773" i="1"/>
  <c r="R791" i="1"/>
  <c r="P791" i="1"/>
  <c r="R494" i="1"/>
  <c r="P494" i="1"/>
  <c r="P514" i="1"/>
  <c r="R514" i="1"/>
  <c r="P534" i="1"/>
  <c r="R534" i="1"/>
  <c r="P554" i="1"/>
  <c r="R554" i="1"/>
  <c r="P574" i="1"/>
  <c r="R574" i="1"/>
  <c r="P594" i="1"/>
  <c r="R594" i="1"/>
  <c r="R614" i="1"/>
  <c r="P614" i="1"/>
  <c r="P634" i="1"/>
  <c r="R634" i="1"/>
  <c r="R654" i="1"/>
  <c r="P654" i="1"/>
  <c r="P674" i="1"/>
  <c r="R674" i="1"/>
  <c r="R694" i="1"/>
  <c r="P694" i="1"/>
  <c r="R714" i="1"/>
  <c r="P714" i="1"/>
  <c r="R734" i="1"/>
  <c r="P734" i="1"/>
  <c r="P754" i="1"/>
  <c r="R754" i="1"/>
  <c r="R774" i="1"/>
  <c r="P774" i="1"/>
  <c r="R792" i="1"/>
  <c r="P792" i="1"/>
  <c r="R808" i="1"/>
  <c r="P808" i="1"/>
  <c r="P822" i="1"/>
  <c r="R822" i="1"/>
  <c r="R835" i="1"/>
  <c r="P835" i="1"/>
  <c r="P845" i="1"/>
  <c r="R845" i="1"/>
  <c r="R851" i="1"/>
  <c r="P851" i="1"/>
  <c r="P853" i="1"/>
  <c r="R853" i="1"/>
  <c r="P495" i="1"/>
  <c r="R495" i="1"/>
  <c r="P515" i="1"/>
  <c r="R515" i="1"/>
  <c r="P535" i="1"/>
  <c r="R535" i="1"/>
  <c r="P555" i="1"/>
  <c r="R555" i="1"/>
  <c r="P575" i="1"/>
  <c r="R575" i="1"/>
  <c r="R595" i="1"/>
  <c r="P595" i="1"/>
  <c r="P615" i="1"/>
  <c r="R615" i="1"/>
  <c r="P635" i="1"/>
  <c r="R635" i="1"/>
  <c r="R655" i="1"/>
  <c r="P655" i="1"/>
  <c r="R675" i="1"/>
  <c r="P675" i="1"/>
  <c r="P695" i="1"/>
  <c r="R695" i="1"/>
  <c r="R715" i="1"/>
  <c r="P715" i="1"/>
  <c r="P735" i="1"/>
  <c r="R735" i="1"/>
  <c r="P755" i="1"/>
  <c r="R755" i="1"/>
  <c r="P775" i="1"/>
  <c r="R775" i="1"/>
  <c r="R496" i="1"/>
  <c r="P496" i="1"/>
  <c r="R516" i="1"/>
  <c r="P516" i="1"/>
  <c r="P536" i="1"/>
  <c r="R536" i="1"/>
  <c r="P556" i="1"/>
  <c r="R556" i="1"/>
  <c r="P576" i="1"/>
  <c r="R576" i="1"/>
  <c r="R596" i="1"/>
  <c r="P596" i="1"/>
  <c r="R616" i="1"/>
  <c r="P616" i="1"/>
  <c r="R636" i="1"/>
  <c r="P636" i="1"/>
  <c r="P656" i="1"/>
  <c r="R656" i="1"/>
  <c r="R676" i="1"/>
  <c r="P676" i="1"/>
  <c r="R696" i="1"/>
  <c r="P696" i="1"/>
  <c r="P716" i="1"/>
  <c r="R716" i="1"/>
  <c r="R736" i="1"/>
  <c r="P736" i="1"/>
  <c r="P756" i="1"/>
  <c r="R756" i="1"/>
  <c r="P776" i="1"/>
  <c r="R776" i="1"/>
  <c r="P793" i="1"/>
  <c r="R793" i="1"/>
  <c r="P497" i="1"/>
  <c r="R497" i="1"/>
  <c r="P517" i="1"/>
  <c r="R517" i="1"/>
  <c r="P537" i="1"/>
  <c r="R537" i="1"/>
  <c r="R557" i="1"/>
  <c r="P557" i="1"/>
  <c r="P577" i="1"/>
  <c r="R577" i="1"/>
  <c r="P597" i="1"/>
  <c r="R597" i="1"/>
  <c r="R617" i="1"/>
  <c r="P617" i="1"/>
  <c r="P637" i="1"/>
  <c r="R637" i="1"/>
  <c r="R657" i="1"/>
  <c r="P657" i="1"/>
  <c r="P677" i="1"/>
  <c r="R677" i="1"/>
  <c r="R697" i="1"/>
  <c r="P697" i="1"/>
  <c r="R717" i="1"/>
  <c r="P717" i="1"/>
  <c r="R737" i="1"/>
  <c r="P737" i="1"/>
  <c r="P757" i="1"/>
  <c r="R757" i="1"/>
  <c r="R777" i="1"/>
  <c r="P777" i="1"/>
  <c r="P794" i="1"/>
  <c r="R794" i="1"/>
  <c r="R809" i="1"/>
  <c r="P809" i="1"/>
  <c r="P823" i="1"/>
  <c r="R823" i="1"/>
  <c r="K9" i="1"/>
  <c r="B9" i="1"/>
  <c r="K10" i="1"/>
  <c r="B10" i="1"/>
  <c r="K11" i="1"/>
  <c r="B11" i="1"/>
  <c r="K12" i="1"/>
  <c r="B12" i="1"/>
  <c r="K13" i="1"/>
  <c r="B13" i="1"/>
  <c r="K14" i="1"/>
  <c r="B14" i="1"/>
  <c r="K15" i="1"/>
  <c r="B15" i="1"/>
  <c r="K16" i="1"/>
  <c r="B16" i="1"/>
  <c r="K17" i="1"/>
  <c r="B17" i="1"/>
  <c r="K18" i="1"/>
  <c r="B18" i="1"/>
  <c r="K19" i="1"/>
  <c r="B19" i="1"/>
  <c r="K20" i="1"/>
  <c r="B20" i="1"/>
  <c r="K21" i="1"/>
  <c r="B21" i="1"/>
  <c r="K22" i="1"/>
  <c r="B22" i="1"/>
  <c r="K23" i="1"/>
  <c r="B23" i="1"/>
  <c r="K24" i="1"/>
  <c r="B24" i="1"/>
  <c r="K25" i="1"/>
  <c r="B25" i="1"/>
  <c r="K26" i="1"/>
  <c r="B26" i="1"/>
  <c r="K27" i="1"/>
  <c r="B27" i="1"/>
  <c r="K28" i="1"/>
  <c r="B28" i="1"/>
  <c r="K29" i="1"/>
  <c r="B29" i="1"/>
  <c r="K30" i="1"/>
  <c r="B30" i="1"/>
  <c r="K31" i="1"/>
  <c r="B31" i="1"/>
  <c r="K32" i="1"/>
  <c r="B32" i="1"/>
  <c r="K33" i="1"/>
  <c r="B33" i="1"/>
  <c r="K34" i="1"/>
  <c r="B34" i="1"/>
  <c r="K35" i="1"/>
  <c r="B35" i="1"/>
  <c r="K36" i="1"/>
  <c r="B36" i="1"/>
  <c r="K37" i="1"/>
  <c r="B37" i="1"/>
  <c r="K38" i="1"/>
  <c r="B38" i="1"/>
  <c r="K39" i="1"/>
  <c r="B39" i="1"/>
  <c r="K40" i="1"/>
  <c r="B40" i="1"/>
  <c r="K41" i="1"/>
  <c r="B41" i="1"/>
  <c r="K42" i="1"/>
  <c r="B42" i="1"/>
  <c r="K43" i="1"/>
  <c r="B43" i="1"/>
  <c r="K44" i="1"/>
  <c r="B44" i="1"/>
  <c r="K45" i="1"/>
  <c r="B45" i="1"/>
  <c r="K46" i="1"/>
  <c r="B46" i="1"/>
  <c r="K47" i="1"/>
  <c r="B47" i="1"/>
  <c r="K48" i="1"/>
  <c r="B48" i="1"/>
  <c r="K49" i="1"/>
  <c r="B49" i="1"/>
  <c r="K50" i="1"/>
  <c r="B50" i="1"/>
  <c r="K51" i="1"/>
  <c r="B51" i="1"/>
  <c r="K52" i="1"/>
  <c r="B52" i="1"/>
  <c r="K53" i="1"/>
  <c r="B53" i="1"/>
  <c r="K54" i="1"/>
  <c r="B54" i="1"/>
  <c r="K55" i="1"/>
  <c r="B55" i="1"/>
  <c r="K56" i="1"/>
  <c r="B56" i="1"/>
  <c r="K57" i="1"/>
  <c r="B57" i="1"/>
  <c r="K58" i="1"/>
  <c r="B58" i="1"/>
  <c r="K59" i="1"/>
  <c r="B59" i="1"/>
  <c r="K60" i="1"/>
  <c r="B60" i="1"/>
  <c r="K61" i="1"/>
  <c r="B61" i="1"/>
  <c r="K62" i="1"/>
  <c r="B62" i="1"/>
  <c r="K63" i="1"/>
  <c r="B63" i="1"/>
  <c r="K64" i="1"/>
  <c r="B64" i="1"/>
  <c r="K65" i="1"/>
  <c r="B65" i="1"/>
  <c r="K66" i="1"/>
  <c r="B66" i="1"/>
  <c r="K67" i="1"/>
  <c r="B67" i="1"/>
  <c r="K68" i="1"/>
  <c r="B68" i="1"/>
  <c r="K69" i="1"/>
  <c r="B69" i="1"/>
  <c r="K70" i="1"/>
  <c r="B70" i="1"/>
  <c r="K71" i="1"/>
  <c r="B71" i="1"/>
  <c r="K72" i="1"/>
  <c r="B72" i="1"/>
  <c r="K73" i="1"/>
  <c r="B73" i="1"/>
  <c r="K74" i="1"/>
  <c r="B74" i="1"/>
  <c r="K75" i="1"/>
  <c r="B75" i="1"/>
  <c r="K76" i="1"/>
  <c r="B76" i="1"/>
  <c r="K77" i="1"/>
  <c r="B77" i="1"/>
  <c r="K78" i="1"/>
  <c r="B78" i="1"/>
  <c r="K79" i="1"/>
  <c r="B79" i="1"/>
  <c r="K80" i="1"/>
  <c r="B80" i="1"/>
  <c r="K81" i="1"/>
  <c r="B81" i="1"/>
  <c r="K82" i="1"/>
  <c r="B82" i="1"/>
  <c r="K83" i="1"/>
  <c r="B83" i="1"/>
  <c r="K84" i="1"/>
  <c r="B84" i="1"/>
  <c r="K85" i="1"/>
  <c r="B85" i="1"/>
  <c r="K86" i="1"/>
  <c r="B86" i="1"/>
  <c r="K87" i="1"/>
  <c r="B87" i="1"/>
  <c r="K88" i="1"/>
  <c r="B88" i="1"/>
  <c r="K89" i="1"/>
  <c r="B89" i="1"/>
  <c r="K90" i="1"/>
  <c r="B90" i="1"/>
  <c r="K91" i="1"/>
  <c r="B91" i="1"/>
  <c r="K92" i="1"/>
  <c r="B92" i="1"/>
  <c r="K93" i="1"/>
  <c r="B93" i="1"/>
  <c r="K94" i="1"/>
  <c r="B94" i="1"/>
  <c r="K95" i="1"/>
  <c r="B95" i="1"/>
  <c r="K96" i="1"/>
  <c r="B96" i="1"/>
  <c r="K97" i="1"/>
  <c r="B97" i="1"/>
  <c r="K98" i="1"/>
  <c r="B98" i="1"/>
  <c r="K99" i="1"/>
  <c r="B99" i="1"/>
  <c r="K100" i="1"/>
  <c r="B100" i="1"/>
  <c r="K101" i="1"/>
  <c r="B101" i="1"/>
  <c r="K102" i="1"/>
  <c r="B102" i="1"/>
  <c r="K103" i="1"/>
  <c r="B103" i="1"/>
  <c r="K104" i="1"/>
  <c r="B104" i="1"/>
  <c r="K105" i="1"/>
  <c r="B105" i="1"/>
  <c r="K106" i="1"/>
  <c r="B106" i="1"/>
  <c r="K107" i="1"/>
  <c r="B107" i="1"/>
  <c r="K108" i="1"/>
  <c r="B108" i="1"/>
  <c r="K109" i="1"/>
  <c r="B109" i="1"/>
  <c r="K110" i="1"/>
  <c r="B110" i="1"/>
  <c r="K111" i="1"/>
  <c r="B111" i="1"/>
  <c r="K112" i="1"/>
  <c r="B112" i="1"/>
  <c r="K113" i="1"/>
  <c r="B113" i="1"/>
  <c r="K114" i="1"/>
  <c r="B114" i="1"/>
  <c r="K115" i="1"/>
  <c r="B115" i="1"/>
  <c r="K116" i="1"/>
  <c r="B116" i="1"/>
  <c r="K117" i="1"/>
  <c r="B117" i="1"/>
  <c r="K118" i="1"/>
  <c r="B118" i="1"/>
  <c r="K119" i="1"/>
  <c r="B119" i="1"/>
  <c r="K120" i="1"/>
  <c r="B120" i="1"/>
  <c r="K121" i="1"/>
  <c r="B121" i="1"/>
  <c r="K122" i="1"/>
  <c r="B122" i="1"/>
  <c r="K123" i="1"/>
  <c r="B123" i="1"/>
  <c r="K124" i="1"/>
  <c r="B124" i="1"/>
  <c r="K125" i="1"/>
  <c r="B125" i="1"/>
  <c r="K126" i="1"/>
  <c r="B126" i="1"/>
  <c r="K127" i="1"/>
  <c r="B127" i="1"/>
  <c r="K128" i="1"/>
  <c r="B128" i="1"/>
  <c r="K129" i="1"/>
  <c r="B129" i="1"/>
  <c r="K130" i="1"/>
  <c r="B130" i="1"/>
  <c r="K131" i="1"/>
  <c r="B131" i="1"/>
  <c r="K132" i="1"/>
  <c r="B132" i="1"/>
  <c r="K133" i="1"/>
  <c r="B133" i="1"/>
  <c r="K134" i="1"/>
  <c r="B134" i="1"/>
  <c r="K135" i="1"/>
  <c r="B135" i="1"/>
  <c r="K136" i="1"/>
  <c r="B136" i="1"/>
  <c r="K137" i="1"/>
  <c r="B137" i="1"/>
  <c r="K138" i="1"/>
  <c r="B138" i="1"/>
  <c r="K139" i="1"/>
  <c r="B139" i="1"/>
  <c r="K140" i="1"/>
  <c r="B140" i="1"/>
  <c r="K141" i="1"/>
  <c r="B141" i="1"/>
  <c r="K142" i="1"/>
  <c r="B142" i="1"/>
  <c r="K143" i="1"/>
  <c r="B143" i="1"/>
  <c r="K144" i="1"/>
  <c r="B144" i="1"/>
  <c r="K145" i="1"/>
  <c r="B145" i="1"/>
  <c r="K146" i="1"/>
  <c r="B146" i="1"/>
  <c r="K147" i="1"/>
  <c r="B147" i="1"/>
  <c r="K148" i="1"/>
  <c r="B148" i="1"/>
  <c r="K149" i="1"/>
  <c r="B149" i="1"/>
  <c r="K150" i="1"/>
  <c r="B150" i="1"/>
  <c r="K151" i="1"/>
  <c r="B151" i="1"/>
  <c r="K152" i="1"/>
  <c r="B152" i="1"/>
  <c r="K153" i="1"/>
  <c r="B153" i="1"/>
  <c r="K154" i="1"/>
  <c r="B154" i="1"/>
  <c r="K155" i="1"/>
  <c r="B155" i="1"/>
  <c r="K156" i="1"/>
  <c r="B156" i="1"/>
  <c r="K157" i="1"/>
  <c r="B157" i="1"/>
  <c r="K158" i="1"/>
  <c r="B158" i="1"/>
  <c r="K159" i="1"/>
  <c r="B159" i="1"/>
  <c r="K160" i="1"/>
  <c r="B160" i="1"/>
  <c r="K161" i="1"/>
  <c r="B161" i="1"/>
  <c r="K162" i="1"/>
  <c r="B162" i="1"/>
  <c r="K163" i="1"/>
  <c r="B163" i="1"/>
  <c r="K164" i="1"/>
  <c r="B164" i="1"/>
  <c r="K165" i="1"/>
  <c r="B165" i="1"/>
  <c r="K166" i="1"/>
  <c r="B166" i="1"/>
  <c r="K167" i="1"/>
  <c r="B167" i="1"/>
  <c r="K168" i="1"/>
  <c r="B168" i="1"/>
  <c r="K169" i="1"/>
  <c r="B169" i="1"/>
  <c r="K170" i="1"/>
  <c r="B170" i="1"/>
  <c r="K171" i="1"/>
  <c r="B171" i="1"/>
  <c r="K172" i="1"/>
  <c r="B172" i="1"/>
  <c r="K173" i="1"/>
  <c r="B173" i="1"/>
  <c r="K174" i="1"/>
  <c r="B174" i="1"/>
  <c r="K175" i="1"/>
  <c r="B175" i="1"/>
  <c r="K176" i="1"/>
  <c r="B176" i="1"/>
  <c r="K177" i="1"/>
  <c r="B177" i="1"/>
  <c r="K178" i="1"/>
  <c r="B178" i="1"/>
  <c r="K179" i="1"/>
  <c r="B179" i="1"/>
  <c r="K180" i="1"/>
  <c r="B180" i="1"/>
  <c r="K181" i="1"/>
  <c r="B181" i="1"/>
  <c r="K182" i="1"/>
  <c r="B182" i="1"/>
  <c r="K183" i="1"/>
  <c r="B183" i="1"/>
  <c r="K184" i="1"/>
  <c r="B184" i="1"/>
  <c r="K185" i="1"/>
  <c r="B185" i="1"/>
  <c r="K186" i="1"/>
  <c r="B186" i="1"/>
  <c r="K187" i="1"/>
  <c r="B187" i="1"/>
  <c r="K188" i="1"/>
  <c r="B188" i="1"/>
  <c r="K189" i="1"/>
  <c r="B189" i="1"/>
  <c r="K190" i="1"/>
  <c r="B190" i="1"/>
  <c r="K191" i="1"/>
  <c r="B191" i="1"/>
  <c r="K192" i="1"/>
  <c r="B192" i="1"/>
  <c r="K193" i="1"/>
  <c r="B193" i="1"/>
  <c r="K194" i="1"/>
  <c r="B194" i="1"/>
  <c r="K195" i="1"/>
  <c r="B195" i="1"/>
  <c r="K196" i="1"/>
  <c r="B196" i="1"/>
  <c r="K197" i="1"/>
  <c r="B197" i="1"/>
  <c r="K198" i="1"/>
  <c r="B198" i="1"/>
  <c r="K199" i="1"/>
  <c r="B199" i="1"/>
  <c r="K200" i="1"/>
  <c r="B200" i="1"/>
  <c r="K201" i="1"/>
  <c r="B201" i="1"/>
  <c r="K202" i="1"/>
  <c r="B202" i="1"/>
  <c r="K203" i="1"/>
  <c r="B203" i="1"/>
  <c r="K204" i="1"/>
  <c r="B204" i="1"/>
  <c r="K205" i="1"/>
  <c r="B205" i="1"/>
  <c r="K206" i="1"/>
  <c r="B206" i="1"/>
  <c r="K207" i="1"/>
  <c r="B207" i="1"/>
  <c r="K208" i="1"/>
  <c r="B208" i="1"/>
  <c r="K209" i="1"/>
  <c r="B209" i="1"/>
  <c r="K210" i="1"/>
  <c r="B210" i="1"/>
  <c r="K211" i="1"/>
  <c r="B211" i="1"/>
  <c r="K212" i="1"/>
  <c r="B212" i="1"/>
  <c r="K213" i="1"/>
  <c r="B213" i="1"/>
  <c r="K214" i="1"/>
  <c r="B214" i="1"/>
  <c r="K215" i="1"/>
  <c r="B215" i="1"/>
  <c r="K216" i="1"/>
  <c r="B216" i="1"/>
  <c r="K217" i="1"/>
  <c r="B217" i="1"/>
  <c r="K218" i="1"/>
  <c r="B218" i="1"/>
  <c r="K219" i="1"/>
  <c r="B219" i="1"/>
  <c r="K220" i="1"/>
  <c r="B220" i="1"/>
  <c r="K221" i="1"/>
  <c r="B221" i="1"/>
  <c r="K222" i="1"/>
  <c r="B222" i="1"/>
  <c r="K223" i="1"/>
  <c r="B223" i="1"/>
  <c r="K224" i="1"/>
  <c r="B224" i="1"/>
  <c r="K225" i="1"/>
  <c r="B225" i="1"/>
  <c r="K226" i="1"/>
  <c r="B226" i="1"/>
  <c r="K227" i="1"/>
  <c r="B227" i="1"/>
  <c r="K228" i="1"/>
  <c r="B228" i="1"/>
  <c r="K229" i="1"/>
  <c r="B229" i="1"/>
  <c r="K230" i="1"/>
  <c r="B230" i="1"/>
  <c r="K231" i="1"/>
  <c r="B231" i="1"/>
  <c r="K232" i="1"/>
  <c r="B232" i="1"/>
  <c r="K233" i="1"/>
  <c r="B233" i="1"/>
  <c r="K234" i="1"/>
  <c r="B234" i="1"/>
  <c r="K235" i="1"/>
  <c r="B235" i="1"/>
  <c r="K236" i="1"/>
  <c r="B236" i="1"/>
  <c r="K237" i="1"/>
  <c r="B237" i="1"/>
  <c r="K238" i="1"/>
  <c r="B238" i="1"/>
  <c r="K239" i="1"/>
  <c r="B239" i="1"/>
  <c r="K240" i="1"/>
  <c r="B240" i="1"/>
  <c r="K241" i="1"/>
  <c r="B241" i="1"/>
  <c r="K242" i="1"/>
  <c r="B242" i="1"/>
  <c r="K243" i="1"/>
  <c r="B243" i="1"/>
  <c r="K244" i="1"/>
  <c r="B244" i="1"/>
  <c r="K245" i="1"/>
  <c r="B245" i="1"/>
  <c r="K246" i="1"/>
  <c r="B246" i="1"/>
  <c r="K247" i="1"/>
  <c r="B247" i="1"/>
  <c r="K248" i="1"/>
  <c r="B248" i="1"/>
  <c r="K249" i="1"/>
  <c r="B249" i="1"/>
  <c r="K250" i="1"/>
  <c r="B250" i="1"/>
  <c r="K251" i="1"/>
  <c r="B251" i="1"/>
  <c r="K252" i="1"/>
  <c r="B252" i="1"/>
  <c r="K253" i="1"/>
  <c r="B253" i="1"/>
  <c r="K254" i="1"/>
  <c r="B254" i="1"/>
  <c r="K255" i="1"/>
  <c r="B255" i="1"/>
  <c r="K256" i="1"/>
  <c r="B256" i="1"/>
  <c r="K257" i="1"/>
  <c r="B257" i="1"/>
  <c r="K258" i="1"/>
  <c r="B258" i="1"/>
  <c r="K259" i="1"/>
  <c r="B259" i="1"/>
  <c r="K260" i="1"/>
  <c r="B260" i="1"/>
  <c r="K261" i="1"/>
  <c r="B261" i="1"/>
  <c r="K262" i="1"/>
  <c r="B262" i="1"/>
  <c r="K263" i="1"/>
  <c r="B263" i="1"/>
  <c r="K264" i="1"/>
  <c r="B264" i="1"/>
  <c r="K265" i="1"/>
  <c r="B265" i="1"/>
  <c r="K266" i="1"/>
  <c r="B266" i="1"/>
  <c r="K267" i="1"/>
  <c r="B267" i="1"/>
  <c r="K268" i="1"/>
  <c r="B268" i="1"/>
  <c r="K269" i="1"/>
  <c r="B269" i="1"/>
  <c r="K270" i="1"/>
  <c r="B270" i="1"/>
  <c r="K271" i="1"/>
  <c r="B271" i="1"/>
  <c r="K272" i="1"/>
  <c r="B272" i="1"/>
  <c r="K273" i="1"/>
  <c r="B273" i="1"/>
  <c r="K274" i="1"/>
  <c r="B274" i="1"/>
  <c r="K275" i="1"/>
  <c r="B275" i="1"/>
  <c r="K276" i="1"/>
  <c r="B276" i="1"/>
  <c r="K277" i="1"/>
  <c r="B277" i="1"/>
  <c r="K278" i="1"/>
  <c r="B278" i="1"/>
  <c r="K279" i="1"/>
  <c r="B279" i="1"/>
  <c r="K280" i="1"/>
  <c r="B280" i="1"/>
  <c r="K281" i="1"/>
  <c r="B281" i="1"/>
  <c r="K282" i="1"/>
  <c r="B282" i="1"/>
  <c r="K283" i="1"/>
  <c r="B283" i="1"/>
  <c r="K284" i="1"/>
  <c r="B284" i="1"/>
  <c r="K285" i="1"/>
  <c r="B285" i="1"/>
  <c r="K286" i="1"/>
  <c r="B286" i="1"/>
  <c r="K287" i="1"/>
  <c r="B287" i="1"/>
  <c r="K288" i="1"/>
  <c r="B288" i="1"/>
  <c r="K289" i="1"/>
  <c r="B289" i="1"/>
  <c r="K290" i="1"/>
  <c r="B290" i="1"/>
  <c r="K291" i="1"/>
  <c r="B291" i="1"/>
  <c r="K292" i="1"/>
  <c r="B292" i="1"/>
  <c r="K293" i="1"/>
  <c r="B293" i="1"/>
  <c r="K294" i="1"/>
  <c r="B294" i="1"/>
  <c r="K295" i="1"/>
  <c r="B295" i="1"/>
  <c r="K296" i="1"/>
  <c r="B296" i="1"/>
  <c r="K297" i="1"/>
  <c r="B297" i="1"/>
  <c r="K298" i="1"/>
  <c r="B298" i="1"/>
  <c r="K299" i="1"/>
  <c r="B299" i="1"/>
  <c r="K300" i="1"/>
  <c r="B300" i="1"/>
  <c r="K301" i="1"/>
  <c r="B301" i="1"/>
  <c r="K302" i="1"/>
  <c r="B302" i="1"/>
  <c r="K303" i="1"/>
  <c r="B303" i="1"/>
  <c r="K304" i="1"/>
  <c r="B304" i="1"/>
  <c r="K305" i="1"/>
  <c r="B305" i="1"/>
  <c r="K306" i="1"/>
  <c r="B306" i="1"/>
  <c r="K307" i="1"/>
  <c r="B307" i="1"/>
  <c r="K308" i="1"/>
  <c r="B308" i="1"/>
  <c r="K309" i="1"/>
  <c r="B309" i="1"/>
  <c r="K310" i="1"/>
  <c r="B310" i="1"/>
  <c r="K311" i="1"/>
  <c r="B311" i="1"/>
  <c r="K312" i="1"/>
  <c r="B312" i="1"/>
  <c r="K313" i="1"/>
  <c r="B313" i="1"/>
  <c r="K314" i="1"/>
  <c r="B314" i="1"/>
  <c r="K315" i="1"/>
  <c r="B315" i="1"/>
  <c r="K316" i="1"/>
  <c r="B316" i="1"/>
  <c r="K317" i="1"/>
  <c r="B317" i="1"/>
  <c r="K318" i="1"/>
  <c r="B318" i="1"/>
  <c r="K319" i="1"/>
  <c r="B319" i="1"/>
  <c r="K320" i="1"/>
  <c r="B320" i="1"/>
  <c r="K321" i="1"/>
  <c r="B321" i="1"/>
  <c r="K322" i="1"/>
  <c r="B322" i="1"/>
  <c r="K323" i="1"/>
  <c r="B323" i="1"/>
  <c r="K324" i="1"/>
  <c r="B324" i="1"/>
  <c r="K325" i="1"/>
  <c r="B325" i="1"/>
  <c r="K326" i="1"/>
  <c r="B326" i="1"/>
  <c r="K327" i="1"/>
  <c r="B327" i="1"/>
  <c r="K328" i="1"/>
  <c r="B328" i="1"/>
  <c r="K329" i="1"/>
  <c r="B329" i="1"/>
  <c r="K330" i="1"/>
  <c r="B330" i="1"/>
  <c r="K331" i="1"/>
  <c r="B331" i="1"/>
  <c r="K332" i="1"/>
  <c r="B332" i="1"/>
  <c r="K333" i="1"/>
  <c r="B333" i="1"/>
  <c r="K334" i="1"/>
  <c r="B334" i="1"/>
  <c r="K335" i="1"/>
  <c r="B335" i="1"/>
  <c r="K336" i="1"/>
  <c r="B336" i="1"/>
  <c r="K337" i="1"/>
  <c r="B337" i="1"/>
  <c r="K338" i="1"/>
  <c r="B338" i="1"/>
  <c r="K339" i="1"/>
  <c r="B339" i="1"/>
  <c r="K340" i="1"/>
  <c r="B340" i="1"/>
  <c r="K341" i="1"/>
  <c r="B341" i="1"/>
  <c r="K342" i="1"/>
  <c r="B342" i="1"/>
  <c r="K343" i="1"/>
  <c r="B343" i="1"/>
  <c r="K344" i="1"/>
  <c r="B344" i="1"/>
  <c r="K345" i="1"/>
  <c r="B345" i="1"/>
  <c r="K346" i="1"/>
  <c r="B346" i="1"/>
  <c r="K347" i="1"/>
  <c r="B347" i="1"/>
  <c r="K348" i="1"/>
  <c r="B348" i="1"/>
  <c r="K349" i="1"/>
  <c r="B349" i="1"/>
  <c r="K350" i="1"/>
  <c r="B350" i="1"/>
  <c r="K351" i="1"/>
  <c r="B351" i="1"/>
  <c r="K352" i="1"/>
  <c r="B352" i="1"/>
  <c r="K353" i="1"/>
  <c r="B353" i="1"/>
  <c r="K354" i="1"/>
  <c r="B354" i="1"/>
  <c r="K355" i="1"/>
  <c r="B355" i="1"/>
  <c r="K356" i="1"/>
  <c r="B356" i="1"/>
  <c r="K357" i="1"/>
  <c r="B357" i="1"/>
  <c r="K358" i="1"/>
  <c r="B358" i="1"/>
  <c r="K359" i="1"/>
  <c r="B359" i="1"/>
  <c r="K360" i="1"/>
  <c r="B360" i="1"/>
  <c r="K361" i="1"/>
  <c r="B361" i="1"/>
  <c r="K362" i="1"/>
  <c r="B362" i="1"/>
  <c r="K363" i="1"/>
  <c r="B363" i="1"/>
  <c r="K364" i="1"/>
  <c r="B364" i="1"/>
  <c r="K365" i="1"/>
  <c r="B365" i="1"/>
  <c r="K366" i="1"/>
  <c r="B366" i="1"/>
  <c r="K367" i="1"/>
  <c r="B367" i="1"/>
  <c r="K368" i="1"/>
  <c r="B368" i="1"/>
  <c r="K369" i="1"/>
  <c r="B369" i="1"/>
  <c r="K370" i="1"/>
  <c r="B370" i="1"/>
  <c r="K371" i="1"/>
  <c r="B371" i="1"/>
  <c r="K372" i="1"/>
  <c r="B372" i="1"/>
  <c r="K373" i="1"/>
  <c r="B373" i="1"/>
  <c r="K374" i="1"/>
  <c r="B374" i="1"/>
  <c r="K375" i="1"/>
  <c r="B375" i="1"/>
  <c r="K376" i="1"/>
  <c r="B376" i="1"/>
  <c r="K377" i="1"/>
  <c r="B377" i="1"/>
  <c r="K378" i="1"/>
  <c r="B378" i="1"/>
  <c r="K379" i="1"/>
  <c r="B379" i="1"/>
  <c r="K380" i="1"/>
  <c r="B380" i="1"/>
  <c r="K381" i="1"/>
  <c r="B381" i="1"/>
  <c r="K382" i="1"/>
  <c r="B382" i="1"/>
  <c r="K383" i="1"/>
  <c r="B383" i="1"/>
  <c r="K384" i="1"/>
  <c r="B384" i="1"/>
  <c r="K385" i="1"/>
  <c r="B385" i="1"/>
  <c r="K386" i="1"/>
  <c r="B386" i="1"/>
  <c r="K387" i="1"/>
  <c r="B387" i="1"/>
  <c r="K388" i="1"/>
  <c r="B388" i="1"/>
  <c r="K389" i="1"/>
  <c r="B389" i="1"/>
  <c r="K390" i="1"/>
  <c r="B390" i="1"/>
  <c r="K391" i="1"/>
  <c r="B391" i="1"/>
  <c r="K392" i="1"/>
  <c r="B392" i="1"/>
  <c r="K393" i="1"/>
  <c r="B393" i="1"/>
  <c r="K394" i="1"/>
  <c r="B394" i="1"/>
  <c r="K395" i="1"/>
  <c r="B395" i="1"/>
  <c r="K396" i="1"/>
  <c r="B396" i="1"/>
  <c r="K397" i="1"/>
  <c r="B397" i="1"/>
  <c r="K398" i="1"/>
  <c r="B398" i="1"/>
  <c r="K399" i="1"/>
  <c r="B399" i="1"/>
  <c r="K400" i="1"/>
  <c r="B400" i="1"/>
  <c r="K401" i="1"/>
  <c r="B401" i="1"/>
  <c r="K402" i="1"/>
  <c r="B402" i="1"/>
  <c r="K403" i="1"/>
  <c r="B403" i="1"/>
  <c r="K404" i="1"/>
  <c r="B404" i="1"/>
  <c r="K405" i="1"/>
  <c r="B405" i="1"/>
  <c r="K406" i="1"/>
  <c r="B406" i="1"/>
  <c r="K407" i="1"/>
  <c r="B407" i="1"/>
  <c r="K408" i="1"/>
  <c r="B408" i="1"/>
  <c r="K409" i="1"/>
  <c r="B409" i="1"/>
  <c r="K410" i="1"/>
  <c r="B410" i="1"/>
  <c r="K411" i="1"/>
  <c r="B411" i="1"/>
  <c r="K412" i="1"/>
  <c r="B412" i="1"/>
  <c r="K413" i="1"/>
  <c r="B413" i="1"/>
  <c r="K414" i="1"/>
  <c r="B414" i="1"/>
  <c r="K415" i="1"/>
  <c r="B415" i="1"/>
  <c r="K416" i="1"/>
  <c r="B416" i="1"/>
  <c r="K417" i="1"/>
  <c r="B417" i="1"/>
  <c r="K418" i="1"/>
  <c r="B418" i="1"/>
  <c r="K419" i="1"/>
  <c r="B419" i="1"/>
  <c r="K420" i="1"/>
  <c r="B420" i="1"/>
  <c r="K421" i="1"/>
  <c r="B421" i="1"/>
  <c r="K422" i="1"/>
  <c r="B422" i="1"/>
  <c r="K423" i="1"/>
  <c r="B423" i="1"/>
  <c r="K424" i="1"/>
  <c r="B424" i="1"/>
  <c r="K425" i="1"/>
  <c r="B425" i="1"/>
  <c r="K426" i="1"/>
  <c r="B426" i="1"/>
  <c r="K427" i="1"/>
  <c r="B427" i="1"/>
  <c r="K428" i="1"/>
  <c r="B428" i="1"/>
  <c r="K429" i="1"/>
  <c r="B429" i="1"/>
  <c r="K430" i="1"/>
  <c r="B430" i="1"/>
  <c r="K431" i="1"/>
  <c r="B431" i="1"/>
  <c r="K432" i="1"/>
  <c r="B432" i="1"/>
  <c r="K433" i="1"/>
  <c r="B433" i="1"/>
  <c r="K434" i="1"/>
  <c r="B434" i="1"/>
  <c r="K435" i="1"/>
  <c r="B435" i="1"/>
  <c r="K436" i="1"/>
  <c r="B436" i="1"/>
  <c r="K437" i="1"/>
  <c r="B437" i="1"/>
  <c r="K438" i="1"/>
  <c r="B438" i="1"/>
  <c r="K439" i="1"/>
  <c r="B439" i="1"/>
  <c r="K440" i="1"/>
  <c r="B440" i="1"/>
  <c r="K441" i="1"/>
  <c r="B441" i="1"/>
  <c r="K442" i="1"/>
  <c r="B442" i="1"/>
  <c r="K443" i="1"/>
  <c r="B443" i="1"/>
  <c r="K444" i="1"/>
  <c r="B444" i="1"/>
  <c r="K445" i="1"/>
  <c r="B445" i="1"/>
  <c r="K446" i="1"/>
  <c r="B446" i="1"/>
  <c r="K447" i="1"/>
  <c r="B447" i="1"/>
  <c r="K448" i="1"/>
  <c r="B448" i="1"/>
  <c r="K449" i="1"/>
  <c r="B449" i="1"/>
  <c r="K450" i="1"/>
  <c r="B450" i="1"/>
  <c r="K451" i="1"/>
  <c r="B451" i="1"/>
  <c r="K452" i="1"/>
  <c r="B452" i="1"/>
  <c r="K453" i="1"/>
  <c r="B453" i="1"/>
  <c r="K454" i="1"/>
  <c r="B454" i="1"/>
  <c r="K455" i="1"/>
  <c r="B455" i="1"/>
  <c r="K456" i="1"/>
  <c r="B456" i="1"/>
  <c r="K457" i="1"/>
  <c r="B457" i="1"/>
  <c r="K458" i="1"/>
  <c r="B458" i="1"/>
  <c r="K459" i="1"/>
  <c r="B459" i="1"/>
  <c r="K460" i="1"/>
  <c r="B460" i="1"/>
  <c r="K461" i="1"/>
  <c r="B461" i="1"/>
  <c r="K462" i="1"/>
  <c r="B462" i="1"/>
  <c r="K463" i="1"/>
  <c r="B463" i="1"/>
  <c r="K464" i="1"/>
  <c r="B464" i="1"/>
  <c r="K465" i="1"/>
  <c r="B465" i="1"/>
  <c r="K466" i="1"/>
  <c r="B466" i="1"/>
  <c r="K467" i="1"/>
  <c r="B467" i="1"/>
  <c r="K468" i="1"/>
  <c r="B468" i="1"/>
  <c r="K469" i="1"/>
  <c r="B469" i="1"/>
  <c r="K470" i="1"/>
  <c r="B470" i="1"/>
  <c r="K471" i="1"/>
  <c r="B471" i="1"/>
  <c r="K472" i="1"/>
  <c r="B472" i="1"/>
  <c r="K473" i="1"/>
  <c r="B473" i="1"/>
  <c r="K474" i="1"/>
  <c r="B474" i="1"/>
  <c r="K475" i="1"/>
  <c r="B475" i="1"/>
  <c r="K476" i="1"/>
  <c r="B476" i="1"/>
  <c r="K477" i="1"/>
  <c r="B477" i="1"/>
  <c r="K478" i="1"/>
  <c r="B478" i="1"/>
  <c r="K479" i="1"/>
  <c r="B479" i="1"/>
  <c r="K480" i="1"/>
  <c r="B480" i="1"/>
  <c r="K481" i="1"/>
  <c r="B481" i="1"/>
  <c r="K482" i="1"/>
  <c r="B482" i="1"/>
  <c r="K483" i="1"/>
  <c r="B483" i="1"/>
  <c r="K484" i="1"/>
  <c r="B484" i="1"/>
  <c r="K485" i="1"/>
  <c r="B485" i="1"/>
  <c r="K486" i="1"/>
  <c r="B486" i="1"/>
  <c r="K7" i="1"/>
  <c r="B7" i="1"/>
  <c r="K8" i="1"/>
  <c r="B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7" i="1"/>
  <c r="F8" i="1"/>
  <c r="B4" i="10"/>
  <c r="B26" i="10"/>
  <c r="B48" i="10"/>
  <c r="B69" i="10"/>
  <c r="B70" i="10"/>
  <c r="H4" i="10"/>
  <c r="H26" i="10"/>
  <c r="H48" i="10"/>
  <c r="H69" i="10"/>
  <c r="H70" i="10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12" i="6"/>
  <c r="G11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12" i="6"/>
  <c r="B11" i="6"/>
  <c r="B3" i="10"/>
  <c r="E3" i="5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A4" i="5"/>
  <c r="A5" i="5" s="1"/>
  <c r="A6" i="5" s="1"/>
  <c r="R8" i="1"/>
  <c r="P8" i="1"/>
  <c r="R9" i="1"/>
  <c r="P9" i="1"/>
  <c r="R10" i="1"/>
  <c r="P10" i="1"/>
  <c r="R11" i="1"/>
  <c r="P11" i="1"/>
  <c r="R12" i="1"/>
  <c r="P12" i="1"/>
  <c r="R13" i="1"/>
  <c r="P13" i="1"/>
  <c r="R14" i="1"/>
  <c r="P14" i="1"/>
  <c r="R15" i="1"/>
  <c r="P15" i="1"/>
  <c r="R16" i="1"/>
  <c r="P16" i="1"/>
  <c r="R17" i="1"/>
  <c r="P17" i="1"/>
  <c r="R18" i="1"/>
  <c r="P18" i="1"/>
  <c r="R19" i="1"/>
  <c r="P19" i="1"/>
  <c r="R20" i="1"/>
  <c r="P20" i="1"/>
  <c r="R21" i="1"/>
  <c r="P21" i="1"/>
  <c r="R22" i="1"/>
  <c r="P22" i="1"/>
  <c r="R23" i="1"/>
  <c r="P23" i="1"/>
  <c r="R24" i="1"/>
  <c r="P24" i="1"/>
  <c r="R25" i="1"/>
  <c r="P25" i="1"/>
  <c r="R26" i="1"/>
  <c r="P26" i="1"/>
  <c r="R27" i="1"/>
  <c r="P27" i="1"/>
  <c r="R28" i="1"/>
  <c r="P28" i="1"/>
  <c r="R29" i="1"/>
  <c r="P29" i="1"/>
  <c r="R30" i="1"/>
  <c r="P30" i="1"/>
  <c r="R31" i="1"/>
  <c r="P31" i="1"/>
  <c r="R32" i="1"/>
  <c r="P32" i="1"/>
  <c r="R33" i="1"/>
  <c r="P33" i="1"/>
  <c r="R34" i="1"/>
  <c r="P34" i="1"/>
  <c r="R35" i="1"/>
  <c r="P35" i="1"/>
  <c r="R36" i="1"/>
  <c r="P36" i="1"/>
  <c r="R37" i="1"/>
  <c r="P37" i="1"/>
  <c r="R38" i="1"/>
  <c r="P38" i="1"/>
  <c r="R39" i="1"/>
  <c r="P39" i="1"/>
  <c r="R40" i="1"/>
  <c r="P40" i="1"/>
  <c r="R41" i="1"/>
  <c r="P41" i="1"/>
  <c r="R42" i="1"/>
  <c r="P42" i="1"/>
  <c r="R43" i="1"/>
  <c r="P43" i="1"/>
  <c r="R44" i="1"/>
  <c r="P44" i="1"/>
  <c r="R45" i="1"/>
  <c r="P45" i="1"/>
  <c r="R46" i="1"/>
  <c r="P46" i="1"/>
  <c r="R47" i="1"/>
  <c r="P47" i="1"/>
  <c r="R48" i="1"/>
  <c r="P48" i="1"/>
  <c r="R49" i="1"/>
  <c r="P49" i="1"/>
  <c r="R50" i="1"/>
  <c r="P50" i="1"/>
  <c r="R51" i="1"/>
  <c r="P51" i="1"/>
  <c r="R52" i="1"/>
  <c r="P52" i="1"/>
  <c r="R53" i="1"/>
  <c r="P53" i="1"/>
  <c r="R54" i="1"/>
  <c r="P54" i="1"/>
  <c r="R55" i="1"/>
  <c r="P55" i="1"/>
  <c r="R56" i="1"/>
  <c r="P56" i="1"/>
  <c r="R57" i="1"/>
  <c r="P57" i="1"/>
  <c r="R58" i="1"/>
  <c r="P58" i="1"/>
  <c r="R59" i="1"/>
  <c r="P59" i="1"/>
  <c r="R60" i="1"/>
  <c r="P60" i="1"/>
  <c r="R61" i="1"/>
  <c r="P61" i="1"/>
  <c r="R62" i="1"/>
  <c r="P62" i="1"/>
  <c r="R63" i="1"/>
  <c r="P63" i="1"/>
  <c r="R64" i="1"/>
  <c r="P64" i="1"/>
  <c r="R65" i="1"/>
  <c r="P65" i="1"/>
  <c r="R66" i="1"/>
  <c r="P66" i="1"/>
  <c r="R67" i="1"/>
  <c r="P67" i="1"/>
  <c r="R68" i="1"/>
  <c r="P68" i="1"/>
  <c r="R69" i="1"/>
  <c r="P69" i="1"/>
  <c r="R70" i="1"/>
  <c r="P70" i="1"/>
  <c r="R71" i="1"/>
  <c r="P71" i="1"/>
  <c r="R72" i="1"/>
  <c r="P72" i="1"/>
  <c r="R73" i="1"/>
  <c r="P73" i="1"/>
  <c r="R74" i="1"/>
  <c r="P74" i="1"/>
  <c r="R75" i="1"/>
  <c r="P75" i="1"/>
  <c r="R76" i="1"/>
  <c r="P76" i="1"/>
  <c r="R77" i="1"/>
  <c r="P77" i="1"/>
  <c r="R78" i="1"/>
  <c r="P78" i="1"/>
  <c r="R79" i="1"/>
  <c r="P79" i="1"/>
  <c r="R80" i="1"/>
  <c r="P80" i="1"/>
  <c r="R81" i="1"/>
  <c r="P81" i="1"/>
  <c r="R82" i="1"/>
  <c r="P82" i="1"/>
  <c r="R83" i="1"/>
  <c r="P83" i="1"/>
  <c r="R84" i="1"/>
  <c r="P84" i="1"/>
  <c r="R85" i="1"/>
  <c r="P85" i="1"/>
  <c r="R86" i="1"/>
  <c r="P86" i="1"/>
  <c r="R87" i="1"/>
  <c r="P87" i="1"/>
  <c r="R88" i="1"/>
  <c r="P88" i="1"/>
  <c r="R89" i="1"/>
  <c r="P89" i="1"/>
  <c r="R90" i="1"/>
  <c r="P90" i="1"/>
  <c r="R91" i="1"/>
  <c r="P91" i="1"/>
  <c r="R92" i="1"/>
  <c r="P92" i="1"/>
  <c r="R93" i="1"/>
  <c r="P93" i="1"/>
  <c r="R94" i="1"/>
  <c r="P94" i="1"/>
  <c r="R95" i="1"/>
  <c r="P95" i="1"/>
  <c r="R96" i="1"/>
  <c r="P96" i="1"/>
  <c r="R97" i="1"/>
  <c r="P97" i="1"/>
  <c r="R98" i="1"/>
  <c r="P98" i="1"/>
  <c r="R99" i="1"/>
  <c r="P99" i="1"/>
  <c r="R100" i="1"/>
  <c r="P100" i="1"/>
  <c r="R101" i="1"/>
  <c r="P101" i="1"/>
  <c r="R102" i="1"/>
  <c r="P102" i="1"/>
  <c r="R103" i="1"/>
  <c r="P103" i="1"/>
  <c r="R104" i="1"/>
  <c r="P104" i="1"/>
  <c r="R105" i="1"/>
  <c r="P105" i="1"/>
  <c r="R106" i="1"/>
  <c r="P106" i="1"/>
  <c r="R107" i="1"/>
  <c r="P107" i="1"/>
  <c r="R108" i="1"/>
  <c r="P108" i="1"/>
  <c r="R109" i="1"/>
  <c r="P109" i="1"/>
  <c r="R110" i="1"/>
  <c r="P110" i="1"/>
  <c r="R111" i="1"/>
  <c r="P111" i="1"/>
  <c r="R112" i="1"/>
  <c r="P112" i="1"/>
  <c r="R113" i="1"/>
  <c r="P113" i="1"/>
  <c r="R114" i="1"/>
  <c r="P114" i="1"/>
  <c r="R115" i="1"/>
  <c r="P115" i="1"/>
  <c r="R116" i="1"/>
  <c r="P116" i="1"/>
  <c r="R117" i="1"/>
  <c r="P117" i="1"/>
  <c r="R118" i="1"/>
  <c r="P118" i="1"/>
  <c r="R119" i="1"/>
  <c r="P119" i="1"/>
  <c r="R120" i="1"/>
  <c r="P120" i="1"/>
  <c r="R121" i="1"/>
  <c r="P121" i="1"/>
  <c r="R122" i="1"/>
  <c r="P122" i="1"/>
  <c r="R123" i="1"/>
  <c r="P123" i="1"/>
  <c r="R124" i="1"/>
  <c r="P124" i="1"/>
  <c r="R125" i="1"/>
  <c r="P125" i="1"/>
  <c r="R126" i="1"/>
  <c r="P126" i="1"/>
  <c r="R127" i="1"/>
  <c r="P127" i="1"/>
  <c r="R128" i="1"/>
  <c r="P128" i="1"/>
  <c r="R129" i="1"/>
  <c r="P129" i="1"/>
  <c r="R130" i="1"/>
  <c r="P130" i="1"/>
  <c r="R131" i="1"/>
  <c r="P131" i="1"/>
  <c r="R132" i="1"/>
  <c r="P132" i="1"/>
  <c r="R133" i="1"/>
  <c r="P133" i="1"/>
  <c r="R134" i="1"/>
  <c r="P134" i="1"/>
  <c r="R135" i="1"/>
  <c r="P135" i="1"/>
  <c r="R136" i="1"/>
  <c r="P136" i="1"/>
  <c r="R137" i="1"/>
  <c r="P137" i="1"/>
  <c r="R138" i="1"/>
  <c r="P138" i="1"/>
  <c r="R139" i="1"/>
  <c r="P139" i="1"/>
  <c r="R140" i="1"/>
  <c r="P140" i="1"/>
  <c r="R141" i="1"/>
  <c r="P141" i="1"/>
  <c r="R142" i="1"/>
  <c r="P142" i="1"/>
  <c r="R143" i="1"/>
  <c r="P143" i="1"/>
  <c r="R144" i="1"/>
  <c r="P144" i="1"/>
  <c r="R145" i="1"/>
  <c r="P145" i="1"/>
  <c r="R146" i="1"/>
  <c r="P146" i="1"/>
  <c r="R147" i="1"/>
  <c r="P147" i="1"/>
  <c r="R148" i="1"/>
  <c r="P148" i="1"/>
  <c r="R149" i="1"/>
  <c r="P149" i="1"/>
  <c r="R150" i="1"/>
  <c r="P150" i="1"/>
  <c r="R151" i="1"/>
  <c r="P151" i="1"/>
  <c r="R152" i="1"/>
  <c r="P152" i="1"/>
  <c r="R153" i="1"/>
  <c r="P153" i="1"/>
  <c r="R154" i="1"/>
  <c r="P154" i="1"/>
  <c r="R155" i="1"/>
  <c r="P155" i="1"/>
  <c r="R156" i="1"/>
  <c r="P156" i="1"/>
  <c r="R157" i="1"/>
  <c r="P157" i="1"/>
  <c r="R158" i="1"/>
  <c r="P158" i="1"/>
  <c r="R159" i="1"/>
  <c r="P159" i="1"/>
  <c r="R160" i="1"/>
  <c r="P160" i="1"/>
  <c r="R161" i="1"/>
  <c r="P161" i="1"/>
  <c r="R162" i="1"/>
  <c r="P162" i="1"/>
  <c r="R163" i="1"/>
  <c r="P163" i="1"/>
  <c r="R164" i="1"/>
  <c r="P164" i="1"/>
  <c r="R165" i="1"/>
  <c r="P165" i="1"/>
  <c r="R166" i="1"/>
  <c r="P166" i="1"/>
  <c r="R167" i="1"/>
  <c r="P167" i="1"/>
  <c r="R168" i="1"/>
  <c r="P168" i="1"/>
  <c r="R169" i="1"/>
  <c r="P169" i="1"/>
  <c r="R170" i="1"/>
  <c r="P170" i="1"/>
  <c r="R171" i="1"/>
  <c r="P171" i="1"/>
  <c r="R172" i="1"/>
  <c r="P172" i="1"/>
  <c r="R173" i="1"/>
  <c r="P173" i="1"/>
  <c r="R174" i="1"/>
  <c r="P174" i="1"/>
  <c r="R175" i="1"/>
  <c r="P175" i="1"/>
  <c r="R176" i="1"/>
  <c r="P176" i="1"/>
  <c r="R177" i="1"/>
  <c r="P177" i="1"/>
  <c r="R178" i="1"/>
  <c r="P178" i="1"/>
  <c r="R179" i="1"/>
  <c r="P179" i="1"/>
  <c r="R180" i="1"/>
  <c r="P180" i="1"/>
  <c r="R181" i="1"/>
  <c r="P181" i="1"/>
  <c r="R182" i="1"/>
  <c r="P182" i="1"/>
  <c r="R183" i="1"/>
  <c r="P183" i="1"/>
  <c r="R184" i="1"/>
  <c r="P184" i="1"/>
  <c r="R185" i="1"/>
  <c r="P185" i="1"/>
  <c r="R186" i="1"/>
  <c r="P186" i="1"/>
  <c r="R187" i="1"/>
  <c r="P187" i="1"/>
  <c r="R188" i="1"/>
  <c r="P188" i="1"/>
  <c r="R189" i="1"/>
  <c r="P189" i="1"/>
  <c r="R190" i="1"/>
  <c r="P190" i="1"/>
  <c r="R191" i="1"/>
  <c r="P191" i="1"/>
  <c r="R192" i="1"/>
  <c r="P192" i="1"/>
  <c r="R193" i="1"/>
  <c r="P193" i="1"/>
  <c r="R194" i="1"/>
  <c r="P194" i="1"/>
  <c r="R195" i="1"/>
  <c r="P195" i="1"/>
  <c r="R196" i="1"/>
  <c r="P196" i="1"/>
  <c r="R197" i="1"/>
  <c r="P197" i="1"/>
  <c r="R198" i="1"/>
  <c r="P198" i="1"/>
  <c r="R199" i="1"/>
  <c r="P199" i="1"/>
  <c r="R200" i="1"/>
  <c r="P200" i="1"/>
  <c r="R201" i="1"/>
  <c r="P201" i="1"/>
  <c r="R202" i="1"/>
  <c r="P202" i="1"/>
  <c r="R203" i="1"/>
  <c r="P203" i="1"/>
  <c r="R204" i="1"/>
  <c r="P204" i="1"/>
  <c r="R205" i="1"/>
  <c r="P205" i="1"/>
  <c r="R206" i="1"/>
  <c r="P206" i="1"/>
  <c r="R207" i="1"/>
  <c r="P207" i="1"/>
  <c r="R208" i="1"/>
  <c r="P208" i="1"/>
  <c r="R209" i="1"/>
  <c r="P209" i="1"/>
  <c r="R210" i="1"/>
  <c r="P210" i="1"/>
  <c r="R211" i="1"/>
  <c r="P211" i="1"/>
  <c r="R212" i="1"/>
  <c r="P212" i="1"/>
  <c r="R213" i="1"/>
  <c r="P213" i="1"/>
  <c r="R214" i="1"/>
  <c r="P214" i="1"/>
  <c r="R215" i="1"/>
  <c r="P215" i="1"/>
  <c r="R216" i="1"/>
  <c r="P216" i="1"/>
  <c r="R217" i="1"/>
  <c r="P217" i="1"/>
  <c r="R218" i="1"/>
  <c r="P218" i="1"/>
  <c r="R219" i="1"/>
  <c r="P219" i="1"/>
  <c r="R220" i="1"/>
  <c r="P220" i="1"/>
  <c r="R221" i="1"/>
  <c r="P221" i="1"/>
  <c r="R222" i="1"/>
  <c r="P222" i="1"/>
  <c r="R223" i="1"/>
  <c r="P223" i="1"/>
  <c r="R224" i="1"/>
  <c r="P224" i="1"/>
  <c r="R225" i="1"/>
  <c r="P225" i="1"/>
  <c r="R226" i="1"/>
  <c r="P226" i="1"/>
  <c r="R227" i="1"/>
  <c r="P227" i="1"/>
  <c r="R228" i="1"/>
  <c r="P228" i="1"/>
  <c r="R229" i="1"/>
  <c r="P229" i="1"/>
  <c r="R230" i="1"/>
  <c r="P230" i="1"/>
  <c r="R231" i="1"/>
  <c r="P231" i="1"/>
  <c r="R232" i="1"/>
  <c r="P232" i="1"/>
  <c r="R233" i="1"/>
  <c r="P233" i="1"/>
  <c r="R234" i="1"/>
  <c r="P234" i="1"/>
  <c r="R235" i="1"/>
  <c r="P235" i="1"/>
  <c r="R236" i="1"/>
  <c r="P236" i="1"/>
  <c r="R237" i="1"/>
  <c r="P237" i="1"/>
  <c r="R238" i="1"/>
  <c r="P238" i="1"/>
  <c r="R239" i="1"/>
  <c r="P239" i="1"/>
  <c r="R240" i="1"/>
  <c r="P240" i="1"/>
  <c r="R241" i="1"/>
  <c r="P241" i="1"/>
  <c r="R242" i="1"/>
  <c r="P242" i="1"/>
  <c r="R243" i="1"/>
  <c r="P243" i="1"/>
  <c r="R244" i="1"/>
  <c r="P244" i="1"/>
  <c r="R245" i="1"/>
  <c r="P245" i="1"/>
  <c r="R246" i="1"/>
  <c r="P246" i="1"/>
  <c r="R247" i="1"/>
  <c r="P247" i="1"/>
  <c r="R248" i="1"/>
  <c r="P248" i="1"/>
  <c r="R249" i="1"/>
  <c r="P249" i="1"/>
  <c r="R250" i="1"/>
  <c r="P250" i="1"/>
  <c r="R251" i="1"/>
  <c r="P251" i="1"/>
  <c r="R252" i="1"/>
  <c r="P252" i="1"/>
  <c r="R253" i="1"/>
  <c r="P253" i="1"/>
  <c r="R254" i="1"/>
  <c r="P254" i="1"/>
  <c r="R255" i="1"/>
  <c r="P255" i="1"/>
  <c r="R256" i="1"/>
  <c r="P256" i="1"/>
  <c r="R257" i="1"/>
  <c r="P257" i="1"/>
  <c r="R258" i="1"/>
  <c r="P258" i="1"/>
  <c r="R259" i="1"/>
  <c r="P259" i="1"/>
  <c r="R260" i="1"/>
  <c r="P260" i="1"/>
  <c r="R261" i="1"/>
  <c r="P261" i="1"/>
  <c r="R262" i="1"/>
  <c r="P262" i="1"/>
  <c r="R263" i="1"/>
  <c r="P263" i="1"/>
  <c r="R264" i="1"/>
  <c r="P264" i="1"/>
  <c r="R265" i="1"/>
  <c r="P265" i="1"/>
  <c r="R266" i="1"/>
  <c r="P266" i="1"/>
  <c r="R267" i="1"/>
  <c r="P267" i="1"/>
  <c r="R268" i="1"/>
  <c r="P268" i="1"/>
  <c r="R269" i="1"/>
  <c r="P269" i="1"/>
  <c r="R270" i="1"/>
  <c r="P270" i="1"/>
  <c r="R271" i="1"/>
  <c r="P271" i="1"/>
  <c r="R272" i="1"/>
  <c r="P272" i="1"/>
  <c r="R273" i="1"/>
  <c r="P273" i="1"/>
  <c r="R274" i="1"/>
  <c r="P274" i="1"/>
  <c r="R275" i="1"/>
  <c r="P275" i="1"/>
  <c r="R276" i="1"/>
  <c r="P276" i="1"/>
  <c r="R277" i="1"/>
  <c r="P277" i="1"/>
  <c r="R278" i="1"/>
  <c r="P278" i="1"/>
  <c r="R279" i="1"/>
  <c r="P279" i="1"/>
  <c r="R280" i="1"/>
  <c r="P280" i="1"/>
  <c r="R281" i="1"/>
  <c r="P281" i="1"/>
  <c r="R282" i="1"/>
  <c r="P282" i="1"/>
  <c r="R283" i="1"/>
  <c r="P283" i="1"/>
  <c r="R284" i="1"/>
  <c r="P284" i="1"/>
  <c r="R285" i="1"/>
  <c r="P285" i="1"/>
  <c r="R286" i="1"/>
  <c r="P286" i="1"/>
  <c r="R287" i="1"/>
  <c r="P287" i="1"/>
  <c r="R288" i="1"/>
  <c r="P288" i="1"/>
  <c r="R289" i="1"/>
  <c r="P289" i="1"/>
  <c r="R290" i="1"/>
  <c r="P290" i="1"/>
  <c r="R291" i="1"/>
  <c r="P291" i="1"/>
  <c r="R292" i="1"/>
  <c r="P292" i="1"/>
  <c r="R293" i="1"/>
  <c r="P293" i="1"/>
  <c r="R294" i="1"/>
  <c r="P294" i="1"/>
  <c r="R295" i="1"/>
  <c r="P295" i="1"/>
  <c r="R296" i="1"/>
  <c r="P296" i="1"/>
  <c r="R297" i="1"/>
  <c r="P297" i="1"/>
  <c r="R298" i="1"/>
  <c r="P298" i="1"/>
  <c r="R299" i="1"/>
  <c r="P299" i="1"/>
  <c r="R300" i="1"/>
  <c r="P300" i="1"/>
  <c r="R301" i="1"/>
  <c r="P301" i="1"/>
  <c r="R302" i="1"/>
  <c r="P302" i="1"/>
  <c r="R303" i="1"/>
  <c r="P303" i="1"/>
  <c r="R304" i="1"/>
  <c r="P304" i="1"/>
  <c r="R305" i="1"/>
  <c r="P305" i="1"/>
  <c r="R306" i="1"/>
  <c r="P306" i="1"/>
  <c r="R307" i="1"/>
  <c r="P307" i="1"/>
  <c r="R308" i="1"/>
  <c r="P308" i="1"/>
  <c r="R309" i="1"/>
  <c r="P309" i="1"/>
  <c r="R310" i="1"/>
  <c r="P310" i="1"/>
  <c r="R311" i="1"/>
  <c r="P311" i="1"/>
  <c r="R312" i="1"/>
  <c r="P312" i="1"/>
  <c r="R313" i="1"/>
  <c r="P313" i="1"/>
  <c r="R314" i="1"/>
  <c r="P314" i="1"/>
  <c r="R315" i="1"/>
  <c r="P315" i="1"/>
  <c r="R316" i="1"/>
  <c r="P316" i="1"/>
  <c r="R317" i="1"/>
  <c r="P317" i="1"/>
  <c r="R318" i="1"/>
  <c r="P318" i="1"/>
  <c r="R319" i="1"/>
  <c r="P319" i="1"/>
  <c r="R320" i="1"/>
  <c r="P320" i="1"/>
  <c r="R321" i="1"/>
  <c r="P321" i="1"/>
  <c r="R322" i="1"/>
  <c r="P322" i="1"/>
  <c r="R323" i="1"/>
  <c r="P323" i="1"/>
  <c r="R324" i="1"/>
  <c r="P324" i="1"/>
  <c r="R325" i="1"/>
  <c r="P325" i="1"/>
  <c r="R326" i="1"/>
  <c r="P326" i="1"/>
  <c r="R327" i="1"/>
  <c r="P327" i="1"/>
  <c r="R328" i="1"/>
  <c r="P328" i="1"/>
  <c r="R329" i="1"/>
  <c r="P329" i="1"/>
  <c r="R330" i="1"/>
  <c r="P330" i="1"/>
  <c r="R331" i="1"/>
  <c r="P331" i="1"/>
  <c r="R332" i="1"/>
  <c r="P332" i="1"/>
  <c r="R333" i="1"/>
  <c r="P333" i="1"/>
  <c r="R334" i="1"/>
  <c r="P334" i="1"/>
  <c r="R335" i="1"/>
  <c r="P335" i="1"/>
  <c r="R336" i="1"/>
  <c r="P336" i="1"/>
  <c r="R337" i="1"/>
  <c r="P337" i="1"/>
  <c r="R338" i="1"/>
  <c r="P338" i="1"/>
  <c r="R339" i="1"/>
  <c r="P339" i="1"/>
  <c r="R340" i="1"/>
  <c r="P340" i="1"/>
  <c r="R341" i="1"/>
  <c r="P341" i="1"/>
  <c r="R342" i="1"/>
  <c r="P342" i="1"/>
  <c r="R343" i="1"/>
  <c r="P343" i="1"/>
  <c r="R344" i="1"/>
  <c r="P344" i="1"/>
  <c r="R345" i="1"/>
  <c r="P345" i="1"/>
  <c r="R346" i="1"/>
  <c r="P346" i="1"/>
  <c r="R347" i="1"/>
  <c r="P347" i="1"/>
  <c r="R348" i="1"/>
  <c r="P348" i="1"/>
  <c r="R349" i="1"/>
  <c r="P349" i="1"/>
  <c r="R350" i="1"/>
  <c r="P350" i="1"/>
  <c r="R351" i="1"/>
  <c r="P351" i="1"/>
  <c r="R352" i="1"/>
  <c r="P352" i="1"/>
  <c r="R353" i="1"/>
  <c r="P353" i="1"/>
  <c r="R354" i="1"/>
  <c r="P354" i="1"/>
  <c r="R355" i="1"/>
  <c r="P355" i="1"/>
  <c r="R356" i="1"/>
  <c r="P356" i="1"/>
  <c r="R357" i="1"/>
  <c r="P357" i="1"/>
  <c r="R358" i="1"/>
  <c r="P358" i="1"/>
  <c r="R359" i="1"/>
  <c r="P359" i="1"/>
  <c r="R360" i="1"/>
  <c r="P360" i="1"/>
  <c r="R361" i="1"/>
  <c r="P361" i="1"/>
  <c r="R362" i="1"/>
  <c r="P362" i="1"/>
  <c r="R363" i="1"/>
  <c r="P363" i="1"/>
  <c r="R364" i="1"/>
  <c r="P364" i="1"/>
  <c r="R365" i="1"/>
  <c r="P365" i="1"/>
  <c r="R366" i="1"/>
  <c r="P366" i="1"/>
  <c r="R367" i="1"/>
  <c r="P367" i="1"/>
  <c r="R368" i="1"/>
  <c r="P368" i="1"/>
  <c r="R369" i="1"/>
  <c r="P369" i="1"/>
  <c r="R370" i="1"/>
  <c r="P370" i="1"/>
  <c r="R371" i="1"/>
  <c r="P371" i="1"/>
  <c r="R372" i="1"/>
  <c r="P372" i="1"/>
  <c r="R373" i="1"/>
  <c r="P373" i="1"/>
  <c r="R374" i="1"/>
  <c r="P374" i="1"/>
  <c r="R375" i="1"/>
  <c r="P375" i="1"/>
  <c r="R376" i="1"/>
  <c r="P376" i="1"/>
  <c r="R377" i="1"/>
  <c r="P377" i="1"/>
  <c r="R378" i="1"/>
  <c r="P378" i="1"/>
  <c r="R379" i="1"/>
  <c r="P379" i="1"/>
  <c r="R380" i="1"/>
  <c r="P380" i="1"/>
  <c r="R381" i="1"/>
  <c r="P381" i="1"/>
  <c r="R382" i="1"/>
  <c r="P382" i="1"/>
  <c r="R383" i="1"/>
  <c r="P383" i="1"/>
  <c r="R384" i="1"/>
  <c r="P384" i="1"/>
  <c r="R385" i="1"/>
  <c r="P385" i="1"/>
  <c r="R386" i="1"/>
  <c r="P386" i="1"/>
  <c r="R387" i="1"/>
  <c r="P387" i="1"/>
  <c r="R388" i="1"/>
  <c r="P388" i="1"/>
  <c r="R389" i="1"/>
  <c r="P389" i="1"/>
  <c r="R390" i="1"/>
  <c r="P390" i="1"/>
  <c r="R391" i="1"/>
  <c r="P391" i="1"/>
  <c r="R392" i="1"/>
  <c r="P392" i="1"/>
  <c r="R393" i="1"/>
  <c r="P393" i="1"/>
  <c r="R394" i="1"/>
  <c r="P394" i="1"/>
  <c r="R395" i="1"/>
  <c r="P395" i="1"/>
  <c r="R396" i="1"/>
  <c r="P396" i="1"/>
  <c r="R397" i="1"/>
  <c r="P397" i="1"/>
  <c r="R398" i="1"/>
  <c r="P398" i="1"/>
  <c r="R399" i="1"/>
  <c r="P399" i="1"/>
  <c r="R400" i="1"/>
  <c r="P400" i="1"/>
  <c r="R401" i="1"/>
  <c r="P401" i="1"/>
  <c r="R402" i="1"/>
  <c r="P402" i="1"/>
  <c r="R403" i="1"/>
  <c r="P403" i="1"/>
  <c r="R404" i="1"/>
  <c r="P404" i="1"/>
  <c r="R405" i="1"/>
  <c r="P405" i="1"/>
  <c r="R406" i="1"/>
  <c r="P406" i="1"/>
  <c r="R407" i="1"/>
  <c r="P407" i="1"/>
  <c r="R408" i="1"/>
  <c r="P408" i="1"/>
  <c r="R409" i="1"/>
  <c r="P409" i="1"/>
  <c r="R410" i="1"/>
  <c r="P410" i="1"/>
  <c r="R411" i="1"/>
  <c r="P411" i="1"/>
  <c r="R412" i="1"/>
  <c r="P412" i="1"/>
  <c r="R413" i="1"/>
  <c r="P413" i="1"/>
  <c r="R414" i="1"/>
  <c r="P414" i="1"/>
  <c r="R415" i="1"/>
  <c r="P415" i="1"/>
  <c r="R416" i="1"/>
  <c r="P416" i="1"/>
  <c r="R417" i="1"/>
  <c r="P417" i="1"/>
  <c r="R418" i="1"/>
  <c r="P418" i="1"/>
  <c r="R419" i="1"/>
  <c r="P419" i="1"/>
  <c r="R420" i="1"/>
  <c r="P420" i="1"/>
  <c r="R421" i="1"/>
  <c r="P421" i="1"/>
  <c r="R422" i="1"/>
  <c r="P422" i="1"/>
  <c r="R423" i="1"/>
  <c r="P423" i="1"/>
  <c r="R424" i="1"/>
  <c r="P424" i="1"/>
  <c r="R425" i="1"/>
  <c r="P425" i="1"/>
  <c r="R426" i="1"/>
  <c r="P426" i="1"/>
  <c r="R427" i="1"/>
  <c r="P427" i="1"/>
  <c r="R428" i="1"/>
  <c r="P428" i="1"/>
  <c r="R429" i="1"/>
  <c r="P429" i="1"/>
  <c r="R430" i="1"/>
  <c r="P430" i="1"/>
  <c r="R431" i="1"/>
  <c r="P431" i="1"/>
  <c r="R432" i="1"/>
  <c r="P432" i="1"/>
  <c r="R433" i="1"/>
  <c r="P433" i="1"/>
  <c r="R434" i="1"/>
  <c r="P434" i="1"/>
  <c r="R435" i="1"/>
  <c r="P435" i="1"/>
  <c r="R436" i="1"/>
  <c r="P436" i="1"/>
  <c r="R437" i="1"/>
  <c r="P437" i="1"/>
  <c r="R438" i="1"/>
  <c r="P438" i="1"/>
  <c r="R439" i="1"/>
  <c r="P439" i="1"/>
  <c r="R440" i="1"/>
  <c r="P440" i="1"/>
  <c r="R441" i="1"/>
  <c r="P441" i="1"/>
  <c r="R442" i="1"/>
  <c r="P442" i="1"/>
  <c r="R443" i="1"/>
  <c r="P443" i="1"/>
  <c r="R444" i="1"/>
  <c r="P444" i="1"/>
  <c r="R445" i="1"/>
  <c r="P445" i="1"/>
  <c r="R446" i="1"/>
  <c r="P446" i="1"/>
  <c r="R447" i="1"/>
  <c r="P447" i="1"/>
  <c r="R448" i="1"/>
  <c r="P448" i="1"/>
  <c r="R449" i="1"/>
  <c r="P449" i="1"/>
  <c r="R450" i="1"/>
  <c r="P450" i="1"/>
  <c r="R451" i="1"/>
  <c r="P451" i="1"/>
  <c r="R452" i="1"/>
  <c r="P452" i="1"/>
  <c r="R453" i="1"/>
  <c r="P453" i="1"/>
  <c r="R454" i="1"/>
  <c r="P454" i="1"/>
  <c r="R455" i="1"/>
  <c r="P455" i="1"/>
  <c r="R456" i="1"/>
  <c r="P456" i="1"/>
  <c r="R457" i="1"/>
  <c r="P457" i="1"/>
  <c r="R458" i="1"/>
  <c r="P458" i="1"/>
  <c r="R459" i="1"/>
  <c r="P459" i="1"/>
  <c r="R460" i="1"/>
  <c r="P460" i="1"/>
  <c r="R461" i="1"/>
  <c r="P461" i="1"/>
  <c r="R462" i="1"/>
  <c r="P462" i="1"/>
  <c r="R463" i="1"/>
  <c r="P463" i="1"/>
  <c r="R464" i="1"/>
  <c r="P464" i="1"/>
  <c r="R465" i="1"/>
  <c r="P465" i="1"/>
  <c r="R466" i="1"/>
  <c r="P466" i="1"/>
  <c r="R467" i="1"/>
  <c r="P467" i="1"/>
  <c r="R468" i="1"/>
  <c r="P468" i="1"/>
  <c r="R469" i="1"/>
  <c r="P469" i="1"/>
  <c r="R470" i="1"/>
  <c r="P470" i="1"/>
  <c r="R471" i="1"/>
  <c r="P471" i="1"/>
  <c r="R472" i="1"/>
  <c r="P472" i="1"/>
  <c r="R473" i="1"/>
  <c r="P473" i="1"/>
  <c r="R474" i="1"/>
  <c r="P474" i="1"/>
  <c r="R475" i="1"/>
  <c r="P475" i="1"/>
  <c r="R476" i="1"/>
  <c r="P476" i="1"/>
  <c r="R477" i="1"/>
  <c r="P477" i="1"/>
  <c r="R478" i="1"/>
  <c r="P478" i="1"/>
  <c r="R479" i="1"/>
  <c r="P479" i="1"/>
  <c r="R480" i="1"/>
  <c r="P480" i="1"/>
  <c r="R481" i="1"/>
  <c r="P481" i="1"/>
  <c r="R482" i="1"/>
  <c r="P482" i="1"/>
  <c r="R483" i="1"/>
  <c r="P483" i="1"/>
  <c r="R484" i="1"/>
  <c r="P484" i="1"/>
  <c r="R485" i="1"/>
  <c r="P485" i="1"/>
  <c r="R486" i="1"/>
  <c r="P486" i="1"/>
  <c r="E46" i="10"/>
  <c r="K2" i="10"/>
  <c r="T7" i="4"/>
  <c r="U7" i="4"/>
  <c r="Q7" i="1"/>
  <c r="S7" i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M11" i="4"/>
  <c r="G8" i="4" s="1"/>
  <c r="I7" i="4" s="1"/>
  <c r="A8" i="4"/>
  <c r="C7" i="4" s="1"/>
  <c r="F242" i="5" l="1"/>
  <c r="G242" i="5"/>
  <c r="E243" i="5"/>
  <c r="M39" i="2"/>
  <c r="L44" i="2"/>
  <c r="M42" i="2"/>
  <c r="L42" i="2"/>
  <c r="L43" i="2"/>
  <c r="M46" i="2"/>
  <c r="M40" i="2"/>
  <c r="L40" i="2"/>
  <c r="M43" i="2"/>
  <c r="M44" i="2"/>
  <c r="N44" i="2" s="1"/>
  <c r="L41" i="2"/>
  <c r="M47" i="2"/>
  <c r="L47" i="2"/>
  <c r="M41" i="2"/>
  <c r="L46" i="2"/>
  <c r="L39" i="2"/>
  <c r="N39" i="2" s="1"/>
  <c r="M45" i="2"/>
  <c r="L45" i="2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K68" i="10"/>
  <c r="E68" i="10"/>
  <c r="E2" i="10"/>
  <c r="K24" i="10"/>
  <c r="E24" i="10"/>
  <c r="K46" i="10"/>
  <c r="G59" i="4"/>
  <c r="I59" i="4" s="1"/>
  <c r="G61" i="4"/>
  <c r="J61" i="4" s="1"/>
  <c r="G63" i="4"/>
  <c r="K63" i="4" s="1"/>
  <c r="G60" i="4"/>
  <c r="J60" i="4" s="1"/>
  <c r="G62" i="4"/>
  <c r="K62" i="4" s="1"/>
  <c r="G64" i="4"/>
  <c r="I64" i="4" s="1"/>
  <c r="T33" i="4"/>
  <c r="U33" i="4"/>
  <c r="G10" i="4"/>
  <c r="J10" i="4" s="1"/>
  <c r="A41" i="4"/>
  <c r="D41" i="4" s="1"/>
  <c r="G53" i="4"/>
  <c r="I53" i="4" s="1"/>
  <c r="G58" i="4"/>
  <c r="K58" i="4" s="1"/>
  <c r="G57" i="4"/>
  <c r="K57" i="4" s="1"/>
  <c r="G56" i="4"/>
  <c r="J56" i="4" s="1"/>
  <c r="G55" i="4"/>
  <c r="J55" i="4" s="1"/>
  <c r="G54" i="4"/>
  <c r="I54" i="4" s="1"/>
  <c r="G9" i="4"/>
  <c r="I9" i="4" s="1"/>
  <c r="G52" i="4"/>
  <c r="G51" i="4"/>
  <c r="J51" i="4" s="1"/>
  <c r="G50" i="4"/>
  <c r="J50" i="4" s="1"/>
  <c r="G49" i="4"/>
  <c r="I49" i="4" s="1"/>
  <c r="G48" i="4"/>
  <c r="I48" i="4" s="1"/>
  <c r="G47" i="4"/>
  <c r="J47" i="4" s="1"/>
  <c r="G46" i="4"/>
  <c r="J46" i="4" s="1"/>
  <c r="G45" i="4"/>
  <c r="J45" i="4" s="1"/>
  <c r="G44" i="4"/>
  <c r="J44" i="4" s="1"/>
  <c r="G43" i="4"/>
  <c r="I43" i="4" s="1"/>
  <c r="G42" i="4"/>
  <c r="J42" i="4" s="1"/>
  <c r="G41" i="4"/>
  <c r="J41" i="4" s="1"/>
  <c r="G40" i="4"/>
  <c r="J40" i="4" s="1"/>
  <c r="G39" i="4"/>
  <c r="J39" i="4" s="1"/>
  <c r="G38" i="4"/>
  <c r="I38" i="4" s="1"/>
  <c r="G37" i="4"/>
  <c r="I37" i="4" s="1"/>
  <c r="G36" i="4"/>
  <c r="J36" i="4" s="1"/>
  <c r="G35" i="4"/>
  <c r="J35" i="4" s="1"/>
  <c r="G34" i="4"/>
  <c r="J34" i="4" s="1"/>
  <c r="G33" i="4"/>
  <c r="I33" i="4" s="1"/>
  <c r="G32" i="4"/>
  <c r="I32" i="4" s="1"/>
  <c r="G31" i="4"/>
  <c r="J31" i="4" s="1"/>
  <c r="G30" i="4"/>
  <c r="J30" i="4" s="1"/>
  <c r="G29" i="4"/>
  <c r="J29" i="4" s="1"/>
  <c r="G28" i="4"/>
  <c r="J28" i="4" s="1"/>
  <c r="G27" i="4"/>
  <c r="I27" i="4" s="1"/>
  <c r="G26" i="4"/>
  <c r="J26" i="4" s="1"/>
  <c r="G25" i="4"/>
  <c r="J25" i="4" s="1"/>
  <c r="G24" i="4"/>
  <c r="J24" i="4" s="1"/>
  <c r="G23" i="4"/>
  <c r="J23" i="4" s="1"/>
  <c r="G22" i="4"/>
  <c r="I22" i="4" s="1"/>
  <c r="G21" i="4"/>
  <c r="I21" i="4" s="1"/>
  <c r="G20" i="4"/>
  <c r="J20" i="4" s="1"/>
  <c r="G19" i="4"/>
  <c r="J19" i="4" s="1"/>
  <c r="G18" i="4"/>
  <c r="J18" i="4" s="1"/>
  <c r="G17" i="4"/>
  <c r="I17" i="4" s="1"/>
  <c r="G16" i="4"/>
  <c r="I16" i="4" s="1"/>
  <c r="G15" i="4"/>
  <c r="J15" i="4" s="1"/>
  <c r="G14" i="4"/>
  <c r="J14" i="4" s="1"/>
  <c r="G13" i="4"/>
  <c r="J13" i="4" s="1"/>
  <c r="G12" i="4"/>
  <c r="J12" i="4" s="1"/>
  <c r="G11" i="4"/>
  <c r="I11" i="4" s="1"/>
  <c r="C242" i="5" l="1"/>
  <c r="B242" i="5"/>
  <c r="A243" i="5"/>
  <c r="F243" i="5"/>
  <c r="E244" i="5"/>
  <c r="G243" i="5"/>
  <c r="N46" i="2"/>
  <c r="N45" i="2"/>
  <c r="N40" i="2"/>
  <c r="N42" i="2"/>
  <c r="N41" i="2"/>
  <c r="N47" i="2"/>
  <c r="N43" i="2"/>
  <c r="I58" i="4"/>
  <c r="I42" i="4"/>
  <c r="I26" i="4"/>
  <c r="I10" i="4"/>
  <c r="J49" i="4"/>
  <c r="J33" i="4"/>
  <c r="J17" i="4"/>
  <c r="K56" i="4"/>
  <c r="I63" i="4"/>
  <c r="I47" i="4"/>
  <c r="I31" i="4"/>
  <c r="I15" i="4"/>
  <c r="J54" i="4"/>
  <c r="J38" i="4"/>
  <c r="J22" i="4"/>
  <c r="K61" i="4"/>
  <c r="I52" i="4"/>
  <c r="I36" i="4"/>
  <c r="I20" i="4"/>
  <c r="J59" i="4"/>
  <c r="J43" i="4"/>
  <c r="J27" i="4"/>
  <c r="J11" i="4"/>
  <c r="I57" i="4"/>
  <c r="I41" i="4"/>
  <c r="I25" i="4"/>
  <c r="J64" i="4"/>
  <c r="J48" i="4"/>
  <c r="J32" i="4"/>
  <c r="J16" i="4"/>
  <c r="K55" i="4"/>
  <c r="I62" i="4"/>
  <c r="I46" i="4"/>
  <c r="I30" i="4"/>
  <c r="I14" i="4"/>
  <c r="J53" i="4"/>
  <c r="J37" i="4"/>
  <c r="J21" i="4"/>
  <c r="K60" i="4"/>
  <c r="I51" i="4"/>
  <c r="I35" i="4"/>
  <c r="I19" i="4"/>
  <c r="J58" i="4"/>
  <c r="C41" i="4"/>
  <c r="I56" i="4"/>
  <c r="I40" i="4"/>
  <c r="I24" i="4"/>
  <c r="J63" i="4"/>
  <c r="I61" i="4"/>
  <c r="I45" i="4"/>
  <c r="I29" i="4"/>
  <c r="I13" i="4"/>
  <c r="J52" i="4"/>
  <c r="K59" i="4"/>
  <c r="I50" i="4"/>
  <c r="I34" i="4"/>
  <c r="I18" i="4"/>
  <c r="J57" i="4"/>
  <c r="K64" i="4"/>
  <c r="I55" i="4"/>
  <c r="I39" i="4"/>
  <c r="I23" i="4"/>
  <c r="J62" i="4"/>
  <c r="I60" i="4"/>
  <c r="I44" i="4"/>
  <c r="I28" i="4"/>
  <c r="I12" i="4"/>
  <c r="A22" i="4"/>
  <c r="A14" i="4"/>
  <c r="A51" i="4"/>
  <c r="A30" i="4"/>
  <c r="A18" i="4"/>
  <c r="A35" i="4"/>
  <c r="J9" i="4"/>
  <c r="A26" i="4"/>
  <c r="A46" i="4"/>
  <c r="A56" i="4"/>
  <c r="A60" i="4"/>
  <c r="A62" i="4"/>
  <c r="A64" i="4"/>
  <c r="A59" i="4"/>
  <c r="A61" i="4"/>
  <c r="A63" i="4"/>
  <c r="V33" i="4"/>
  <c r="A17" i="4"/>
  <c r="A29" i="4"/>
  <c r="A12" i="4"/>
  <c r="A16" i="4"/>
  <c r="A20" i="4"/>
  <c r="A24" i="4"/>
  <c r="A28" i="4"/>
  <c r="A33" i="4"/>
  <c r="A38" i="4"/>
  <c r="A43" i="4"/>
  <c r="A49" i="4"/>
  <c r="A54" i="4"/>
  <c r="A13" i="4"/>
  <c r="A21" i="4"/>
  <c r="A25" i="4"/>
  <c r="A34" i="4"/>
  <c r="A39" i="4"/>
  <c r="A45" i="4"/>
  <c r="A50" i="4"/>
  <c r="A11" i="4"/>
  <c r="A15" i="4"/>
  <c r="A19" i="4"/>
  <c r="A23" i="4"/>
  <c r="A27" i="4"/>
  <c r="A31" i="4"/>
  <c r="A37" i="4"/>
  <c r="A42" i="4"/>
  <c r="A47" i="4"/>
  <c r="A9" i="4"/>
  <c r="A53" i="4"/>
  <c r="A58" i="4"/>
  <c r="A32" i="4"/>
  <c r="A36" i="4"/>
  <c r="A40" i="4"/>
  <c r="A44" i="4"/>
  <c r="A48" i="4"/>
  <c r="A52" i="4"/>
  <c r="A55" i="4"/>
  <c r="A57" i="4"/>
  <c r="A10" i="4"/>
  <c r="B243" i="5" l="1"/>
  <c r="A244" i="5"/>
  <c r="C243" i="5"/>
  <c r="F244" i="5"/>
  <c r="E245" i="5"/>
  <c r="G244" i="5"/>
  <c r="D37" i="4"/>
  <c r="C37" i="4"/>
  <c r="E55" i="4"/>
  <c r="C55" i="4"/>
  <c r="D55" i="4"/>
  <c r="D40" i="4"/>
  <c r="C40" i="4"/>
  <c r="D53" i="4"/>
  <c r="C53" i="4"/>
  <c r="D19" i="4"/>
  <c r="C19" i="4"/>
  <c r="D45" i="4"/>
  <c r="C45" i="4"/>
  <c r="D21" i="4"/>
  <c r="C21" i="4"/>
  <c r="D43" i="4"/>
  <c r="C43" i="4"/>
  <c r="D24" i="4"/>
  <c r="C24" i="4"/>
  <c r="D29" i="4"/>
  <c r="C29" i="4"/>
  <c r="D61" i="4"/>
  <c r="E61" i="4"/>
  <c r="C61" i="4"/>
  <c r="E60" i="4"/>
  <c r="C60" i="4"/>
  <c r="D60" i="4"/>
  <c r="D26" i="4"/>
  <c r="C26" i="4"/>
  <c r="D30" i="4"/>
  <c r="C30" i="4"/>
  <c r="D57" i="4"/>
  <c r="E57" i="4"/>
  <c r="C57" i="4"/>
  <c r="C44" i="4"/>
  <c r="D44" i="4"/>
  <c r="D58" i="4"/>
  <c r="E58" i="4"/>
  <c r="C58" i="4"/>
  <c r="D42" i="4"/>
  <c r="C42" i="4"/>
  <c r="C23" i="4"/>
  <c r="D23" i="4"/>
  <c r="C50" i="4"/>
  <c r="D50" i="4"/>
  <c r="D25" i="4"/>
  <c r="C25" i="4"/>
  <c r="C49" i="4"/>
  <c r="D49" i="4"/>
  <c r="C28" i="4"/>
  <c r="D28" i="4"/>
  <c r="C12" i="4"/>
  <c r="D12" i="4"/>
  <c r="D63" i="4"/>
  <c r="E63" i="4"/>
  <c r="C63" i="4"/>
  <c r="D62" i="4"/>
  <c r="E62" i="4"/>
  <c r="C62" i="4"/>
  <c r="D46" i="4"/>
  <c r="C46" i="4"/>
  <c r="C18" i="4"/>
  <c r="D18" i="4"/>
  <c r="C22" i="4"/>
  <c r="D22" i="4"/>
  <c r="D52" i="4"/>
  <c r="C52" i="4"/>
  <c r="D36" i="4"/>
  <c r="C36" i="4"/>
  <c r="C9" i="4"/>
  <c r="D31" i="4"/>
  <c r="C31" i="4"/>
  <c r="D15" i="4"/>
  <c r="C15" i="4"/>
  <c r="C39" i="4"/>
  <c r="D39" i="4"/>
  <c r="D13" i="4"/>
  <c r="C13" i="4"/>
  <c r="C38" i="4"/>
  <c r="D38" i="4"/>
  <c r="D20" i="4"/>
  <c r="C20" i="4"/>
  <c r="C17" i="4"/>
  <c r="D17" i="4"/>
  <c r="D59" i="4"/>
  <c r="E59" i="4"/>
  <c r="C59" i="4"/>
  <c r="D56" i="4"/>
  <c r="E56" i="4"/>
  <c r="C56" i="4"/>
  <c r="D51" i="4"/>
  <c r="C51" i="4"/>
  <c r="D10" i="4"/>
  <c r="C10" i="4"/>
  <c r="D48" i="4"/>
  <c r="C48" i="4"/>
  <c r="D32" i="4"/>
  <c r="C32" i="4"/>
  <c r="D47" i="4"/>
  <c r="C47" i="4"/>
  <c r="D27" i="4"/>
  <c r="C27" i="4"/>
  <c r="D11" i="4"/>
  <c r="C11" i="4"/>
  <c r="C34" i="4"/>
  <c r="D34" i="4"/>
  <c r="C54" i="4"/>
  <c r="D54" i="4"/>
  <c r="C33" i="4"/>
  <c r="D33" i="4"/>
  <c r="D16" i="4"/>
  <c r="C16" i="4"/>
  <c r="D64" i="4"/>
  <c r="E64" i="4"/>
  <c r="C64" i="4"/>
  <c r="D35" i="4"/>
  <c r="C35" i="4"/>
  <c r="D14" i="4"/>
  <c r="C14" i="4"/>
  <c r="D9" i="4"/>
  <c r="H7" i="4"/>
  <c r="A245" i="5" l="1"/>
  <c r="B244" i="5"/>
  <c r="C244" i="5"/>
  <c r="F245" i="5"/>
  <c r="E246" i="5"/>
  <c r="G245" i="5"/>
  <c r="B7" i="4"/>
  <c r="E247" i="5" l="1"/>
  <c r="F246" i="5"/>
  <c r="G246" i="5"/>
  <c r="A246" i="5"/>
  <c r="B245" i="5"/>
  <c r="C245" i="5"/>
  <c r="A182" i="8"/>
  <c r="A183" i="8"/>
  <c r="F184" i="8"/>
  <c r="A192" i="8"/>
  <c r="A193" i="8"/>
  <c r="F194" i="8"/>
  <c r="F174" i="8"/>
  <c r="F164" i="8"/>
  <c r="F154" i="8"/>
  <c r="F144" i="8"/>
  <c r="F134" i="8"/>
  <c r="F124" i="8"/>
  <c r="F114" i="8"/>
  <c r="F104" i="8"/>
  <c r="F94" i="8"/>
  <c r="F84" i="8"/>
  <c r="F74" i="8"/>
  <c r="F64" i="8"/>
  <c r="F54" i="8"/>
  <c r="F44" i="8"/>
  <c r="F34" i="8"/>
  <c r="F24" i="8"/>
  <c r="F14" i="8"/>
  <c r="A173" i="8"/>
  <c r="A163" i="8"/>
  <c r="A153" i="8"/>
  <c r="A143" i="8"/>
  <c r="A133" i="8"/>
  <c r="A123" i="8"/>
  <c r="A113" i="8"/>
  <c r="A103" i="8"/>
  <c r="A93" i="8"/>
  <c r="A83" i="8"/>
  <c r="A73" i="8"/>
  <c r="A63" i="8"/>
  <c r="A53" i="8"/>
  <c r="A43" i="8"/>
  <c r="A33" i="8"/>
  <c r="A23" i="8"/>
  <c r="A13" i="8"/>
  <c r="A172" i="8"/>
  <c r="A162" i="8"/>
  <c r="A152" i="8"/>
  <c r="A142" i="8"/>
  <c r="A132" i="8"/>
  <c r="A122" i="8"/>
  <c r="A112" i="8"/>
  <c r="A102" i="8"/>
  <c r="A92" i="8"/>
  <c r="A82" i="8"/>
  <c r="A72" i="8"/>
  <c r="A62" i="8"/>
  <c r="A52" i="8"/>
  <c r="A42" i="8"/>
  <c r="A32" i="8"/>
  <c r="A22" i="8"/>
  <c r="A12" i="8"/>
  <c r="F4" i="8"/>
  <c r="A3" i="8"/>
  <c r="A2" i="8"/>
  <c r="B246" i="5" l="1"/>
  <c r="A247" i="5"/>
  <c r="C246" i="5"/>
  <c r="E248" i="5"/>
  <c r="F247" i="5"/>
  <c r="G247" i="5"/>
  <c r="T8" i="4"/>
  <c r="U8" i="4"/>
  <c r="F248" i="5" l="1"/>
  <c r="G248" i="5"/>
  <c r="E249" i="5"/>
  <c r="C247" i="5"/>
  <c r="A248" i="5"/>
  <c r="B247" i="5"/>
  <c r="P7" i="1"/>
  <c r="R7" i="1"/>
  <c r="V8" i="4"/>
  <c r="D7" i="7"/>
  <c r="E4" i="7"/>
  <c r="C7" i="6"/>
  <c r="C6" i="6"/>
  <c r="E3" i="6"/>
  <c r="E6" i="6"/>
  <c r="J7" i="4"/>
  <c r="I6" i="4"/>
  <c r="C5" i="4"/>
  <c r="E250" i="5" l="1"/>
  <c r="G249" i="5"/>
  <c r="F249" i="5"/>
  <c r="B248" i="5"/>
  <c r="A249" i="5"/>
  <c r="C248" i="5"/>
  <c r="U9" i="4"/>
  <c r="U10" i="4"/>
  <c r="U11" i="4"/>
  <c r="U12" i="4"/>
  <c r="U13" i="4"/>
  <c r="U14" i="4"/>
  <c r="U15" i="4"/>
  <c r="U16" i="4"/>
  <c r="U17" i="4"/>
  <c r="U18" i="4"/>
  <c r="U19" i="4"/>
  <c r="T9" i="4"/>
  <c r="T10" i="4"/>
  <c r="T11" i="4"/>
  <c r="T12" i="4"/>
  <c r="T13" i="4"/>
  <c r="T14" i="4"/>
  <c r="T15" i="4"/>
  <c r="T16" i="4"/>
  <c r="T17" i="4"/>
  <c r="T18" i="4"/>
  <c r="T19" i="4"/>
  <c r="B249" i="5" l="1"/>
  <c r="A250" i="5"/>
  <c r="C249" i="5"/>
  <c r="E251" i="5"/>
  <c r="F250" i="5"/>
  <c r="G250" i="5"/>
  <c r="V18" i="4"/>
  <c r="V16" i="4"/>
  <c r="V14" i="4"/>
  <c r="V12" i="4"/>
  <c r="V10" i="4"/>
  <c r="V19" i="4"/>
  <c r="V17" i="4"/>
  <c r="V15" i="4"/>
  <c r="V13" i="4"/>
  <c r="V11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V9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F251" i="5" l="1"/>
  <c r="E252" i="5"/>
  <c r="G251" i="5"/>
  <c r="B250" i="5"/>
  <c r="A251" i="5"/>
  <c r="C250" i="5"/>
  <c r="T34" i="4"/>
  <c r="U34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E253" i="5" l="1"/>
  <c r="G252" i="5"/>
  <c r="F252" i="5"/>
  <c r="C251" i="5"/>
  <c r="A252" i="5"/>
  <c r="B251" i="5"/>
  <c r="V34" i="4"/>
  <c r="C252" i="5" l="1"/>
  <c r="A253" i="5"/>
  <c r="B252" i="5"/>
  <c r="F253" i="5"/>
  <c r="G253" i="5"/>
  <c r="E254" i="5"/>
  <c r="B9" i="8"/>
  <c r="E255" i="5" l="1"/>
  <c r="F254" i="5"/>
  <c r="G254" i="5"/>
  <c r="C253" i="5"/>
  <c r="B253" i="5"/>
  <c r="A254" i="5"/>
  <c r="B3" i="5"/>
  <c r="B5" i="5"/>
  <c r="B4" i="5"/>
  <c r="B6" i="5"/>
  <c r="A255" i="5" l="1"/>
  <c r="B254" i="5"/>
  <c r="C254" i="5"/>
  <c r="G255" i="5"/>
  <c r="F255" i="5"/>
  <c r="E256" i="5"/>
  <c r="B7" i="5"/>
  <c r="F256" i="5" l="1"/>
  <c r="G256" i="5"/>
  <c r="E257" i="5"/>
  <c r="C255" i="5"/>
  <c r="A256" i="5"/>
  <c r="B255" i="5"/>
  <c r="B8" i="5"/>
  <c r="G257" i="5" l="1"/>
  <c r="E258" i="5"/>
  <c r="F257" i="5"/>
  <c r="B256" i="5"/>
  <c r="A257" i="5"/>
  <c r="C256" i="5"/>
  <c r="B9" i="5"/>
  <c r="F258" i="5" l="1"/>
  <c r="G258" i="5"/>
  <c r="E259" i="5"/>
  <c r="A258" i="5"/>
  <c r="C257" i="5"/>
  <c r="B257" i="5"/>
  <c r="B10" i="5"/>
  <c r="A259" i="5" l="1"/>
  <c r="C258" i="5"/>
  <c r="B258" i="5"/>
  <c r="F259" i="5"/>
  <c r="E260" i="5"/>
  <c r="G259" i="5"/>
  <c r="B11" i="5"/>
  <c r="F260" i="5" l="1"/>
  <c r="G260" i="5"/>
  <c r="E261" i="5"/>
  <c r="A260" i="5"/>
  <c r="B259" i="5"/>
  <c r="C259" i="5"/>
  <c r="B12" i="5"/>
  <c r="A261" i="5" l="1"/>
  <c r="B260" i="5"/>
  <c r="C260" i="5"/>
  <c r="F261" i="5"/>
  <c r="E262" i="5"/>
  <c r="G261" i="5"/>
  <c r="B13" i="5"/>
  <c r="E263" i="5" l="1"/>
  <c r="G262" i="5"/>
  <c r="F262" i="5"/>
  <c r="A262" i="5"/>
  <c r="B261" i="5"/>
  <c r="C261" i="5"/>
  <c r="B14" i="5"/>
  <c r="B262" i="5" l="1"/>
  <c r="A263" i="5"/>
  <c r="C262" i="5"/>
  <c r="E264" i="5"/>
  <c r="F263" i="5"/>
  <c r="G263" i="5"/>
  <c r="B15" i="5"/>
  <c r="E265" i="5" l="1"/>
  <c r="G264" i="5"/>
  <c r="F264" i="5"/>
  <c r="C263" i="5"/>
  <c r="B263" i="5"/>
  <c r="A264" i="5"/>
  <c r="B16" i="5"/>
  <c r="B264" i="5" l="1"/>
  <c r="A265" i="5"/>
  <c r="C264" i="5"/>
  <c r="F265" i="5"/>
  <c r="E266" i="5"/>
  <c r="G265" i="5"/>
  <c r="B17" i="5"/>
  <c r="C265" i="5" l="1"/>
  <c r="A266" i="5"/>
  <c r="B265" i="5"/>
  <c r="F266" i="5"/>
  <c r="G266" i="5"/>
  <c r="E267" i="5"/>
  <c r="B18" i="5"/>
  <c r="F267" i="5" l="1"/>
  <c r="E268" i="5"/>
  <c r="G267" i="5"/>
  <c r="B266" i="5"/>
  <c r="A267" i="5"/>
  <c r="C266" i="5"/>
  <c r="B19" i="5"/>
  <c r="E269" i="5" l="1"/>
  <c r="F268" i="5"/>
  <c r="G268" i="5"/>
  <c r="A268" i="5"/>
  <c r="B267" i="5"/>
  <c r="C267" i="5"/>
  <c r="B20" i="5"/>
  <c r="C268" i="5" l="1"/>
  <c r="A269" i="5"/>
  <c r="B268" i="5"/>
  <c r="E270" i="5"/>
  <c r="G269" i="5"/>
  <c r="F269" i="5"/>
  <c r="B21" i="5"/>
  <c r="F270" i="5" l="1"/>
  <c r="E271" i="5"/>
  <c r="G270" i="5"/>
  <c r="C269" i="5"/>
  <c r="A270" i="5"/>
  <c r="B269" i="5"/>
  <c r="B22" i="5"/>
  <c r="F271" i="5" l="1"/>
  <c r="E272" i="5"/>
  <c r="G271" i="5"/>
  <c r="C270" i="5"/>
  <c r="A271" i="5"/>
  <c r="B270" i="5"/>
  <c r="B23" i="5"/>
  <c r="F272" i="5" l="1"/>
  <c r="G272" i="5"/>
  <c r="E273" i="5"/>
  <c r="A272" i="5"/>
  <c r="B271" i="5"/>
  <c r="C271" i="5"/>
  <c r="B24" i="5"/>
  <c r="A273" i="5" l="1"/>
  <c r="C272" i="5"/>
  <c r="B272" i="5"/>
  <c r="G273" i="5"/>
  <c r="E274" i="5"/>
  <c r="F273" i="5"/>
  <c r="B25" i="5"/>
  <c r="F274" i="5" l="1"/>
  <c r="G274" i="5"/>
  <c r="E275" i="5"/>
  <c r="A274" i="5"/>
  <c r="B273" i="5"/>
  <c r="C273" i="5"/>
  <c r="B26" i="5"/>
  <c r="A275" i="5" l="1"/>
  <c r="C274" i="5"/>
  <c r="B274" i="5"/>
  <c r="E276" i="5"/>
  <c r="G275" i="5"/>
  <c r="F275" i="5"/>
  <c r="B27" i="5"/>
  <c r="F276" i="5" l="1"/>
  <c r="G276" i="5"/>
  <c r="E277" i="5"/>
  <c r="A276" i="5"/>
  <c r="B275" i="5"/>
  <c r="C275" i="5"/>
  <c r="B28" i="5"/>
  <c r="B276" i="5" l="1"/>
  <c r="C276" i="5"/>
  <c r="A277" i="5"/>
  <c r="F277" i="5"/>
  <c r="G277" i="5"/>
  <c r="E278" i="5"/>
  <c r="B29" i="5"/>
  <c r="B277" i="5" l="1"/>
  <c r="A278" i="5"/>
  <c r="C277" i="5"/>
  <c r="G278" i="5"/>
  <c r="F278" i="5"/>
  <c r="E279" i="5"/>
  <c r="B30" i="5"/>
  <c r="F279" i="5" l="1"/>
  <c r="G279" i="5"/>
  <c r="E280" i="5"/>
  <c r="A279" i="5"/>
  <c r="C278" i="5"/>
  <c r="B278" i="5"/>
  <c r="B31" i="5"/>
  <c r="C279" i="5" l="1"/>
  <c r="A280" i="5"/>
  <c r="B279" i="5"/>
  <c r="F280" i="5"/>
  <c r="G280" i="5"/>
  <c r="E281" i="5"/>
  <c r="B32" i="5"/>
  <c r="G281" i="5" l="1"/>
  <c r="E282" i="5"/>
  <c r="F281" i="5"/>
  <c r="A281" i="5"/>
  <c r="C280" i="5"/>
  <c r="B280" i="5"/>
  <c r="B33" i="5"/>
  <c r="C281" i="5" l="1"/>
  <c r="A282" i="5"/>
  <c r="B281" i="5"/>
  <c r="E283" i="5"/>
  <c r="F282" i="5"/>
  <c r="G282" i="5"/>
  <c r="B34" i="5"/>
  <c r="F283" i="5" l="1"/>
  <c r="E284" i="5"/>
  <c r="G283" i="5"/>
  <c r="C282" i="5"/>
  <c r="A283" i="5"/>
  <c r="B282" i="5"/>
  <c r="B35" i="5"/>
  <c r="G284" i="5" l="1"/>
  <c r="F284" i="5"/>
  <c r="E285" i="5"/>
  <c r="A284" i="5"/>
  <c r="C283" i="5"/>
  <c r="B283" i="5"/>
  <c r="B36" i="5"/>
  <c r="B284" i="5" l="1"/>
  <c r="C284" i="5"/>
  <c r="A285" i="5"/>
  <c r="G285" i="5"/>
  <c r="E286" i="5"/>
  <c r="F285" i="5"/>
  <c r="B37" i="5"/>
  <c r="C285" i="5" l="1"/>
  <c r="A286" i="5"/>
  <c r="B285" i="5"/>
  <c r="F286" i="5"/>
  <c r="E287" i="5"/>
  <c r="G286" i="5"/>
  <c r="B38" i="5"/>
  <c r="E288" i="5" l="1"/>
  <c r="G287" i="5"/>
  <c r="F287" i="5"/>
  <c r="B286" i="5"/>
  <c r="C286" i="5"/>
  <c r="A287" i="5"/>
  <c r="B39" i="5"/>
  <c r="C287" i="5" l="1"/>
  <c r="B287" i="5"/>
  <c r="A288" i="5"/>
  <c r="F288" i="5"/>
  <c r="G288" i="5"/>
  <c r="E289" i="5"/>
  <c r="B40" i="5"/>
  <c r="B288" i="5" l="1"/>
  <c r="A289" i="5"/>
  <c r="C288" i="5"/>
  <c r="F289" i="5"/>
  <c r="G289" i="5"/>
  <c r="E290" i="5"/>
  <c r="B41" i="5"/>
  <c r="E291" i="5" l="1"/>
  <c r="G290" i="5"/>
  <c r="F290" i="5"/>
  <c r="B289" i="5"/>
  <c r="C289" i="5"/>
  <c r="A290" i="5"/>
  <c r="B42" i="5"/>
  <c r="B290" i="5" l="1"/>
  <c r="A291" i="5"/>
  <c r="C290" i="5"/>
  <c r="E292" i="5"/>
  <c r="G291" i="5"/>
  <c r="F291" i="5"/>
  <c r="B43" i="5"/>
  <c r="F292" i="5" l="1"/>
  <c r="E293" i="5"/>
  <c r="G292" i="5"/>
  <c r="C291" i="5"/>
  <c r="B291" i="5"/>
  <c r="A292" i="5"/>
  <c r="B44" i="5"/>
  <c r="C292" i="5" l="1"/>
  <c r="A293" i="5"/>
  <c r="B292" i="5"/>
  <c r="F293" i="5"/>
  <c r="E294" i="5"/>
  <c r="G293" i="5"/>
  <c r="B45" i="5"/>
  <c r="B293" i="5" l="1"/>
  <c r="C293" i="5"/>
  <c r="A294" i="5"/>
  <c r="G294" i="5"/>
  <c r="F294" i="5"/>
  <c r="E295" i="5"/>
  <c r="B46" i="5"/>
  <c r="A295" i="5" l="1"/>
  <c r="C294" i="5"/>
  <c r="B294" i="5"/>
  <c r="G295" i="5"/>
  <c r="E296" i="5"/>
  <c r="F295" i="5"/>
  <c r="B47" i="5"/>
  <c r="E297" i="5" l="1"/>
  <c r="F296" i="5"/>
  <c r="G296" i="5"/>
  <c r="C295" i="5"/>
  <c r="A296" i="5"/>
  <c r="B295" i="5"/>
  <c r="B48" i="5"/>
  <c r="B296" i="5" l="1"/>
  <c r="A297" i="5"/>
  <c r="C296" i="5"/>
  <c r="G297" i="5"/>
  <c r="F297" i="5"/>
  <c r="E298" i="5"/>
  <c r="B49" i="5"/>
  <c r="E299" i="5" l="1"/>
  <c r="F298" i="5"/>
  <c r="G298" i="5"/>
  <c r="A298" i="5"/>
  <c r="B297" i="5"/>
  <c r="C297" i="5"/>
  <c r="B50" i="5"/>
  <c r="C298" i="5" l="1"/>
  <c r="B298" i="5"/>
  <c r="A299" i="5"/>
  <c r="E300" i="5"/>
  <c r="G299" i="5"/>
  <c r="F299" i="5"/>
  <c r="B51" i="5"/>
  <c r="F300" i="5" l="1"/>
  <c r="E301" i="5"/>
  <c r="G300" i="5"/>
  <c r="B299" i="5"/>
  <c r="A300" i="5"/>
  <c r="C299" i="5"/>
  <c r="B52" i="5"/>
  <c r="E302" i="5" l="1"/>
  <c r="G301" i="5"/>
  <c r="F301" i="5"/>
  <c r="B300" i="5"/>
  <c r="A301" i="5"/>
  <c r="C300" i="5"/>
  <c r="B53" i="5"/>
  <c r="A302" i="5" l="1"/>
  <c r="C301" i="5"/>
  <c r="B301" i="5"/>
  <c r="G302" i="5"/>
  <c r="E303" i="5"/>
  <c r="F302" i="5"/>
  <c r="B54" i="5"/>
  <c r="E304" i="5" l="1"/>
  <c r="F303" i="5"/>
  <c r="G303" i="5"/>
  <c r="A303" i="5"/>
  <c r="B302" i="5"/>
  <c r="C302" i="5"/>
  <c r="B55" i="5"/>
  <c r="C303" i="5" l="1"/>
  <c r="A304" i="5"/>
  <c r="B303" i="5"/>
  <c r="F304" i="5"/>
  <c r="G304" i="5"/>
  <c r="E305" i="5"/>
  <c r="B56" i="5"/>
  <c r="F305" i="5" l="1"/>
  <c r="E306" i="5"/>
  <c r="G305" i="5"/>
  <c r="B304" i="5"/>
  <c r="C304" i="5"/>
  <c r="A305" i="5"/>
  <c r="B57" i="5"/>
  <c r="A306" i="5" l="1"/>
  <c r="B305" i="5"/>
  <c r="C305" i="5"/>
  <c r="F306" i="5"/>
  <c r="E307" i="5"/>
  <c r="G306" i="5"/>
  <c r="B58" i="5"/>
  <c r="F307" i="5" l="1"/>
  <c r="G307" i="5"/>
  <c r="E308" i="5"/>
  <c r="A307" i="5"/>
  <c r="B306" i="5"/>
  <c r="C306" i="5"/>
  <c r="B59" i="5"/>
  <c r="C307" i="5" l="1"/>
  <c r="A308" i="5"/>
  <c r="B307" i="5"/>
  <c r="E309" i="5"/>
  <c r="F308" i="5"/>
  <c r="G308" i="5"/>
  <c r="B60" i="5"/>
  <c r="G309" i="5" l="1"/>
  <c r="F309" i="5"/>
  <c r="E310" i="5"/>
  <c r="A309" i="5"/>
  <c r="B308" i="5"/>
  <c r="C308" i="5"/>
  <c r="B61" i="5"/>
  <c r="A310" i="5" l="1"/>
  <c r="B309" i="5"/>
  <c r="C309" i="5"/>
  <c r="F310" i="5"/>
  <c r="G310" i="5"/>
  <c r="E311" i="5"/>
  <c r="B62" i="5"/>
  <c r="F311" i="5" l="1"/>
  <c r="E312" i="5"/>
  <c r="G311" i="5"/>
  <c r="B310" i="5"/>
  <c r="C310" i="5"/>
  <c r="A311" i="5"/>
  <c r="B63" i="5"/>
  <c r="B311" i="5" l="1"/>
  <c r="C311" i="5"/>
  <c r="A312" i="5"/>
  <c r="G312" i="5"/>
  <c r="E313" i="5"/>
  <c r="F312" i="5"/>
  <c r="B64" i="5"/>
  <c r="G313" i="5" l="1"/>
  <c r="E314" i="5"/>
  <c r="F313" i="5"/>
  <c r="C312" i="5"/>
  <c r="A313" i="5"/>
  <c r="B312" i="5"/>
  <c r="B65" i="5"/>
  <c r="A314" i="5" l="1"/>
  <c r="C313" i="5"/>
  <c r="B313" i="5"/>
  <c r="F314" i="5"/>
  <c r="G314" i="5"/>
  <c r="E315" i="5"/>
  <c r="B66" i="5"/>
  <c r="G315" i="5" l="1"/>
  <c r="E316" i="5"/>
  <c r="F315" i="5"/>
  <c r="C314" i="5"/>
  <c r="B314" i="5"/>
  <c r="A315" i="5"/>
  <c r="B67" i="5"/>
  <c r="B315" i="5" l="1"/>
  <c r="C315" i="5"/>
  <c r="A316" i="5"/>
  <c r="E317" i="5"/>
  <c r="F316" i="5"/>
  <c r="G316" i="5"/>
  <c r="B68" i="5"/>
  <c r="G317" i="5" l="1"/>
  <c r="E318" i="5"/>
  <c r="F317" i="5"/>
  <c r="B316" i="5"/>
  <c r="A317" i="5"/>
  <c r="C316" i="5"/>
  <c r="B69" i="5"/>
  <c r="G318" i="5" l="1"/>
  <c r="F318" i="5"/>
  <c r="E319" i="5"/>
  <c r="C317" i="5"/>
  <c r="A318" i="5"/>
  <c r="B317" i="5"/>
  <c r="B70" i="5"/>
  <c r="B318" i="5" l="1"/>
  <c r="C318" i="5"/>
  <c r="A319" i="5"/>
  <c r="E320" i="5"/>
  <c r="F319" i="5"/>
  <c r="G319" i="5"/>
  <c r="B71" i="5"/>
  <c r="E321" i="5" l="1"/>
  <c r="F320" i="5"/>
  <c r="G320" i="5"/>
  <c r="A320" i="5"/>
  <c r="C319" i="5"/>
  <c r="B319" i="5"/>
  <c r="B72" i="5"/>
  <c r="B320" i="5" l="1"/>
  <c r="C320" i="5"/>
  <c r="A321" i="5"/>
  <c r="G321" i="5"/>
  <c r="E322" i="5"/>
  <c r="F321" i="5"/>
  <c r="B73" i="5"/>
  <c r="F322" i="5" l="1"/>
  <c r="E323" i="5"/>
  <c r="G322" i="5"/>
  <c r="B321" i="5"/>
  <c r="A322" i="5"/>
  <c r="C321" i="5"/>
  <c r="B74" i="5"/>
  <c r="F323" i="5" l="1"/>
  <c r="E324" i="5"/>
  <c r="G323" i="5"/>
  <c r="B322" i="5"/>
  <c r="A323" i="5"/>
  <c r="C322" i="5"/>
  <c r="B75" i="5"/>
  <c r="F324" i="5" l="1"/>
  <c r="G324" i="5"/>
  <c r="E325" i="5"/>
  <c r="C323" i="5"/>
  <c r="A324" i="5"/>
  <c r="B323" i="5"/>
  <c r="B76" i="5"/>
  <c r="A325" i="5" l="1"/>
  <c r="B324" i="5"/>
  <c r="C324" i="5"/>
  <c r="F325" i="5"/>
  <c r="E326" i="5"/>
  <c r="G325" i="5"/>
  <c r="B77" i="5"/>
  <c r="G326" i="5" l="1"/>
  <c r="E327" i="5"/>
  <c r="F326" i="5"/>
  <c r="B325" i="5"/>
  <c r="C325" i="5"/>
  <c r="A326" i="5"/>
  <c r="B78" i="5"/>
  <c r="B326" i="5" l="1"/>
  <c r="C326" i="5"/>
  <c r="A327" i="5"/>
  <c r="E328" i="5"/>
  <c r="G327" i="5"/>
  <c r="F327" i="5"/>
  <c r="B79" i="5"/>
  <c r="G328" i="5" l="1"/>
  <c r="F328" i="5"/>
  <c r="E329" i="5"/>
  <c r="A328" i="5"/>
  <c r="B327" i="5"/>
  <c r="C327" i="5"/>
  <c r="B80" i="5"/>
  <c r="B328" i="5" l="1"/>
  <c r="A329" i="5"/>
  <c r="C328" i="5"/>
  <c r="E330" i="5"/>
  <c r="G329" i="5"/>
  <c r="F329" i="5"/>
  <c r="B81" i="5"/>
  <c r="E331" i="5" l="1"/>
  <c r="F330" i="5"/>
  <c r="G330" i="5"/>
  <c r="B329" i="5"/>
  <c r="C329" i="5"/>
  <c r="A330" i="5"/>
  <c r="B82" i="5"/>
  <c r="B330" i="5" l="1"/>
  <c r="C330" i="5"/>
  <c r="A331" i="5"/>
  <c r="E332" i="5"/>
  <c r="G331" i="5"/>
  <c r="F331" i="5"/>
  <c r="B83" i="5"/>
  <c r="F332" i="5" l="1"/>
  <c r="G332" i="5"/>
  <c r="E333" i="5"/>
  <c r="B331" i="5"/>
  <c r="A332" i="5"/>
  <c r="C331" i="5"/>
  <c r="B84" i="5"/>
  <c r="A333" i="5" l="1"/>
  <c r="B332" i="5"/>
  <c r="C332" i="5"/>
  <c r="F333" i="5"/>
  <c r="G333" i="5"/>
  <c r="E334" i="5"/>
  <c r="B85" i="5"/>
  <c r="G334" i="5" l="1"/>
  <c r="E335" i="5"/>
  <c r="F334" i="5"/>
  <c r="A334" i="5"/>
  <c r="B333" i="5"/>
  <c r="C333" i="5"/>
  <c r="B86" i="5"/>
  <c r="A335" i="5" l="1"/>
  <c r="B334" i="5"/>
  <c r="C334" i="5"/>
  <c r="G335" i="5"/>
  <c r="E336" i="5"/>
  <c r="F335" i="5"/>
  <c r="B87" i="5"/>
  <c r="G336" i="5" l="1"/>
  <c r="E337" i="5"/>
  <c r="F336" i="5"/>
  <c r="A336" i="5"/>
  <c r="C335" i="5"/>
  <c r="B335" i="5"/>
  <c r="B88" i="5"/>
  <c r="B336" i="5" l="1"/>
  <c r="C336" i="5"/>
  <c r="A337" i="5"/>
  <c r="E338" i="5"/>
  <c r="F337" i="5"/>
  <c r="G337" i="5"/>
  <c r="B89" i="5"/>
  <c r="F338" i="5" l="1"/>
  <c r="G338" i="5"/>
  <c r="E339" i="5"/>
  <c r="A338" i="5"/>
  <c r="B337" i="5"/>
  <c r="C337" i="5"/>
  <c r="B90" i="5"/>
  <c r="B338" i="5" l="1"/>
  <c r="C338" i="5"/>
  <c r="A339" i="5"/>
  <c r="F339" i="5"/>
  <c r="E340" i="5"/>
  <c r="G339" i="5"/>
  <c r="B91" i="5"/>
  <c r="G340" i="5" l="1"/>
  <c r="E341" i="5"/>
  <c r="F340" i="5"/>
  <c r="B339" i="5"/>
  <c r="C339" i="5"/>
  <c r="A340" i="5"/>
  <c r="B92" i="5"/>
  <c r="A341" i="5" l="1"/>
  <c r="C340" i="5"/>
  <c r="B340" i="5"/>
  <c r="F341" i="5"/>
  <c r="G341" i="5"/>
  <c r="E342" i="5"/>
  <c r="B93" i="5"/>
  <c r="G342" i="5" l="1"/>
  <c r="E343" i="5"/>
  <c r="F342" i="5"/>
  <c r="A342" i="5"/>
  <c r="B341" i="5"/>
  <c r="C341" i="5"/>
  <c r="B94" i="5"/>
  <c r="A343" i="5" l="1"/>
  <c r="B342" i="5"/>
  <c r="C342" i="5"/>
  <c r="G343" i="5"/>
  <c r="F343" i="5"/>
  <c r="E344" i="5"/>
  <c r="B95" i="5"/>
  <c r="G344" i="5" l="1"/>
  <c r="E345" i="5"/>
  <c r="F344" i="5"/>
  <c r="B343" i="5"/>
  <c r="C343" i="5"/>
  <c r="A344" i="5"/>
  <c r="B96" i="5"/>
  <c r="B344" i="5" l="1"/>
  <c r="A345" i="5"/>
  <c r="C344" i="5"/>
  <c r="F345" i="5"/>
  <c r="G345" i="5"/>
  <c r="E346" i="5"/>
  <c r="B97" i="5"/>
  <c r="F346" i="5" l="1"/>
  <c r="G346" i="5"/>
  <c r="E347" i="5"/>
  <c r="C345" i="5"/>
  <c r="A346" i="5"/>
  <c r="B345" i="5"/>
  <c r="B98" i="5"/>
  <c r="B346" i="5" l="1"/>
  <c r="C346" i="5"/>
  <c r="A347" i="5"/>
  <c r="E348" i="5"/>
  <c r="G347" i="5"/>
  <c r="F347" i="5"/>
  <c r="B99" i="5"/>
  <c r="F348" i="5" l="1"/>
  <c r="G348" i="5"/>
  <c r="E349" i="5"/>
  <c r="B347" i="5"/>
  <c r="A348" i="5"/>
  <c r="C347" i="5"/>
  <c r="B100" i="5"/>
  <c r="A349" i="5" l="1"/>
  <c r="B348" i="5"/>
  <c r="C348" i="5"/>
  <c r="F349" i="5"/>
  <c r="E350" i="5"/>
  <c r="G349" i="5"/>
  <c r="B101" i="5"/>
  <c r="G350" i="5" l="1"/>
  <c r="E351" i="5"/>
  <c r="F350" i="5"/>
  <c r="B349" i="5"/>
  <c r="C349" i="5"/>
  <c r="A350" i="5"/>
  <c r="B102" i="5"/>
  <c r="B350" i="5" l="1"/>
  <c r="A351" i="5"/>
  <c r="C350" i="5"/>
  <c r="F351" i="5"/>
  <c r="E352" i="5"/>
  <c r="G351" i="5"/>
  <c r="B103" i="5"/>
  <c r="B351" i="5" l="1"/>
  <c r="A352" i="5"/>
  <c r="C351" i="5"/>
  <c r="G352" i="5"/>
  <c r="E353" i="5"/>
  <c r="F352" i="5"/>
  <c r="B104" i="5"/>
  <c r="B352" i="5" l="1"/>
  <c r="C352" i="5"/>
  <c r="A353" i="5"/>
  <c r="E354" i="5"/>
  <c r="F353" i="5"/>
  <c r="G353" i="5"/>
  <c r="B105" i="5"/>
  <c r="G354" i="5" l="1"/>
  <c r="E355" i="5"/>
  <c r="F354" i="5"/>
  <c r="B353" i="5"/>
  <c r="A354" i="5"/>
  <c r="C353" i="5"/>
  <c r="B106" i="5"/>
  <c r="G355" i="5" l="1"/>
  <c r="F355" i="5"/>
  <c r="E356" i="5"/>
  <c r="B354" i="5"/>
  <c r="A355" i="5"/>
  <c r="C354" i="5"/>
  <c r="B107" i="5"/>
  <c r="B355" i="5" l="1"/>
  <c r="A356" i="5"/>
  <c r="C355" i="5"/>
  <c r="F356" i="5"/>
  <c r="E357" i="5"/>
  <c r="G356" i="5"/>
  <c r="B108" i="5"/>
  <c r="C356" i="5" l="1"/>
  <c r="A357" i="5"/>
  <c r="B356" i="5"/>
  <c r="F357" i="5"/>
  <c r="E358" i="5"/>
  <c r="G357" i="5"/>
  <c r="B109" i="5"/>
  <c r="A358" i="5" l="1"/>
  <c r="B357" i="5"/>
  <c r="C357" i="5"/>
  <c r="F358" i="5"/>
  <c r="E359" i="5"/>
  <c r="G358" i="5"/>
  <c r="B110" i="5"/>
  <c r="F359" i="5" l="1"/>
  <c r="E360" i="5"/>
  <c r="G359" i="5"/>
  <c r="B358" i="5"/>
  <c r="C358" i="5"/>
  <c r="A359" i="5"/>
  <c r="B111" i="5"/>
  <c r="C359" i="5" l="1"/>
  <c r="B359" i="5"/>
  <c r="A360" i="5"/>
  <c r="G360" i="5"/>
  <c r="E361" i="5"/>
  <c r="F360" i="5"/>
  <c r="B112" i="5"/>
  <c r="F361" i="5" l="1"/>
  <c r="G361" i="5"/>
  <c r="E362" i="5"/>
  <c r="A361" i="5"/>
  <c r="B360" i="5"/>
  <c r="C360" i="5"/>
  <c r="B113" i="5"/>
  <c r="B361" i="5" l="1"/>
  <c r="A362" i="5"/>
  <c r="C361" i="5"/>
  <c r="G362" i="5"/>
  <c r="E363" i="5"/>
  <c r="F362" i="5"/>
  <c r="B114" i="5"/>
  <c r="B362" i="5" l="1"/>
  <c r="A363" i="5"/>
  <c r="C362" i="5"/>
  <c r="G363" i="5"/>
  <c r="E364" i="5"/>
  <c r="F363" i="5"/>
  <c r="B115" i="5"/>
  <c r="C363" i="5" l="1"/>
  <c r="B363" i="5"/>
  <c r="A364" i="5"/>
  <c r="G364" i="5"/>
  <c r="E365" i="5"/>
  <c r="F364" i="5"/>
  <c r="B116" i="5"/>
  <c r="F365" i="5" l="1"/>
  <c r="E366" i="5"/>
  <c r="G365" i="5"/>
  <c r="C364" i="5"/>
  <c r="B364" i="5"/>
  <c r="A365" i="5"/>
  <c r="B117" i="5"/>
  <c r="B365" i="5" l="1"/>
  <c r="C365" i="5"/>
  <c r="A366" i="5"/>
  <c r="G366" i="5"/>
  <c r="F366" i="5"/>
  <c r="E367" i="5"/>
  <c r="B118" i="5"/>
  <c r="B366" i="5" l="1"/>
  <c r="A367" i="5"/>
  <c r="C366" i="5"/>
  <c r="F367" i="5"/>
  <c r="E368" i="5"/>
  <c r="G367" i="5"/>
  <c r="B119" i="5"/>
  <c r="B367" i="5" l="1"/>
  <c r="C367" i="5"/>
  <c r="A368" i="5"/>
  <c r="F368" i="5"/>
  <c r="E369" i="5"/>
  <c r="G368" i="5"/>
  <c r="B120" i="5"/>
  <c r="G369" i="5" l="1"/>
  <c r="E370" i="5"/>
  <c r="F369" i="5"/>
  <c r="A369" i="5"/>
  <c r="B368" i="5"/>
  <c r="C368" i="5"/>
  <c r="B121" i="5"/>
  <c r="B369" i="5" l="1"/>
  <c r="A370" i="5"/>
  <c r="C369" i="5"/>
  <c r="G370" i="5"/>
  <c r="E371" i="5"/>
  <c r="F370" i="5"/>
  <c r="B122" i="5"/>
  <c r="B370" i="5" l="1"/>
  <c r="A371" i="5"/>
  <c r="C370" i="5"/>
  <c r="G371" i="5"/>
  <c r="F371" i="5"/>
  <c r="E372" i="5"/>
  <c r="B123" i="5"/>
  <c r="G372" i="5" l="1"/>
  <c r="E373" i="5"/>
  <c r="F372" i="5"/>
  <c r="B371" i="5"/>
  <c r="A372" i="5"/>
  <c r="C371" i="5"/>
  <c r="B124" i="5"/>
  <c r="F373" i="5" l="1"/>
  <c r="E374" i="5"/>
  <c r="G373" i="5"/>
  <c r="B372" i="5"/>
  <c r="A373" i="5"/>
  <c r="C372" i="5"/>
  <c r="B125" i="5"/>
  <c r="F374" i="5" l="1"/>
  <c r="G374" i="5"/>
  <c r="E375" i="5"/>
  <c r="A374" i="5"/>
  <c r="B373" i="5"/>
  <c r="C373" i="5"/>
  <c r="B126" i="5"/>
  <c r="A375" i="5" l="1"/>
  <c r="B374" i="5"/>
  <c r="C374" i="5"/>
  <c r="F375" i="5"/>
  <c r="E376" i="5"/>
  <c r="G375" i="5"/>
  <c r="B127" i="5"/>
  <c r="F376" i="5" l="1"/>
  <c r="G376" i="5"/>
  <c r="E377" i="5"/>
  <c r="C375" i="5"/>
  <c r="A376" i="5"/>
  <c r="B375" i="5"/>
  <c r="B128" i="5"/>
  <c r="E378" i="5" l="1"/>
  <c r="F377" i="5"/>
  <c r="G377" i="5"/>
  <c r="A377" i="5"/>
  <c r="B376" i="5"/>
  <c r="C376" i="5"/>
  <c r="B129" i="5"/>
  <c r="B377" i="5" l="1"/>
  <c r="A378" i="5"/>
  <c r="C377" i="5"/>
  <c r="G378" i="5"/>
  <c r="E379" i="5"/>
  <c r="F378" i="5"/>
  <c r="B130" i="5"/>
  <c r="B378" i="5" l="1"/>
  <c r="A379" i="5"/>
  <c r="C378" i="5"/>
  <c r="G379" i="5"/>
  <c r="F379" i="5"/>
  <c r="E380" i="5"/>
  <c r="B131" i="5"/>
  <c r="G380" i="5" l="1"/>
  <c r="E381" i="5"/>
  <c r="F380" i="5"/>
  <c r="C379" i="5"/>
  <c r="B379" i="5"/>
  <c r="A380" i="5"/>
  <c r="B132" i="5"/>
  <c r="A381" i="5" l="1"/>
  <c r="C380" i="5"/>
  <c r="B380" i="5"/>
  <c r="F381" i="5"/>
  <c r="E382" i="5"/>
  <c r="G381" i="5"/>
  <c r="B133" i="5"/>
  <c r="F382" i="5" l="1"/>
  <c r="E383" i="5"/>
  <c r="G382" i="5"/>
  <c r="B381" i="5"/>
  <c r="C381" i="5"/>
  <c r="A382" i="5"/>
  <c r="B134" i="5"/>
  <c r="B382" i="5" l="1"/>
  <c r="A383" i="5"/>
  <c r="C382" i="5"/>
  <c r="F383" i="5"/>
  <c r="E384" i="5"/>
  <c r="G383" i="5"/>
  <c r="B135" i="5"/>
  <c r="C383" i="5" l="1"/>
  <c r="B383" i="5"/>
  <c r="A384" i="5"/>
  <c r="F384" i="5"/>
  <c r="E385" i="5"/>
  <c r="G384" i="5"/>
  <c r="B136" i="5"/>
  <c r="F385" i="5" l="1"/>
  <c r="G385" i="5"/>
  <c r="E386" i="5"/>
  <c r="A385" i="5"/>
  <c r="B384" i="5"/>
  <c r="C384" i="5"/>
  <c r="B137" i="5"/>
  <c r="B385" i="5" l="1"/>
  <c r="A386" i="5"/>
  <c r="C385" i="5"/>
  <c r="G386" i="5"/>
  <c r="E387" i="5"/>
  <c r="F386" i="5"/>
  <c r="B138" i="5"/>
  <c r="B386" i="5" l="1"/>
  <c r="A387" i="5"/>
  <c r="C386" i="5"/>
  <c r="G387" i="5"/>
  <c r="E388" i="5"/>
  <c r="F387" i="5"/>
  <c r="B139" i="5"/>
  <c r="B387" i="5" l="1"/>
  <c r="A388" i="5"/>
  <c r="C387" i="5"/>
  <c r="G388" i="5"/>
  <c r="E389" i="5"/>
  <c r="F388" i="5"/>
  <c r="B140" i="5"/>
  <c r="C388" i="5" l="1"/>
  <c r="A389" i="5"/>
  <c r="B388" i="5"/>
  <c r="G389" i="5"/>
  <c r="E390" i="5"/>
  <c r="F389" i="5"/>
  <c r="B141" i="5"/>
  <c r="A390" i="5" l="1"/>
  <c r="C389" i="5"/>
  <c r="B389" i="5"/>
  <c r="G390" i="5"/>
  <c r="E391" i="5"/>
  <c r="F390" i="5"/>
  <c r="B142" i="5"/>
  <c r="G391" i="5" l="1"/>
  <c r="E392" i="5"/>
  <c r="F391" i="5"/>
  <c r="B390" i="5"/>
  <c r="C390" i="5"/>
  <c r="A391" i="5"/>
  <c r="B143" i="5"/>
  <c r="A392" i="5" l="1"/>
  <c r="B391" i="5"/>
  <c r="C391" i="5"/>
  <c r="G392" i="5"/>
  <c r="E393" i="5"/>
  <c r="F392" i="5"/>
  <c r="B144" i="5"/>
  <c r="F393" i="5" l="1"/>
  <c r="G393" i="5"/>
  <c r="E394" i="5"/>
  <c r="B392" i="5"/>
  <c r="C392" i="5"/>
  <c r="A393" i="5"/>
  <c r="B145" i="5"/>
  <c r="G394" i="5" l="1"/>
  <c r="E395" i="5"/>
  <c r="F394" i="5"/>
  <c r="C393" i="5"/>
  <c r="B393" i="5"/>
  <c r="A394" i="5"/>
  <c r="B146" i="5"/>
  <c r="B394" i="5" l="1"/>
  <c r="A395" i="5"/>
  <c r="C394" i="5"/>
  <c r="E396" i="5"/>
  <c r="F395" i="5"/>
  <c r="G395" i="5"/>
  <c r="B147" i="5"/>
  <c r="G396" i="5" l="1"/>
  <c r="E397" i="5"/>
  <c r="F396" i="5"/>
  <c r="B395" i="5"/>
  <c r="A396" i="5"/>
  <c r="C395" i="5"/>
  <c r="B148" i="5"/>
  <c r="F397" i="5" l="1"/>
  <c r="E398" i="5"/>
  <c r="G397" i="5"/>
  <c r="B396" i="5"/>
  <c r="A397" i="5"/>
  <c r="C396" i="5"/>
  <c r="B149" i="5"/>
  <c r="F398" i="5" l="1"/>
  <c r="G398" i="5"/>
  <c r="E399" i="5"/>
  <c r="A398" i="5"/>
  <c r="C397" i="5"/>
  <c r="B397" i="5"/>
  <c r="B150" i="5"/>
  <c r="B398" i="5" l="1"/>
  <c r="A399" i="5"/>
  <c r="C398" i="5"/>
  <c r="G399" i="5"/>
  <c r="F399" i="5"/>
  <c r="E400" i="5"/>
  <c r="B151" i="5"/>
  <c r="G400" i="5" l="1"/>
  <c r="E401" i="5"/>
  <c r="F400" i="5"/>
  <c r="C399" i="5"/>
  <c r="A400" i="5"/>
  <c r="B399" i="5"/>
  <c r="B152" i="5"/>
  <c r="F401" i="5" l="1"/>
  <c r="G401" i="5"/>
  <c r="E402" i="5"/>
  <c r="B400" i="5"/>
  <c r="C400" i="5"/>
  <c r="A401" i="5"/>
  <c r="B153" i="5"/>
  <c r="F402" i="5" l="1"/>
  <c r="G402" i="5"/>
  <c r="E403" i="5"/>
  <c r="C401" i="5"/>
  <c r="B401" i="5"/>
  <c r="A402" i="5"/>
  <c r="B154" i="5"/>
  <c r="F403" i="5" l="1"/>
  <c r="E404" i="5"/>
  <c r="G403" i="5"/>
  <c r="B402" i="5"/>
  <c r="C402" i="5"/>
  <c r="A403" i="5"/>
  <c r="B155" i="5"/>
  <c r="B403" i="5" l="1"/>
  <c r="C403" i="5"/>
  <c r="A404" i="5"/>
  <c r="F404" i="5"/>
  <c r="G404" i="5"/>
  <c r="E405" i="5"/>
  <c r="B156" i="5"/>
  <c r="A405" i="5" l="1"/>
  <c r="C404" i="5"/>
  <c r="B404" i="5"/>
  <c r="E406" i="5"/>
  <c r="G405" i="5"/>
  <c r="F405" i="5"/>
  <c r="B157" i="5"/>
  <c r="F406" i="5" l="1"/>
  <c r="E407" i="5"/>
  <c r="G406" i="5"/>
  <c r="C405" i="5"/>
  <c r="A406" i="5"/>
  <c r="B405" i="5"/>
  <c r="B158" i="5"/>
  <c r="F407" i="5" l="1"/>
  <c r="E408" i="5"/>
  <c r="G407" i="5"/>
  <c r="B406" i="5"/>
  <c r="C406" i="5"/>
  <c r="A407" i="5"/>
  <c r="B159" i="5"/>
  <c r="B407" i="5" l="1"/>
  <c r="A408" i="5"/>
  <c r="C407" i="5"/>
  <c r="G408" i="5"/>
  <c r="E409" i="5"/>
  <c r="F408" i="5"/>
  <c r="B160" i="5"/>
  <c r="B408" i="5" l="1"/>
  <c r="C408" i="5"/>
  <c r="A409" i="5"/>
  <c r="E410" i="5"/>
  <c r="G409" i="5"/>
  <c r="F409" i="5"/>
  <c r="B161" i="5"/>
  <c r="G410" i="5" l="1"/>
  <c r="E411" i="5"/>
  <c r="F410" i="5"/>
  <c r="C409" i="5"/>
  <c r="B409" i="5"/>
  <c r="A410" i="5"/>
  <c r="B162" i="5"/>
  <c r="B410" i="5" l="1"/>
  <c r="A411" i="5"/>
  <c r="C410" i="5"/>
  <c r="F411" i="5"/>
  <c r="G411" i="5"/>
  <c r="E412" i="5"/>
  <c r="B163" i="5"/>
  <c r="F412" i="5" l="1"/>
  <c r="G412" i="5"/>
  <c r="E413" i="5"/>
  <c r="B411" i="5"/>
  <c r="C411" i="5"/>
  <c r="A412" i="5"/>
  <c r="B164" i="5"/>
  <c r="E414" i="5" l="1"/>
  <c r="F413" i="5"/>
  <c r="G413" i="5"/>
  <c r="A413" i="5"/>
  <c r="B412" i="5"/>
  <c r="C412" i="5"/>
  <c r="B165" i="5"/>
  <c r="C413" i="5" l="1"/>
  <c r="A414" i="5"/>
  <c r="B413" i="5"/>
  <c r="F414" i="5"/>
  <c r="G414" i="5"/>
  <c r="E415" i="5"/>
  <c r="B166" i="5"/>
  <c r="G415" i="5" l="1"/>
  <c r="F415" i="5"/>
  <c r="E416" i="5"/>
  <c r="B414" i="5"/>
  <c r="C414" i="5"/>
  <c r="A415" i="5"/>
  <c r="B167" i="5"/>
  <c r="A416" i="5" l="1"/>
  <c r="B415" i="5"/>
  <c r="C415" i="5"/>
  <c r="G416" i="5"/>
  <c r="E417" i="5"/>
  <c r="F416" i="5"/>
  <c r="B168" i="5"/>
  <c r="F417" i="5" l="1"/>
  <c r="G417" i="5"/>
  <c r="E418" i="5"/>
  <c r="B416" i="5"/>
  <c r="C416" i="5"/>
  <c r="A417" i="5"/>
  <c r="B169" i="5"/>
  <c r="G418" i="5" l="1"/>
  <c r="E419" i="5"/>
  <c r="F418" i="5"/>
  <c r="C417" i="5"/>
  <c r="B417" i="5"/>
  <c r="A418" i="5"/>
  <c r="B170" i="5"/>
  <c r="B418" i="5" l="1"/>
  <c r="C418" i="5"/>
  <c r="A419" i="5"/>
  <c r="F419" i="5"/>
  <c r="E420" i="5"/>
  <c r="G419" i="5"/>
  <c r="B171" i="5"/>
  <c r="B419" i="5" l="1"/>
  <c r="C419" i="5"/>
  <c r="A420" i="5"/>
  <c r="F420" i="5"/>
  <c r="E421" i="5"/>
  <c r="G420" i="5"/>
  <c r="B172" i="5"/>
  <c r="A421" i="5" l="1"/>
  <c r="C420" i="5"/>
  <c r="B420" i="5"/>
  <c r="E422" i="5"/>
  <c r="G421" i="5"/>
  <c r="F421" i="5"/>
  <c r="B173" i="5"/>
  <c r="F422" i="5" l="1"/>
  <c r="E423" i="5"/>
  <c r="G422" i="5"/>
  <c r="C421" i="5"/>
  <c r="A422" i="5"/>
  <c r="B421" i="5"/>
  <c r="B174" i="5"/>
  <c r="F423" i="5" l="1"/>
  <c r="G423" i="5"/>
  <c r="E424" i="5"/>
  <c r="B422" i="5"/>
  <c r="C422" i="5"/>
  <c r="A423" i="5"/>
  <c r="B175" i="5"/>
  <c r="F424" i="5" l="1"/>
  <c r="G424" i="5"/>
  <c r="E425" i="5"/>
  <c r="B423" i="5"/>
  <c r="C423" i="5"/>
  <c r="A424" i="5"/>
  <c r="B176" i="5"/>
  <c r="E426" i="5" l="1"/>
  <c r="G425" i="5"/>
  <c r="F425" i="5"/>
  <c r="A425" i="5"/>
  <c r="C424" i="5"/>
  <c r="B424" i="5"/>
  <c r="B177" i="5"/>
  <c r="C425" i="5" l="1"/>
  <c r="A426" i="5"/>
  <c r="B425" i="5"/>
  <c r="F426" i="5"/>
  <c r="G426" i="5"/>
  <c r="E427" i="5"/>
  <c r="B178" i="5"/>
  <c r="G427" i="5" l="1"/>
  <c r="F427" i="5"/>
  <c r="E428" i="5"/>
  <c r="B426" i="5"/>
  <c r="C426" i="5"/>
  <c r="A427" i="5"/>
  <c r="B179" i="5"/>
  <c r="G428" i="5" l="1"/>
  <c r="E429" i="5"/>
  <c r="F428" i="5"/>
  <c r="B427" i="5"/>
  <c r="A428" i="5"/>
  <c r="C427" i="5"/>
  <c r="B180" i="5"/>
  <c r="E430" i="5" l="1"/>
  <c r="G429" i="5"/>
  <c r="F429" i="5"/>
  <c r="B428" i="5"/>
  <c r="C428" i="5"/>
  <c r="A429" i="5"/>
  <c r="B181" i="5"/>
  <c r="C429" i="5" l="1"/>
  <c r="A430" i="5"/>
  <c r="B429" i="5"/>
  <c r="F430" i="5"/>
  <c r="E431" i="5"/>
  <c r="G430" i="5"/>
  <c r="B182" i="5"/>
  <c r="B430" i="5" l="1"/>
  <c r="C430" i="5"/>
  <c r="A431" i="5"/>
  <c r="F431" i="5"/>
  <c r="E432" i="5"/>
  <c r="G431" i="5"/>
  <c r="B183" i="5"/>
  <c r="B431" i="5" l="1"/>
  <c r="C431" i="5"/>
  <c r="A432" i="5"/>
  <c r="F432" i="5"/>
  <c r="G432" i="5"/>
  <c r="E433" i="5"/>
  <c r="B184" i="5"/>
  <c r="B432" i="5" l="1"/>
  <c r="C432" i="5"/>
  <c r="A433" i="5"/>
  <c r="E434" i="5"/>
  <c r="G433" i="5"/>
  <c r="F433" i="5"/>
  <c r="B185" i="5"/>
  <c r="F434" i="5" l="1"/>
  <c r="G434" i="5"/>
  <c r="E435" i="5"/>
  <c r="C433" i="5"/>
  <c r="A434" i="5"/>
  <c r="B433" i="5"/>
  <c r="B186" i="5"/>
  <c r="G435" i="5" l="1"/>
  <c r="F435" i="5"/>
  <c r="E436" i="5"/>
  <c r="B434" i="5"/>
  <c r="C434" i="5"/>
  <c r="A435" i="5"/>
  <c r="B187" i="5"/>
  <c r="G436" i="5" l="1"/>
  <c r="E437" i="5"/>
  <c r="F436" i="5"/>
  <c r="B435" i="5"/>
  <c r="A436" i="5"/>
  <c r="C435" i="5"/>
  <c r="B188" i="5"/>
  <c r="E438" i="5" l="1"/>
  <c r="F437" i="5"/>
  <c r="G437" i="5"/>
  <c r="B436" i="5"/>
  <c r="C436" i="5"/>
  <c r="A437" i="5"/>
  <c r="B189" i="5"/>
  <c r="C437" i="5" l="1"/>
  <c r="A438" i="5"/>
  <c r="B437" i="5"/>
  <c r="G438" i="5"/>
  <c r="E439" i="5"/>
  <c r="F438" i="5"/>
  <c r="B190" i="5"/>
  <c r="C438" i="5" l="1"/>
  <c r="B438" i="5"/>
  <c r="A439" i="5"/>
  <c r="F439" i="5"/>
  <c r="E440" i="5"/>
  <c r="G439" i="5"/>
  <c r="B191" i="5"/>
  <c r="B439" i="5" l="1"/>
  <c r="C439" i="5"/>
  <c r="A440" i="5"/>
  <c r="F440" i="5"/>
  <c r="G440" i="5"/>
  <c r="E441" i="5"/>
  <c r="B192" i="5"/>
  <c r="A441" i="5" l="1"/>
  <c r="C440" i="5"/>
  <c r="B440" i="5"/>
  <c r="E442" i="5"/>
  <c r="G441" i="5"/>
  <c r="F441" i="5"/>
  <c r="B193" i="5"/>
  <c r="G442" i="5" l="1"/>
  <c r="E443" i="5"/>
  <c r="F442" i="5"/>
  <c r="C441" i="5"/>
  <c r="A442" i="5"/>
  <c r="B441" i="5"/>
  <c r="B194" i="5"/>
  <c r="G443" i="5" l="1"/>
  <c r="F443" i="5"/>
  <c r="E444" i="5"/>
  <c r="B442" i="5"/>
  <c r="C442" i="5"/>
  <c r="A443" i="5"/>
  <c r="B195" i="5"/>
  <c r="G444" i="5" l="1"/>
  <c r="E445" i="5"/>
  <c r="F444" i="5"/>
  <c r="B443" i="5"/>
  <c r="A444" i="5"/>
  <c r="C443" i="5"/>
  <c r="B196" i="5"/>
  <c r="B444" i="5" l="1"/>
  <c r="C444" i="5"/>
  <c r="A445" i="5"/>
  <c r="G445" i="5"/>
  <c r="F445" i="5"/>
  <c r="E446" i="5"/>
  <c r="B197" i="5"/>
  <c r="C445" i="5" l="1"/>
  <c r="B445" i="5"/>
  <c r="A446" i="5"/>
  <c r="G446" i="5"/>
  <c r="E447" i="5"/>
  <c r="F446" i="5"/>
  <c r="B198" i="5"/>
  <c r="C446" i="5" l="1"/>
  <c r="B446" i="5"/>
  <c r="A447" i="5"/>
  <c r="F447" i="5"/>
  <c r="G447" i="5"/>
  <c r="E448" i="5"/>
  <c r="B199" i="5"/>
  <c r="B447" i="5" l="1"/>
  <c r="A448" i="5"/>
  <c r="C447" i="5"/>
  <c r="G448" i="5"/>
  <c r="E449" i="5"/>
  <c r="F448" i="5"/>
  <c r="B200" i="5"/>
  <c r="G449" i="5" l="1"/>
  <c r="F449" i="5"/>
  <c r="E450" i="5"/>
  <c r="B448" i="5"/>
  <c r="A449" i="5"/>
  <c r="C448" i="5"/>
  <c r="B201" i="5"/>
  <c r="G450" i="5" l="1"/>
  <c r="E451" i="5"/>
  <c r="F450" i="5"/>
  <c r="A450" i="5"/>
  <c r="C449" i="5"/>
  <c r="B449" i="5"/>
  <c r="B202" i="5"/>
  <c r="B450" i="5" l="1"/>
  <c r="C450" i="5"/>
  <c r="A451" i="5"/>
  <c r="F451" i="5"/>
  <c r="E452" i="5"/>
  <c r="G451" i="5"/>
  <c r="B203" i="5"/>
  <c r="B451" i="5" l="1"/>
  <c r="C451" i="5"/>
  <c r="A452" i="5"/>
  <c r="F452" i="5"/>
  <c r="G452" i="5"/>
  <c r="E453" i="5"/>
  <c r="B204" i="5"/>
  <c r="A453" i="5" l="1"/>
  <c r="B452" i="5"/>
  <c r="C452" i="5"/>
  <c r="G453" i="5"/>
  <c r="F453" i="5"/>
  <c r="E454" i="5"/>
  <c r="B205" i="5"/>
  <c r="F454" i="5" l="1"/>
  <c r="E455" i="5"/>
  <c r="G454" i="5"/>
  <c r="A454" i="5"/>
  <c r="C453" i="5"/>
  <c r="B453" i="5"/>
  <c r="B206" i="5"/>
  <c r="B454" i="5" l="1"/>
  <c r="C454" i="5"/>
  <c r="A455" i="5"/>
  <c r="F455" i="5"/>
  <c r="E456" i="5"/>
  <c r="G455" i="5"/>
  <c r="B207" i="5"/>
  <c r="E457" i="5" l="1"/>
  <c r="F456" i="5"/>
  <c r="G456" i="5"/>
  <c r="A456" i="5"/>
  <c r="C455" i="5"/>
  <c r="B455" i="5"/>
  <c r="B208" i="5"/>
  <c r="C456" i="5" l="1"/>
  <c r="B456" i="5"/>
  <c r="A457" i="5"/>
  <c r="G457" i="5"/>
  <c r="E458" i="5"/>
  <c r="F457" i="5"/>
  <c r="B209" i="5"/>
  <c r="B457" i="5" l="1"/>
  <c r="C457" i="5"/>
  <c r="A458" i="5"/>
  <c r="G458" i="5"/>
  <c r="E459" i="5"/>
  <c r="F458" i="5"/>
  <c r="B210" i="5"/>
  <c r="A459" i="5" l="1"/>
  <c r="B458" i="5"/>
  <c r="C458" i="5"/>
  <c r="F459" i="5"/>
  <c r="E460" i="5"/>
  <c r="G459" i="5"/>
  <c r="B211" i="5"/>
  <c r="G460" i="5" l="1"/>
  <c r="F460" i="5"/>
  <c r="E461" i="5"/>
  <c r="B459" i="5"/>
  <c r="C459" i="5"/>
  <c r="A460" i="5"/>
  <c r="B212" i="5"/>
  <c r="G461" i="5" l="1"/>
  <c r="E462" i="5"/>
  <c r="F461" i="5"/>
  <c r="B460" i="5"/>
  <c r="A461" i="5"/>
  <c r="C460" i="5"/>
  <c r="B213" i="5"/>
  <c r="A462" i="5" l="1"/>
  <c r="C461" i="5"/>
  <c r="B461" i="5"/>
  <c r="F462" i="5"/>
  <c r="E463" i="5"/>
  <c r="G462" i="5"/>
  <c r="B214" i="5"/>
  <c r="G463" i="5" l="1"/>
  <c r="F463" i="5"/>
  <c r="E464" i="5"/>
  <c r="C462" i="5"/>
  <c r="B462" i="5"/>
  <c r="A463" i="5"/>
  <c r="B215" i="5"/>
  <c r="F464" i="5" l="1"/>
  <c r="G464" i="5"/>
  <c r="E465" i="5"/>
  <c r="C463" i="5"/>
  <c r="A464" i="5"/>
  <c r="B463" i="5"/>
  <c r="B216" i="5"/>
  <c r="F465" i="5" l="1"/>
  <c r="E466" i="5"/>
  <c r="G465" i="5"/>
  <c r="C464" i="5"/>
  <c r="B464" i="5"/>
  <c r="A465" i="5"/>
  <c r="B217" i="5"/>
  <c r="B465" i="5" l="1"/>
  <c r="A466" i="5"/>
  <c r="C465" i="5"/>
  <c r="G466" i="5"/>
  <c r="E467" i="5"/>
  <c r="F466" i="5"/>
  <c r="B218" i="5"/>
  <c r="A467" i="5" l="1"/>
  <c r="C466" i="5"/>
  <c r="B466" i="5"/>
  <c r="E468" i="5"/>
  <c r="G467" i="5"/>
  <c r="F467" i="5"/>
  <c r="B219" i="5"/>
  <c r="F468" i="5" l="1"/>
  <c r="G468" i="5"/>
  <c r="E469" i="5"/>
  <c r="A468" i="5"/>
  <c r="C467" i="5"/>
  <c r="B467" i="5"/>
  <c r="B220" i="5"/>
  <c r="A469" i="5" l="1"/>
  <c r="B468" i="5"/>
  <c r="C468" i="5"/>
  <c r="F469" i="5"/>
  <c r="E470" i="5"/>
  <c r="G469" i="5"/>
  <c r="B221" i="5"/>
  <c r="F470" i="5" l="1"/>
  <c r="G470" i="5"/>
  <c r="E471" i="5"/>
  <c r="C469" i="5"/>
  <c r="B469" i="5"/>
  <c r="A470" i="5"/>
  <c r="B222" i="5"/>
  <c r="E472" i="5" l="1"/>
  <c r="G471" i="5"/>
  <c r="F471" i="5"/>
  <c r="B470" i="5"/>
  <c r="A471" i="5"/>
  <c r="C470" i="5"/>
  <c r="B223" i="5"/>
  <c r="A472" i="5" l="1"/>
  <c r="B471" i="5"/>
  <c r="C471" i="5"/>
  <c r="F472" i="5"/>
  <c r="G472" i="5"/>
  <c r="E473" i="5"/>
  <c r="B224" i="5"/>
  <c r="F473" i="5" l="1"/>
  <c r="E474" i="5"/>
  <c r="G473" i="5"/>
  <c r="B472" i="5"/>
  <c r="A473" i="5"/>
  <c r="C472" i="5"/>
  <c r="B225" i="5"/>
  <c r="E475" i="5" l="1"/>
  <c r="F474" i="5"/>
  <c r="G474" i="5"/>
  <c r="B473" i="5"/>
  <c r="A474" i="5"/>
  <c r="C473" i="5"/>
  <c r="B226" i="5"/>
  <c r="B474" i="5" l="1"/>
  <c r="A475" i="5"/>
  <c r="C474" i="5"/>
  <c r="F475" i="5"/>
  <c r="G475" i="5"/>
  <c r="E476" i="5"/>
  <c r="B227" i="5"/>
  <c r="F476" i="5" l="1"/>
  <c r="G476" i="5"/>
  <c r="E477" i="5"/>
  <c r="C475" i="5"/>
  <c r="B475" i="5"/>
  <c r="A476" i="5"/>
  <c r="B228" i="5"/>
  <c r="F477" i="5" l="1"/>
  <c r="G477" i="5"/>
  <c r="E478" i="5"/>
  <c r="C476" i="5"/>
  <c r="A477" i="5"/>
  <c r="B476" i="5"/>
  <c r="B229" i="5"/>
  <c r="E479" i="5" l="1"/>
  <c r="G478" i="5"/>
  <c r="F478" i="5"/>
  <c r="A478" i="5"/>
  <c r="B477" i="5"/>
  <c r="C477" i="5"/>
  <c r="B230" i="5"/>
  <c r="A479" i="5" l="1"/>
  <c r="B478" i="5"/>
  <c r="C478" i="5"/>
  <c r="F479" i="5"/>
  <c r="G479" i="5"/>
  <c r="E480" i="5"/>
  <c r="B231" i="5"/>
  <c r="F480" i="5" l="1"/>
  <c r="G480" i="5"/>
  <c r="E481" i="5"/>
  <c r="C479" i="5"/>
  <c r="A480" i="5"/>
  <c r="B479" i="5"/>
  <c r="B232" i="5"/>
  <c r="F481" i="5" l="1"/>
  <c r="G481" i="5"/>
  <c r="E482" i="5"/>
  <c r="C480" i="5"/>
  <c r="B480" i="5"/>
  <c r="A481" i="5"/>
  <c r="B233" i="5"/>
  <c r="E483" i="5" l="1"/>
  <c r="F482" i="5"/>
  <c r="G482" i="5"/>
  <c r="A482" i="5"/>
  <c r="B481" i="5"/>
  <c r="C481" i="5"/>
  <c r="B234" i="5"/>
  <c r="B482" i="5" l="1"/>
  <c r="A483" i="5"/>
  <c r="C482" i="5"/>
  <c r="F483" i="5"/>
  <c r="G483" i="5"/>
  <c r="E484" i="5"/>
  <c r="B235" i="5"/>
  <c r="F484" i="5" l="1"/>
  <c r="G484" i="5"/>
  <c r="E485" i="5"/>
  <c r="B483" i="5"/>
  <c r="C483" i="5"/>
  <c r="A484" i="5"/>
  <c r="B236" i="5"/>
  <c r="F485" i="5" l="1"/>
  <c r="E486" i="5"/>
  <c r="G485" i="5"/>
  <c r="A485" i="5"/>
  <c r="B484" i="5"/>
  <c r="C484" i="5"/>
  <c r="B237" i="5"/>
  <c r="A486" i="5" l="1"/>
  <c r="C485" i="5"/>
  <c r="B485" i="5"/>
  <c r="F486" i="5"/>
  <c r="E487" i="5"/>
  <c r="G486" i="5"/>
  <c r="B238" i="5"/>
  <c r="G487" i="5" l="1"/>
  <c r="E488" i="5"/>
  <c r="F487" i="5"/>
  <c r="C486" i="5"/>
  <c r="B486" i="5"/>
  <c r="A487" i="5"/>
  <c r="B239" i="5"/>
  <c r="A488" i="5" l="1"/>
  <c r="B487" i="5"/>
  <c r="C487" i="5"/>
  <c r="G488" i="5"/>
  <c r="F488" i="5"/>
  <c r="E489" i="5"/>
  <c r="B240" i="5"/>
  <c r="E490" i="5" l="1"/>
  <c r="F489" i="5"/>
  <c r="G489" i="5"/>
  <c r="A489" i="5"/>
  <c r="B488" i="5"/>
  <c r="C488" i="5"/>
  <c r="B241" i="5"/>
  <c r="B489" i="5" l="1"/>
  <c r="C489" i="5"/>
  <c r="A490" i="5"/>
  <c r="G490" i="5"/>
  <c r="F490" i="5"/>
  <c r="E491" i="5"/>
  <c r="F3" i="5"/>
  <c r="A491" i="5" l="1"/>
  <c r="B490" i="5"/>
  <c r="C490" i="5"/>
  <c r="E492" i="5"/>
  <c r="G491" i="5"/>
  <c r="F491" i="5"/>
  <c r="F4" i="5"/>
  <c r="F492" i="5" l="1"/>
  <c r="E493" i="5"/>
  <c r="G492" i="5"/>
  <c r="C491" i="5"/>
  <c r="B491" i="5"/>
  <c r="A492" i="5"/>
  <c r="F5" i="5"/>
  <c r="B492" i="5" l="1"/>
  <c r="A493" i="5"/>
  <c r="C492" i="5"/>
  <c r="G493" i="5"/>
  <c r="F493" i="5"/>
  <c r="E494" i="5"/>
  <c r="F6" i="5"/>
  <c r="E495" i="5" l="1"/>
  <c r="F494" i="5"/>
  <c r="G494" i="5"/>
  <c r="C493" i="5"/>
  <c r="A494" i="5"/>
  <c r="B493" i="5"/>
  <c r="F7" i="5"/>
  <c r="A495" i="5" l="1"/>
  <c r="B494" i="5"/>
  <c r="C494" i="5"/>
  <c r="E496" i="5"/>
  <c r="F495" i="5"/>
  <c r="G495" i="5"/>
  <c r="F8" i="5"/>
  <c r="G496" i="5" l="1"/>
  <c r="F496" i="5"/>
  <c r="E497" i="5"/>
  <c r="A496" i="5"/>
  <c r="B495" i="5"/>
  <c r="C495" i="5"/>
  <c r="F9" i="5"/>
  <c r="B496" i="5" l="1"/>
  <c r="A497" i="5"/>
  <c r="C496" i="5"/>
  <c r="E498" i="5"/>
  <c r="F497" i="5"/>
  <c r="G497" i="5"/>
  <c r="F10" i="5"/>
  <c r="E499" i="5" l="1"/>
  <c r="F498" i="5"/>
  <c r="G498" i="5"/>
  <c r="C497" i="5"/>
  <c r="A498" i="5"/>
  <c r="B497" i="5"/>
  <c r="F11" i="5"/>
  <c r="A499" i="5" l="1"/>
  <c r="B498" i="5"/>
  <c r="C498" i="5"/>
  <c r="E500" i="5"/>
  <c r="F499" i="5"/>
  <c r="G499" i="5"/>
  <c r="F12" i="5"/>
  <c r="F500" i="5" l="1"/>
  <c r="G500" i="5"/>
  <c r="E501" i="5"/>
  <c r="B499" i="5"/>
  <c r="C499" i="5"/>
  <c r="A500" i="5"/>
  <c r="F13" i="5"/>
  <c r="F501" i="5" l="1"/>
  <c r="G501" i="5"/>
  <c r="E502" i="5"/>
  <c r="A501" i="5"/>
  <c r="C500" i="5"/>
  <c r="B500" i="5"/>
  <c r="F14" i="5"/>
  <c r="B501" i="5" l="1"/>
  <c r="A502" i="5"/>
  <c r="C501" i="5"/>
  <c r="F502" i="5"/>
  <c r="G502" i="5"/>
  <c r="E503" i="5"/>
  <c r="F15" i="5"/>
  <c r="F503" i="5" l="1"/>
  <c r="G503" i="5"/>
  <c r="E504" i="5"/>
  <c r="C502" i="5"/>
  <c r="A503" i="5"/>
  <c r="B502" i="5"/>
  <c r="F16" i="5"/>
  <c r="F504" i="5" l="1"/>
  <c r="G504" i="5"/>
  <c r="E505" i="5"/>
  <c r="A504" i="5"/>
  <c r="B503" i="5"/>
  <c r="C503" i="5"/>
  <c r="F17" i="5"/>
  <c r="C504" i="5" l="1"/>
  <c r="A505" i="5"/>
  <c r="B504" i="5"/>
  <c r="E506" i="5"/>
  <c r="F505" i="5"/>
  <c r="G505" i="5"/>
  <c r="F18" i="5"/>
  <c r="F506" i="5" l="1"/>
  <c r="E507" i="5"/>
  <c r="G506" i="5"/>
  <c r="A506" i="5"/>
  <c r="B505" i="5"/>
  <c r="C505" i="5"/>
  <c r="F19" i="5"/>
  <c r="A507" i="5" l="1"/>
  <c r="C506" i="5"/>
  <c r="B506" i="5"/>
  <c r="F507" i="5"/>
  <c r="G507" i="5"/>
  <c r="E508" i="5"/>
  <c r="F20" i="5"/>
  <c r="F508" i="5" l="1"/>
  <c r="E509" i="5"/>
  <c r="G508" i="5"/>
  <c r="B507" i="5"/>
  <c r="C507" i="5"/>
  <c r="A508" i="5"/>
  <c r="F21" i="5"/>
  <c r="A509" i="5" l="1"/>
  <c r="C508" i="5"/>
  <c r="B508" i="5"/>
  <c r="F509" i="5"/>
  <c r="E510" i="5"/>
  <c r="G509" i="5"/>
  <c r="F22" i="5"/>
  <c r="F510" i="5" l="1"/>
  <c r="E511" i="5"/>
  <c r="G510" i="5"/>
  <c r="A510" i="5"/>
  <c r="B509" i="5"/>
  <c r="C509" i="5"/>
  <c r="F23" i="5"/>
  <c r="B510" i="5" l="1"/>
  <c r="A511" i="5"/>
  <c r="C510" i="5"/>
  <c r="E512" i="5"/>
  <c r="G511" i="5"/>
  <c r="F511" i="5"/>
  <c r="F24" i="5"/>
  <c r="E513" i="5" l="1"/>
  <c r="G512" i="5"/>
  <c r="F512" i="5"/>
  <c r="C511" i="5"/>
  <c r="A512" i="5"/>
  <c r="B511" i="5"/>
  <c r="F25" i="5"/>
  <c r="B512" i="5" l="1"/>
  <c r="A513" i="5"/>
  <c r="C512" i="5"/>
  <c r="G513" i="5"/>
  <c r="F513" i="5"/>
  <c r="F26" i="5"/>
  <c r="C513" i="5" l="1"/>
  <c r="B513" i="5"/>
  <c r="F27" i="5"/>
  <c r="F28" i="5" l="1"/>
  <c r="F29" i="5" l="1"/>
  <c r="F30" i="5" l="1"/>
  <c r="F31" i="5" l="1"/>
  <c r="F32" i="5" l="1"/>
  <c r="F33" i="5" l="1"/>
  <c r="F34" i="5" l="1"/>
  <c r="F35" i="5" l="1"/>
  <c r="F36" i="5" l="1"/>
  <c r="F37" i="5" l="1"/>
  <c r="F38" i="5" l="1"/>
  <c r="F39" i="5" l="1"/>
  <c r="F40" i="5" l="1"/>
  <c r="F41" i="5" l="1"/>
  <c r="F42" i="5" l="1"/>
  <c r="F43" i="5" l="1"/>
  <c r="F44" i="5" l="1"/>
  <c r="F45" i="5" l="1"/>
  <c r="F46" i="5" l="1"/>
  <c r="F47" i="5" l="1"/>
  <c r="F48" i="5" l="1"/>
  <c r="F49" i="5" l="1"/>
  <c r="F50" i="5" l="1"/>
  <c r="F51" i="5" l="1"/>
  <c r="F52" i="5" l="1"/>
  <c r="F53" i="5" l="1"/>
  <c r="F54" i="5" l="1"/>
  <c r="F55" i="5" l="1"/>
  <c r="F56" i="5" l="1"/>
  <c r="F57" i="5" l="1"/>
  <c r="F58" i="5" l="1"/>
  <c r="F59" i="5" l="1"/>
  <c r="F60" i="5" l="1"/>
  <c r="F61" i="5" l="1"/>
  <c r="F62" i="5" l="1"/>
  <c r="F63" i="5" l="1"/>
  <c r="F64" i="5" l="1"/>
  <c r="F65" i="5" l="1"/>
  <c r="F66" i="5" l="1"/>
  <c r="F67" i="5" l="1"/>
  <c r="F68" i="5" l="1"/>
  <c r="F69" i="5" l="1"/>
  <c r="F70" i="5" l="1"/>
  <c r="F71" i="5" l="1"/>
  <c r="F72" i="5" l="1"/>
  <c r="F73" i="5" l="1"/>
  <c r="F74" i="5" l="1"/>
  <c r="F75" i="5" l="1"/>
  <c r="F76" i="5" l="1"/>
  <c r="F77" i="5" l="1"/>
  <c r="F78" i="5" l="1"/>
  <c r="F79" i="5" l="1"/>
  <c r="F80" i="5" l="1"/>
  <c r="F81" i="5" l="1"/>
  <c r="F82" i="5" l="1"/>
  <c r="F83" i="5" l="1"/>
  <c r="F84" i="5" l="1"/>
  <c r="F85" i="5" l="1"/>
  <c r="F86" i="5" l="1"/>
  <c r="F87" i="5" l="1"/>
  <c r="F88" i="5" l="1"/>
  <c r="F89" i="5" l="1"/>
  <c r="F90" i="5" l="1"/>
  <c r="F91" i="5" l="1"/>
  <c r="F92" i="5" l="1"/>
  <c r="F93" i="5" l="1"/>
  <c r="F94" i="5" l="1"/>
  <c r="F95" i="5" l="1"/>
  <c r="F96" i="5" l="1"/>
  <c r="F97" i="5" l="1"/>
  <c r="F98" i="5" l="1"/>
  <c r="F99" i="5" l="1"/>
  <c r="F100" i="5" l="1"/>
  <c r="F101" i="5" l="1"/>
  <c r="F102" i="5" l="1"/>
  <c r="F103" i="5" l="1"/>
  <c r="F104" i="5" l="1"/>
  <c r="F105" i="5" l="1"/>
  <c r="F106" i="5" l="1"/>
  <c r="F107" i="5" l="1"/>
  <c r="F108" i="5" l="1"/>
  <c r="F109" i="5" l="1"/>
  <c r="F110" i="5" l="1"/>
  <c r="F111" i="5" l="1"/>
  <c r="F112" i="5" l="1"/>
  <c r="F113" i="5" l="1"/>
  <c r="F114" i="5" l="1"/>
  <c r="F115" i="5" l="1"/>
  <c r="F116" i="5" l="1"/>
  <c r="F117" i="5" l="1"/>
  <c r="F118" i="5" l="1"/>
  <c r="F119" i="5" l="1"/>
  <c r="F120" i="5" l="1"/>
  <c r="F121" i="5" l="1"/>
  <c r="F122" i="5" l="1"/>
  <c r="F123" i="5" l="1"/>
  <c r="F124" i="5" l="1"/>
  <c r="F125" i="5" l="1"/>
  <c r="F126" i="5" l="1"/>
  <c r="F127" i="5" l="1"/>
  <c r="F128" i="5" l="1"/>
  <c r="F129" i="5" l="1"/>
  <c r="F130" i="5" l="1"/>
  <c r="F131" i="5" l="1"/>
  <c r="F132" i="5" l="1"/>
  <c r="F133" i="5" l="1"/>
  <c r="F134" i="5" l="1"/>
  <c r="F135" i="5" l="1"/>
  <c r="F136" i="5" l="1"/>
  <c r="F137" i="5" l="1"/>
  <c r="F138" i="5" l="1"/>
  <c r="F139" i="5" l="1"/>
  <c r="F140" i="5" l="1"/>
  <c r="F141" i="5" l="1"/>
  <c r="F142" i="5" l="1"/>
  <c r="F143" i="5" l="1"/>
  <c r="F144" i="5" l="1"/>
  <c r="F145" i="5" l="1"/>
  <c r="F146" i="5" l="1"/>
  <c r="F147" i="5" l="1"/>
  <c r="F148" i="5" l="1"/>
  <c r="F149" i="5" l="1"/>
  <c r="F150" i="5" l="1"/>
  <c r="F151" i="5" l="1"/>
  <c r="F152" i="5" l="1"/>
  <c r="F153" i="5" l="1"/>
  <c r="F154" i="5" l="1"/>
  <c r="F155" i="5" l="1"/>
  <c r="F156" i="5" l="1"/>
  <c r="F157" i="5" l="1"/>
  <c r="F158" i="5" l="1"/>
  <c r="F159" i="5" l="1"/>
  <c r="F160" i="5" l="1"/>
  <c r="F161" i="5" l="1"/>
  <c r="F162" i="5" l="1"/>
  <c r="F163" i="5" l="1"/>
  <c r="F164" i="5" l="1"/>
  <c r="F165" i="5" l="1"/>
  <c r="F166" i="5" l="1"/>
  <c r="F167" i="5" l="1"/>
  <c r="F168" i="5" l="1"/>
  <c r="F169" i="5" l="1"/>
  <c r="F170" i="5" l="1"/>
  <c r="F171" i="5" l="1"/>
  <c r="F172" i="5" l="1"/>
  <c r="F173" i="5" l="1"/>
  <c r="F174" i="5" l="1"/>
  <c r="F175" i="5" l="1"/>
  <c r="F176" i="5" l="1"/>
  <c r="F177" i="5" l="1"/>
  <c r="F178" i="5" l="1"/>
  <c r="F179" i="5" l="1"/>
  <c r="F180" i="5" l="1"/>
  <c r="F181" i="5" l="1"/>
  <c r="F182" i="5" l="1"/>
  <c r="F183" i="5" l="1"/>
  <c r="F184" i="5" l="1"/>
  <c r="F185" i="5" l="1"/>
  <c r="F186" i="5" l="1"/>
  <c r="F187" i="5" l="1"/>
  <c r="F188" i="5" l="1"/>
  <c r="F189" i="5" l="1"/>
  <c r="F190" i="5" l="1"/>
  <c r="F191" i="5" l="1"/>
  <c r="F192" i="5" l="1"/>
  <c r="F193" i="5" l="1"/>
  <c r="F194" i="5" l="1"/>
  <c r="F195" i="5" l="1"/>
  <c r="F196" i="5" l="1"/>
  <c r="F197" i="5" l="1"/>
  <c r="F198" i="5" l="1"/>
  <c r="F199" i="5" l="1"/>
  <c r="F200" i="5" l="1"/>
  <c r="F201" i="5" l="1"/>
  <c r="F202" i="5" l="1"/>
  <c r="F203" i="5" l="1"/>
  <c r="F204" i="5" l="1"/>
  <c r="F205" i="5" l="1"/>
  <c r="F206" i="5" l="1"/>
  <c r="F207" i="5" l="1"/>
  <c r="F208" i="5" l="1"/>
  <c r="F209" i="5" l="1"/>
  <c r="F210" i="5" l="1"/>
  <c r="F211" i="5" l="1"/>
  <c r="F212" i="5" l="1"/>
  <c r="F213" i="5" l="1"/>
  <c r="F214" i="5" l="1"/>
  <c r="F215" i="5" l="1"/>
  <c r="F216" i="5" l="1"/>
  <c r="F217" i="5" l="1"/>
  <c r="F218" i="5" l="1"/>
  <c r="F219" i="5" l="1"/>
  <c r="F220" i="5" l="1"/>
  <c r="F221" i="5" l="1"/>
  <c r="F222" i="5" l="1"/>
  <c r="F223" i="5" l="1"/>
  <c r="F224" i="5" l="1"/>
  <c r="F225" i="5" l="1"/>
  <c r="F226" i="5" l="1"/>
  <c r="F227" i="5" l="1"/>
  <c r="F228" i="5" l="1"/>
  <c r="F229" i="5" l="1"/>
  <c r="F230" i="5" l="1"/>
  <c r="F231" i="5" l="1"/>
  <c r="F232" i="5" l="1"/>
  <c r="F233" i="5" l="1"/>
  <c r="F234" i="5" l="1"/>
  <c r="F235" i="5" l="1"/>
  <c r="F236" i="5" l="1"/>
  <c r="F237" i="5" l="1"/>
  <c r="F238" i="5" l="1"/>
  <c r="F239" i="5" l="1"/>
  <c r="F240" i="5" l="1"/>
  <c r="F241" i="5" l="1"/>
  <c r="C3" i="5" l="1"/>
  <c r="E26" i="10" l="1"/>
  <c r="Q8" i="1"/>
  <c r="M8" i="1"/>
  <c r="Q9" i="1" l="1"/>
  <c r="E70" i="10"/>
  <c r="M9" i="1"/>
  <c r="C4" i="5"/>
  <c r="Q10" i="1"/>
  <c r="M10" i="1" l="1"/>
  <c r="C5" i="5"/>
  <c r="Q11" i="1"/>
  <c r="M11" i="1"/>
  <c r="Q12" i="1" l="1"/>
  <c r="M12" i="1"/>
  <c r="C6" i="5" l="1"/>
  <c r="Q13" i="1"/>
  <c r="M13" i="1"/>
  <c r="K70" i="10"/>
  <c r="Q14" i="1" l="1"/>
  <c r="M14" i="1"/>
  <c r="C7" i="5" l="1"/>
  <c r="Q15" i="1"/>
  <c r="M15" i="1"/>
  <c r="Q16" i="1" l="1"/>
  <c r="M16" i="1"/>
  <c r="C8" i="5" l="1"/>
  <c r="Q17" i="1"/>
  <c r="M17" i="1"/>
  <c r="Q18" i="1" l="1"/>
  <c r="M18" i="1"/>
  <c r="C9" i="5" l="1"/>
  <c r="Q19" i="1"/>
  <c r="M19" i="1"/>
  <c r="Q20" i="1" l="1"/>
  <c r="M20" i="1"/>
  <c r="C10" i="5" l="1"/>
  <c r="Q21" i="1"/>
  <c r="M21" i="1"/>
  <c r="Q22" i="1" l="1"/>
  <c r="M22" i="1"/>
  <c r="C11" i="5" l="1"/>
  <c r="Q23" i="1"/>
  <c r="M23" i="1"/>
  <c r="Q24" i="1" l="1"/>
  <c r="M24" i="1"/>
  <c r="C12" i="5" l="1"/>
  <c r="Q25" i="1"/>
  <c r="M25" i="1"/>
  <c r="Q26" i="1" l="1"/>
  <c r="M26" i="1"/>
  <c r="C13" i="5" l="1"/>
  <c r="Q27" i="1"/>
  <c r="M27" i="1"/>
  <c r="Q28" i="1" l="1"/>
  <c r="M28" i="1"/>
  <c r="C14" i="5" l="1"/>
  <c r="Q29" i="1"/>
  <c r="M29" i="1"/>
  <c r="Q30" i="1" l="1"/>
  <c r="M30" i="1"/>
  <c r="C15" i="5" l="1"/>
  <c r="Q31" i="1"/>
  <c r="M31" i="1"/>
  <c r="Q32" i="1" l="1"/>
  <c r="M32" i="1"/>
  <c r="C16" i="5" l="1"/>
  <c r="Q33" i="1"/>
  <c r="M33" i="1"/>
  <c r="Q34" i="1" l="1"/>
  <c r="M34" i="1"/>
  <c r="E4" i="10" l="1"/>
  <c r="C17" i="5"/>
  <c r="Q35" i="1"/>
  <c r="M35" i="1"/>
  <c r="Q36" i="1" l="1"/>
  <c r="M36" i="1"/>
  <c r="C18" i="5" l="1"/>
  <c r="Q37" i="1"/>
  <c r="M37" i="1"/>
  <c r="Q38" i="1" l="1"/>
  <c r="M38" i="1"/>
  <c r="C19" i="5" l="1"/>
  <c r="Q39" i="1"/>
  <c r="M39" i="1"/>
  <c r="Q40" i="1" l="1"/>
  <c r="M40" i="1"/>
  <c r="C20" i="5" l="1"/>
  <c r="Q41" i="1"/>
  <c r="M41" i="1"/>
  <c r="Q42" i="1" l="1"/>
  <c r="M42" i="1"/>
  <c r="C21" i="5" l="1"/>
  <c r="Q43" i="1"/>
  <c r="M43" i="1"/>
  <c r="Q44" i="1" l="1"/>
  <c r="M44" i="1"/>
  <c r="C22" i="5" l="1"/>
  <c r="Q45" i="1"/>
  <c r="M45" i="1"/>
  <c r="E48" i="4"/>
  <c r="Q46" i="1" l="1"/>
  <c r="M46" i="1"/>
  <c r="E49" i="4"/>
  <c r="C23" i="5" l="1"/>
  <c r="Q47" i="1"/>
  <c r="M47" i="1"/>
  <c r="E50" i="4"/>
  <c r="Q48" i="1" l="1"/>
  <c r="M48" i="1"/>
  <c r="E51" i="4"/>
  <c r="C24" i="5" l="1"/>
  <c r="Q49" i="1"/>
  <c r="M49" i="1"/>
  <c r="E52" i="4" l="1"/>
  <c r="Q50" i="1"/>
  <c r="M50" i="1"/>
  <c r="C25" i="5" l="1"/>
  <c r="Q51" i="1"/>
  <c r="M51" i="1"/>
  <c r="Q52" i="1" l="1"/>
  <c r="M52" i="1"/>
  <c r="C26" i="5" l="1"/>
  <c r="Q53" i="1"/>
  <c r="M53" i="1"/>
  <c r="Q54" i="1" l="1"/>
  <c r="M54" i="1"/>
  <c r="C27" i="5" l="1"/>
  <c r="Q55" i="1"/>
  <c r="M55" i="1"/>
  <c r="Q56" i="1" l="1"/>
  <c r="M56" i="1"/>
  <c r="C28" i="5" l="1"/>
  <c r="Q57" i="1"/>
  <c r="M57" i="1"/>
  <c r="Q58" i="1" l="1"/>
  <c r="M58" i="1"/>
  <c r="C29" i="5" l="1"/>
  <c r="Q59" i="1"/>
  <c r="M59" i="1"/>
  <c r="Q60" i="1" l="1"/>
  <c r="M60" i="1"/>
  <c r="C30" i="5" l="1"/>
  <c r="Q61" i="1"/>
  <c r="M61" i="1"/>
  <c r="Q62" i="1" l="1"/>
  <c r="M62" i="1"/>
  <c r="C31" i="5" l="1"/>
  <c r="Q63" i="1"/>
  <c r="M63" i="1"/>
  <c r="Q64" i="1" l="1"/>
  <c r="M64" i="1"/>
  <c r="C32" i="5" l="1"/>
  <c r="Q65" i="1"/>
  <c r="M65" i="1"/>
  <c r="Q66" i="1" l="1"/>
  <c r="M66" i="1"/>
  <c r="C33" i="5" l="1"/>
  <c r="Q67" i="1"/>
  <c r="M67" i="1"/>
  <c r="Q68" i="1" l="1"/>
  <c r="M68" i="1"/>
  <c r="C34" i="5" l="1"/>
  <c r="Q69" i="1"/>
  <c r="M69" i="1"/>
  <c r="Q70" i="1" l="1"/>
  <c r="M70" i="1"/>
  <c r="C35" i="5" l="1"/>
  <c r="Q71" i="1"/>
  <c r="M71" i="1"/>
  <c r="Q72" i="1" l="1"/>
  <c r="M72" i="1"/>
  <c r="C36" i="5" l="1"/>
  <c r="Q73" i="1"/>
  <c r="M73" i="1"/>
  <c r="Q74" i="1" l="1"/>
  <c r="M74" i="1"/>
  <c r="C37" i="5" l="1"/>
  <c r="Q75" i="1"/>
  <c r="M75" i="1"/>
  <c r="E47" i="4" l="1"/>
  <c r="Q76" i="1"/>
  <c r="M76" i="1"/>
  <c r="E46" i="4" l="1"/>
  <c r="C38" i="5"/>
  <c r="Q77" i="1"/>
  <c r="M77" i="1"/>
  <c r="Q78" i="1" l="1"/>
  <c r="M78" i="1"/>
  <c r="C39" i="5" l="1"/>
  <c r="Q79" i="1"/>
  <c r="M79" i="1"/>
  <c r="Q80" i="1" l="1"/>
  <c r="M80" i="1"/>
  <c r="C40" i="5" l="1"/>
  <c r="Q81" i="1"/>
  <c r="M81" i="1"/>
  <c r="Q82" i="1" l="1"/>
  <c r="M82" i="1"/>
  <c r="C41" i="5" l="1"/>
  <c r="Q83" i="1"/>
  <c r="M83" i="1"/>
  <c r="Q84" i="1" l="1"/>
  <c r="M84" i="1"/>
  <c r="C42" i="5" l="1"/>
  <c r="Q85" i="1"/>
  <c r="M85" i="1"/>
  <c r="Q86" i="1" l="1"/>
  <c r="M86" i="1"/>
  <c r="C43" i="5" l="1"/>
  <c r="Q87" i="1"/>
  <c r="M87" i="1"/>
  <c r="Q88" i="1" l="1"/>
  <c r="M88" i="1"/>
  <c r="K45" i="4"/>
  <c r="C44" i="5" l="1"/>
  <c r="Q89" i="1"/>
  <c r="M89" i="1"/>
  <c r="K46" i="4" l="1"/>
  <c r="E45" i="4"/>
  <c r="Q90" i="1"/>
  <c r="M90" i="1"/>
  <c r="K47" i="4"/>
  <c r="C45" i="5" l="1"/>
  <c r="Q91" i="1"/>
  <c r="M91" i="1"/>
  <c r="K48" i="4"/>
  <c r="Q92" i="1" l="1"/>
  <c r="M92" i="1"/>
  <c r="K49" i="4"/>
  <c r="C46" i="5" l="1"/>
  <c r="Q93" i="1"/>
  <c r="M93" i="1"/>
  <c r="K50" i="4"/>
  <c r="Q94" i="1" l="1"/>
  <c r="M94" i="1"/>
  <c r="K51" i="4" l="1"/>
  <c r="C47" i="5"/>
  <c r="Q95" i="1"/>
  <c r="M95" i="1"/>
  <c r="Q96" i="1" l="1"/>
  <c r="M96" i="1"/>
  <c r="C48" i="5" l="1"/>
  <c r="K54" i="4"/>
  <c r="Q97" i="1"/>
  <c r="M97" i="1"/>
  <c r="Q98" i="1" l="1"/>
  <c r="M98" i="1"/>
  <c r="C49" i="5"/>
  <c r="Q99" i="1" l="1"/>
  <c r="M99" i="1"/>
  <c r="Q100" i="1" l="1"/>
  <c r="M100" i="1"/>
  <c r="C50" i="5"/>
  <c r="Q101" i="1" l="1"/>
  <c r="M101" i="1"/>
  <c r="Q102" i="1" l="1"/>
  <c r="M102" i="1"/>
  <c r="C51" i="5"/>
  <c r="Q103" i="1" l="1"/>
  <c r="M103" i="1"/>
  <c r="Q104" i="1" l="1"/>
  <c r="M104" i="1"/>
  <c r="C52" i="5"/>
  <c r="Q105" i="1" l="1"/>
  <c r="M105" i="1"/>
  <c r="Q106" i="1" l="1"/>
  <c r="M106" i="1"/>
  <c r="C53" i="5"/>
  <c r="Q107" i="1" l="1"/>
  <c r="M107" i="1"/>
  <c r="Q108" i="1" l="1"/>
  <c r="M108" i="1"/>
  <c r="C54" i="5"/>
  <c r="Q109" i="1" l="1"/>
  <c r="M109" i="1"/>
  <c r="Q110" i="1" l="1"/>
  <c r="M110" i="1"/>
  <c r="C55" i="5"/>
  <c r="Q111" i="1" l="1"/>
  <c r="M111" i="1"/>
  <c r="Q112" i="1" l="1"/>
  <c r="M112" i="1"/>
  <c r="C56" i="5"/>
  <c r="Q113" i="1" l="1"/>
  <c r="M113" i="1"/>
  <c r="Q114" i="1" l="1"/>
  <c r="M114" i="1"/>
  <c r="C57" i="5" l="1"/>
  <c r="E44" i="4"/>
  <c r="Q115" i="1"/>
  <c r="M115" i="1"/>
  <c r="Q116" i="1" l="1"/>
  <c r="M116" i="1"/>
  <c r="C58" i="5"/>
  <c r="Q117" i="1" l="1"/>
  <c r="M117" i="1"/>
  <c r="Q118" i="1" l="1"/>
  <c r="M118" i="1"/>
  <c r="C59" i="5"/>
  <c r="Q119" i="1" l="1"/>
  <c r="M119" i="1"/>
  <c r="Q120" i="1" l="1"/>
  <c r="M120" i="1"/>
  <c r="C60" i="5"/>
  <c r="Q121" i="1" l="1"/>
  <c r="M121" i="1"/>
  <c r="Q122" i="1" l="1"/>
  <c r="M122" i="1"/>
  <c r="C61" i="5"/>
  <c r="Q123" i="1" l="1"/>
  <c r="M123" i="1"/>
  <c r="E43" i="4"/>
  <c r="Q124" i="1" l="1"/>
  <c r="M124" i="1"/>
  <c r="C62" i="5"/>
  <c r="Q125" i="1" l="1"/>
  <c r="M125" i="1"/>
  <c r="Q126" i="1" l="1"/>
  <c r="M126" i="1"/>
  <c r="C63" i="5"/>
  <c r="Q127" i="1" l="1"/>
  <c r="M127" i="1"/>
  <c r="Q128" i="1" l="1"/>
  <c r="M128" i="1"/>
  <c r="C64" i="5"/>
  <c r="Q129" i="1" l="1"/>
  <c r="M129" i="1"/>
  <c r="Q130" i="1" l="1"/>
  <c r="M130" i="1"/>
  <c r="C65" i="5"/>
  <c r="Q131" i="1" l="1"/>
  <c r="M131" i="1"/>
  <c r="Q132" i="1" l="1"/>
  <c r="M132" i="1"/>
  <c r="C66" i="5"/>
  <c r="Q133" i="1" l="1"/>
  <c r="M133" i="1"/>
  <c r="Q134" i="1" l="1"/>
  <c r="M134" i="1"/>
  <c r="C67" i="5"/>
  <c r="Q135" i="1" l="1"/>
  <c r="M135" i="1"/>
  <c r="K44" i="4"/>
  <c r="Q136" i="1" l="1"/>
  <c r="M136" i="1"/>
  <c r="C68" i="5" l="1"/>
  <c r="K43" i="4"/>
  <c r="Q137" i="1"/>
  <c r="M137" i="1"/>
  <c r="Q138" i="1" l="1"/>
  <c r="M138" i="1"/>
  <c r="C69" i="5" l="1"/>
  <c r="K42" i="4"/>
  <c r="Q139" i="1"/>
  <c r="M139" i="1"/>
  <c r="Q140" i="1" l="1"/>
  <c r="M140" i="1"/>
  <c r="C70" i="5"/>
  <c r="Q141" i="1" l="1"/>
  <c r="M141" i="1"/>
  <c r="Q142" i="1" l="1"/>
  <c r="M142" i="1"/>
  <c r="C71" i="5"/>
  <c r="Q143" i="1" l="1"/>
  <c r="M143" i="1"/>
  <c r="Q144" i="1" l="1"/>
  <c r="M144" i="1"/>
  <c r="C72" i="5"/>
  <c r="Q145" i="1" l="1"/>
  <c r="M145" i="1"/>
  <c r="Q146" i="1" l="1"/>
  <c r="M146" i="1"/>
  <c r="C73" i="5" l="1"/>
  <c r="E42" i="4"/>
  <c r="Q147" i="1"/>
  <c r="M147" i="1"/>
  <c r="Q148" i="1" l="1"/>
  <c r="M148" i="1"/>
  <c r="C74" i="5"/>
  <c r="Q149" i="1" l="1"/>
  <c r="M149" i="1"/>
  <c r="Q150" i="1" l="1"/>
  <c r="M150" i="1"/>
  <c r="C75" i="5"/>
  <c r="Q151" i="1" l="1"/>
  <c r="M151" i="1"/>
  <c r="Q152" i="1" l="1"/>
  <c r="M152" i="1"/>
  <c r="C76" i="5"/>
  <c r="Q153" i="1" l="1"/>
  <c r="M153" i="1"/>
  <c r="Q154" i="1" l="1"/>
  <c r="M154" i="1"/>
  <c r="C77" i="5"/>
  <c r="Q155" i="1" l="1"/>
  <c r="M155" i="1"/>
  <c r="E41" i="4"/>
  <c r="Q156" i="1" l="1"/>
  <c r="M156" i="1"/>
  <c r="C78" i="5"/>
  <c r="Q157" i="1" l="1"/>
  <c r="M157" i="1"/>
  <c r="Q158" i="1" l="1"/>
  <c r="M158" i="1"/>
  <c r="C79" i="5"/>
  <c r="Q159" i="1" l="1"/>
  <c r="M159" i="1"/>
  <c r="Q160" i="1" l="1"/>
  <c r="M160" i="1"/>
  <c r="C80" i="5"/>
  <c r="Q161" i="1" l="1"/>
  <c r="M161" i="1"/>
  <c r="Q162" i="1" l="1"/>
  <c r="M162" i="1"/>
  <c r="C81" i="5"/>
  <c r="Q163" i="1" l="1"/>
  <c r="M163" i="1"/>
  <c r="Q164" i="1" l="1"/>
  <c r="M164" i="1"/>
  <c r="C82" i="5"/>
  <c r="Q165" i="1" l="1"/>
  <c r="M165" i="1"/>
  <c r="Q166" i="1" l="1"/>
  <c r="M166" i="1"/>
  <c r="C83" i="5"/>
  <c r="Q167" i="1" l="1"/>
  <c r="M167" i="1"/>
  <c r="Q168" i="1" l="1"/>
  <c r="M168" i="1"/>
  <c r="C84" i="5"/>
  <c r="Q169" i="1" l="1"/>
  <c r="M169" i="1"/>
  <c r="Q170" i="1" l="1"/>
  <c r="M170" i="1"/>
  <c r="C85" i="5"/>
  <c r="Q171" i="1" l="1"/>
  <c r="M171" i="1"/>
  <c r="Q172" i="1" l="1"/>
  <c r="M172" i="1"/>
  <c r="C86" i="5"/>
  <c r="Q173" i="1" l="1"/>
  <c r="M173" i="1"/>
  <c r="Q174" i="1" l="1"/>
  <c r="M174" i="1"/>
  <c r="C87" i="5"/>
  <c r="Q175" i="1" l="1"/>
  <c r="M175" i="1"/>
  <c r="Q176" i="1" l="1"/>
  <c r="M176" i="1"/>
  <c r="C88" i="5" l="1"/>
  <c r="K41" i="4"/>
  <c r="Q177" i="1"/>
  <c r="M177" i="1"/>
  <c r="Q178" i="1" l="1"/>
  <c r="M178" i="1"/>
  <c r="C89" i="5"/>
  <c r="Q179" i="1" l="1"/>
  <c r="M179" i="1"/>
  <c r="E40" i="4"/>
  <c r="Q180" i="1" l="1"/>
  <c r="M180" i="1"/>
  <c r="C90" i="5"/>
  <c r="Q181" i="1" l="1"/>
  <c r="M181" i="1"/>
  <c r="Q182" i="1" l="1"/>
  <c r="M182" i="1"/>
  <c r="C91" i="5"/>
  <c r="Q183" i="1" l="1"/>
  <c r="M183" i="1"/>
  <c r="K40" i="4"/>
  <c r="Q184" i="1" l="1"/>
  <c r="M184" i="1"/>
  <c r="C92" i="5"/>
  <c r="Q185" i="1" l="1"/>
  <c r="M185" i="1"/>
  <c r="Q186" i="1" l="1"/>
  <c r="M186" i="1"/>
  <c r="C93" i="5"/>
  <c r="Q187" i="1" l="1"/>
  <c r="M187" i="1"/>
  <c r="E39" i="4"/>
  <c r="Q188" i="1" l="1"/>
  <c r="M188" i="1"/>
  <c r="C94" i="5"/>
  <c r="Q189" i="1" l="1"/>
  <c r="M189" i="1"/>
  <c r="Q190" i="1" l="1"/>
  <c r="M190" i="1"/>
  <c r="C95" i="5"/>
  <c r="Q191" i="1" l="1"/>
  <c r="M191" i="1"/>
  <c r="Q192" i="1" l="1"/>
  <c r="M192" i="1"/>
  <c r="C96" i="5"/>
  <c r="Q193" i="1" l="1"/>
  <c r="M193" i="1"/>
  <c r="Q194" i="1" l="1"/>
  <c r="M194" i="1"/>
  <c r="C97" i="5"/>
  <c r="Q195" i="1" l="1"/>
  <c r="M195" i="1"/>
  <c r="Q196" i="1" l="1"/>
  <c r="M196" i="1"/>
  <c r="C98" i="5"/>
  <c r="Q197" i="1" l="1"/>
  <c r="M197" i="1"/>
  <c r="Q198" i="1" l="1"/>
  <c r="M198" i="1"/>
  <c r="C99" i="5"/>
  <c r="Q199" i="1" l="1"/>
  <c r="M199" i="1"/>
  <c r="Q200" i="1" l="1"/>
  <c r="M200" i="1"/>
  <c r="C100" i="5"/>
  <c r="Q201" i="1" l="1"/>
  <c r="M201" i="1"/>
  <c r="Q202" i="1" l="1"/>
  <c r="M202" i="1"/>
  <c r="C101" i="5"/>
  <c r="Q203" i="1" l="1"/>
  <c r="M203" i="1"/>
  <c r="Q204" i="1" l="1"/>
  <c r="M204" i="1"/>
  <c r="C102" i="5"/>
  <c r="Q205" i="1" l="1"/>
  <c r="M205" i="1"/>
  <c r="Q206" i="1" l="1"/>
  <c r="M206" i="1"/>
  <c r="C103" i="5"/>
  <c r="Q207" i="1" l="1"/>
  <c r="M207" i="1"/>
  <c r="Q208" i="1" l="1"/>
  <c r="M208" i="1"/>
  <c r="C104" i="5"/>
  <c r="Q209" i="1" l="1"/>
  <c r="M209" i="1"/>
  <c r="Q210" i="1" l="1"/>
  <c r="M210" i="1"/>
  <c r="C105" i="5"/>
  <c r="Q211" i="1" l="1"/>
  <c r="M211" i="1"/>
  <c r="Q212" i="1" l="1"/>
  <c r="M212" i="1"/>
  <c r="C106" i="5" l="1"/>
  <c r="E38" i="4"/>
  <c r="Q213" i="1"/>
  <c r="M213" i="1"/>
  <c r="Q214" i="1" l="1"/>
  <c r="M214" i="1"/>
  <c r="C107" i="5"/>
  <c r="Q215" i="1" l="1"/>
  <c r="M215" i="1"/>
  <c r="K39" i="4"/>
  <c r="Q216" i="1" l="1"/>
  <c r="M216" i="1"/>
  <c r="C108" i="5"/>
  <c r="Q217" i="1" l="1"/>
  <c r="M217" i="1"/>
  <c r="E37" i="4"/>
  <c r="Q218" i="1" l="1"/>
  <c r="M218" i="1"/>
  <c r="C109" i="5"/>
  <c r="Q219" i="1" l="1"/>
  <c r="M219" i="1"/>
  <c r="Q220" i="1" l="1"/>
  <c r="M220" i="1"/>
  <c r="C110" i="5"/>
  <c r="Q221" i="1" l="1"/>
  <c r="M221" i="1"/>
  <c r="Q222" i="1" l="1"/>
  <c r="M222" i="1"/>
  <c r="C111" i="5" l="1"/>
  <c r="K38" i="4"/>
  <c r="Q223" i="1"/>
  <c r="M223" i="1"/>
  <c r="Q224" i="1" l="1"/>
  <c r="M224" i="1"/>
  <c r="C112" i="5"/>
  <c r="Q225" i="1" l="1"/>
  <c r="M225" i="1"/>
  <c r="E36" i="4"/>
  <c r="Q226" i="1" l="1"/>
  <c r="M226" i="1"/>
  <c r="C113" i="5"/>
  <c r="Q227" i="1" l="1"/>
  <c r="M227" i="1"/>
  <c r="Q228" i="1" l="1"/>
  <c r="M228" i="1"/>
  <c r="C114" i="5"/>
  <c r="Q229" i="1" l="1"/>
  <c r="M229" i="1"/>
  <c r="Q230" i="1" l="1"/>
  <c r="M230" i="1"/>
  <c r="C115" i="5"/>
  <c r="Q231" i="1" l="1"/>
  <c r="M231" i="1"/>
  <c r="Q232" i="1" l="1"/>
  <c r="M232" i="1"/>
  <c r="C116" i="5"/>
  <c r="Q233" i="1" l="1"/>
  <c r="M233" i="1"/>
  <c r="Q234" i="1" l="1"/>
  <c r="M234" i="1"/>
  <c r="C117" i="5"/>
  <c r="Q235" i="1" l="1"/>
  <c r="M235" i="1"/>
  <c r="Q236" i="1" l="1"/>
  <c r="M236" i="1"/>
  <c r="C118" i="5"/>
  <c r="Q237" i="1" l="1"/>
  <c r="M237" i="1"/>
  <c r="Q238" i="1" l="1"/>
  <c r="M238" i="1"/>
  <c r="C119" i="5"/>
  <c r="Q239" i="1" l="1"/>
  <c r="M239" i="1"/>
  <c r="Q240" i="1" l="1"/>
  <c r="M240" i="1"/>
  <c r="C120" i="5"/>
  <c r="Q241" i="1" l="1"/>
  <c r="M241" i="1"/>
  <c r="K37" i="4"/>
  <c r="Q242" i="1" l="1"/>
  <c r="M242" i="1"/>
  <c r="C121" i="5"/>
  <c r="Q243" i="1" l="1"/>
  <c r="M243" i="1"/>
  <c r="Q244" i="1" l="1"/>
  <c r="M244" i="1"/>
  <c r="C122" i="5"/>
  <c r="Q245" i="1" l="1"/>
  <c r="M245" i="1"/>
  <c r="Q246" i="1" l="1"/>
  <c r="M246" i="1"/>
  <c r="C123" i="5"/>
  <c r="Q247" i="1" l="1"/>
  <c r="M247" i="1"/>
  <c r="Q248" i="1" l="1"/>
  <c r="M248" i="1"/>
  <c r="C124" i="5" l="1"/>
  <c r="K36" i="4"/>
  <c r="Q249" i="1"/>
  <c r="M249" i="1"/>
  <c r="Q250" i="1" l="1"/>
  <c r="M250" i="1"/>
  <c r="C125" i="5"/>
  <c r="Q251" i="1" l="1"/>
  <c r="M251" i="1"/>
  <c r="Q252" i="1" l="1"/>
  <c r="M252" i="1"/>
  <c r="C126" i="5"/>
  <c r="Q253" i="1" l="1"/>
  <c r="M253" i="1"/>
  <c r="Q254" i="1" l="1"/>
  <c r="M254" i="1"/>
  <c r="C127" i="5"/>
  <c r="Q255" i="1" l="1"/>
  <c r="M255" i="1"/>
  <c r="Q256" i="1" l="1"/>
  <c r="M256" i="1"/>
  <c r="C128" i="5"/>
  <c r="Q257" i="1" l="1"/>
  <c r="M257" i="1"/>
  <c r="Q258" i="1" l="1"/>
  <c r="M258" i="1"/>
  <c r="C129" i="5"/>
  <c r="Q259" i="1" l="1"/>
  <c r="M259" i="1"/>
  <c r="Q260" i="1" l="1"/>
  <c r="M260" i="1"/>
  <c r="C130" i="5"/>
  <c r="Q261" i="1" l="1"/>
  <c r="M261" i="1"/>
  <c r="Q262" i="1" l="1"/>
  <c r="M262" i="1"/>
  <c r="C131" i="5"/>
  <c r="Q263" i="1" l="1"/>
  <c r="M263" i="1"/>
  <c r="Q264" i="1" l="1"/>
  <c r="M264" i="1"/>
  <c r="C132" i="5" l="1"/>
  <c r="K35" i="4"/>
  <c r="Q265" i="1"/>
  <c r="M265" i="1"/>
  <c r="Q266" i="1" l="1"/>
  <c r="M266" i="1"/>
  <c r="C133" i="5"/>
  <c r="Q267" i="1" l="1"/>
  <c r="M267" i="1"/>
  <c r="Q268" i="1" l="1"/>
  <c r="M268" i="1"/>
  <c r="C134" i="5"/>
  <c r="Q269" i="1" l="1"/>
  <c r="M269" i="1"/>
  <c r="Q270" i="1" l="1"/>
  <c r="M270" i="1"/>
  <c r="C135" i="5"/>
  <c r="Q271" i="1" l="1"/>
  <c r="M271" i="1"/>
  <c r="Q272" i="1" l="1"/>
  <c r="M272" i="1"/>
  <c r="C136" i="5" l="1"/>
  <c r="K34" i="4"/>
  <c r="Q273" i="1"/>
  <c r="M273" i="1"/>
  <c r="K33" i="4"/>
  <c r="Q274" i="1" l="1"/>
  <c r="M274" i="1"/>
  <c r="C137" i="5"/>
  <c r="Q275" i="1" l="1"/>
  <c r="M275" i="1"/>
  <c r="Q276" i="1" l="1"/>
  <c r="M276" i="1"/>
  <c r="C138" i="5"/>
  <c r="Q277" i="1" l="1"/>
  <c r="M277" i="1"/>
  <c r="K52" i="4"/>
  <c r="Q278" i="1" l="1"/>
  <c r="M278" i="1"/>
  <c r="C139" i="5"/>
  <c r="Q279" i="1" l="1"/>
  <c r="M279" i="1"/>
  <c r="Q280" i="1" l="1"/>
  <c r="M280" i="1"/>
  <c r="C140" i="5"/>
  <c r="Q281" i="1" l="1"/>
  <c r="M281" i="1"/>
  <c r="Q282" i="1" l="1"/>
  <c r="M282" i="1"/>
  <c r="C141" i="5"/>
  <c r="Q283" i="1" l="1"/>
  <c r="M283" i="1"/>
  <c r="Q284" i="1" l="1"/>
  <c r="M284" i="1"/>
  <c r="C142" i="5"/>
  <c r="Q285" i="1" l="1"/>
  <c r="M285" i="1"/>
  <c r="Q286" i="1" l="1"/>
  <c r="M286" i="1"/>
  <c r="C143" i="5"/>
  <c r="Q287" i="1" l="1"/>
  <c r="M287" i="1"/>
  <c r="Q288" i="1" l="1"/>
  <c r="M288" i="1"/>
  <c r="C144" i="5"/>
  <c r="Q289" i="1" l="1"/>
  <c r="M289" i="1"/>
  <c r="Q290" i="1" l="1"/>
  <c r="M290" i="1"/>
  <c r="C145" i="5"/>
  <c r="Q291" i="1" l="1"/>
  <c r="M291" i="1"/>
  <c r="Q292" i="1" l="1"/>
  <c r="M292" i="1"/>
  <c r="C146" i="5"/>
  <c r="Q293" i="1" l="1"/>
  <c r="M293" i="1"/>
  <c r="K32" i="4"/>
  <c r="Q294" i="1" l="1"/>
  <c r="M294" i="1"/>
  <c r="C147" i="5"/>
  <c r="Q295" i="1" l="1"/>
  <c r="M295" i="1"/>
  <c r="Q296" i="1" l="1"/>
  <c r="M296" i="1"/>
  <c r="C148" i="5"/>
  <c r="Q297" i="1" l="1"/>
  <c r="M297" i="1"/>
  <c r="Q298" i="1" l="1"/>
  <c r="M298" i="1"/>
  <c r="C149" i="5"/>
  <c r="Q299" i="1" l="1"/>
  <c r="M299" i="1"/>
  <c r="Q300" i="1" l="1"/>
  <c r="M300" i="1"/>
  <c r="C150" i="5"/>
  <c r="Q301" i="1" l="1"/>
  <c r="M301" i="1"/>
  <c r="Q302" i="1" l="1"/>
  <c r="M302" i="1"/>
  <c r="C151" i="5"/>
  <c r="Q303" i="1" l="1"/>
  <c r="M303" i="1"/>
  <c r="E35" i="4"/>
  <c r="Q304" i="1" l="1"/>
  <c r="M304" i="1"/>
  <c r="C152" i="5"/>
  <c r="Q305" i="1" l="1"/>
  <c r="M305" i="1"/>
  <c r="Q306" i="1" l="1"/>
  <c r="M306" i="1"/>
  <c r="C153" i="5" l="1"/>
  <c r="K31" i="4"/>
  <c r="Q307" i="1"/>
  <c r="M307" i="1"/>
  <c r="Q308" i="1" l="1"/>
  <c r="M308" i="1"/>
  <c r="C154" i="5"/>
  <c r="Q309" i="1" l="1"/>
  <c r="M309" i="1"/>
  <c r="K30" i="4"/>
  <c r="Q310" i="1" l="1"/>
  <c r="M310" i="1"/>
  <c r="C155" i="5" l="1"/>
  <c r="Q311" i="1"/>
  <c r="M311" i="1"/>
  <c r="Q312" i="1" l="1"/>
  <c r="M312" i="1"/>
  <c r="C156" i="5" l="1"/>
  <c r="Q313" i="1"/>
  <c r="M313" i="1"/>
  <c r="K29" i="4"/>
  <c r="Q314" i="1" l="1"/>
  <c r="M314" i="1"/>
  <c r="C157" i="5" l="1"/>
  <c r="Q315" i="1"/>
  <c r="M315" i="1"/>
  <c r="Q316" i="1" l="1"/>
  <c r="M316" i="1"/>
  <c r="C158" i="5" l="1"/>
  <c r="Q317" i="1"/>
  <c r="M317" i="1"/>
  <c r="E34" i="4"/>
  <c r="Q318" i="1" l="1"/>
  <c r="M318" i="1"/>
  <c r="C159" i="5" l="1"/>
  <c r="Q319" i="1"/>
  <c r="M319" i="1"/>
  <c r="Q320" i="1" l="1"/>
  <c r="M320" i="1"/>
  <c r="C160" i="5" l="1"/>
  <c r="Q321" i="1"/>
  <c r="M321" i="1"/>
  <c r="Q322" i="1" l="1"/>
  <c r="M322" i="1"/>
  <c r="C161" i="5" l="1"/>
  <c r="Q323" i="1"/>
  <c r="M323" i="1"/>
  <c r="E33" i="4"/>
  <c r="Q324" i="1" l="1"/>
  <c r="M324" i="1"/>
  <c r="C162" i="5"/>
  <c r="Q325" i="1" l="1"/>
  <c r="M325" i="1"/>
  <c r="Q326" i="1" l="1"/>
  <c r="M326" i="1"/>
  <c r="C163" i="5"/>
  <c r="Q327" i="1" l="1"/>
  <c r="M327" i="1"/>
  <c r="Q328" i="1" l="1"/>
  <c r="M328" i="1"/>
  <c r="C164" i="5"/>
  <c r="Q329" i="1" l="1"/>
  <c r="M329" i="1"/>
  <c r="Q330" i="1" l="1"/>
  <c r="M330" i="1"/>
  <c r="C165" i="5"/>
  <c r="Q331" i="1" l="1"/>
  <c r="M331" i="1"/>
  <c r="Q332" i="1" l="1"/>
  <c r="M332" i="1"/>
  <c r="C166" i="5"/>
  <c r="Q333" i="1" l="1"/>
  <c r="M333" i="1"/>
  <c r="Q334" i="1" l="1"/>
  <c r="M334" i="1"/>
  <c r="C167" i="5"/>
  <c r="Q335" i="1" l="1"/>
  <c r="M335" i="1"/>
  <c r="Q336" i="1" l="1"/>
  <c r="M336" i="1"/>
  <c r="C168" i="5"/>
  <c r="Q337" i="1" l="1"/>
  <c r="M337" i="1"/>
  <c r="Q338" i="1" l="1"/>
  <c r="M338" i="1"/>
  <c r="C169" i="5"/>
  <c r="Q339" i="1" l="1"/>
  <c r="M339" i="1"/>
  <c r="Q340" i="1" l="1"/>
  <c r="M340" i="1"/>
  <c r="C170" i="5"/>
  <c r="Q341" i="1" l="1"/>
  <c r="M341" i="1"/>
  <c r="Q342" i="1" l="1"/>
  <c r="M342" i="1"/>
  <c r="C171" i="5"/>
  <c r="Q343" i="1" l="1"/>
  <c r="M343" i="1"/>
  <c r="K53" i="4"/>
  <c r="Q344" i="1" l="1"/>
  <c r="M344" i="1"/>
  <c r="C172" i="5" l="1"/>
  <c r="E32" i="4"/>
  <c r="Q345" i="1"/>
  <c r="M345" i="1"/>
  <c r="Q346" i="1" l="1"/>
  <c r="M346" i="1"/>
  <c r="C173" i="5" l="1"/>
  <c r="E54" i="4"/>
  <c r="Q347" i="1"/>
  <c r="M347" i="1"/>
  <c r="Q348" i="1" l="1"/>
  <c r="M348" i="1"/>
  <c r="C174" i="5"/>
  <c r="Q349" i="1" l="1"/>
  <c r="M349" i="1"/>
  <c r="Q350" i="1" l="1"/>
  <c r="M350" i="1"/>
  <c r="C175" i="5"/>
  <c r="Q351" i="1" l="1"/>
  <c r="M351" i="1"/>
  <c r="Q352" i="1" l="1"/>
  <c r="M352" i="1"/>
  <c r="C176" i="5"/>
  <c r="Q353" i="1" l="1"/>
  <c r="M353" i="1"/>
  <c r="Q354" i="1" l="1"/>
  <c r="M354" i="1"/>
  <c r="C177" i="5" l="1"/>
  <c r="K27" i="4"/>
  <c r="Q355" i="1"/>
  <c r="M355" i="1"/>
  <c r="Q356" i="1" l="1"/>
  <c r="M356" i="1"/>
  <c r="C178" i="5"/>
  <c r="Q357" i="1" l="1"/>
  <c r="M357" i="1"/>
  <c r="Q358" i="1" l="1"/>
  <c r="M358" i="1"/>
  <c r="C179" i="5"/>
  <c r="Q359" i="1" l="1"/>
  <c r="M359" i="1"/>
  <c r="Q360" i="1" l="1"/>
  <c r="M360" i="1"/>
  <c r="C180" i="5"/>
  <c r="Q361" i="1" l="1"/>
  <c r="M361" i="1"/>
  <c r="Q362" i="1" l="1"/>
  <c r="M362" i="1"/>
  <c r="C181" i="5"/>
  <c r="Q363" i="1" l="1"/>
  <c r="M363" i="1"/>
  <c r="Q364" i="1" l="1"/>
  <c r="M364" i="1"/>
  <c r="C182" i="5"/>
  <c r="Q365" i="1" l="1"/>
  <c r="M365" i="1"/>
  <c r="Q366" i="1" l="1"/>
  <c r="M366" i="1"/>
  <c r="C183" i="5"/>
  <c r="Q367" i="1" l="1"/>
  <c r="M367" i="1"/>
  <c r="Q368" i="1" l="1"/>
  <c r="M368" i="1"/>
  <c r="C184" i="5" l="1"/>
  <c r="E31" i="4"/>
  <c r="Q369" i="1"/>
  <c r="M369" i="1"/>
  <c r="K26" i="4"/>
  <c r="Q370" i="1" l="1"/>
  <c r="M370" i="1"/>
  <c r="C185" i="5"/>
  <c r="Q371" i="1" l="1"/>
  <c r="M371" i="1"/>
  <c r="Q372" i="1" l="1"/>
  <c r="M372" i="1"/>
  <c r="C186" i="5"/>
  <c r="Q373" i="1" l="1"/>
  <c r="M373" i="1"/>
  <c r="Q374" i="1" l="1"/>
  <c r="M374" i="1"/>
  <c r="C187" i="5"/>
  <c r="Q375" i="1" l="1"/>
  <c r="M375" i="1"/>
  <c r="Q376" i="1" l="1"/>
  <c r="M376" i="1"/>
  <c r="C188" i="5"/>
  <c r="Q377" i="1" l="1"/>
  <c r="M377" i="1"/>
  <c r="Q378" i="1" l="1"/>
  <c r="M378" i="1"/>
  <c r="C189" i="5"/>
  <c r="Q379" i="1" l="1"/>
  <c r="M379" i="1"/>
  <c r="E30" i="4"/>
  <c r="Q380" i="1" l="1"/>
  <c r="M380" i="1"/>
  <c r="C190" i="5"/>
  <c r="Q381" i="1" l="1"/>
  <c r="M381" i="1"/>
  <c r="Q382" i="1" l="1"/>
  <c r="M382" i="1"/>
  <c r="C191" i="5"/>
  <c r="Q383" i="1" l="1"/>
  <c r="M383" i="1"/>
  <c r="Q384" i="1" l="1"/>
  <c r="M384" i="1"/>
  <c r="C192" i="5" l="1"/>
  <c r="E29" i="4"/>
  <c r="Q385" i="1"/>
  <c r="M385" i="1"/>
  <c r="Q386" i="1" l="1"/>
  <c r="M386" i="1"/>
  <c r="C193" i="5"/>
  <c r="Q387" i="1" l="1"/>
  <c r="M387" i="1"/>
  <c r="Q388" i="1" l="1"/>
  <c r="M388" i="1"/>
  <c r="C194" i="5"/>
  <c r="Q389" i="1" l="1"/>
  <c r="M389" i="1"/>
  <c r="Q390" i="1" l="1"/>
  <c r="M390" i="1"/>
  <c r="C195" i="5"/>
  <c r="Q391" i="1" l="1"/>
  <c r="M391" i="1"/>
  <c r="Q392" i="1" l="1"/>
  <c r="M392" i="1"/>
  <c r="C196" i="5"/>
  <c r="Q393" i="1" l="1"/>
  <c r="M393" i="1"/>
  <c r="K28" i="4"/>
  <c r="Q394" i="1" l="1"/>
  <c r="M394" i="1"/>
  <c r="C197" i="5"/>
  <c r="Q395" i="1" l="1"/>
  <c r="M395" i="1"/>
  <c r="Q396" i="1" l="1"/>
  <c r="M396" i="1"/>
  <c r="C198" i="5"/>
  <c r="Q397" i="1" l="1"/>
  <c r="M397" i="1"/>
  <c r="Q398" i="1" l="1"/>
  <c r="M398" i="1"/>
  <c r="C199" i="5" l="1"/>
  <c r="E28" i="4"/>
  <c r="Q399" i="1"/>
  <c r="M399" i="1"/>
  <c r="Q400" i="1" l="1"/>
  <c r="M400" i="1"/>
  <c r="C200" i="5"/>
  <c r="Q401" i="1" l="1"/>
  <c r="M401" i="1"/>
  <c r="Q402" i="1" l="1"/>
  <c r="M402" i="1"/>
  <c r="C201" i="5"/>
  <c r="Q403" i="1" l="1"/>
  <c r="M403" i="1"/>
  <c r="Q404" i="1" l="1"/>
  <c r="M404" i="1"/>
  <c r="C202" i="5" l="1"/>
  <c r="K25" i="4"/>
  <c r="Q405" i="1"/>
  <c r="M405" i="1"/>
  <c r="Q406" i="1" l="1"/>
  <c r="M406" i="1"/>
  <c r="C203" i="5"/>
  <c r="Q407" i="1" l="1"/>
  <c r="M407" i="1"/>
  <c r="Q408" i="1" l="1"/>
  <c r="M408" i="1"/>
  <c r="C204" i="5"/>
  <c r="Q409" i="1" l="1"/>
  <c r="M409" i="1"/>
  <c r="Q410" i="1" l="1"/>
  <c r="M410" i="1"/>
  <c r="C205" i="5"/>
  <c r="Q411" i="1" l="1"/>
  <c r="M411" i="1"/>
  <c r="Q412" i="1" l="1"/>
  <c r="M412" i="1"/>
  <c r="C206" i="5" l="1"/>
  <c r="K24" i="4"/>
  <c r="Q413" i="1"/>
  <c r="M413" i="1"/>
  <c r="Q414" i="1" l="1"/>
  <c r="M414" i="1"/>
  <c r="C207" i="5"/>
  <c r="Q415" i="1" l="1"/>
  <c r="M415" i="1"/>
  <c r="E27" i="4"/>
  <c r="Q416" i="1" l="1"/>
  <c r="M416" i="1"/>
  <c r="C208" i="5"/>
  <c r="Q417" i="1" l="1"/>
  <c r="M417" i="1"/>
  <c r="Q418" i="1" l="1"/>
  <c r="M418" i="1"/>
  <c r="C209" i="5"/>
  <c r="Q419" i="1" l="1"/>
  <c r="M419" i="1"/>
  <c r="Q420" i="1" l="1"/>
  <c r="M420" i="1"/>
  <c r="C210" i="5"/>
  <c r="Q421" i="1" l="1"/>
  <c r="M421" i="1"/>
  <c r="Q422" i="1" l="1"/>
  <c r="M422" i="1"/>
  <c r="C211" i="5"/>
  <c r="Q423" i="1" l="1"/>
  <c r="M423" i="1"/>
  <c r="Q424" i="1" l="1"/>
  <c r="M424" i="1"/>
  <c r="C212" i="5"/>
  <c r="Q425" i="1" l="1"/>
  <c r="M425" i="1"/>
  <c r="Q426" i="1" l="1"/>
  <c r="M426" i="1"/>
  <c r="C213" i="5"/>
  <c r="Q427" i="1" l="1"/>
  <c r="M427" i="1"/>
  <c r="Q428" i="1" l="1"/>
  <c r="M428" i="1"/>
  <c r="C214" i="5"/>
  <c r="Q429" i="1" l="1"/>
  <c r="M429" i="1"/>
  <c r="K23" i="4"/>
  <c r="Q430" i="1" l="1"/>
  <c r="M430" i="1"/>
  <c r="C215" i="5"/>
  <c r="Q431" i="1" l="1"/>
  <c r="M431" i="1"/>
  <c r="Q432" i="1" l="1"/>
  <c r="M432" i="1"/>
  <c r="C216" i="5"/>
  <c r="Q433" i="1" l="1"/>
  <c r="M433" i="1"/>
  <c r="Q434" i="1" l="1"/>
  <c r="M434" i="1"/>
  <c r="C217" i="5"/>
  <c r="Q435" i="1" l="1"/>
  <c r="M435" i="1"/>
  <c r="Q436" i="1" l="1"/>
  <c r="M436" i="1"/>
  <c r="C218" i="5"/>
  <c r="Q437" i="1" l="1"/>
  <c r="M437" i="1"/>
  <c r="Q438" i="1" l="1"/>
  <c r="M438" i="1"/>
  <c r="C219" i="5" l="1"/>
  <c r="E26" i="4"/>
  <c r="Q439" i="1"/>
  <c r="M439" i="1"/>
  <c r="Q440" i="1" l="1"/>
  <c r="M440" i="1"/>
  <c r="C220" i="5"/>
  <c r="Q441" i="1" l="1"/>
  <c r="M441" i="1"/>
  <c r="Q442" i="1" l="1"/>
  <c r="M442" i="1"/>
  <c r="C221" i="5"/>
  <c r="Q443" i="1" l="1"/>
  <c r="M443" i="1"/>
  <c r="Q444" i="1" l="1"/>
  <c r="M444" i="1"/>
  <c r="C222" i="5"/>
  <c r="Q445" i="1" l="1"/>
  <c r="M445" i="1"/>
  <c r="K22" i="4"/>
  <c r="Q446" i="1" l="1"/>
  <c r="M446" i="1"/>
  <c r="C223" i="5"/>
  <c r="Q447" i="1" l="1"/>
  <c r="M447" i="1"/>
  <c r="Q448" i="1" l="1"/>
  <c r="M448" i="1"/>
  <c r="C224" i="5"/>
  <c r="Q449" i="1" l="1"/>
  <c r="M449" i="1"/>
  <c r="Q450" i="1" l="1"/>
  <c r="M450" i="1"/>
  <c r="C225" i="5"/>
  <c r="Q451" i="1" l="1"/>
  <c r="M451" i="1"/>
  <c r="Q452" i="1" l="1"/>
  <c r="M452" i="1"/>
  <c r="C226" i="5"/>
  <c r="Q453" i="1" l="1"/>
  <c r="M453" i="1"/>
  <c r="Q454" i="1" l="1"/>
  <c r="M454" i="1"/>
  <c r="C227" i="5"/>
  <c r="Q455" i="1" l="1"/>
  <c r="M455" i="1"/>
  <c r="Q456" i="1" l="1"/>
  <c r="M456" i="1"/>
  <c r="C228" i="5"/>
  <c r="Q457" i="1" l="1"/>
  <c r="M457" i="1"/>
  <c r="Q458" i="1" l="1"/>
  <c r="M458" i="1"/>
  <c r="C229" i="5"/>
  <c r="Q459" i="1" l="1"/>
  <c r="M459" i="1"/>
  <c r="Q460" i="1" l="1"/>
  <c r="M460" i="1"/>
  <c r="C230" i="5"/>
  <c r="Q461" i="1" l="1"/>
  <c r="M461" i="1"/>
  <c r="Q462" i="1" l="1"/>
  <c r="M462" i="1"/>
  <c r="C231" i="5"/>
  <c r="Q463" i="1" l="1"/>
  <c r="M463" i="1"/>
  <c r="Q464" i="1" l="1"/>
  <c r="M464" i="1"/>
  <c r="C232" i="5"/>
  <c r="Q465" i="1" l="1"/>
  <c r="M465" i="1"/>
  <c r="Q466" i="1" l="1"/>
  <c r="M466" i="1"/>
  <c r="C233" i="5"/>
  <c r="Q467" i="1" l="1"/>
  <c r="M467" i="1"/>
  <c r="Q468" i="1" l="1"/>
  <c r="M468" i="1"/>
  <c r="C234" i="5"/>
  <c r="Q469" i="1" l="1"/>
  <c r="M469" i="1"/>
  <c r="Q470" i="1" l="1"/>
  <c r="M470" i="1"/>
  <c r="C235" i="5"/>
  <c r="Q471" i="1" l="1"/>
  <c r="M471" i="1"/>
  <c r="Q472" i="1" l="1"/>
  <c r="M472" i="1"/>
  <c r="C236" i="5"/>
  <c r="Q473" i="1" l="1"/>
  <c r="M473" i="1"/>
  <c r="Q474" i="1" l="1"/>
  <c r="M474" i="1"/>
  <c r="C237" i="5" l="1"/>
  <c r="E25" i="4"/>
  <c r="Q475" i="1"/>
  <c r="M475" i="1"/>
  <c r="Q476" i="1" l="1"/>
  <c r="M476" i="1"/>
  <c r="C238" i="5"/>
  <c r="Q477" i="1" l="1"/>
  <c r="M477" i="1"/>
  <c r="Q478" i="1" l="1"/>
  <c r="M478" i="1"/>
  <c r="C239" i="5"/>
  <c r="Q479" i="1" l="1"/>
  <c r="M479" i="1"/>
  <c r="Q480" i="1" l="1"/>
  <c r="M480" i="1"/>
  <c r="C240" i="5"/>
  <c r="Q481" i="1" l="1"/>
  <c r="M481" i="1"/>
  <c r="Q482" i="1" l="1"/>
  <c r="M482" i="1"/>
  <c r="C241" i="5" l="1"/>
  <c r="E48" i="10"/>
  <c r="Q483" i="1"/>
  <c r="M483" i="1"/>
  <c r="Q484" i="1" l="1"/>
  <c r="M484" i="1"/>
  <c r="Q485" i="1" l="1"/>
  <c r="M485" i="1"/>
  <c r="E24" i="4"/>
  <c r="Q486" i="1" l="1"/>
  <c r="M486" i="1"/>
  <c r="I34" i="9" l="1"/>
  <c r="D36" i="9"/>
  <c r="J45" i="9"/>
  <c r="I33" i="9"/>
  <c r="I48" i="9"/>
  <c r="E38" i="9"/>
  <c r="D44" i="9"/>
  <c r="D45" i="9"/>
  <c r="I47" i="9"/>
  <c r="I35" i="9"/>
  <c r="I46" i="9"/>
  <c r="E34" i="9"/>
  <c r="D40" i="9"/>
  <c r="E37" i="9"/>
  <c r="J46" i="9"/>
  <c r="I36" i="9"/>
  <c r="J39" i="9"/>
  <c r="D34" i="9"/>
  <c r="E36" i="9"/>
  <c r="D39" i="9"/>
  <c r="I40" i="9"/>
  <c r="J43" i="9"/>
  <c r="E33" i="9"/>
  <c r="E42" i="9"/>
  <c r="E41" i="9"/>
  <c r="E40" i="9"/>
  <c r="I38" i="9"/>
  <c r="J41" i="9"/>
  <c r="I41" i="9"/>
  <c r="I43" i="9"/>
  <c r="D42" i="9"/>
  <c r="J38" i="9"/>
  <c r="E48" i="9"/>
  <c r="D38" i="9"/>
  <c r="E45" i="9"/>
  <c r="J33" i="9"/>
  <c r="E44" i="9"/>
  <c r="J35" i="9"/>
  <c r="D35" i="9"/>
  <c r="J37" i="9"/>
  <c r="I45" i="9"/>
  <c r="D46" i="9"/>
  <c r="J48" i="9"/>
  <c r="D47" i="9"/>
  <c r="J40" i="9"/>
  <c r="J34" i="9"/>
  <c r="E39" i="9"/>
  <c r="E46" i="9"/>
  <c r="J36" i="9"/>
  <c r="D43" i="9"/>
  <c r="I39" i="9"/>
  <c r="E47" i="9"/>
  <c r="D41" i="9"/>
  <c r="J44" i="9"/>
  <c r="E35" i="9"/>
  <c r="D48" i="9"/>
  <c r="I37" i="9"/>
  <c r="E43" i="9"/>
  <c r="D37" i="9"/>
  <c r="J42" i="9"/>
  <c r="I42" i="9"/>
  <c r="D33" i="9"/>
  <c r="I44" i="9"/>
  <c r="J47" i="9"/>
  <c r="D38" i="12"/>
  <c r="D39" i="12" l="1"/>
  <c r="D36" i="12"/>
  <c r="C40" i="12"/>
  <c r="C11" i="12"/>
  <c r="D14" i="12"/>
  <c r="D11" i="12"/>
  <c r="C12" i="12"/>
  <c r="D12" i="12"/>
  <c r="D13" i="12"/>
  <c r="C13" i="12"/>
  <c r="C14" i="12"/>
  <c r="C15" i="12"/>
  <c r="D16" i="12"/>
  <c r="C16" i="12"/>
  <c r="D15" i="12"/>
  <c r="D17" i="12"/>
  <c r="C17" i="12"/>
  <c r="D18" i="12"/>
  <c r="C18" i="12"/>
  <c r="C36" i="12"/>
  <c r="C39" i="12"/>
  <c r="D37" i="12"/>
  <c r="C38" i="12"/>
  <c r="D40" i="12"/>
  <c r="C37" i="12"/>
  <c r="C27" i="14"/>
  <c r="C25" i="12"/>
  <c r="C11" i="14"/>
  <c r="C23" i="12"/>
  <c r="D34" i="12"/>
  <c r="D31" i="12"/>
  <c r="D24" i="12"/>
  <c r="C31" i="14"/>
  <c r="C21" i="12"/>
  <c r="C13" i="14"/>
  <c r="C33" i="14"/>
  <c r="C17" i="14"/>
  <c r="D28" i="12"/>
  <c r="C21" i="14"/>
  <c r="C8" i="14"/>
  <c r="D33" i="12"/>
  <c r="C32" i="14"/>
  <c r="C24" i="12"/>
  <c r="C30" i="12"/>
  <c r="D26" i="12"/>
  <c r="C22" i="12"/>
  <c r="D27" i="12"/>
  <c r="C24" i="14"/>
  <c r="C10" i="14"/>
  <c r="C26" i="12"/>
  <c r="D21" i="12"/>
  <c r="C31" i="12"/>
  <c r="C29" i="14"/>
  <c r="C19" i="14"/>
  <c r="C19" i="12"/>
  <c r="D35" i="12"/>
  <c r="C11" i="6"/>
  <c r="C25" i="14"/>
  <c r="C28" i="12"/>
  <c r="C16" i="14"/>
  <c r="C12" i="6"/>
  <c r="C20" i="14"/>
  <c r="C33" i="12"/>
  <c r="D20" i="12"/>
  <c r="D30" i="12"/>
  <c r="C34" i="12"/>
  <c r="D22" i="12"/>
  <c r="C27" i="12"/>
  <c r="D32" i="12"/>
  <c r="C18" i="14"/>
  <c r="D19" i="12"/>
  <c r="C28" i="14"/>
  <c r="D11" i="6"/>
  <c r="C23" i="14"/>
  <c r="D29" i="12"/>
  <c r="C20" i="12"/>
  <c r="C35" i="12"/>
  <c r="C30" i="14"/>
  <c r="C12" i="14"/>
  <c r="C29" i="12"/>
  <c r="D23" i="12"/>
  <c r="C14" i="14"/>
  <c r="C9" i="14"/>
  <c r="C22" i="14"/>
  <c r="C32" i="12"/>
  <c r="D25" i="12"/>
  <c r="D14" i="6"/>
  <c r="C15" i="14"/>
  <c r="C26" i="14"/>
  <c r="D17" i="6"/>
  <c r="D12" i="6"/>
  <c r="C13" i="6"/>
  <c r="C14" i="6"/>
  <c r="D13" i="6"/>
  <c r="D15" i="6"/>
  <c r="D16" i="6"/>
  <c r="C16" i="6"/>
  <c r="C15" i="6"/>
  <c r="C17" i="6"/>
  <c r="C19" i="6"/>
  <c r="C18" i="6"/>
  <c r="D18" i="6"/>
  <c r="E23" i="4" l="1"/>
  <c r="K21" i="4" l="1"/>
  <c r="K20" i="4" l="1"/>
  <c r="E22" i="4" l="1"/>
  <c r="E21" i="4" l="1"/>
  <c r="K19" i="4" l="1"/>
  <c r="G3" i="5" l="1"/>
  <c r="G4" i="5" l="1"/>
  <c r="G5" i="5" l="1"/>
  <c r="G6" i="5" l="1"/>
  <c r="G7" i="5" l="1"/>
  <c r="G8" i="5" l="1"/>
  <c r="G9" i="5" l="1"/>
  <c r="G10" i="5" l="1"/>
  <c r="G11" i="5" l="1"/>
  <c r="G12" i="5" l="1"/>
  <c r="G13" i="5" l="1"/>
  <c r="G14" i="5" l="1"/>
  <c r="G15" i="5" l="1"/>
  <c r="G16" i="5" l="1"/>
  <c r="G17" i="5" l="1"/>
  <c r="G18" i="5" l="1"/>
  <c r="G19" i="5" l="1"/>
  <c r="G20" i="5" l="1"/>
  <c r="E20" i="4"/>
  <c r="G21" i="5" l="1"/>
  <c r="G22" i="5" l="1"/>
  <c r="E53" i="4"/>
  <c r="G23" i="5" l="1"/>
  <c r="G24" i="5" l="1"/>
  <c r="G25" i="5" l="1"/>
  <c r="G26" i="5" l="1"/>
  <c r="G27" i="5" l="1"/>
  <c r="G28" i="5" l="1"/>
  <c r="G29" i="5" l="1"/>
  <c r="G30" i="5" l="1"/>
  <c r="G31" i="5" l="1"/>
  <c r="K18" i="4"/>
  <c r="G32" i="5" l="1"/>
  <c r="G33" i="5" l="1"/>
  <c r="E19" i="4"/>
  <c r="G34" i="5" l="1"/>
  <c r="E18" i="4"/>
  <c r="G35" i="5" l="1"/>
  <c r="G36" i="5" l="1"/>
  <c r="K17" i="4"/>
  <c r="G37" i="5" l="1"/>
  <c r="G38" i="5" l="1"/>
  <c r="G39" i="5" l="1"/>
  <c r="G40" i="5" l="1"/>
  <c r="G41" i="5" l="1"/>
  <c r="G42" i="5" l="1"/>
  <c r="E17" i="4"/>
  <c r="G43" i="5" l="1"/>
  <c r="G44" i="5" l="1"/>
  <c r="G45" i="5" l="1"/>
  <c r="G46" i="5" l="1"/>
  <c r="G47" i="5" l="1"/>
  <c r="G48" i="5" l="1"/>
  <c r="G49" i="5" l="1"/>
  <c r="G50" i="5" l="1"/>
  <c r="G51" i="5" l="1"/>
  <c r="E16" i="4"/>
  <c r="G52" i="5" l="1"/>
  <c r="G53" i="5" l="1"/>
  <c r="G54" i="5" l="1"/>
  <c r="G55" i="5" l="1"/>
  <c r="K16" i="4"/>
  <c r="G56" i="5" l="1"/>
  <c r="G57" i="5" l="1"/>
  <c r="G58" i="5" l="1"/>
  <c r="G59" i="5" l="1"/>
  <c r="G60" i="5" l="1"/>
  <c r="G61" i="5" l="1"/>
  <c r="G62" i="5" l="1"/>
  <c r="K15" i="4"/>
  <c r="G63" i="5" l="1"/>
  <c r="G64" i="5" l="1"/>
  <c r="G65" i="5" l="1"/>
  <c r="G66" i="5" l="1"/>
  <c r="G67" i="5" l="1"/>
  <c r="G68" i="5" l="1"/>
  <c r="G69" i="5" l="1"/>
  <c r="G70" i="5" l="1"/>
  <c r="G71" i="5" l="1"/>
  <c r="G72" i="5" l="1"/>
  <c r="G73" i="5" l="1"/>
  <c r="E15" i="4"/>
  <c r="G74" i="5" l="1"/>
  <c r="G75" i="5" l="1"/>
  <c r="G76" i="5" l="1"/>
  <c r="G77" i="5" l="1"/>
  <c r="G78" i="5" l="1"/>
  <c r="G79" i="5" l="1"/>
  <c r="G80" i="5" l="1"/>
  <c r="G81" i="5" l="1"/>
  <c r="G82" i="5" l="1"/>
  <c r="K14" i="4"/>
  <c r="G83" i="5" l="1"/>
  <c r="G84" i="5" l="1"/>
  <c r="G85" i="5" l="1"/>
  <c r="G86" i="5" l="1"/>
  <c r="G87" i="5" l="1"/>
  <c r="G88" i="5" l="1"/>
  <c r="G89" i="5" l="1"/>
  <c r="G90" i="5" l="1"/>
  <c r="G91" i="5" l="1"/>
  <c r="G92" i="5" l="1"/>
  <c r="G93" i="5" l="1"/>
  <c r="G94" i="5" l="1"/>
  <c r="G95" i="5" l="1"/>
  <c r="G96" i="5" l="1"/>
  <c r="G97" i="5" l="1"/>
  <c r="G98" i="5" l="1"/>
  <c r="G99" i="5" l="1"/>
  <c r="G100" i="5" l="1"/>
  <c r="K13" i="4"/>
  <c r="G101" i="5" l="1"/>
  <c r="G102" i="5" l="1"/>
  <c r="G103" i="5" l="1"/>
  <c r="G104" i="5" l="1"/>
  <c r="G105" i="5" l="1"/>
  <c r="G106" i="5" l="1"/>
  <c r="E14" i="4"/>
  <c r="G107" i="5" l="1"/>
  <c r="G108" i="5" l="1"/>
  <c r="G109" i="5" l="1"/>
  <c r="G110" i="5" l="1"/>
  <c r="G111" i="5" l="1"/>
  <c r="G112" i="5" l="1"/>
  <c r="G113" i="5" l="1"/>
  <c r="G114" i="5" l="1"/>
  <c r="E13" i="4"/>
  <c r="G115" i="5" l="1"/>
  <c r="G116" i="5" l="1"/>
  <c r="G117" i="5" l="1"/>
  <c r="G118" i="5" l="1"/>
  <c r="G119" i="5" l="1"/>
  <c r="G120" i="5" l="1"/>
  <c r="G121" i="5" l="1"/>
  <c r="K12" i="4"/>
  <c r="G122" i="5" l="1"/>
  <c r="G123" i="5" l="1"/>
  <c r="G124" i="5" l="1"/>
  <c r="G125" i="5" l="1"/>
  <c r="G126" i="5" l="1"/>
  <c r="G127" i="5" l="1"/>
  <c r="G128" i="5" l="1"/>
  <c r="G129" i="5" l="1"/>
  <c r="E12" i="4"/>
  <c r="G130" i="5" l="1"/>
  <c r="G131" i="5" l="1"/>
  <c r="G132" i="5" l="1"/>
  <c r="G133" i="5" l="1"/>
  <c r="G134" i="5" l="1"/>
  <c r="G135" i="5" l="1"/>
  <c r="G136" i="5" l="1"/>
  <c r="G137" i="5" l="1"/>
  <c r="G138" i="5" l="1"/>
  <c r="K4" i="10"/>
  <c r="G139" i="5" l="1"/>
  <c r="G140" i="5" l="1"/>
  <c r="E11" i="4"/>
  <c r="G141" i="5" l="1"/>
  <c r="G142" i="5" l="1"/>
  <c r="G143" i="5" l="1"/>
  <c r="G144" i="5" l="1"/>
  <c r="G145" i="5" l="1"/>
  <c r="G146" i="5" l="1"/>
  <c r="G147" i="5" l="1"/>
  <c r="G148" i="5" l="1"/>
  <c r="G149" i="5" l="1"/>
  <c r="G150" i="5" l="1"/>
  <c r="G151" i="5" l="1"/>
  <c r="G152" i="5" l="1"/>
  <c r="G153" i="5" l="1"/>
  <c r="G154" i="5" l="1"/>
  <c r="G155" i="5" l="1"/>
  <c r="G156" i="5" l="1"/>
  <c r="G157" i="5" l="1"/>
  <c r="G158" i="5" l="1"/>
  <c r="G159" i="5" l="1"/>
  <c r="G160" i="5" l="1"/>
  <c r="G161" i="5" l="1"/>
  <c r="G162" i="5" l="1"/>
  <c r="G163" i="5" l="1"/>
  <c r="G164" i="5" l="1"/>
  <c r="E10" i="4"/>
  <c r="G165" i="5" l="1"/>
  <c r="G166" i="5" l="1"/>
  <c r="G167" i="5" l="1"/>
  <c r="G168" i="5" l="1"/>
  <c r="E9" i="4"/>
  <c r="G169" i="5" l="1"/>
  <c r="G170" i="5" l="1"/>
  <c r="G171" i="5" l="1"/>
  <c r="K48" i="10"/>
  <c r="G172" i="5" l="1"/>
  <c r="G173" i="5" l="1"/>
  <c r="G174" i="5" l="1"/>
  <c r="G175" i="5" l="1"/>
  <c r="K11" i="4"/>
  <c r="G176" i="5" l="1"/>
  <c r="G177" i="5" l="1"/>
  <c r="G178" i="5" l="1"/>
  <c r="G179" i="5" l="1"/>
  <c r="G180" i="5" l="1"/>
  <c r="G181" i="5" l="1"/>
  <c r="G182" i="5" l="1"/>
  <c r="G183" i="5" l="1"/>
  <c r="G184" i="5" l="1"/>
  <c r="G185" i="5" l="1"/>
  <c r="G186" i="5" l="1"/>
  <c r="K10" i="4"/>
  <c r="G187" i="5" l="1"/>
  <c r="G188" i="5" l="1"/>
  <c r="K26" i="10"/>
  <c r="G189" i="5" l="1"/>
  <c r="G190" i="5" l="1"/>
  <c r="G191" i="5" l="1"/>
  <c r="G192" i="5" l="1"/>
  <c r="K9" i="4"/>
  <c r="G193" i="5" l="1"/>
  <c r="G194" i="5" l="1"/>
  <c r="G195" i="5" l="1"/>
  <c r="G196" i="5" l="1"/>
  <c r="G197" i="5" l="1"/>
  <c r="G198" i="5" l="1"/>
  <c r="G199" i="5" l="1"/>
  <c r="G200" i="5" l="1"/>
  <c r="G201" i="5" l="1"/>
  <c r="G202" i="5" l="1"/>
  <c r="G203" i="5" l="1"/>
  <c r="G204" i="5" l="1"/>
  <c r="G205" i="5" l="1"/>
  <c r="G206" i="5" l="1"/>
  <c r="G207" i="5" l="1"/>
  <c r="G208" i="5" l="1"/>
  <c r="G209" i="5" l="1"/>
  <c r="G210" i="5" l="1"/>
  <c r="G211" i="5" l="1"/>
  <c r="G212" i="5" l="1"/>
  <c r="G213" i="5" l="1"/>
  <c r="G214" i="5" l="1"/>
  <c r="G215" i="5" l="1"/>
  <c r="G216" i="5" l="1"/>
  <c r="G217" i="5" l="1"/>
  <c r="G218" i="5" l="1"/>
  <c r="G219" i="5" l="1"/>
  <c r="G220" i="5" l="1"/>
  <c r="G221" i="5" l="1"/>
  <c r="G222" i="5" l="1"/>
  <c r="G223" i="5" l="1"/>
  <c r="G224" i="5" l="1"/>
  <c r="G225" i="5" l="1"/>
  <c r="G226" i="5" l="1"/>
  <c r="G227" i="5" l="1"/>
  <c r="G228" i="5" l="1"/>
  <c r="G229" i="5" l="1"/>
  <c r="G230" i="5" l="1"/>
  <c r="G231" i="5" l="1"/>
  <c r="G232" i="5" l="1"/>
  <c r="G233" i="5" l="1"/>
  <c r="G234" i="5" l="1"/>
  <c r="G235" i="5" l="1"/>
  <c r="G236" i="5" l="1"/>
  <c r="G237" i="5" l="1"/>
  <c r="G238" i="5" l="1"/>
  <c r="G239" i="5" l="1"/>
  <c r="G240" i="5" l="1"/>
  <c r="G241" i="5" l="1"/>
  <c r="P1" i="12" l="1"/>
  <c r="C25" i="6" l="1"/>
  <c r="C21" i="6"/>
  <c r="I16" i="6"/>
  <c r="D23" i="6"/>
  <c r="H17" i="6"/>
  <c r="H26" i="6"/>
  <c r="I15" i="6"/>
  <c r="I23" i="6"/>
  <c r="H25" i="6"/>
  <c r="H18" i="6"/>
  <c r="D24" i="6"/>
  <c r="D21" i="6"/>
  <c r="I18" i="6"/>
  <c r="H23" i="6"/>
  <c r="D19" i="6"/>
  <c r="C26" i="6"/>
  <c r="H13" i="6"/>
  <c r="I20" i="6"/>
  <c r="C22" i="6"/>
  <c r="I24" i="6"/>
  <c r="I17" i="6"/>
  <c r="H24" i="6"/>
  <c r="D22" i="6"/>
  <c r="I19" i="6"/>
  <c r="H22" i="6"/>
  <c r="H11" i="6"/>
  <c r="I12" i="6"/>
  <c r="D20" i="6"/>
  <c r="H14" i="6"/>
  <c r="H21" i="6"/>
  <c r="I26" i="6"/>
  <c r="H16" i="6"/>
  <c r="C23" i="6"/>
  <c r="I21" i="6"/>
  <c r="D26" i="6"/>
  <c r="D25" i="6"/>
  <c r="H19" i="6"/>
  <c r="H20" i="6"/>
  <c r="H15" i="6"/>
  <c r="C24" i="6"/>
  <c r="I25" i="6"/>
  <c r="I14" i="6"/>
  <c r="H12" i="6"/>
  <c r="C20" i="6"/>
  <c r="I11" i="6"/>
  <c r="I22" i="6"/>
  <c r="I13" i="6"/>
  <c r="N1" i="6"/>
  <c r="E28" i="6" s="1"/>
  <c r="H16" i="2"/>
  <c r="G5" i="8"/>
  <c r="E9" i="9"/>
  <c r="D9" i="9"/>
  <c r="D10" i="9"/>
  <c r="E11" i="9"/>
  <c r="E10" i="9"/>
  <c r="D11" i="9"/>
  <c r="E12" i="9"/>
  <c r="D12" i="9"/>
  <c r="D13" i="9"/>
  <c r="D15" i="9"/>
  <c r="D14" i="9"/>
  <c r="E13" i="9"/>
  <c r="E14" i="9"/>
  <c r="E15" i="9"/>
  <c r="E16" i="9"/>
  <c r="E28" i="9"/>
  <c r="D16" i="9"/>
  <c r="I29" i="9"/>
  <c r="D21" i="9"/>
  <c r="D17" i="9"/>
  <c r="J18" i="9"/>
  <c r="E20" i="9"/>
  <c r="E25" i="9"/>
  <c r="D20" i="9"/>
  <c r="I14" i="9"/>
  <c r="J21" i="9"/>
  <c r="D27" i="9"/>
  <c r="D25" i="9"/>
  <c r="J25" i="9"/>
  <c r="I24" i="9"/>
  <c r="D26" i="9"/>
  <c r="D32" i="9"/>
  <c r="I17" i="9"/>
  <c r="E17" i="9"/>
  <c r="E26" i="9"/>
  <c r="E24" i="9"/>
  <c r="I28" i="9"/>
  <c r="D23" i="9"/>
  <c r="J16" i="9"/>
  <c r="I11" i="9"/>
  <c r="I16" i="9"/>
  <c r="J26" i="9"/>
  <c r="J24" i="9"/>
  <c r="I10" i="9"/>
  <c r="J22" i="9"/>
  <c r="J12" i="9"/>
  <c r="J14" i="9"/>
  <c r="I32" i="9"/>
  <c r="I26" i="9"/>
  <c r="I19" i="9"/>
  <c r="J17" i="9"/>
  <c r="I23" i="9"/>
  <c r="E22" i="9"/>
  <c r="E19" i="9"/>
  <c r="J13" i="9"/>
  <c r="D19" i="9"/>
  <c r="D29" i="9"/>
  <c r="D28" i="9"/>
  <c r="D22" i="9"/>
  <c r="D31" i="9"/>
  <c r="J31" i="9"/>
  <c r="I18" i="9"/>
  <c r="D24" i="9"/>
  <c r="J23" i="9"/>
  <c r="J28" i="9"/>
  <c r="J19" i="9"/>
  <c r="J20" i="9"/>
  <c r="I13" i="9"/>
  <c r="E23" i="9"/>
  <c r="J10" i="9"/>
  <c r="I12" i="9"/>
  <c r="I22" i="9"/>
  <c r="E29" i="9"/>
  <c r="J27" i="9"/>
  <c r="E32" i="9"/>
  <c r="I20" i="9"/>
  <c r="I31" i="9"/>
  <c r="E31" i="9"/>
  <c r="I30" i="9"/>
  <c r="I27" i="9"/>
  <c r="I21" i="9"/>
  <c r="J11" i="9"/>
  <c r="J32" i="9"/>
  <c r="E18" i="9"/>
  <c r="I15" i="9"/>
  <c r="D18" i="9"/>
  <c r="D30" i="9"/>
  <c r="I25" i="9"/>
  <c r="J15" i="9"/>
  <c r="E30" i="9"/>
  <c r="J30" i="9"/>
  <c r="J29" i="9"/>
  <c r="I9" i="9"/>
  <c r="J9" i="9"/>
  <c r="E21" i="9"/>
  <c r="E27" i="9"/>
  <c r="I27" i="6" l="1"/>
  <c r="F9" i="8"/>
  <c r="G15" i="8"/>
  <c r="C7" i="9"/>
  <c r="H7" i="9"/>
  <c r="G25" i="8" l="1"/>
  <c r="G35" i="8" l="1"/>
  <c r="G45" i="8" l="1"/>
  <c r="G55" i="8" l="1"/>
  <c r="G65" i="8" l="1"/>
  <c r="G75" i="8" l="1"/>
  <c r="G85" i="8" l="1"/>
  <c r="G95" i="8" l="1"/>
  <c r="G105" i="8" l="1"/>
  <c r="G115" i="8" l="1"/>
  <c r="G125" i="8" l="1"/>
  <c r="G135" i="8" l="1"/>
  <c r="G145" i="8" l="1"/>
  <c r="G155" i="8" l="1"/>
  <c r="G165" i="8" l="1"/>
  <c r="G175" i="8" l="1"/>
  <c r="G185" i="8" l="1"/>
  <c r="G195" i="8" l="1"/>
  <c r="C27" i="6" l="1"/>
  <c r="H27" i="6" l="1"/>
  <c r="J27" i="6" l="1"/>
  <c r="M28" i="2"/>
  <c r="M30" i="2"/>
  <c r="M38" i="2"/>
  <c r="G4" i="1"/>
  <c r="M26" i="2"/>
  <c r="M33" i="2"/>
  <c r="M32" i="2"/>
  <c r="M27" i="2"/>
  <c r="M37" i="2"/>
  <c r="M19" i="2"/>
  <c r="M20" i="2"/>
  <c r="M25" i="2"/>
  <c r="M23" i="2"/>
  <c r="M34" i="2"/>
  <c r="M22" i="2"/>
  <c r="M36" i="2"/>
  <c r="M35" i="2"/>
  <c r="M29" i="2"/>
  <c r="M24" i="2"/>
  <c r="M21" i="2"/>
  <c r="M31" i="2"/>
  <c r="L21" i="2"/>
  <c r="N21" i="2" s="1"/>
  <c r="L25" i="2"/>
  <c r="N25" i="2" s="1"/>
  <c r="L20" i="2"/>
  <c r="N20" i="2" s="1"/>
  <c r="L38" i="2"/>
  <c r="N38" i="2" s="1"/>
  <c r="L37" i="2"/>
  <c r="N37" i="2" s="1"/>
  <c r="L34" i="2"/>
  <c r="N34" i="2" s="1"/>
  <c r="L26" i="2"/>
  <c r="N26" i="2" s="1"/>
  <c r="L35" i="2"/>
  <c r="N35" i="2" s="1"/>
  <c r="L22" i="2"/>
  <c r="N22" i="2" s="1"/>
  <c r="L24" i="2"/>
  <c r="N24" i="2" s="1"/>
  <c r="M18" i="2"/>
  <c r="M16" i="2" s="1"/>
  <c r="C10" i="2" s="1"/>
  <c r="L27" i="2"/>
  <c r="N27" i="2" s="1"/>
  <c r="L32" i="2"/>
  <c r="N32" i="2" s="1"/>
  <c r="L19" i="2"/>
  <c r="N19" i="2" s="1"/>
  <c r="L30" i="2"/>
  <c r="N30" i="2" s="1"/>
  <c r="L23" i="2"/>
  <c r="N23" i="2" s="1"/>
  <c r="L29" i="2"/>
  <c r="N29" i="2" s="1"/>
  <c r="L33" i="2"/>
  <c r="N33" i="2" s="1"/>
  <c r="L31" i="2"/>
  <c r="N31" i="2" s="1"/>
  <c r="L36" i="2"/>
  <c r="N36" i="2" s="1"/>
  <c r="L18" i="2"/>
  <c r="N18" i="2" s="1"/>
  <c r="G3" i="1"/>
  <c r="H3" i="1" s="1"/>
  <c r="L28" i="2"/>
  <c r="N28" i="2" s="1"/>
  <c r="N16" i="2" l="1"/>
  <c r="N15" i="2"/>
  <c r="D16" i="2" s="1"/>
  <c r="L16" i="2"/>
  <c r="B10" i="2" s="1"/>
  <c r="E10" i="2" s="1"/>
  <c r="F15" i="2" l="1"/>
  <c r="D19" i="2"/>
  <c r="F16" i="2"/>
  <c r="B1" i="5"/>
  <c r="F19" i="2" l="1"/>
  <c r="B19" i="8"/>
  <c r="D20" i="2" l="1"/>
  <c r="F19" i="8"/>
  <c r="F20" i="2" l="1"/>
  <c r="B29" i="8"/>
  <c r="D21" i="2" l="1"/>
  <c r="F29" i="8"/>
  <c r="F21" i="2" l="1"/>
  <c r="B39" i="8"/>
  <c r="D22" i="2" l="1"/>
  <c r="F39" i="8"/>
  <c r="F22" i="2" l="1"/>
  <c r="B49" i="8"/>
  <c r="D23" i="2" l="1"/>
  <c r="F49" i="8"/>
  <c r="F23" i="2" l="1"/>
  <c r="B59" i="8"/>
  <c r="D24" i="2" l="1"/>
  <c r="F59" i="8"/>
  <c r="F24" i="2" l="1"/>
  <c r="B69" i="8"/>
  <c r="D25" i="2" l="1"/>
  <c r="F69" i="8"/>
  <c r="F25" i="2" l="1"/>
  <c r="B79" i="8"/>
  <c r="D26" i="2" l="1"/>
  <c r="F79" i="8"/>
  <c r="F26" i="2" l="1"/>
  <c r="B89" i="8"/>
  <c r="D27" i="2" l="1"/>
  <c r="F89" i="8"/>
  <c r="F27" i="2" l="1"/>
  <c r="B99" i="8"/>
  <c r="D28" i="2" l="1"/>
  <c r="F99" i="8"/>
  <c r="F28" i="2" l="1"/>
  <c r="B109" i="8"/>
  <c r="D29" i="2" l="1"/>
  <c r="F109" i="8"/>
  <c r="F29" i="2" l="1"/>
  <c r="B119" i="8"/>
  <c r="D30" i="2" l="1"/>
  <c r="F119" i="8"/>
  <c r="F30" i="2" l="1"/>
  <c r="B129" i="8"/>
  <c r="D31" i="2" l="1"/>
  <c r="F129" i="8"/>
  <c r="F31" i="2" l="1"/>
  <c r="B139" i="8"/>
  <c r="D32" i="2" l="1"/>
  <c r="F139" i="8"/>
  <c r="F32" i="2" l="1"/>
  <c r="B149" i="8"/>
  <c r="D33" i="2" l="1"/>
  <c r="F149" i="8"/>
  <c r="F33" i="2" l="1"/>
  <c r="B159" i="8"/>
  <c r="D34" i="2" l="1"/>
  <c r="F159" i="8"/>
  <c r="F34" i="2" l="1"/>
  <c r="B169" i="8"/>
  <c r="D35" i="2" l="1"/>
  <c r="F169" i="8"/>
  <c r="F35" i="2" l="1"/>
  <c r="B179" i="8"/>
  <c r="D36" i="2" l="1"/>
  <c r="F179" i="8"/>
  <c r="F36" i="2" l="1"/>
  <c r="B189" i="8"/>
  <c r="D37" i="2" l="1"/>
  <c r="F189" i="8"/>
  <c r="F37" i="2" l="1"/>
  <c r="B199" i="8"/>
  <c r="D38" i="2" l="1"/>
  <c r="F199" i="8"/>
  <c r="F38" i="2" l="1"/>
  <c r="B209" i="8"/>
  <c r="D39" i="2" l="1"/>
  <c r="F209" i="8"/>
  <c r="F39" i="2" l="1"/>
  <c r="B219" i="8"/>
  <c r="D40" i="2" l="1"/>
  <c r="F219" i="8"/>
  <c r="F40" i="2" l="1"/>
  <c r="B229" i="8"/>
  <c r="D41" i="2" l="1"/>
  <c r="F229" i="8"/>
  <c r="F41" i="2" l="1"/>
  <c r="B239" i="8"/>
  <c r="D42" i="2" l="1"/>
  <c r="F239" i="8"/>
  <c r="F42" i="2" l="1"/>
  <c r="B249" i="8"/>
  <c r="D43" i="2" l="1"/>
  <c r="F249" i="8"/>
  <c r="F43" i="2" l="1"/>
  <c r="B259" i="8"/>
  <c r="D44" i="2" l="1"/>
  <c r="F259" i="8"/>
  <c r="F44" i="2" l="1"/>
  <c r="B269" i="8"/>
  <c r="D45" i="2" l="1"/>
  <c r="F269" i="8"/>
  <c r="F45" i="2" l="1"/>
  <c r="B279" i="8"/>
  <c r="D46" i="2" l="1"/>
  <c r="F279" i="8"/>
  <c r="F46" i="2" l="1"/>
  <c r="B289" i="8"/>
  <c r="D47" i="2" l="1"/>
  <c r="F289" i="8"/>
  <c r="F47" i="2" l="1"/>
  <c r="B299" i="8"/>
  <c r="D48" i="2" l="1"/>
  <c r="F299" i="8"/>
  <c r="F48" i="2" l="1"/>
  <c r="B309" i="8"/>
  <c r="D49" i="2" l="1"/>
  <c r="F309" i="8"/>
  <c r="F49" i="2" l="1"/>
  <c r="B319" i="8"/>
  <c r="D50" i="2" l="1"/>
  <c r="F319" i="8"/>
  <c r="F50" i="2" l="1"/>
  <c r="B329" i="8"/>
  <c r="D51" i="2" l="1"/>
  <c r="F329" i="8"/>
  <c r="F51" i="2" l="1"/>
  <c r="B339" i="8"/>
  <c r="D52" i="2" l="1"/>
  <c r="F339" i="8"/>
  <c r="F52" i="2" l="1"/>
  <c r="B349" i="8"/>
  <c r="D53" i="2" l="1"/>
  <c r="F349" i="8"/>
  <c r="F53" i="2" l="1"/>
  <c r="B359" i="8"/>
  <c r="D54" i="2" l="1"/>
  <c r="F359" i="8"/>
  <c r="F54" i="2" l="1"/>
  <c r="B369" i="8"/>
  <c r="D55" i="2" l="1"/>
  <c r="F369" i="8"/>
  <c r="F55" i="2" l="1"/>
  <c r="B379" i="8"/>
  <c r="D56" i="2" l="1"/>
  <c r="F379" i="8"/>
  <c r="F56" i="2" l="1"/>
  <c r="B389" i="8"/>
  <c r="D57" i="2" l="1"/>
  <c r="F389" i="8"/>
  <c r="F57" i="2" l="1"/>
  <c r="F399" i="8" s="1"/>
  <c r="B399" i="8"/>
</calcChain>
</file>

<file path=xl/connections.xml><?xml version="1.0" encoding="utf-8"?>
<connections xmlns="http://schemas.openxmlformats.org/spreadsheetml/2006/main">
  <connection id="1" sourceFile="C:\Documents and Settings\Stef\Bureau\gexawin.mdb" keepAlive="1" name="gexawin" type="5" refreshedVersion="3" background="1" saveData="1">
    <dbPr connection="Provider=Microsoft.Jet.OLEDB.4.0;User ID=Admin;Data Source=C:\gexawin\gexawin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CANDIDAT" commandType="3"/>
  </connection>
</connections>
</file>

<file path=xl/sharedStrings.xml><?xml version="1.0" encoding="utf-8"?>
<sst xmlns="http://schemas.openxmlformats.org/spreadsheetml/2006/main" count="691" uniqueCount="236">
  <si>
    <t>الإسم</t>
  </si>
  <si>
    <t>الإسم و النسب</t>
  </si>
  <si>
    <t>رقم التلميذ</t>
  </si>
  <si>
    <t>ج</t>
  </si>
  <si>
    <t>القسم</t>
  </si>
  <si>
    <t>القاعة</t>
  </si>
  <si>
    <t>القاعة :</t>
  </si>
  <si>
    <t xml:space="preserve">         بطاقة تقنية</t>
  </si>
  <si>
    <t>v   توزيع مجموع  المترشحين حسب الجنس :</t>
  </si>
  <si>
    <t>الذكور</t>
  </si>
  <si>
    <t>الإناث</t>
  </si>
  <si>
    <t>المجموع</t>
  </si>
  <si>
    <t>من</t>
  </si>
  <si>
    <t>إلى</t>
  </si>
  <si>
    <t>العدد</t>
  </si>
  <si>
    <t>اللغة العربية</t>
  </si>
  <si>
    <t>الاجتماعيات</t>
  </si>
  <si>
    <t>اللغة الفرنسية</t>
  </si>
  <si>
    <t>العلوم الفيزيائية</t>
  </si>
  <si>
    <t>الرياضيات</t>
  </si>
  <si>
    <t>الطاولة</t>
  </si>
  <si>
    <t>لوائح المترشحيــــن</t>
  </si>
  <si>
    <t>رقم ترتيبي</t>
  </si>
  <si>
    <t>الإســــــــــــــم الـكــــــامـــــــــل</t>
  </si>
  <si>
    <t>رقم الامتحان</t>
  </si>
  <si>
    <t>رقم القاعة</t>
  </si>
  <si>
    <t>الاسم الكامل</t>
  </si>
  <si>
    <t xml:space="preserve">ق </t>
  </si>
  <si>
    <t>لائحة مراقبة حضور و غياب المترشحين</t>
  </si>
  <si>
    <t>ر الامتحان</t>
  </si>
  <si>
    <t>الإســـــــم الـكــامـل</t>
  </si>
  <si>
    <t>التوقيع</t>
  </si>
  <si>
    <t>اسم الأستاذ(ة)</t>
  </si>
  <si>
    <t>رقم التأجير</t>
  </si>
  <si>
    <t>توقيع الأستاذ(ة)</t>
  </si>
  <si>
    <t>توقيع المسؤول(ة )عن الكتابة</t>
  </si>
  <si>
    <t>توقيع رئيس(ة) المركز</t>
  </si>
  <si>
    <t>لقد قام بمراقبة مترشحي هذه القاعة و اثبات هويتهم و ضبط توقيعاتهم و تسلم أوراق تحرير الحاضرين منهم و ترتيبها السادة:</t>
  </si>
  <si>
    <t>لائحة تسليم أوراق الإمتحان لمادة :</t>
  </si>
  <si>
    <t>عدد المترشحين</t>
  </si>
  <si>
    <t xml:space="preserve">    عدد    الغائبين</t>
  </si>
  <si>
    <t>عدد الأوراق   المسلمة</t>
  </si>
  <si>
    <t>توقيع المراقبين</t>
  </si>
  <si>
    <t xml:space="preserve">   المسؤول عن الكتابة </t>
  </si>
  <si>
    <t>الـــقــــاعــــة</t>
  </si>
  <si>
    <t>عـدد المترشحين</t>
  </si>
  <si>
    <t>ارقامهم</t>
  </si>
  <si>
    <t xml:space="preserve">القاعة </t>
  </si>
  <si>
    <t>ر.ت</t>
  </si>
  <si>
    <t>رقم مسار</t>
  </si>
  <si>
    <t>T</t>
  </si>
  <si>
    <t xml:space="preserve">عدد المترشحين المسجلين </t>
  </si>
  <si>
    <t>م</t>
  </si>
  <si>
    <t>إحصائيات عامة</t>
  </si>
  <si>
    <t>أنثى</t>
  </si>
  <si>
    <t>ذكر</t>
  </si>
  <si>
    <t>عدد الطاولات</t>
  </si>
  <si>
    <t>عدد القاعات</t>
  </si>
  <si>
    <t>أهلمين</t>
  </si>
  <si>
    <t>المـــــادة :</t>
  </si>
  <si>
    <t>الرقم 
لتسلسلي</t>
  </si>
  <si>
    <t xml:space="preserve">  الحاضرين منهم ............و الغائبين ..............</t>
  </si>
  <si>
    <t xml:space="preserve">القسم </t>
  </si>
  <si>
    <t>الرقم</t>
  </si>
  <si>
    <t>رمز مسار</t>
  </si>
  <si>
    <t xml:space="preserve">النسب </t>
  </si>
  <si>
    <t>الجنس</t>
  </si>
  <si>
    <t>()</t>
  </si>
  <si>
    <t>لوائح للحراسة العامة بالأقسام</t>
  </si>
  <si>
    <t>مجموع عدد تلاميذ
 الثالثة إعدادي بالمؤسسة</t>
  </si>
  <si>
    <t>رقم الامتحان :</t>
  </si>
  <si>
    <t>الاسم و النسب :</t>
  </si>
  <si>
    <t>ملاحظات هامة</t>
  </si>
  <si>
    <t>*-- ضرورة إحضار جميع اللوازم الخاصة باجتياز الامتحان ( أقلام، مسطرة...)</t>
  </si>
  <si>
    <t>*--  يمنع منعا كليا إحضار واستخدام الآلات الرقمية (هاتف، لوحة إلكترونية...)</t>
  </si>
  <si>
    <t>*--  كل تلميذ ضبط في حالة غش، ستطبق في حقه القوانين الجاري بها العمل.</t>
  </si>
  <si>
    <r>
      <t xml:space="preserve">v  </t>
    </r>
    <r>
      <rPr>
        <b/>
        <u/>
        <sz val="14"/>
        <rFont val="Calibri"/>
        <family val="2"/>
        <scheme val="minor"/>
      </rPr>
      <t>توزيع المترشحين على القاعات و الأجنحة حسب أرقام الامتحان:</t>
    </r>
  </si>
  <si>
    <t>لوائح للنشر بوابات القاعات</t>
  </si>
  <si>
    <t>رقم مسار :</t>
  </si>
  <si>
    <t>*- على المترشح أن يحضر إلى مركز الامتحان نصف ساعة قبل  الوقت المخصص لاجراء الإختبار</t>
  </si>
  <si>
    <t xml:space="preserve">*- على المترشح أن يحضر إلى مركز الامتحان نصف ساعة قبل  الوقت المخصص لاجراء الإختبار </t>
  </si>
  <si>
    <t>تاريخ الإزدياد</t>
  </si>
  <si>
    <t>مكانه</t>
  </si>
  <si>
    <t>التاريخ</t>
  </si>
  <si>
    <t>المادة</t>
  </si>
  <si>
    <t>من الساعة</t>
  </si>
  <si>
    <t>إلى الساعة</t>
  </si>
  <si>
    <t>التربية الإسلامية</t>
  </si>
  <si>
    <t>اللغة الإنجليزية</t>
  </si>
  <si>
    <t>علوم الحياة و الأرض</t>
  </si>
  <si>
    <t>لائحة التوقيع و مراقبة حضور و غياب المترشحين</t>
  </si>
  <si>
    <t>تتبع غياب المترشحين</t>
  </si>
  <si>
    <t>الثالثة_1</t>
  </si>
  <si>
    <t>الثالثة_2</t>
  </si>
  <si>
    <t>الثالثة_3</t>
  </si>
  <si>
    <t>الثالثة_4</t>
  </si>
  <si>
    <t>الثالثة_5</t>
  </si>
  <si>
    <t>الثالثة_6</t>
  </si>
  <si>
    <t>الثالثة_7</t>
  </si>
  <si>
    <t>الثالثة_8</t>
  </si>
  <si>
    <t>الثالثة_9</t>
  </si>
  <si>
    <t>الثالثة_10</t>
  </si>
  <si>
    <t>الثالثة_11</t>
  </si>
  <si>
    <t>الثالثة_12</t>
  </si>
  <si>
    <t>الثالثة_13</t>
  </si>
  <si>
    <t>الثالثة_14</t>
  </si>
  <si>
    <t>الثالثة_15</t>
  </si>
  <si>
    <t>الثالثة_16</t>
  </si>
  <si>
    <t>الثالثة_17</t>
  </si>
  <si>
    <t>الثالثة_18</t>
  </si>
  <si>
    <t>الثالثة_19</t>
  </si>
  <si>
    <t>الثالثة_20</t>
  </si>
  <si>
    <t>الثالثة_21</t>
  </si>
  <si>
    <t>الثالثة_22</t>
  </si>
  <si>
    <t>الثالثة_23</t>
  </si>
  <si>
    <t>الثالثة_24</t>
  </si>
  <si>
    <t>الثالثة_25</t>
  </si>
  <si>
    <t>الثالثة_26</t>
  </si>
  <si>
    <t xml:space="preserve">أرقامهم
</t>
  </si>
  <si>
    <t>المراقب (1) و التوقيع</t>
  </si>
  <si>
    <t>المراقب(2) و التوقيع</t>
  </si>
  <si>
    <t>3ASCG</t>
  </si>
  <si>
    <t>دورة يناير 2019</t>
  </si>
  <si>
    <t>https://web.facebook.com/mohammed.ahlamine.7</t>
  </si>
  <si>
    <t>tel:0667177403</t>
  </si>
  <si>
    <t xml:space="preserve">توجيهات هامة
</t>
  </si>
  <si>
    <t>* كل تأخر يتحمل التلميذ وحده عواقبه.</t>
  </si>
  <si>
    <t>* يمنع منعا كليا إحضار واستخدام الآلات الرقمية .</t>
  </si>
  <si>
    <t>***  كل تلميذ ضبط في حالة غش، ستطبق في حقه القوانين الجاري بها العمل.</t>
  </si>
  <si>
    <t xml:space="preserve"> س8 د00 </t>
  </si>
  <si>
    <t xml:space="preserve"> س10 د00</t>
  </si>
  <si>
    <t xml:space="preserve"> س14 د30  </t>
  </si>
  <si>
    <t>س16 د30</t>
  </si>
  <si>
    <t>ع الحياة و الأرض</t>
  </si>
  <si>
    <t xml:space="preserve"> س14 د30 </t>
  </si>
  <si>
    <t>س15 د30</t>
  </si>
  <si>
    <t>المـــــــــــــادة :</t>
  </si>
  <si>
    <t>......................</t>
  </si>
  <si>
    <t>التاريــــــــــخ:</t>
  </si>
  <si>
    <t>....................................</t>
  </si>
  <si>
    <t xml:space="preserve"> تم إغلاق و توقيع أظرفة أوراق التحرير وعددها :</t>
  </si>
  <si>
    <t>...........</t>
  </si>
  <si>
    <t>على الساعة :................</t>
  </si>
  <si>
    <t xml:space="preserve">       بحضور أعضاء اللجنة المكونة من السيدات و السادة:</t>
  </si>
  <si>
    <t>ر التأجير</t>
  </si>
  <si>
    <t>الصفة</t>
  </si>
  <si>
    <t>ملاحظات عامة</t>
  </si>
  <si>
    <t>.......................................................................................................................................................................</t>
  </si>
  <si>
    <t>توقيت الحصة :</t>
  </si>
  <si>
    <t>..............................................</t>
  </si>
  <si>
    <t>ملاحظات الأستاذ(ة) المداوم(ة)</t>
  </si>
  <si>
    <t>محضر تقرير حول حالة غش</t>
  </si>
  <si>
    <t>عند نهاية حصة الإجراء.</t>
  </si>
  <si>
    <t>2ـ المستوى : الثالثة إعدادي</t>
  </si>
  <si>
    <t>:3ـ المــــادة</t>
  </si>
  <si>
    <t>..............................</t>
  </si>
  <si>
    <t>....................</t>
  </si>
  <si>
    <t xml:space="preserve"> 6ـ توقيت ضبط حالة الغش</t>
  </si>
  <si>
    <t>:10ـ الوسيلة المستعملة في الغش</t>
  </si>
  <si>
    <t>8ـ رقم امتحان المترشح الغاش</t>
  </si>
  <si>
    <t>ـــ وثيقة مطبوعة او مكتوبة باليد</t>
  </si>
  <si>
    <t xml:space="preserve"> 9ـ اسم المترشع المساهم في عملية الغش(إن وجد) و رقم امتحانه </t>
  </si>
  <si>
    <t>ـــ ورقة تحرير أو تسويد أحد المترشحين</t>
  </si>
  <si>
    <t>......................................................................</t>
  </si>
  <si>
    <t>.....................</t>
  </si>
  <si>
    <t>ـــ الهاتف النقال</t>
  </si>
  <si>
    <t>ـــ وسيلة أخرى.حددها :.................</t>
  </si>
  <si>
    <t>...............</t>
  </si>
  <si>
    <t>.......</t>
  </si>
  <si>
    <t>11ـ ماهو الإجراء المتخذ في حق هذا التلميذ ؟</t>
  </si>
  <si>
    <t>12ـ ماهو رد فعل  هذا التلميذ ؟</t>
  </si>
  <si>
    <t>ـــ انضبط للإجراء و التزم الصمت</t>
  </si>
  <si>
    <t>ـــ سحب وسيلة الغش مع تنبيه شفوي</t>
  </si>
  <si>
    <t>ـــ احتج شفويا دون استعمال ألفاظ نابية أو غير أخلاقية</t>
  </si>
  <si>
    <t>ـــ احتج شفويا باستعمال ألفاظ نابية أو غير أخلاقية</t>
  </si>
  <si>
    <t xml:space="preserve">ـــ آخر.أذكره </t>
  </si>
  <si>
    <t>....................................................</t>
  </si>
  <si>
    <t>ـــ هدد باستعمال العنف المادي</t>
  </si>
  <si>
    <t>إضافات لتوضيح ملابسات عملية الغش</t>
  </si>
  <si>
    <t>الإطار و المهمة</t>
  </si>
  <si>
    <r>
      <t xml:space="preserve">المادة </t>
    </r>
    <r>
      <rPr>
        <sz val="16"/>
        <color theme="1"/>
        <rFont val="Calibri"/>
        <family val="2"/>
        <scheme val="minor"/>
      </rPr>
      <t>:....</t>
    </r>
    <r>
      <rPr>
        <b/>
        <sz val="16"/>
        <color theme="1"/>
        <rFont val="Calibri"/>
        <family val="2"/>
        <scheme val="minor"/>
      </rPr>
      <t>..............</t>
    </r>
  </si>
  <si>
    <t>.......................</t>
  </si>
  <si>
    <t>العدد الإجمالي للمترشحين:.............</t>
  </si>
  <si>
    <t>عدد المتغيبين منهم: ................</t>
  </si>
  <si>
    <t>العدد الإجمالي للمتأخرين: .............</t>
  </si>
  <si>
    <t>فترة الإنجاز:</t>
  </si>
  <si>
    <t>الصباح ـــــ</t>
  </si>
  <si>
    <t>بعد الزوال ـــــ</t>
  </si>
  <si>
    <t>الحصة :الأولى ـــ</t>
  </si>
  <si>
    <t>الثانية ـــ    الثالثة ــــ  الرابعة ــــ</t>
  </si>
  <si>
    <t>نعم ـــــ</t>
  </si>
  <si>
    <t>لا ــــــ</t>
  </si>
  <si>
    <t>في حالة الجواب بنعم صف  تلك الأحداث باقتضاب ............................................................................................................</t>
  </si>
  <si>
    <t>.............................</t>
  </si>
  <si>
    <t>......................................................................................</t>
  </si>
  <si>
    <t>في حالة الجواب  بنعم يرجى تعبئة مطبوع الغش لكل حالة على حدة .</t>
  </si>
  <si>
    <t>ملاحظات أخرى و اقتراحات</t>
  </si>
  <si>
    <t>الوثائق المرفقة بمطبوع الإجراء و عددها</t>
  </si>
  <si>
    <t>محضر مطبوع مراقبة الإمتحان</t>
  </si>
  <si>
    <t>المرجو من المسؤولين عن الإجراء تعبئة هذا المطبوع بكل عناية و تسليمه إلى رئيس(ة) مركز الإمتحان عند نهاية حصة الإجراء</t>
  </si>
  <si>
    <t>قاعة الإمتحان:...............</t>
  </si>
  <si>
    <t>العدد الإجمالي للمتأخرين الذن لم يسمح لهم بإجراء الإمتحان: .............</t>
  </si>
  <si>
    <t>هل وقع حدث أو أحداث أثرت على السير العادي لإجراء الإختبار ؟</t>
  </si>
  <si>
    <t>هل زاركم رئيس مركز الإمتحان خلال إجراء الإختبار ؟</t>
  </si>
  <si>
    <t>ماهو تقييمكم للظروف التي تم فيها اجتياز الإختبار(قاعة الإمتحان و تجهبزاتها . الجوانب التنظيمية . سلوكات المترشحبن إلخ)؟</t>
  </si>
  <si>
    <t>هل تم ضبط حالة أو حالإت غش خلال حصة اجتياز الإختبار؟</t>
  </si>
  <si>
    <t>الإسم الكامل للمسؤول(ة) عن الإجراء</t>
  </si>
  <si>
    <t>خاتم و توقيع السيد(ة) رئيس(ة) مركز الإمتحان</t>
  </si>
  <si>
    <t xml:space="preserve">المرجو من المسؤولين عن الإجراء تعبئة هذا المطبوع بكل عناية ، لكل حالة غش ، و تسليمه إلى رئيس(ة) مركز الإمتحان  </t>
  </si>
  <si>
    <t xml:space="preserve">  1ـ تاريخ إجراء الإمتحان</t>
  </si>
  <si>
    <t>4ـ المدة الزمنية المخصصة لإنجاز الإمتحان : س</t>
  </si>
  <si>
    <t xml:space="preserve">5ـ توقيت بداية إنجاز الإمتحان : </t>
  </si>
  <si>
    <t xml:space="preserve">  7ـ الإسم الكامل للمترشح الغاش</t>
  </si>
  <si>
    <t>ـــ الإقتصار على سحب وسيلة الغش</t>
  </si>
  <si>
    <t>ـــ إخراج الغاش من قاعة الإمتحان</t>
  </si>
  <si>
    <t>الإسم الكامل للأستاذ(ة) المراقب(ة)</t>
  </si>
  <si>
    <t>محضر فتح أظرفة موضوع مادة الإمتحان</t>
  </si>
  <si>
    <t xml:space="preserve">     تم فتح أظرفة موضوع الإمتحان وعددها :</t>
  </si>
  <si>
    <t>محضر إغلاق أظرفة موضوع مادة الإمتحان</t>
  </si>
  <si>
    <t>على التلاميذ المترشحين الإلتزام بالتالي :</t>
  </si>
  <si>
    <t>* الحضور نصف ساعة قبل موعد انطلاق الإمتحان في كل مادة.</t>
  </si>
  <si>
    <t>* ضرورة إحضار جميع اللوازم الخاصة باجتياز الإمتحان.</t>
  </si>
  <si>
    <t>اسم و توقيع الأستاذ(ة) المداوم(ة)</t>
  </si>
  <si>
    <t>توقيت بداية التحضير  لإنجاز الإمتحان: ................</t>
  </si>
  <si>
    <t>توقيت نهاية التحضير لإنجاز الإمتحان : ....................</t>
  </si>
  <si>
    <t>توقيت بداية إنجاز الإمتحان: ................ توقيت نهاية إنجاز الإمتحان : ................... .توقيت حصة الإنجاز :..............</t>
  </si>
  <si>
    <t>السلك الإعدادي</t>
  </si>
  <si>
    <t>الدروس الإبتدائية</t>
  </si>
  <si>
    <t>الثالثة إعدادي عام</t>
  </si>
  <si>
    <t>6APG</t>
  </si>
  <si>
    <t>السادس ابتدائي عام</t>
  </si>
  <si>
    <t>_</t>
  </si>
  <si>
    <t>عدد الأقسام</t>
  </si>
  <si>
    <t>الأقسام</t>
  </si>
  <si>
    <t>لبعثرة التوزيع</t>
  </si>
  <si>
    <t>v.5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</si>
</sst>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  <numFmt numFmtId="167" formatCode="00"/>
    <numFmt numFmtId="168" formatCode="0.0"/>
    <numFmt numFmtId="169" formatCode="[$-10409]dd/mm/yyyy"/>
  </numFmts>
  <fonts count="129"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ahoma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12"/>
      <name val="Arabic Transparent"/>
      <charset val="178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sz val="16"/>
      <name val="Times New Roman"/>
      <family val="1"/>
    </font>
    <font>
      <sz val="15"/>
      <name val="Times New Roman (Arabic)"/>
      <charset val="178"/>
    </font>
    <font>
      <sz val="11"/>
      <name val="Arial"/>
      <family val="2"/>
    </font>
    <font>
      <sz val="10"/>
      <color theme="1"/>
      <name val="Arabic Transparent"/>
      <family val="2"/>
    </font>
    <font>
      <b/>
      <sz val="16"/>
      <name val="Arial"/>
      <family val="2"/>
    </font>
    <font>
      <b/>
      <sz val="11"/>
      <color theme="3"/>
      <name val="Calibri"/>
      <family val="2"/>
      <charset val="178"/>
      <scheme val="minor"/>
    </font>
    <font>
      <sz val="8"/>
      <color theme="2" tint="-0.249977111117893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MS Sans Serif"/>
      <family val="2"/>
      <charset val="178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8"/>
      <color theme="10"/>
      <name val="MS Sans Serif"/>
      <family val="2"/>
      <charset val="178"/>
    </font>
    <font>
      <sz val="10"/>
      <name val="MS Sans Serif"/>
      <family val="2"/>
      <charset val="178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36"/>
      <color theme="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rgb="FFFFFF00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b/>
      <sz val="16"/>
      <color indexed="9"/>
      <name val="Arial"/>
      <family val="2"/>
    </font>
    <font>
      <b/>
      <sz val="14"/>
      <color theme="0"/>
      <name val="Arial"/>
      <family val="2"/>
    </font>
    <font>
      <b/>
      <sz val="11"/>
      <color rgb="FF002060"/>
      <name val="Arial"/>
      <family val="2"/>
    </font>
    <font>
      <b/>
      <sz val="24"/>
      <color rgb="FFFF0000"/>
      <name val="Arial"/>
      <family val="2"/>
    </font>
    <font>
      <b/>
      <sz val="24"/>
      <color rgb="FFFFFF00"/>
      <name val="Arial"/>
      <family val="2"/>
    </font>
    <font>
      <b/>
      <sz val="24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FFFF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name val="Calibri"/>
      <family val="2"/>
      <scheme val="minor"/>
    </font>
    <font>
      <sz val="26"/>
      <name val="Calibri"/>
      <family val="2"/>
      <scheme val="minor"/>
    </font>
    <font>
      <b/>
      <sz val="32"/>
      <name val="Calibri"/>
      <family val="2"/>
      <scheme val="minor"/>
    </font>
    <font>
      <b/>
      <u/>
      <sz val="14"/>
      <name val="Calibri"/>
      <family val="2"/>
      <scheme val="minor"/>
    </font>
    <font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name val="Calibri"/>
      <family val="2"/>
      <scheme val="minor"/>
    </font>
    <font>
      <u/>
      <sz val="9"/>
      <color theme="10"/>
      <name val="Arial"/>
      <family val="2"/>
    </font>
    <font>
      <b/>
      <sz val="26"/>
      <name val="Arial"/>
      <family val="2"/>
    </font>
    <font>
      <b/>
      <sz val="16"/>
      <color theme="0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3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FFFF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u/>
      <sz val="12"/>
      <color rgb="FF002060"/>
      <name val="Calibri"/>
      <family val="2"/>
      <scheme val="minor"/>
    </font>
    <font>
      <sz val="14"/>
      <color rgb="FF002060"/>
      <name val="Arial"/>
      <family val="2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Sultan Medium"/>
      <charset val="178"/>
    </font>
    <font>
      <sz val="16"/>
      <name val="Sultan Medium"/>
      <charset val="178"/>
    </font>
    <font>
      <b/>
      <sz val="12"/>
      <name val="Sultan Medium"/>
      <charset val="178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double">
        <color indexed="64"/>
      </right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172">
    <xf numFmtId="0" fontId="0" fillId="0" borderId="0"/>
    <xf numFmtId="0" fontId="6" fillId="0" borderId="0"/>
    <xf numFmtId="0" fontId="7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164" fontId="3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3" fillId="0" borderId="0">
      <alignment wrapText="1"/>
    </xf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3" applyBorder="0">
      <alignment horizontal="center" textRotation="125"/>
    </xf>
    <xf numFmtId="0" fontId="2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0" borderId="0"/>
    <xf numFmtId="0" fontId="15" fillId="0" borderId="0"/>
    <xf numFmtId="9" fontId="9" fillId="0" borderId="0" applyFont="0" applyFill="0" applyBorder="0" applyAlignment="0" applyProtection="0"/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95" fillId="25" borderId="60" applyNumberFormat="0" applyAlignment="0" applyProtection="0"/>
  </cellStyleXfs>
  <cellXfs count="551">
    <xf numFmtId="0" fontId="0" fillId="0" borderId="0" xfId="0"/>
    <xf numFmtId="0" fontId="0" fillId="0" borderId="10" xfId="0" applyFill="1" applyBorder="1" applyAlignment="1">
      <alignment vertical="center"/>
    </xf>
    <xf numFmtId="0" fontId="38" fillId="0" borderId="29" xfId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8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42" fillId="20" borderId="0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0" xfId="0" applyFont="1" applyFill="1"/>
    <xf numFmtId="0" fontId="44" fillId="0" borderId="0" xfId="0" applyFont="1" applyFill="1"/>
    <xf numFmtId="0" fontId="25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 shrinkToFit="1"/>
    </xf>
    <xf numFmtId="167" fontId="38" fillId="0" borderId="0" xfId="0" applyNumberFormat="1" applyFont="1" applyFill="1" applyBorder="1" applyAlignment="1">
      <alignment horizontal="center" vertical="center" shrinkToFit="1"/>
    </xf>
    <xf numFmtId="167" fontId="21" fillId="0" borderId="17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5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Alignment="1">
      <alignment horizontal="center" vertical="center"/>
    </xf>
    <xf numFmtId="0" fontId="49" fillId="0" borderId="0" xfId="0" applyNumberFormat="1" applyFont="1" applyFill="1" applyBorder="1" applyAlignment="1"/>
    <xf numFmtId="0" fontId="4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right" vertical="top"/>
    </xf>
    <xf numFmtId="0" fontId="0" fillId="16" borderId="0" xfId="0" applyFont="1" applyFill="1" applyAlignment="1"/>
    <xf numFmtId="0" fontId="40" fillId="16" borderId="0" xfId="0" applyFont="1" applyFill="1" applyBorder="1" applyAlignment="1">
      <alignment vertical="center"/>
    </xf>
    <xf numFmtId="0" fontId="29" fillId="16" borderId="0" xfId="0" applyFont="1" applyFill="1" applyAlignment="1">
      <alignment horizontal="right" vertical="top"/>
    </xf>
    <xf numFmtId="0" fontId="0" fillId="16" borderId="0" xfId="0" applyFont="1" applyFill="1" applyBorder="1" applyAlignment="1">
      <alignment vertical="center"/>
    </xf>
    <xf numFmtId="168" fontId="0" fillId="16" borderId="0" xfId="0" applyNumberFormat="1" applyFont="1" applyFill="1" applyAlignment="1"/>
    <xf numFmtId="0" fontId="26" fillId="16" borderId="0" xfId="0" applyFont="1" applyFill="1" applyAlignment="1"/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54" fillId="20" borderId="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4" fontId="37" fillId="0" borderId="9" xfId="1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4" fillId="0" borderId="0" xfId="150" applyFill="1" applyAlignment="1" applyProtection="1">
      <alignment vertical="center"/>
    </xf>
    <xf numFmtId="0" fontId="24" fillId="0" borderId="0" xfId="150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4" fontId="51" fillId="0" borderId="9" xfId="1" applyNumberFormat="1" applyFont="1" applyFill="1" applyBorder="1" applyAlignment="1">
      <alignment horizontal="right" vertical="top"/>
    </xf>
    <xf numFmtId="0" fontId="51" fillId="0" borderId="0" xfId="1" applyFont="1" applyFill="1" applyBorder="1" applyAlignment="1">
      <alignment horizontal="right" vertical="top"/>
    </xf>
    <xf numFmtId="0" fontId="51" fillId="0" borderId="8" xfId="1" applyFont="1" applyFill="1" applyBorder="1" applyAlignment="1">
      <alignment horizontal="right" vertical="top"/>
    </xf>
    <xf numFmtId="0" fontId="11" fillId="0" borderId="35" xfId="2" applyFont="1" applyFill="1" applyBorder="1" applyAlignment="1">
      <alignment vertical="center"/>
    </xf>
    <xf numFmtId="0" fontId="6" fillId="0" borderId="35" xfId="1" applyFont="1" applyFill="1" applyBorder="1" applyAlignment="1">
      <alignment vertical="center" wrapText="1"/>
    </xf>
    <xf numFmtId="0" fontId="38" fillId="0" borderId="35" xfId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4" fontId="25" fillId="0" borderId="0" xfId="0" applyNumberFormat="1" applyFont="1" applyFill="1" applyAlignment="1">
      <alignment vertical="center"/>
    </xf>
    <xf numFmtId="14" fontId="51" fillId="16" borderId="9" xfId="1" applyNumberFormat="1" applyFont="1" applyFill="1" applyBorder="1" applyAlignment="1">
      <alignment horizontal="right" vertical="top" wrapText="1"/>
    </xf>
    <xf numFmtId="14" fontId="51" fillId="16" borderId="9" xfId="1" applyNumberFormat="1" applyFont="1" applyFill="1" applyBorder="1" applyAlignment="1">
      <alignment horizontal="right" vertical="top"/>
    </xf>
    <xf numFmtId="14" fontId="51" fillId="16" borderId="9" xfId="1" applyNumberFormat="1" applyFont="1" applyFill="1" applyBorder="1" applyAlignment="1">
      <alignment horizontal="center" vertical="top"/>
    </xf>
    <xf numFmtId="14" fontId="51" fillId="16" borderId="38" xfId="1" applyNumberFormat="1" applyFont="1" applyFill="1" applyBorder="1" applyAlignment="1">
      <alignment horizontal="right" vertical="top"/>
    </xf>
    <xf numFmtId="0" fontId="51" fillId="16" borderId="0" xfId="1" applyFont="1" applyFill="1" applyBorder="1" applyAlignment="1">
      <alignment horizontal="right" vertical="top"/>
    </xf>
    <xf numFmtId="0" fontId="51" fillId="16" borderId="37" xfId="1" applyFont="1" applyFill="1" applyBorder="1" applyAlignment="1">
      <alignment horizontal="right" vertical="top"/>
    </xf>
    <xf numFmtId="0" fontId="51" fillId="16" borderId="9" xfId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48" fillId="23" borderId="56" xfId="0" applyFont="1" applyFill="1" applyBorder="1" applyAlignment="1">
      <alignment horizontal="left" vertical="center"/>
    </xf>
    <xf numFmtId="0" fontId="48" fillId="23" borderId="57" xfId="0" applyFont="1" applyFill="1" applyBorder="1" applyAlignment="1">
      <alignment horizontal="right" vertical="center"/>
    </xf>
    <xf numFmtId="0" fontId="38" fillId="24" borderId="35" xfId="1" applyFont="1" applyFill="1" applyBorder="1" applyAlignment="1">
      <alignment horizontal="right" vertical="center" wrapText="1"/>
    </xf>
    <xf numFmtId="0" fontId="38" fillId="24" borderId="35" xfId="1" applyFont="1" applyFill="1" applyBorder="1" applyAlignment="1">
      <alignment horizontal="left" vertical="center" wrapText="1"/>
    </xf>
    <xf numFmtId="0" fontId="56" fillId="0" borderId="0" xfId="50" applyFont="1" applyFill="1"/>
    <xf numFmtId="0" fontId="57" fillId="0" borderId="0" xfId="50" applyFont="1" applyFill="1" applyAlignment="1">
      <alignment horizontal="center" vertical="center"/>
    </xf>
    <xf numFmtId="0" fontId="58" fillId="0" borderId="0" xfId="50" applyFont="1" applyFill="1" applyAlignment="1">
      <alignment horizontal="center" vertical="center"/>
    </xf>
    <xf numFmtId="0" fontId="56" fillId="0" borderId="3" xfId="50" applyFont="1" applyFill="1" applyBorder="1"/>
    <xf numFmtId="0" fontId="56" fillId="0" borderId="0" xfId="50" applyFont="1" applyFill="1" applyBorder="1"/>
    <xf numFmtId="0" fontId="56" fillId="0" borderId="6" xfId="50" applyFont="1" applyFill="1" applyBorder="1"/>
    <xf numFmtId="0" fontId="56" fillId="0" borderId="23" xfId="50" applyFont="1" applyFill="1" applyBorder="1"/>
    <xf numFmtId="0" fontId="56" fillId="0" borderId="26" xfId="50" applyFont="1" applyFill="1" applyBorder="1"/>
    <xf numFmtId="0" fontId="0" fillId="0" borderId="35" xfId="0" applyFont="1" applyFill="1" applyBorder="1" applyAlignment="1"/>
    <xf numFmtId="1" fontId="21" fillId="0" borderId="16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4" fillId="0" borderId="0" xfId="111" applyFont="1"/>
    <xf numFmtId="0" fontId="61" fillId="0" borderId="0" xfId="0" applyFont="1"/>
    <xf numFmtId="0" fontId="65" fillId="0" borderId="0" xfId="0" applyFont="1" applyFill="1" applyAlignment="1">
      <alignment horizontal="right" vertical="center"/>
    </xf>
    <xf numFmtId="0" fontId="63" fillId="0" borderId="2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shrinkToFit="1"/>
    </xf>
    <xf numFmtId="0" fontId="63" fillId="0" borderId="3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 shrinkToFit="1"/>
    </xf>
    <xf numFmtId="0" fontId="61" fillId="0" borderId="2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1" fillId="0" borderId="0" xfId="44" applyFont="1" applyFill="1" applyBorder="1" applyAlignment="1">
      <alignment horizontal="center" vertical="center" shrinkToFit="1"/>
    </xf>
    <xf numFmtId="0" fontId="67" fillId="0" borderId="14" xfId="0" applyFont="1" applyFill="1" applyBorder="1" applyAlignment="1">
      <alignment horizontal="center" vertical="center" shrinkToFit="1"/>
    </xf>
    <xf numFmtId="0" fontId="72" fillId="0" borderId="34" xfId="0" applyFont="1" applyFill="1" applyBorder="1" applyAlignment="1">
      <alignment horizontal="center" vertical="center" wrapText="1" shrinkToFit="1"/>
    </xf>
    <xf numFmtId="0" fontId="72" fillId="0" borderId="25" xfId="0" applyFont="1" applyFill="1" applyBorder="1" applyAlignment="1">
      <alignment horizontal="center" vertical="center" wrapText="1" shrinkToFit="1"/>
    </xf>
    <xf numFmtId="0" fontId="72" fillId="0" borderId="39" xfId="0" applyFont="1" applyFill="1" applyBorder="1" applyAlignment="1">
      <alignment horizontal="center" vertical="center" wrapText="1" shrinkToFit="1"/>
    </xf>
    <xf numFmtId="0" fontId="73" fillId="20" borderId="0" xfId="0" applyFont="1" applyFill="1" applyBorder="1" applyAlignment="1">
      <alignment horizontal="center" vertical="center" wrapText="1" shrinkToFit="1"/>
    </xf>
    <xf numFmtId="0" fontId="70" fillId="0" borderId="40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4" fillId="0" borderId="0" xfId="44" applyFont="1" applyFill="1" applyAlignment="1">
      <alignment horizontal="center" vertical="center" shrinkToFit="1"/>
    </xf>
    <xf numFmtId="0" fontId="62" fillId="0" borderId="0" xfId="44" applyFont="1" applyFill="1" applyAlignment="1">
      <alignment horizontal="center" vertical="center" shrinkToFit="1"/>
    </xf>
    <xf numFmtId="0" fontId="75" fillId="0" borderId="0" xfId="44" applyFont="1" applyFill="1" applyAlignment="1">
      <alignment horizontal="center" vertical="center" shrinkToFit="1"/>
    </xf>
    <xf numFmtId="0" fontId="61" fillId="0" borderId="0" xfId="44" applyFont="1" applyAlignment="1">
      <alignment horizontal="center" vertical="center"/>
    </xf>
    <xf numFmtId="0" fontId="76" fillId="0" borderId="0" xfId="111" applyFont="1" applyAlignment="1"/>
    <xf numFmtId="0" fontId="66" fillId="0" borderId="0" xfId="111" applyFont="1" applyFill="1" applyAlignment="1">
      <alignment horizontal="center" vertical="top"/>
    </xf>
    <xf numFmtId="0" fontId="66" fillId="0" borderId="0" xfId="111" applyFont="1" applyFill="1" applyAlignment="1"/>
    <xf numFmtId="0" fontId="66" fillId="0" borderId="0" xfId="111" applyFont="1" applyFill="1"/>
    <xf numFmtId="0" fontId="70" fillId="0" borderId="0" xfId="111" applyFont="1" applyFill="1" applyAlignment="1">
      <alignment horizontal="center"/>
    </xf>
    <xf numFmtId="0" fontId="56" fillId="0" borderId="0" xfId="111" applyFont="1"/>
    <xf numFmtId="0" fontId="61" fillId="0" borderId="0" xfId="0" applyFont="1" applyAlignment="1"/>
    <xf numFmtId="0" fontId="56" fillId="0" borderId="0" xfId="111" applyFont="1" applyAlignment="1"/>
    <xf numFmtId="0" fontId="66" fillId="0" borderId="0" xfId="111" applyFont="1" applyFill="1" applyAlignment="1">
      <alignment horizontal="center" readingOrder="2"/>
    </xf>
    <xf numFmtId="0" fontId="77" fillId="0" borderId="0" xfId="0" applyFont="1" applyAlignment="1">
      <alignment horizontal="right"/>
    </xf>
    <xf numFmtId="0" fontId="56" fillId="0" borderId="0" xfId="111" applyFont="1" applyBorder="1" applyAlignment="1"/>
    <xf numFmtId="0" fontId="66" fillId="0" borderId="0" xfId="111" applyFont="1" applyFill="1" applyBorder="1" applyAlignment="1"/>
    <xf numFmtId="0" fontId="66" fillId="0" borderId="0" xfId="111" applyFont="1" applyFill="1" applyBorder="1" applyAlignment="1">
      <alignment horizontal="center" readingOrder="2"/>
    </xf>
    <xf numFmtId="0" fontId="56" fillId="0" borderId="0" xfId="111" applyFont="1" applyFill="1" applyBorder="1" applyAlignment="1">
      <alignment readingOrder="2"/>
    </xf>
    <xf numFmtId="0" fontId="66" fillId="0" borderId="0" xfId="111" applyFont="1" applyFill="1" applyBorder="1" applyAlignment="1">
      <alignment readingOrder="2"/>
    </xf>
    <xf numFmtId="0" fontId="63" fillId="0" borderId="0" xfId="0" applyFont="1" applyFill="1" applyBorder="1" applyAlignment="1">
      <alignment horizontal="right" vertical="justify" shrinkToFit="1"/>
    </xf>
    <xf numFmtId="0" fontId="56" fillId="0" borderId="0" xfId="111" applyFont="1" applyBorder="1" applyAlignment="1">
      <alignment readingOrder="2"/>
    </xf>
    <xf numFmtId="0" fontId="56" fillId="0" borderId="0" xfId="111" applyFont="1" applyFill="1" applyBorder="1" applyAlignment="1">
      <alignment horizontal="center" vertical="center" readingOrder="2"/>
    </xf>
    <xf numFmtId="0" fontId="66" fillId="0" borderId="0" xfId="111" applyFont="1" applyFill="1" applyBorder="1" applyAlignment="1">
      <alignment vertical="center" readingOrder="2"/>
    </xf>
    <xf numFmtId="0" fontId="66" fillId="0" borderId="0" xfId="111" applyFont="1" applyFill="1" applyBorder="1" applyAlignment="1">
      <alignment horizontal="center" vertical="center" readingOrder="2"/>
    </xf>
    <xf numFmtId="0" fontId="70" fillId="0" borderId="0" xfId="111" applyFont="1" applyFill="1" applyBorder="1" applyAlignment="1">
      <alignment vertical="center" readingOrder="2"/>
    </xf>
    <xf numFmtId="0" fontId="70" fillId="0" borderId="0" xfId="111" applyFont="1" applyBorder="1" applyAlignment="1">
      <alignment vertical="center" readingOrder="2"/>
    </xf>
    <xf numFmtId="0" fontId="61" fillId="0" borderId="0" xfId="0" applyFont="1" applyAlignment="1">
      <alignment vertical="center"/>
    </xf>
    <xf numFmtId="0" fontId="64" fillId="0" borderId="0" xfId="111" applyFont="1" applyAlignment="1">
      <alignment vertical="center"/>
    </xf>
    <xf numFmtId="0" fontId="56" fillId="0" borderId="0" xfId="111" applyFont="1" applyAlignment="1">
      <alignment readingOrder="2"/>
    </xf>
    <xf numFmtId="0" fontId="66" fillId="0" borderId="0" xfId="111" applyFont="1" applyFill="1" applyAlignment="1">
      <alignment readingOrder="2"/>
    </xf>
    <xf numFmtId="0" fontId="56" fillId="0" borderId="0" xfId="111" applyFont="1" applyFill="1" applyAlignment="1">
      <alignment readingOrder="2"/>
    </xf>
    <xf numFmtId="0" fontId="63" fillId="0" borderId="0" xfId="111" applyFont="1"/>
    <xf numFmtId="0" fontId="63" fillId="0" borderId="0" xfId="111" applyFont="1" applyFill="1"/>
    <xf numFmtId="0" fontId="64" fillId="0" borderId="0" xfId="111" applyFont="1" applyFill="1"/>
    <xf numFmtId="0" fontId="79" fillId="0" borderId="0" xfId="111" applyFont="1" applyAlignment="1">
      <alignment horizontal="center" vertical="center"/>
    </xf>
    <xf numFmtId="0" fontId="66" fillId="0" borderId="10" xfId="111" applyFont="1" applyFill="1" applyBorder="1" applyAlignment="1">
      <alignment horizontal="center" vertical="center" wrapText="1" readingOrder="2"/>
    </xf>
    <xf numFmtId="0" fontId="79" fillId="0" borderId="0" xfId="111" applyFont="1" applyFill="1" applyBorder="1" applyAlignment="1">
      <alignment horizontal="center" vertical="center"/>
    </xf>
    <xf numFmtId="0" fontId="80" fillId="0" borderId="0" xfId="111" applyFont="1" applyAlignment="1">
      <alignment horizontal="center" vertical="center"/>
    </xf>
    <xf numFmtId="0" fontId="80" fillId="0" borderId="0" xfId="111" applyFont="1" applyFill="1" applyBorder="1" applyAlignment="1">
      <alignment horizontal="center" vertical="center" wrapText="1" readingOrder="2"/>
    </xf>
    <xf numFmtId="0" fontId="81" fillId="0" borderId="0" xfId="0" applyFont="1" applyAlignment="1">
      <alignment horizontal="center" vertical="center" readingOrder="2"/>
    </xf>
    <xf numFmtId="0" fontId="66" fillId="0" borderId="0" xfId="111" applyFont="1" applyAlignment="1">
      <alignment horizontal="right" readingOrder="2"/>
    </xf>
    <xf numFmtId="0" fontId="66" fillId="0" borderId="0" xfId="111" applyFont="1"/>
    <xf numFmtId="0" fontId="68" fillId="0" borderId="0" xfId="111" applyFont="1" applyAlignment="1">
      <alignment horizontal="right" readingOrder="2"/>
    </xf>
    <xf numFmtId="0" fontId="68" fillId="0" borderId="0" xfId="111" applyFont="1"/>
    <xf numFmtId="0" fontId="72" fillId="0" borderId="0" xfId="111" applyFont="1"/>
    <xf numFmtId="1" fontId="72" fillId="0" borderId="0" xfId="111" applyNumberFormat="1" applyFont="1"/>
    <xf numFmtId="0" fontId="56" fillId="0" borderId="0" xfId="111" applyFont="1" applyFill="1"/>
    <xf numFmtId="0" fontId="78" fillId="22" borderId="54" xfId="0" applyFont="1" applyFill="1" applyBorder="1" applyAlignment="1">
      <alignment horizontal="center" vertical="center"/>
    </xf>
    <xf numFmtId="0" fontId="83" fillId="0" borderId="0" xfId="111" applyFont="1" applyAlignment="1">
      <alignment horizontal="center" vertical="center"/>
    </xf>
    <xf numFmtId="0" fontId="79" fillId="0" borderId="10" xfId="111" applyFont="1" applyFill="1" applyBorder="1" applyAlignment="1">
      <alignment horizontal="center" vertical="center" wrapText="1" readingOrder="2"/>
    </xf>
    <xf numFmtId="0" fontId="83" fillId="0" borderId="10" xfId="111" applyFont="1" applyFill="1" applyBorder="1" applyAlignment="1">
      <alignment horizontal="center" vertical="center"/>
    </xf>
    <xf numFmtId="0" fontId="63" fillId="0" borderId="0" xfId="111" applyFont="1" applyFill="1" applyBorder="1" applyAlignment="1">
      <alignment horizontal="right" vertical="center"/>
    </xf>
    <xf numFmtId="0" fontId="84" fillId="22" borderId="55" xfId="0" applyFont="1" applyFill="1" applyBorder="1" applyAlignment="1">
      <alignment horizontal="center" vertical="center"/>
    </xf>
    <xf numFmtId="0" fontId="57" fillId="0" borderId="10" xfId="111" applyFont="1" applyFill="1" applyBorder="1" applyAlignment="1">
      <alignment horizontal="center" vertical="center" wrapText="1" readingOrder="2"/>
    </xf>
    <xf numFmtId="0" fontId="83" fillId="0" borderId="0" xfId="111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right" vertical="center"/>
    </xf>
    <xf numFmtId="0" fontId="66" fillId="0" borderId="35" xfId="0" applyFont="1" applyFill="1" applyBorder="1" applyAlignment="1">
      <alignment horizontal="center" vertical="center"/>
    </xf>
    <xf numFmtId="0" fontId="61" fillId="0" borderId="0" xfId="0" applyFont="1" applyBorder="1"/>
    <xf numFmtId="0" fontId="70" fillId="0" borderId="0" xfId="0" applyFont="1" applyFill="1"/>
    <xf numFmtId="0" fontId="70" fillId="0" borderId="0" xfId="0" applyFont="1"/>
    <xf numFmtId="0" fontId="56" fillId="0" borderId="0" xfId="50" applyFont="1" applyFill="1" applyBorder="1" applyAlignment="1">
      <alignment horizontal="center" vertical="center" wrapText="1"/>
    </xf>
    <xf numFmtId="0" fontId="56" fillId="0" borderId="0" xfId="50" applyFont="1" applyFill="1" applyBorder="1" applyAlignment="1">
      <alignment horizontal="center" vertical="center"/>
    </xf>
    <xf numFmtId="0" fontId="79" fillId="0" borderId="0" xfId="0" applyFont="1"/>
    <xf numFmtId="0" fontId="85" fillId="0" borderId="44" xfId="150" quotePrefix="1" applyFont="1" applyFill="1" applyBorder="1" applyAlignment="1" applyProtection="1">
      <alignment horizontal="center" vertical="center"/>
    </xf>
    <xf numFmtId="0" fontId="67" fillId="0" borderId="45" xfId="0" applyFont="1" applyFill="1" applyBorder="1" applyAlignment="1">
      <alignment horizontal="center" vertical="center" shrinkToFit="1"/>
    </xf>
    <xf numFmtId="0" fontId="66" fillId="0" borderId="45" xfId="0" applyFont="1" applyFill="1" applyBorder="1" applyAlignment="1">
      <alignment horizontal="center" vertical="center" shrinkToFit="1"/>
    </xf>
    <xf numFmtId="0" fontId="61" fillId="0" borderId="45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3" fillId="0" borderId="45" xfId="0" applyFont="1" applyFill="1" applyBorder="1" applyAlignment="1">
      <alignment horizontal="center" vertical="center" shrinkToFit="1"/>
    </xf>
    <xf numFmtId="0" fontId="63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 shrinkToFit="1"/>
    </xf>
    <xf numFmtId="0" fontId="66" fillId="0" borderId="0" xfId="0" applyFont="1" applyFill="1" applyBorder="1" applyAlignment="1">
      <alignment horizontal="center" vertical="center" shrinkToFit="1"/>
    </xf>
    <xf numFmtId="0" fontId="86" fillId="0" borderId="0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71" fillId="0" borderId="47" xfId="44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 shrinkToFit="1"/>
    </xf>
    <xf numFmtId="0" fontId="61" fillId="0" borderId="29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 wrapText="1" shrinkToFit="1"/>
    </xf>
    <xf numFmtId="0" fontId="67" fillId="0" borderId="16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 wrapText="1" shrinkToFit="1"/>
    </xf>
    <xf numFmtId="0" fontId="70" fillId="0" borderId="5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60" fillId="0" borderId="0" xfId="44" applyFont="1" applyAlignment="1">
      <alignment horizontal="center" vertical="center"/>
    </xf>
    <xf numFmtId="0" fontId="61" fillId="0" borderId="0" xfId="44" applyFont="1" applyFill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 shrinkToFit="1"/>
    </xf>
    <xf numFmtId="0" fontId="56" fillId="0" borderId="2" xfId="50" applyFont="1" applyFill="1" applyBorder="1" applyAlignment="1"/>
    <xf numFmtId="0" fontId="56" fillId="0" borderId="23" xfId="50" applyFont="1" applyFill="1" applyBorder="1" applyAlignment="1"/>
    <xf numFmtId="0" fontId="57" fillId="0" borderId="0" xfId="50" applyFont="1" applyFill="1" applyBorder="1" applyAlignment="1">
      <alignment horizontal="left"/>
    </xf>
    <xf numFmtId="0" fontId="56" fillId="0" borderId="0" xfId="50" applyFont="1" applyFill="1" applyBorder="1" applyAlignment="1">
      <alignment horizontal="left"/>
    </xf>
    <xf numFmtId="0" fontId="69" fillId="0" borderId="26" xfId="50" applyFont="1" applyFill="1" applyBorder="1" applyAlignment="1">
      <alignment horizontal="center" vertical="center"/>
    </xf>
    <xf numFmtId="0" fontId="56" fillId="0" borderId="23" xfId="50" applyFont="1" applyFill="1" applyBorder="1" applyAlignment="1">
      <alignment horizontal="left"/>
    </xf>
    <xf numFmtId="0" fontId="56" fillId="0" borderId="58" xfId="50" applyFont="1" applyFill="1" applyBorder="1" applyAlignment="1">
      <alignment horizontal="center" vertical="center"/>
    </xf>
    <xf numFmtId="0" fontId="56" fillId="0" borderId="23" xfId="50" applyFont="1" applyFill="1" applyBorder="1" applyAlignment="1">
      <alignment horizontal="right" readingOrder="2"/>
    </xf>
    <xf numFmtId="0" fontId="56" fillId="0" borderId="0" xfId="50" applyFont="1" applyFill="1" applyBorder="1" applyAlignment="1">
      <alignment horizontal="right" readingOrder="2"/>
    </xf>
    <xf numFmtId="0" fontId="56" fillId="0" borderId="26" xfId="50" applyFont="1" applyFill="1" applyBorder="1" applyAlignment="1">
      <alignment horizontal="right" readingOrder="2"/>
    </xf>
    <xf numFmtId="0" fontId="91" fillId="0" borderId="0" xfId="49" applyFont="1"/>
    <xf numFmtId="0" fontId="63" fillId="0" borderId="0" xfId="49" applyFont="1"/>
    <xf numFmtId="0" fontId="70" fillId="0" borderId="0" xfId="49" applyFont="1"/>
    <xf numFmtId="0" fontId="70" fillId="0" borderId="0" xfId="49" applyFont="1" applyAlignment="1"/>
    <xf numFmtId="0" fontId="70" fillId="0" borderId="0" xfId="49" applyFont="1" applyAlignment="1">
      <alignment horizontal="center"/>
    </xf>
    <xf numFmtId="0" fontId="63" fillId="0" borderId="0" xfId="111" applyFont="1" applyFill="1" applyBorder="1" applyAlignment="1">
      <alignment readingOrder="2"/>
    </xf>
    <xf numFmtId="0" fontId="63" fillId="0" borderId="0" xfId="111" applyFont="1" applyFill="1" applyBorder="1" applyAlignment="1">
      <alignment horizontal="center" vertical="center" readingOrder="2"/>
    </xf>
    <xf numFmtId="0" fontId="63" fillId="0" borderId="16" xfId="49" applyFont="1" applyBorder="1" applyAlignment="1">
      <alignment horizontal="center" vertical="center"/>
    </xf>
    <xf numFmtId="0" fontId="63" fillId="0" borderId="16" xfId="49" applyFont="1" applyBorder="1"/>
    <xf numFmtId="0" fontId="63" fillId="0" borderId="0" xfId="49" applyFont="1" applyAlignment="1">
      <alignment horizontal="right"/>
    </xf>
    <xf numFmtId="0" fontId="62" fillId="0" borderId="0" xfId="0" applyFont="1" applyFill="1" applyBorder="1" applyAlignment="1">
      <alignment horizontal="center"/>
    </xf>
    <xf numFmtId="0" fontId="40" fillId="0" borderId="0" xfId="169" applyFont="1" applyFill="1" applyBorder="1" applyAlignment="1" applyProtection="1">
      <alignment horizontal="left" wrapText="1" readingOrder="1"/>
      <protection locked="0"/>
    </xf>
    <xf numFmtId="0" fontId="38" fillId="0" borderId="0" xfId="170" applyFont="1" applyFill="1" applyBorder="1"/>
    <xf numFmtId="0" fontId="40" fillId="0" borderId="0" xfId="169" applyFont="1" applyFill="1" applyBorder="1" applyAlignment="1" applyProtection="1">
      <alignment horizontal="right" wrapText="1" readingOrder="1"/>
      <protection locked="0"/>
    </xf>
    <xf numFmtId="0" fontId="55" fillId="0" borderId="0" xfId="170" applyFont="1" applyFill="1" applyAlignment="1">
      <alignment vertical="center"/>
    </xf>
    <xf numFmtId="0" fontId="38" fillId="0" borderId="0" xfId="170" applyFont="1"/>
    <xf numFmtId="0" fontId="38" fillId="0" borderId="0" xfId="170" applyFont="1" applyFill="1" applyAlignment="1">
      <alignment horizontal="right"/>
    </xf>
    <xf numFmtId="0" fontId="94" fillId="0" borderId="0" xfId="170" applyFont="1" applyFill="1" applyAlignment="1">
      <alignment vertical="center"/>
    </xf>
    <xf numFmtId="0" fontId="38" fillId="0" borderId="0" xfId="170" applyFont="1" applyAlignment="1">
      <alignment horizontal="right"/>
    </xf>
    <xf numFmtId="0" fontId="96" fillId="0" borderId="10" xfId="112" applyFont="1" applyFill="1" applyBorder="1" applyAlignment="1" applyProtection="1">
      <alignment horizontal="center" vertical="center" wrapText="1" readingOrder="1"/>
      <protection locked="0"/>
    </xf>
    <xf numFmtId="0" fontId="96" fillId="0" borderId="10" xfId="112" applyNumberFormat="1" applyFont="1" applyFill="1" applyBorder="1" applyAlignment="1" applyProtection="1">
      <alignment horizontal="center" vertical="center" wrapText="1" readingOrder="1"/>
      <protection locked="0"/>
    </xf>
    <xf numFmtId="0" fontId="45" fillId="0" borderId="10" xfId="112" applyFont="1" applyFill="1" applyBorder="1" applyAlignment="1" applyProtection="1">
      <alignment horizontal="right" vertical="center" wrapText="1" readingOrder="1"/>
      <protection locked="0"/>
    </xf>
    <xf numFmtId="14" fontId="45" fillId="0" borderId="10" xfId="112" applyNumberFormat="1" applyFont="1" applyFill="1" applyBorder="1" applyAlignment="1" applyProtection="1">
      <alignment horizontal="right" vertical="center" wrapText="1" readingOrder="1"/>
      <protection locked="0"/>
    </xf>
    <xf numFmtId="0" fontId="97" fillId="0" borderId="0" xfId="170" applyFont="1" applyAlignment="1">
      <alignment horizontal="right" vertical="center"/>
    </xf>
    <xf numFmtId="0" fontId="46" fillId="0" borderId="10" xfId="112" applyFont="1" applyFill="1" applyBorder="1" applyAlignment="1" applyProtection="1">
      <alignment horizontal="center" vertical="center" wrapText="1" readingOrder="1"/>
      <protection locked="0"/>
    </xf>
    <xf numFmtId="0" fontId="46" fillId="0" borderId="10" xfId="112" applyFont="1" applyFill="1" applyBorder="1" applyAlignment="1" applyProtection="1">
      <alignment horizontal="center" vertical="top" wrapText="1" readingOrder="1"/>
      <protection locked="0"/>
    </xf>
    <xf numFmtId="169" fontId="46" fillId="0" borderId="10" xfId="112" applyNumberFormat="1" applyFont="1" applyFill="1" applyBorder="1" applyAlignment="1" applyProtection="1">
      <alignment horizontal="center" vertical="top" wrapText="1" readingOrder="1"/>
      <protection locked="0"/>
    </xf>
    <xf numFmtId="14" fontId="46" fillId="0" borderId="10" xfId="112" applyNumberFormat="1" applyFont="1" applyFill="1" applyBorder="1" applyAlignment="1" applyProtection="1">
      <alignment horizontal="center" vertical="top" wrapText="1" readingOrder="1"/>
      <protection locked="0"/>
    </xf>
    <xf numFmtId="0" fontId="98" fillId="0" borderId="0" xfId="170" applyFont="1"/>
    <xf numFmtId="0" fontId="99" fillId="0" borderId="0" xfId="170" applyFont="1"/>
    <xf numFmtId="0" fontId="43" fillId="0" borderId="0" xfId="168" applyFont="1" applyFill="1" applyAlignment="1" applyProtection="1">
      <alignment horizontal="center" vertical="center"/>
    </xf>
    <xf numFmtId="0" fontId="40" fillId="0" borderId="0" xfId="168" applyFont="1" applyFill="1" applyAlignment="1" applyProtection="1">
      <alignment horizontal="center" vertical="center"/>
    </xf>
    <xf numFmtId="0" fontId="45" fillId="0" borderId="0" xfId="168" applyFont="1" applyFill="1" applyAlignment="1" applyProtection="1">
      <alignment horizontal="center" vertical="center"/>
    </xf>
    <xf numFmtId="0" fontId="56" fillId="0" borderId="10" xfId="5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/>
    <xf numFmtId="20" fontId="4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56" fillId="0" borderId="10" xfId="50" applyNumberFormat="1" applyFont="1" applyFill="1" applyBorder="1" applyAlignment="1">
      <alignment horizontal="center" vertical="center"/>
    </xf>
    <xf numFmtId="20" fontId="40" fillId="0" borderId="58" xfId="0" applyNumberFormat="1" applyFont="1" applyBorder="1" applyAlignment="1">
      <alignment horizontal="center" vertical="center"/>
    </xf>
    <xf numFmtId="1" fontId="40" fillId="0" borderId="16" xfId="0" applyNumberFormat="1" applyFont="1" applyFill="1" applyBorder="1" applyAlignment="1">
      <alignment horizontal="center" vertical="center" shrinkToFit="1"/>
    </xf>
    <xf numFmtId="0" fontId="48" fillId="0" borderId="0" xfId="169" applyFont="1"/>
    <xf numFmtId="167" fontId="45" fillId="0" borderId="12" xfId="0" applyNumberFormat="1" applyFont="1" applyFill="1" applyBorder="1" applyAlignment="1">
      <alignment vertical="center" shrinkToFit="1"/>
    </xf>
    <xf numFmtId="0" fontId="61" fillId="0" borderId="0" xfId="0" applyFont="1" applyFill="1"/>
    <xf numFmtId="0" fontId="100" fillId="0" borderId="0" xfId="0" applyFont="1" applyFill="1" applyAlignment="1">
      <alignment horizontal="center" vertical="center"/>
    </xf>
    <xf numFmtId="0" fontId="101" fillId="0" borderId="0" xfId="0" applyFont="1" applyFill="1"/>
    <xf numFmtId="0" fontId="62" fillId="0" borderId="0" xfId="0" applyFont="1" applyFill="1"/>
    <xf numFmtId="0" fontId="86" fillId="0" borderId="0" xfId="0" applyFont="1" applyFill="1"/>
    <xf numFmtId="0" fontId="102" fillId="0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 shrinkToFit="1"/>
    </xf>
    <xf numFmtId="0" fontId="62" fillId="0" borderId="0" xfId="0" applyFont="1" applyFill="1" applyAlignment="1">
      <alignment horizontal="center" vertical="center" shrinkToFit="1"/>
    </xf>
    <xf numFmtId="0" fontId="66" fillId="0" borderId="0" xfId="0" applyFont="1" applyFill="1" applyBorder="1" applyAlignment="1">
      <alignment vertical="center" wrapText="1" shrinkToFit="1"/>
    </xf>
    <xf numFmtId="0" fontId="103" fillId="20" borderId="0" xfId="0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0" xfId="0" applyFont="1" applyFill="1" applyBorder="1" applyAlignment="1">
      <alignment horizontal="left" vertical="center" wrapText="1" shrinkToFit="1"/>
    </xf>
    <xf numFmtId="0" fontId="57" fillId="0" borderId="11" xfId="0" applyFont="1" applyFill="1" applyBorder="1" applyAlignment="1">
      <alignment horizontal="center" vertical="center" wrapText="1" shrinkToFit="1"/>
    </xf>
    <xf numFmtId="0" fontId="92" fillId="0" borderId="0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right" vertical="center" wrapText="1" shrinkToFit="1"/>
    </xf>
    <xf numFmtId="167" fontId="70" fillId="0" borderId="0" xfId="0" applyNumberFormat="1" applyFont="1" applyFill="1" applyBorder="1" applyAlignment="1">
      <alignment horizontal="center" vertical="center" shrinkToFit="1"/>
    </xf>
    <xf numFmtId="167" fontId="62" fillId="0" borderId="0" xfId="0" applyNumberFormat="1" applyFont="1" applyFill="1" applyBorder="1" applyAlignment="1">
      <alignment horizontal="center" vertical="center" shrinkToFit="1"/>
    </xf>
    <xf numFmtId="167" fontId="67" fillId="0" borderId="17" xfId="0" applyNumberFormat="1" applyFont="1" applyFill="1" applyBorder="1" applyAlignment="1">
      <alignment horizontal="center" vertical="center" shrinkToFit="1"/>
    </xf>
    <xf numFmtId="0" fontId="67" fillId="0" borderId="0" xfId="0" applyFont="1" applyFill="1"/>
    <xf numFmtId="1" fontId="67" fillId="0" borderId="16" xfId="0" applyNumberFormat="1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center" vertical="center" wrapText="1" shrinkToFit="1"/>
    </xf>
    <xf numFmtId="1" fontId="68" fillId="0" borderId="16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59" fillId="0" borderId="16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7" fillId="0" borderId="16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9" fillId="0" borderId="0" xfId="151" applyFont="1" applyFill="1" applyBorder="1" applyAlignment="1" applyProtection="1">
      <alignment horizontal="center" vertical="center" shrinkToFit="1"/>
    </xf>
    <xf numFmtId="0" fontId="104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04" fillId="0" borderId="16" xfId="0" applyFont="1" applyFill="1" applyBorder="1" applyAlignment="1">
      <alignment horizontal="center" vertical="center"/>
    </xf>
    <xf numFmtId="0" fontId="106" fillId="0" borderId="0" xfId="151" applyFont="1" applyFill="1" applyAlignment="1" applyProtection="1">
      <alignment horizontal="center" vertical="center" shrinkToFit="1"/>
    </xf>
    <xf numFmtId="0" fontId="69" fillId="0" borderId="0" xfId="151" applyFont="1" applyFill="1" applyAlignment="1" applyProtection="1">
      <alignment horizontal="center" vertical="center" shrinkToFit="1"/>
    </xf>
    <xf numFmtId="0" fontId="69" fillId="0" borderId="0" xfId="151" applyFont="1" applyFill="1" applyBorder="1" applyAlignment="1" applyProtection="1">
      <alignment horizontal="left" vertical="center" shrinkToFit="1"/>
    </xf>
    <xf numFmtId="0" fontId="63" fillId="0" borderId="32" xfId="49" applyFont="1" applyBorder="1"/>
    <xf numFmtId="0" fontId="59" fillId="0" borderId="16" xfId="0" applyFont="1" applyFill="1" applyBorder="1" applyAlignment="1">
      <alignment horizontal="center" vertical="center"/>
    </xf>
    <xf numFmtId="0" fontId="48" fillId="23" borderId="0" xfId="169" applyFont="1" applyFill="1"/>
    <xf numFmtId="0" fontId="69" fillId="0" borderId="16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61" fillId="0" borderId="16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57" fillId="0" borderId="26" xfId="5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justify" shrinkToFit="1"/>
    </xf>
    <xf numFmtId="0" fontId="92" fillId="0" borderId="16" xfId="0" applyFont="1" applyFill="1" applyBorder="1" applyAlignment="1">
      <alignment horizontal="center" vertical="center"/>
    </xf>
    <xf numFmtId="0" fontId="92" fillId="0" borderId="50" xfId="0" applyFont="1" applyFill="1" applyBorder="1" applyAlignment="1">
      <alignment horizontal="center" vertical="center"/>
    </xf>
    <xf numFmtId="0" fontId="92" fillId="0" borderId="51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92" fillId="0" borderId="29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2" fillId="0" borderId="0" xfId="0" applyFont="1"/>
    <xf numFmtId="0" fontId="109" fillId="20" borderId="0" xfId="0" applyFont="1" applyFill="1" applyBorder="1" applyAlignment="1">
      <alignment horizontal="center" vertical="center" wrapText="1" shrinkToFit="1"/>
    </xf>
    <xf numFmtId="0" fontId="79" fillId="0" borderId="0" xfId="50" applyFont="1" applyFill="1" applyBorder="1" applyAlignment="1">
      <alignment horizontal="center" vertical="center"/>
    </xf>
    <xf numFmtId="0" fontId="110" fillId="0" borderId="61" xfId="0" applyFont="1" applyBorder="1"/>
    <xf numFmtId="0" fontId="110" fillId="0" borderId="61" xfId="0" applyNumberFormat="1" applyFont="1" applyBorder="1"/>
    <xf numFmtId="0" fontId="43" fillId="0" borderId="0" xfId="0" applyFont="1" applyFill="1" applyAlignment="1">
      <alignment vertical="center"/>
    </xf>
    <xf numFmtId="0" fontId="57" fillId="0" borderId="10" xfId="111" applyFont="1" applyFill="1" applyBorder="1" applyAlignment="1">
      <alignment horizontal="center" vertical="center" wrapText="1" readingOrder="2"/>
    </xf>
    <xf numFmtId="0" fontId="69" fillId="0" borderId="0" xfId="151" applyFont="1" applyFill="1" applyBorder="1" applyAlignment="1" applyProtection="1">
      <alignment horizontal="center" vertical="center" shrinkToFit="1"/>
    </xf>
    <xf numFmtId="0" fontId="99" fillId="0" borderId="0" xfId="170" applyFont="1" applyBorder="1"/>
    <xf numFmtId="0" fontId="38" fillId="0" borderId="0" xfId="170" applyFont="1" applyFill="1" applyBorder="1" applyAlignment="1">
      <alignment horizontal="center"/>
    </xf>
    <xf numFmtId="14" fontId="25" fillId="0" borderId="0" xfId="170" applyNumberFormat="1" applyFont="1" applyFill="1" applyBorder="1"/>
    <xf numFmtId="0" fontId="25" fillId="0" borderId="0" xfId="170" applyFont="1" applyFill="1" applyBorder="1" applyAlignment="1">
      <alignment horizontal="center" vertical="center"/>
    </xf>
    <xf numFmtId="0" fontId="25" fillId="0" borderId="0" xfId="170" applyNumberFormat="1" applyFont="1" applyFill="1" applyBorder="1" applyAlignment="1">
      <alignment horizontal="center" vertical="center"/>
    </xf>
    <xf numFmtId="0" fontId="25" fillId="0" borderId="0" xfId="170" applyFont="1" applyFill="1" applyBorder="1"/>
    <xf numFmtId="0" fontId="57" fillId="0" borderId="0" xfId="111" applyFont="1" applyFill="1" applyBorder="1" applyAlignment="1">
      <alignment horizontal="center" vertical="center" wrapText="1" readingOrder="2"/>
    </xf>
    <xf numFmtId="0" fontId="43" fillId="0" borderId="0" xfId="150" applyFont="1" applyFill="1" applyAlignment="1" applyProtection="1">
      <alignment vertical="top" wrapText="1"/>
    </xf>
    <xf numFmtId="0" fontId="111" fillId="0" borderId="0" xfId="150" applyFont="1" applyFill="1" applyAlignment="1" applyProtection="1">
      <alignment vertical="top" wrapText="1"/>
    </xf>
    <xf numFmtId="0" fontId="89" fillId="0" borderId="0" xfId="151" applyFont="1" applyFill="1" applyBorder="1" applyAlignment="1" applyProtection="1">
      <alignment horizontal="center" vertical="center" shrinkToFit="1"/>
    </xf>
    <xf numFmtId="0" fontId="68" fillId="0" borderId="10" xfId="50" applyFont="1" applyFill="1" applyBorder="1" applyAlignment="1">
      <alignment horizontal="center" vertical="center" wrapText="1"/>
    </xf>
    <xf numFmtId="0" fontId="83" fillId="23" borderId="10" xfId="111" applyFont="1" applyFill="1" applyBorder="1" applyAlignment="1">
      <alignment horizontal="center" vertical="center"/>
    </xf>
    <xf numFmtId="0" fontId="84" fillId="0" borderId="0" xfId="111" applyFont="1" applyFill="1"/>
    <xf numFmtId="0" fontId="112" fillId="26" borderId="0" xfId="150" applyNumberFormat="1" applyFont="1" applyFill="1" applyAlignment="1" applyProtection="1">
      <alignment horizontal="left" vertical="center"/>
    </xf>
    <xf numFmtId="0" fontId="113" fillId="0" borderId="0" xfId="0" applyFont="1"/>
    <xf numFmtId="0" fontId="9" fillId="0" borderId="0" xfId="50" applyFont="1"/>
    <xf numFmtId="0" fontId="115" fillId="0" borderId="0" xfId="50" applyFont="1" applyBorder="1" applyAlignment="1">
      <alignment vertical="top" wrapText="1"/>
    </xf>
    <xf numFmtId="0" fontId="117" fillId="0" borderId="0" xfId="50" applyFont="1"/>
    <xf numFmtId="0" fontId="9" fillId="0" borderId="0" xfId="50" applyFont="1" applyAlignment="1">
      <alignment horizontal="right"/>
    </xf>
    <xf numFmtId="0" fontId="118" fillId="0" borderId="0" xfId="50" applyFont="1" applyFill="1"/>
    <xf numFmtId="0" fontId="119" fillId="0" borderId="0" xfId="83" applyFont="1" applyFill="1" applyBorder="1" applyAlignment="1">
      <alignment vertical="center"/>
    </xf>
    <xf numFmtId="0" fontId="25" fillId="0" borderId="61" xfId="83" applyFont="1" applyFill="1" applyBorder="1"/>
    <xf numFmtId="0" fontId="120" fillId="0" borderId="0" xfId="83" applyFont="1" applyFill="1" applyAlignment="1">
      <alignment horizontal="right"/>
    </xf>
    <xf numFmtId="0" fontId="121" fillId="0" borderId="0" xfId="83" applyFont="1" applyFill="1" applyBorder="1" applyAlignment="1">
      <alignment vertical="center"/>
    </xf>
    <xf numFmtId="0" fontId="25" fillId="0" borderId="62" xfId="83" applyFont="1" applyFill="1" applyBorder="1" applyAlignment="1">
      <alignment horizontal="center"/>
    </xf>
    <xf numFmtId="0" fontId="25" fillId="0" borderId="62" xfId="83" applyFont="1" applyFill="1" applyBorder="1"/>
    <xf numFmtId="0" fontId="118" fillId="0" borderId="0" xfId="50" applyFont="1" applyFill="1" applyBorder="1" applyAlignment="1"/>
    <xf numFmtId="0" fontId="118" fillId="0" borderId="0" xfId="50" applyFont="1" applyFill="1" applyBorder="1"/>
    <xf numFmtId="0" fontId="25" fillId="0" borderId="0" xfId="83" applyFont="1" applyFill="1" applyBorder="1" applyAlignment="1">
      <alignment horizontal="center"/>
    </xf>
    <xf numFmtId="0" fontId="25" fillId="0" borderId="0" xfId="83" applyFont="1" applyFill="1" applyBorder="1"/>
    <xf numFmtId="0" fontId="122" fillId="0" borderId="0" xfId="50" applyFont="1" applyFill="1" applyBorder="1" applyAlignment="1">
      <alignment horizontal="center"/>
    </xf>
    <xf numFmtId="0" fontId="118" fillId="0" borderId="0" xfId="50" applyFont="1" applyFill="1" applyAlignment="1">
      <alignment horizontal="right"/>
    </xf>
    <xf numFmtId="0" fontId="123" fillId="0" borderId="61" xfId="50" applyFont="1" applyFill="1" applyBorder="1"/>
    <xf numFmtId="0" fontId="123" fillId="0" borderId="61" xfId="50" applyFont="1" applyFill="1" applyBorder="1" applyAlignment="1">
      <alignment horizontal="center"/>
    </xf>
    <xf numFmtId="0" fontId="123" fillId="0" borderId="0" xfId="50" applyFont="1" applyFill="1" applyBorder="1" applyAlignment="1"/>
    <xf numFmtId="0" fontId="118" fillId="0" borderId="61" xfId="50" applyFont="1" applyFill="1" applyBorder="1" applyAlignment="1">
      <alignment horizontal="center"/>
    </xf>
    <xf numFmtId="0" fontId="118" fillId="0" borderId="61" xfId="50" applyFont="1" applyFill="1" applyBorder="1"/>
    <xf numFmtId="0" fontId="123" fillId="0" borderId="0" xfId="50" applyFont="1" applyFill="1" applyBorder="1" applyAlignment="1">
      <alignment horizontal="center"/>
    </xf>
    <xf numFmtId="0" fontId="123" fillId="0" borderId="0" xfId="50" applyFont="1" applyFill="1" applyBorder="1"/>
    <xf numFmtId="0" fontId="117" fillId="0" borderId="0" xfId="50" applyFont="1" applyFill="1" applyBorder="1" applyAlignment="1">
      <alignment horizontal="center"/>
    </xf>
    <xf numFmtId="0" fontId="118" fillId="0" borderId="2" xfId="50" applyFont="1" applyFill="1" applyBorder="1"/>
    <xf numFmtId="0" fontId="118" fillId="0" borderId="3" xfId="50" applyFont="1" applyFill="1" applyBorder="1"/>
    <xf numFmtId="0" fontId="118" fillId="0" borderId="3" xfId="50" applyFont="1" applyFill="1" applyBorder="1" applyAlignment="1">
      <alignment horizontal="center" vertical="center"/>
    </xf>
    <xf numFmtId="0" fontId="118" fillId="0" borderId="3" xfId="50" applyFont="1" applyFill="1" applyBorder="1" applyAlignment="1"/>
    <xf numFmtId="0" fontId="118" fillId="0" borderId="4" xfId="50" applyFont="1" applyFill="1" applyBorder="1"/>
    <xf numFmtId="0" fontId="118" fillId="0" borderId="23" xfId="50" applyFont="1" applyFill="1" applyBorder="1"/>
    <xf numFmtId="0" fontId="118" fillId="0" borderId="26" xfId="50" applyFont="1" applyFill="1" applyBorder="1"/>
    <xf numFmtId="0" fontId="118" fillId="0" borderId="0" xfId="50" applyFont="1" applyFill="1" applyBorder="1" applyAlignment="1">
      <alignment horizontal="right"/>
    </xf>
    <xf numFmtId="0" fontId="118" fillId="0" borderId="5" xfId="50" applyFont="1" applyFill="1" applyBorder="1"/>
    <xf numFmtId="0" fontId="118" fillId="0" borderId="6" xfId="50" applyFont="1" applyFill="1" applyBorder="1"/>
    <xf numFmtId="0" fontId="118" fillId="0" borderId="6" xfId="50" applyFont="1" applyFill="1" applyBorder="1" applyAlignment="1">
      <alignment horizontal="right"/>
    </xf>
    <xf numFmtId="0" fontId="118" fillId="0" borderId="7" xfId="50" applyFont="1" applyFill="1" applyBorder="1"/>
    <xf numFmtId="0" fontId="118" fillId="0" borderId="15" xfId="50" applyFont="1" applyFill="1" applyBorder="1"/>
    <xf numFmtId="0" fontId="118" fillId="0" borderId="19" xfId="50" applyFont="1" applyFill="1" applyBorder="1"/>
    <xf numFmtId="0" fontId="125" fillId="0" borderId="0" xfId="111" applyFont="1" applyFill="1" applyBorder="1" applyAlignment="1">
      <alignment horizontal="right" readingOrder="2"/>
    </xf>
    <xf numFmtId="0" fontId="125" fillId="0" borderId="0" xfId="111" applyFont="1" applyFill="1" applyBorder="1" applyAlignment="1">
      <alignment horizontal="right" vertical="center" readingOrder="2"/>
    </xf>
    <xf numFmtId="0" fontId="118" fillId="0" borderId="18" xfId="50" applyFont="1" applyFill="1" applyBorder="1"/>
    <xf numFmtId="0" fontId="118" fillId="0" borderId="18" xfId="50" applyFont="1" applyFill="1" applyBorder="1" applyAlignment="1">
      <alignment horizontal="center"/>
    </xf>
    <xf numFmtId="0" fontId="10" fillId="0" borderId="0" xfId="111" applyFont="1" applyFill="1" applyAlignment="1"/>
    <xf numFmtId="0" fontId="38" fillId="0" borderId="61" xfId="0" applyFont="1" applyFill="1" applyBorder="1" applyAlignment="1">
      <alignment horizontal="right"/>
    </xf>
    <xf numFmtId="0" fontId="127" fillId="0" borderId="0" xfId="0" applyFont="1" applyFill="1" applyBorder="1" applyAlignment="1">
      <alignment horizontal="center" vertical="center"/>
    </xf>
    <xf numFmtId="0" fontId="56" fillId="0" borderId="59" xfId="5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20" fontId="40" fillId="0" borderId="58" xfId="0" applyNumberFormat="1" applyFont="1" applyBorder="1" applyAlignment="1">
      <alignment horizontal="right"/>
    </xf>
    <xf numFmtId="14" fontId="56" fillId="0" borderId="61" xfId="50" applyNumberFormat="1" applyFont="1" applyFill="1" applyBorder="1" applyAlignment="1">
      <alignment horizontal="right"/>
    </xf>
    <xf numFmtId="0" fontId="56" fillId="0" borderId="67" xfId="50" applyFont="1" applyFill="1" applyBorder="1" applyAlignment="1">
      <alignment horizontal="center" vertical="center" wrapText="1"/>
    </xf>
    <xf numFmtId="0" fontId="56" fillId="0" borderId="68" xfId="50" applyFont="1" applyFill="1" applyBorder="1" applyAlignment="1">
      <alignment horizontal="center" vertical="center"/>
    </xf>
    <xf numFmtId="0" fontId="56" fillId="0" borderId="69" xfId="50" applyFont="1" applyFill="1" applyBorder="1" applyAlignment="1">
      <alignment horizontal="center" vertical="center"/>
    </xf>
    <xf numFmtId="0" fontId="56" fillId="0" borderId="70" xfId="50" applyFont="1" applyFill="1" applyBorder="1" applyAlignment="1">
      <alignment horizontal="center" vertical="center"/>
    </xf>
    <xf numFmtId="14" fontId="56" fillId="0" borderId="59" xfId="50" applyNumberFormat="1" applyFont="1" applyFill="1" applyBorder="1" applyAlignment="1">
      <alignment horizontal="right"/>
    </xf>
    <xf numFmtId="20" fontId="40" fillId="0" borderId="61" xfId="0" applyNumberFormat="1" applyFont="1" applyBorder="1" applyAlignment="1">
      <alignment horizontal="right"/>
    </xf>
    <xf numFmtId="14" fontId="56" fillId="0" borderId="71" xfId="50" applyNumberFormat="1" applyFont="1" applyFill="1" applyBorder="1" applyAlignment="1">
      <alignment horizontal="right"/>
    </xf>
    <xf numFmtId="14" fontId="56" fillId="0" borderId="72" xfId="50" applyNumberFormat="1" applyFont="1" applyFill="1" applyBorder="1" applyAlignment="1">
      <alignment horizontal="right"/>
    </xf>
    <xf numFmtId="20" fontId="40" fillId="0" borderId="72" xfId="0" applyNumberFormat="1" applyFont="1" applyBorder="1" applyAlignment="1">
      <alignment horizontal="right"/>
    </xf>
    <xf numFmtId="20" fontId="40" fillId="0" borderId="73" xfId="0" applyNumberFormat="1" applyFont="1" applyBorder="1" applyAlignment="1">
      <alignment horizontal="right"/>
    </xf>
    <xf numFmtId="14" fontId="36" fillId="23" borderId="9" xfId="1" applyNumberFormat="1" applyFont="1" applyFill="1" applyBorder="1" applyAlignment="1">
      <alignment horizontal="right" vertical="top"/>
    </xf>
    <xf numFmtId="0" fontId="9" fillId="0" borderId="0" xfId="50" applyFont="1" applyAlignment="1">
      <alignment horizontal="center"/>
    </xf>
    <xf numFmtId="0" fontId="107" fillId="0" borderId="0" xfId="50" applyFont="1" applyAlignment="1">
      <alignment horizontal="center" vertical="center" readingOrder="2"/>
    </xf>
    <xf numFmtId="0" fontId="114" fillId="0" borderId="0" xfId="50" applyFont="1" applyBorder="1" applyAlignment="1">
      <alignment horizontal="center" vertical="top" wrapText="1"/>
    </xf>
    <xf numFmtId="0" fontId="116" fillId="0" borderId="0" xfId="50" applyFont="1" applyBorder="1" applyAlignment="1">
      <alignment horizontal="right" vertical="center"/>
    </xf>
    <xf numFmtId="0" fontId="116" fillId="0" borderId="0" xfId="50" applyFont="1" applyAlignment="1">
      <alignment horizontal="right" readingOrder="2"/>
    </xf>
    <xf numFmtId="0" fontId="122" fillId="0" borderId="0" xfId="50" applyFont="1" applyFill="1" applyBorder="1" applyAlignment="1">
      <alignment horizontal="center" vertical="center"/>
    </xf>
    <xf numFmtId="0" fontId="123" fillId="0" borderId="61" xfId="50" applyFont="1" applyFill="1" applyBorder="1" applyAlignment="1">
      <alignment horizontal="center"/>
    </xf>
    <xf numFmtId="0" fontId="118" fillId="0" borderId="61" xfId="50" applyFont="1" applyFill="1" applyBorder="1" applyAlignment="1">
      <alignment horizontal="center"/>
    </xf>
    <xf numFmtId="0" fontId="118" fillId="0" borderId="0" xfId="50" applyFont="1" applyFill="1" applyBorder="1" applyAlignment="1">
      <alignment horizontal="center" vertical="center"/>
    </xf>
    <xf numFmtId="0" fontId="124" fillId="0" borderId="0" xfId="50" applyFont="1" applyFill="1" applyBorder="1" applyAlignment="1">
      <alignment horizontal="center" vertical="center"/>
    </xf>
    <xf numFmtId="0" fontId="123" fillId="0" borderId="15" xfId="50" applyFont="1" applyFill="1" applyBorder="1" applyAlignment="1">
      <alignment horizontal="center"/>
    </xf>
    <xf numFmtId="0" fontId="123" fillId="0" borderId="19" xfId="50" applyFont="1" applyFill="1" applyBorder="1" applyAlignment="1">
      <alignment horizontal="center"/>
    </xf>
    <xf numFmtId="0" fontId="118" fillId="0" borderId="15" xfId="50" applyFont="1" applyFill="1" applyBorder="1" applyAlignment="1">
      <alignment horizontal="center"/>
    </xf>
    <xf numFmtId="0" fontId="118" fillId="0" borderId="19" xfId="50" applyFont="1" applyFill="1" applyBorder="1" applyAlignment="1">
      <alignment horizontal="center"/>
    </xf>
    <xf numFmtId="0" fontId="110" fillId="0" borderId="0" xfId="50" applyFont="1" applyFill="1" applyBorder="1" applyAlignment="1">
      <alignment horizontal="center"/>
    </xf>
    <xf numFmtId="0" fontId="117" fillId="0" borderId="0" xfId="50" applyFont="1" applyFill="1" applyBorder="1" applyAlignment="1">
      <alignment horizontal="center" vertical="center"/>
    </xf>
    <xf numFmtId="0" fontId="118" fillId="0" borderId="0" xfId="50" applyFont="1" applyFill="1" applyBorder="1" applyAlignment="1">
      <alignment horizontal="center"/>
    </xf>
    <xf numFmtId="0" fontId="118" fillId="0" borderId="0" xfId="50" applyFont="1" applyFill="1" applyBorder="1" applyAlignment="1">
      <alignment horizontal="right"/>
    </xf>
    <xf numFmtId="0" fontId="118" fillId="0" borderId="11" xfId="50" applyFont="1" applyFill="1" applyBorder="1" applyAlignment="1">
      <alignment horizontal="center"/>
    </xf>
    <xf numFmtId="0" fontId="118" fillId="0" borderId="63" xfId="50" applyFont="1" applyFill="1" applyBorder="1" applyAlignment="1">
      <alignment horizontal="center"/>
    </xf>
    <xf numFmtId="0" fontId="126" fillId="22" borderId="0" xfId="111" applyFont="1" applyFill="1" applyAlignment="1">
      <alignment horizontal="center" vertical="center"/>
    </xf>
    <xf numFmtId="0" fontId="57" fillId="0" borderId="10" xfId="111" applyFont="1" applyFill="1" applyBorder="1" applyAlignment="1">
      <alignment horizontal="center" vertical="center" wrapText="1" readingOrder="2"/>
    </xf>
    <xf numFmtId="0" fontId="56" fillId="0" borderId="10" xfId="111" applyFont="1" applyFill="1" applyBorder="1" applyAlignment="1">
      <alignment horizontal="center" vertical="center" wrapText="1" readingOrder="2"/>
    </xf>
    <xf numFmtId="0" fontId="57" fillId="0" borderId="30" xfId="111" applyFont="1" applyFill="1" applyBorder="1" applyAlignment="1">
      <alignment horizontal="center" vertical="center" wrapText="1" readingOrder="2"/>
    </xf>
    <xf numFmtId="0" fontId="57" fillId="0" borderId="31" xfId="111" applyFont="1" applyFill="1" applyBorder="1" applyAlignment="1">
      <alignment horizontal="center" vertical="center" wrapText="1" readingOrder="2"/>
    </xf>
    <xf numFmtId="0" fontId="58" fillId="0" borderId="0" xfId="0" applyFont="1" applyFill="1" applyBorder="1" applyAlignment="1">
      <alignment horizontal="center" vertical="center" wrapText="1" shrinkToFit="1"/>
    </xf>
    <xf numFmtId="0" fontId="83" fillId="0" borderId="10" xfId="111" applyFont="1" applyFill="1" applyBorder="1" applyAlignment="1">
      <alignment horizontal="center" vertical="center" wrapText="1" readingOrder="2"/>
    </xf>
    <xf numFmtId="0" fontId="66" fillId="0" borderId="0" xfId="111" applyFont="1" applyFill="1" applyAlignment="1">
      <alignment horizontal="center"/>
    </xf>
    <xf numFmtId="0" fontId="66" fillId="0" borderId="10" xfId="111" applyFont="1" applyFill="1" applyBorder="1" applyAlignment="1">
      <alignment horizontal="center" vertical="center" wrapText="1" readingOrder="2"/>
    </xf>
    <xf numFmtId="0" fontId="66" fillId="0" borderId="6" xfId="111" applyFont="1" applyFill="1" applyBorder="1" applyAlignment="1">
      <alignment horizontal="center" readingOrder="2"/>
    </xf>
    <xf numFmtId="0" fontId="78" fillId="21" borderId="5" xfId="111" applyFont="1" applyFill="1" applyBorder="1" applyAlignment="1">
      <alignment horizontal="center" vertical="center" readingOrder="2"/>
    </xf>
    <xf numFmtId="0" fontId="78" fillId="21" borderId="6" xfId="111" applyFont="1" applyFill="1" applyBorder="1" applyAlignment="1">
      <alignment horizontal="center" vertical="center" readingOrder="2"/>
    </xf>
    <xf numFmtId="0" fontId="78" fillId="22" borderId="54" xfId="0" applyFont="1" applyFill="1" applyBorder="1" applyAlignment="1">
      <alignment horizontal="center" vertical="center"/>
    </xf>
    <xf numFmtId="0" fontId="56" fillId="0" borderId="66" xfId="50" applyFont="1" applyFill="1" applyBorder="1" applyAlignment="1">
      <alignment horizontal="center" vertical="center" wrapText="1"/>
    </xf>
    <xf numFmtId="0" fontId="56" fillId="0" borderId="17" xfId="50" applyFont="1" applyFill="1" applyBorder="1" applyAlignment="1">
      <alignment horizontal="center" vertical="center" wrapText="1"/>
    </xf>
    <xf numFmtId="0" fontId="128" fillId="0" borderId="74" xfId="0" applyFont="1" applyFill="1" applyBorder="1" applyAlignment="1">
      <alignment horizontal="right" vertical="center"/>
    </xf>
    <xf numFmtId="1" fontId="55" fillId="0" borderId="0" xfId="0" applyNumberFormat="1" applyFont="1" applyFill="1" applyBorder="1" applyAlignment="1">
      <alignment horizontal="center" vertical="center" readingOrder="2"/>
    </xf>
    <xf numFmtId="0" fontId="45" fillId="0" borderId="0" xfId="0" applyFont="1" applyFill="1" applyAlignment="1">
      <alignment horizontal="center" vertical="center"/>
    </xf>
    <xf numFmtId="0" fontId="29" fillId="0" borderId="0" xfId="150" applyFont="1" applyFill="1" applyBorder="1" applyAlignment="1" applyProtection="1">
      <alignment horizontal="center" vertical="top" wrapText="1"/>
    </xf>
    <xf numFmtId="0" fontId="29" fillId="0" borderId="0" xfId="150" applyFont="1" applyFill="1" applyBorder="1" applyAlignment="1" applyProtection="1">
      <alignment horizontal="center" vertical="top"/>
    </xf>
    <xf numFmtId="0" fontId="53" fillId="23" borderId="14" xfId="0" applyFont="1" applyFill="1" applyBorder="1" applyAlignment="1">
      <alignment horizontal="center" vertical="center"/>
    </xf>
    <xf numFmtId="0" fontId="53" fillId="23" borderId="27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12" xfId="0" applyFont="1" applyFill="1" applyBorder="1" applyAlignment="1">
      <alignment horizontal="center" vertical="center" wrapText="1" shrinkToFit="1"/>
    </xf>
    <xf numFmtId="0" fontId="72" fillId="0" borderId="0" xfId="0" applyFont="1" applyFill="1" applyBorder="1" applyAlignment="1">
      <alignment horizontal="center" vertical="center" wrapText="1" shrinkToFit="1"/>
    </xf>
    <xf numFmtId="0" fontId="72" fillId="0" borderId="48" xfId="0" applyFont="1" applyFill="1" applyBorder="1" applyAlignment="1">
      <alignment horizontal="center" vertical="center" wrapText="1" shrinkToFit="1"/>
    </xf>
    <xf numFmtId="0" fontId="70" fillId="0" borderId="49" xfId="0" applyFont="1" applyFill="1" applyBorder="1" applyAlignment="1">
      <alignment horizontal="center" vertical="center" wrapText="1" shrinkToFit="1"/>
    </xf>
    <xf numFmtId="0" fontId="66" fillId="0" borderId="48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 shrinkToFit="1"/>
    </xf>
    <xf numFmtId="0" fontId="88" fillId="0" borderId="26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shrinkToFit="1"/>
    </xf>
    <xf numFmtId="0" fontId="56" fillId="0" borderId="5" xfId="50" applyFont="1" applyFill="1" applyBorder="1" applyAlignment="1">
      <alignment horizontal="right" readingOrder="2"/>
    </xf>
    <xf numFmtId="0" fontId="56" fillId="0" borderId="6" xfId="50" applyFont="1" applyFill="1" applyBorder="1" applyAlignment="1">
      <alignment horizontal="right" readingOrder="2"/>
    </xf>
    <xf numFmtId="0" fontId="56" fillId="0" borderId="7" xfId="50" applyFont="1" applyFill="1" applyBorder="1" applyAlignment="1">
      <alignment horizontal="right" readingOrder="2"/>
    </xf>
    <xf numFmtId="0" fontId="56" fillId="0" borderId="23" xfId="50" applyFont="1" applyFill="1" applyBorder="1" applyAlignment="1">
      <alignment horizontal="right" readingOrder="2"/>
    </xf>
    <xf numFmtId="0" fontId="56" fillId="0" borderId="0" xfId="50" applyFont="1" applyFill="1" applyBorder="1" applyAlignment="1">
      <alignment horizontal="right" readingOrder="2"/>
    </xf>
    <xf numFmtId="0" fontId="56" fillId="0" borderId="26" xfId="50" applyFont="1" applyFill="1" applyBorder="1" applyAlignment="1">
      <alignment horizontal="right" readingOrder="2"/>
    </xf>
    <xf numFmtId="0" fontId="56" fillId="0" borderId="59" xfId="50" applyFont="1" applyFill="1" applyBorder="1" applyAlignment="1">
      <alignment horizontal="center" vertical="center" wrapText="1"/>
    </xf>
    <xf numFmtId="0" fontId="56" fillId="0" borderId="59" xfId="50" applyFont="1" applyFill="1" applyBorder="1" applyAlignment="1">
      <alignment horizontal="center" vertical="center"/>
    </xf>
    <xf numFmtId="0" fontId="56" fillId="0" borderId="10" xfId="50" applyFont="1" applyFill="1" applyBorder="1" applyAlignment="1">
      <alignment horizontal="center" vertical="center"/>
    </xf>
    <xf numFmtId="0" fontId="90" fillId="0" borderId="3" xfId="50" applyFont="1" applyFill="1" applyBorder="1" applyAlignment="1">
      <alignment horizontal="center"/>
    </xf>
    <xf numFmtId="0" fontId="90" fillId="0" borderId="4" xfId="50" applyFont="1" applyFill="1" applyBorder="1" applyAlignment="1">
      <alignment horizontal="center"/>
    </xf>
    <xf numFmtId="0" fontId="69" fillId="0" borderId="0" xfId="50" applyFont="1" applyFill="1" applyBorder="1" applyAlignment="1">
      <alignment horizontal="center" vertical="center"/>
    </xf>
    <xf numFmtId="0" fontId="56" fillId="0" borderId="67" xfId="50" applyFont="1" applyFill="1" applyBorder="1" applyAlignment="1">
      <alignment horizontal="center" vertical="center" wrapText="1"/>
    </xf>
    <xf numFmtId="0" fontId="56" fillId="0" borderId="18" xfId="50" applyFont="1" applyFill="1" applyBorder="1" applyAlignment="1">
      <alignment horizontal="center" vertical="center"/>
    </xf>
    <xf numFmtId="0" fontId="105" fillId="0" borderId="2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167" fontId="45" fillId="0" borderId="11" xfId="0" applyNumberFormat="1" applyFont="1" applyFill="1" applyBorder="1" applyAlignment="1">
      <alignment horizontal="right" vertical="center" shrinkToFit="1"/>
    </xf>
    <xf numFmtId="167" fontId="45" fillId="0" borderId="12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 shrinkToFit="1"/>
    </xf>
    <xf numFmtId="167" fontId="57" fillId="0" borderId="18" xfId="0" applyNumberFormat="1" applyFont="1" applyFill="1" applyBorder="1" applyAlignment="1">
      <alignment horizontal="center" vertical="center" shrinkToFit="1"/>
    </xf>
    <xf numFmtId="167" fontId="57" fillId="0" borderId="11" xfId="0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shrinkToFit="1"/>
    </xf>
    <xf numFmtId="0" fontId="67" fillId="0" borderId="35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7" fillId="0" borderId="3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center" vertical="center" shrinkToFit="1"/>
    </xf>
    <xf numFmtId="167" fontId="45" fillId="0" borderId="11" xfId="0" applyNumberFormat="1" applyFont="1" applyFill="1" applyBorder="1" applyAlignment="1">
      <alignment horizontal="center" vertical="center" shrinkToFit="1"/>
    </xf>
    <xf numFmtId="167" fontId="45" fillId="0" borderId="12" xfId="0" applyNumberFormat="1" applyFont="1" applyFill="1" applyBorder="1" applyAlignment="1">
      <alignment horizontal="center" vertical="center" shrinkToFit="1"/>
    </xf>
    <xf numFmtId="0" fontId="63" fillId="0" borderId="32" xfId="49" applyFont="1" applyBorder="1" applyAlignment="1">
      <alignment horizontal="center"/>
    </xf>
    <xf numFmtId="0" fontId="63" fillId="0" borderId="33" xfId="49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0" fillId="0" borderId="16" xfId="49" applyFont="1" applyBorder="1" applyAlignment="1">
      <alignment horizontal="center" vertical="top" wrapText="1" readingOrder="2"/>
    </xf>
    <xf numFmtId="0" fontId="70" fillId="0" borderId="32" xfId="49" applyFont="1" applyBorder="1" applyAlignment="1">
      <alignment horizontal="center" vertical="top" wrapText="1" readingOrder="2"/>
    </xf>
    <xf numFmtId="0" fontId="70" fillId="0" borderId="33" xfId="49" applyFont="1" applyBorder="1" applyAlignment="1">
      <alignment horizontal="center" vertical="top" wrapText="1" readingOrder="2"/>
    </xf>
    <xf numFmtId="0" fontId="56" fillId="0" borderId="0" xfId="0" applyFont="1" applyFill="1" applyBorder="1" applyAlignment="1">
      <alignment horizontal="center" vertical="justify" shrinkToFit="1"/>
    </xf>
    <xf numFmtId="0" fontId="70" fillId="0" borderId="64" xfId="49" applyFont="1" applyBorder="1" applyAlignment="1">
      <alignment horizontal="center" wrapText="1" readingOrder="2"/>
    </xf>
    <xf numFmtId="0" fontId="70" fillId="0" borderId="65" xfId="49" applyFont="1" applyBorder="1" applyAlignment="1">
      <alignment horizontal="center" wrapText="1" readingOrder="2"/>
    </xf>
    <xf numFmtId="0" fontId="92" fillId="0" borderId="0" xfId="49" applyFont="1" applyBorder="1" applyAlignment="1">
      <alignment horizontal="center" readingOrder="2"/>
    </xf>
    <xf numFmtId="0" fontId="63" fillId="0" borderId="24" xfId="49" applyFont="1" applyBorder="1" applyAlignment="1">
      <alignment horizontal="center"/>
    </xf>
    <xf numFmtId="0" fontId="63" fillId="0" borderId="25" xfId="49" applyFont="1" applyBorder="1" applyAlignment="1">
      <alignment horizontal="center"/>
    </xf>
    <xf numFmtId="0" fontId="67" fillId="0" borderId="0" xfId="49" applyFont="1" applyAlignment="1">
      <alignment horizontal="left" readingOrder="2"/>
    </xf>
    <xf numFmtId="0" fontId="69" fillId="0" borderId="0" xfId="0" applyFont="1" applyFill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left" vertical="center" wrapText="1" shrinkToFit="1"/>
    </xf>
    <xf numFmtId="0" fontId="69" fillId="0" borderId="0" xfId="151" applyFont="1" applyFill="1" applyBorder="1" applyAlignment="1" applyProtection="1">
      <alignment horizontal="center" vertical="center" shrinkToFit="1"/>
    </xf>
    <xf numFmtId="167" fontId="69" fillId="0" borderId="14" xfId="151" applyNumberFormat="1" applyFont="1" applyFill="1" applyBorder="1" applyAlignment="1" applyProtection="1">
      <alignment horizontal="center" vertical="center" shrinkToFit="1"/>
    </xf>
    <xf numFmtId="167" fontId="69" fillId="0" borderId="27" xfId="151" applyNumberFormat="1" applyFont="1" applyFill="1" applyBorder="1" applyAlignment="1" applyProtection="1">
      <alignment horizontal="center" vertical="center" shrinkToFit="1"/>
    </xf>
    <xf numFmtId="0" fontId="69" fillId="0" borderId="2" xfId="151" applyFont="1" applyFill="1" applyBorder="1" applyAlignment="1" applyProtection="1">
      <alignment horizontal="center" vertical="center" shrinkToFit="1"/>
    </xf>
    <xf numFmtId="0" fontId="69" fillId="0" borderId="4" xfId="151" applyFont="1" applyFill="1" applyBorder="1" applyAlignment="1" applyProtection="1">
      <alignment horizontal="center" vertical="center" shrinkToFit="1"/>
    </xf>
    <xf numFmtId="0" fontId="69" fillId="0" borderId="5" xfId="151" applyFont="1" applyFill="1" applyBorder="1" applyAlignment="1" applyProtection="1">
      <alignment horizontal="center" vertical="center" shrinkToFit="1"/>
    </xf>
    <xf numFmtId="0" fontId="69" fillId="0" borderId="7" xfId="151" applyFont="1" applyFill="1" applyBorder="1" applyAlignment="1" applyProtection="1">
      <alignment horizontal="center" vertical="center" shrinkToFit="1"/>
    </xf>
    <xf numFmtId="0" fontId="69" fillId="0" borderId="26" xfId="151" applyFont="1" applyFill="1" applyBorder="1" applyAlignment="1" applyProtection="1">
      <alignment horizontal="center" vertical="center" shrinkToFit="1"/>
    </xf>
    <xf numFmtId="0" fontId="69" fillId="0" borderId="3" xfId="151" applyFont="1" applyFill="1" applyBorder="1" applyAlignment="1" applyProtection="1">
      <alignment horizontal="center" vertical="center" shrinkToFit="1"/>
    </xf>
    <xf numFmtId="0" fontId="69" fillId="0" borderId="6" xfId="151" applyFont="1" applyFill="1" applyBorder="1" applyAlignment="1" applyProtection="1">
      <alignment horizontal="center" vertical="center" shrinkToFit="1"/>
    </xf>
    <xf numFmtId="0" fontId="69" fillId="0" borderId="28" xfId="151" applyFont="1" applyFill="1" applyBorder="1" applyAlignment="1" applyProtection="1">
      <alignment horizontal="center" vertical="center" shrinkToFit="1"/>
    </xf>
  </cellXfs>
  <cellStyles count="172">
    <cellStyle name="20 % - Accent1 2" xfId="4"/>
    <cellStyle name="20 % - Accent1 2 2" xfId="5"/>
    <cellStyle name="20 % - Accent2 2" xfId="6"/>
    <cellStyle name="20 % - Accent2 2 2" xfId="7"/>
    <cellStyle name="20 % - Accent3 2" xfId="8"/>
    <cellStyle name="20 % - Accent3 2 2" xfId="9"/>
    <cellStyle name="20 % - Accent4 2" xfId="10"/>
    <cellStyle name="20 % - Accent4 2 2" xfId="11"/>
    <cellStyle name="20 % - Accent5 2" xfId="12"/>
    <cellStyle name="20 % - Accent5 2 2" xfId="13"/>
    <cellStyle name="20 % - Accent6 2" xfId="14"/>
    <cellStyle name="20 % - Accent6 2 2" xfId="15"/>
    <cellStyle name="40 % - Accent1 2" xfId="16"/>
    <cellStyle name="40 % - Accent1 2 2" xfId="17"/>
    <cellStyle name="40 % - Accent2 2" xfId="18"/>
    <cellStyle name="40 % - Accent2 2 2" xfId="19"/>
    <cellStyle name="40 % - Accent3 2" xfId="20"/>
    <cellStyle name="40 % - Accent3 2 2" xfId="21"/>
    <cellStyle name="40 % - Accent4 2" xfId="22"/>
    <cellStyle name="40 % - Accent4 2 2" xfId="23"/>
    <cellStyle name="40 % - Accent5 2" xfId="24"/>
    <cellStyle name="40 % - Accent5 2 2" xfId="25"/>
    <cellStyle name="40 % - Accent6 2" xfId="26"/>
    <cellStyle name="40 % - Accent6 2 2" xfId="27"/>
    <cellStyle name="Accent2 2" xfId="28"/>
    <cellStyle name="Commentaire 2" xfId="29"/>
    <cellStyle name="Commentaire 2 2" xfId="30"/>
    <cellStyle name="Commentaire 3" xfId="31"/>
    <cellStyle name="Commentaire 3 2" xfId="32"/>
    <cellStyle name="Commentaire 4" xfId="33"/>
    <cellStyle name="Commentaire 4 2" xfId="34"/>
    <cellStyle name="Commentaire 5" xfId="35"/>
    <cellStyle name="Commentaire 5 2" xfId="36"/>
    <cellStyle name="Euro" xfId="37"/>
    <cellStyle name="Gham" xfId="38"/>
    <cellStyle name="Insatisfaisant 2" xfId="156"/>
    <cellStyle name="Lien hypertexte" xfId="150" builtinId="8"/>
    <cellStyle name="Lien hypertexte 2" xfId="39"/>
    <cellStyle name="Lien hypertexte 3" xfId="40"/>
    <cellStyle name="Lien hypertexte 4" xfId="160"/>
    <cellStyle name="Lien hypertexte 5" xfId="162"/>
    <cellStyle name="Lien hypertexte 6" xfId="167"/>
    <cellStyle name="Lien hypertexte 7" xfId="168"/>
    <cellStyle name="Milliers 2" xfId="41"/>
    <cellStyle name="Monétaire 2" xfId="42"/>
    <cellStyle name="Neutre 2" xfId="157"/>
    <cellStyle name="Normal" xfId="0" builtinId="0"/>
    <cellStyle name="Normal 10" xfId="43"/>
    <cellStyle name="Normal 10 2" xfId="44"/>
    <cellStyle name="Normal 10 2 2" xfId="45"/>
    <cellStyle name="Normal 10 3" xfId="46"/>
    <cellStyle name="Normal 10 4" xfId="47"/>
    <cellStyle name="Normal 10 5" xfId="48"/>
    <cellStyle name="Normal 11" xfId="49"/>
    <cellStyle name="Normal 11 2" xfId="50"/>
    <cellStyle name="Normal 11 2 2" xfId="3"/>
    <cellStyle name="Normal 11 3" xfId="51"/>
    <cellStyle name="Normal 11 4" xfId="52"/>
    <cellStyle name="Normal 11 4 2" xfId="53"/>
    <cellStyle name="Normal 11 5" xfId="54"/>
    <cellStyle name="Normal 12" xfId="55"/>
    <cellStyle name="Normal 12 2" xfId="56"/>
    <cellStyle name="Normal 13" xfId="57"/>
    <cellStyle name="Normal 13 2" xfId="58"/>
    <cellStyle name="Normal 13 3" xfId="59"/>
    <cellStyle name="Normal 13 3 2" xfId="60"/>
    <cellStyle name="Normal 13 3 2 2" xfId="61"/>
    <cellStyle name="Normal 13 3 3" xfId="62"/>
    <cellStyle name="Normal 13 3 3 2" xfId="63"/>
    <cellStyle name="Normal 13 3 3 3" xfId="158"/>
    <cellStyle name="Normal 13 3 4" xfId="64"/>
    <cellStyle name="Normal 13 4" xfId="65"/>
    <cellStyle name="Normal 14" xfId="66"/>
    <cellStyle name="Normal 14 2" xfId="67"/>
    <cellStyle name="Normal 14 3" xfId="68"/>
    <cellStyle name="Normal 15" xfId="69"/>
    <cellStyle name="Normal 15 2" xfId="70"/>
    <cellStyle name="Normal 16" xfId="71"/>
    <cellStyle name="Normal 16 2" xfId="72"/>
    <cellStyle name="Normal 17" xfId="73"/>
    <cellStyle name="Normal 17 2" xfId="74"/>
    <cellStyle name="Normal 18" xfId="75"/>
    <cellStyle name="Normal 19" xfId="76"/>
    <cellStyle name="Normal 19 2" xfId="77"/>
    <cellStyle name="Normal 19 2 2" xfId="78"/>
    <cellStyle name="Normal 19 2 2 2" xfId="79"/>
    <cellStyle name="Normal 19 3" xfId="80"/>
    <cellStyle name="Normal 19 4" xfId="163"/>
    <cellStyle name="Normal 2" xfId="81"/>
    <cellStyle name="Normal 2 2" xfId="82"/>
    <cellStyle name="Normal 2 2 2" xfId="83"/>
    <cellStyle name="Normal 2 2 2 2" xfId="84"/>
    <cellStyle name="Normal 2 2 3" xfId="2"/>
    <cellStyle name="Normal 2 2 4" xfId="85"/>
    <cellStyle name="Normal 2 3" xfId="86"/>
    <cellStyle name="Normal 2 3 2" xfId="87"/>
    <cellStyle name="Normal 2 3 3" xfId="88"/>
    <cellStyle name="Normal 2 3 4" xfId="89"/>
    <cellStyle name="Normal 2 4" xfId="90"/>
    <cellStyle name="Normal 2 5" xfId="91"/>
    <cellStyle name="Normal 2 5 2" xfId="92"/>
    <cellStyle name="Normal 2 6" xfId="93"/>
    <cellStyle name="Normal 2 7" xfId="170"/>
    <cellStyle name="Normal 2_QRec2008-09-Ressources Humaines" xfId="94"/>
    <cellStyle name="Normal 20" xfId="95"/>
    <cellStyle name="Normal 21" xfId="96"/>
    <cellStyle name="Normal 22" xfId="97"/>
    <cellStyle name="Normal 22 2" xfId="98"/>
    <cellStyle name="Normal 23" xfId="99"/>
    <cellStyle name="Normal 23 2" xfId="100"/>
    <cellStyle name="Normal 23 3" xfId="101"/>
    <cellStyle name="Normal 24" xfId="102"/>
    <cellStyle name="Normal 24 2" xfId="103"/>
    <cellStyle name="Normal 25" xfId="104"/>
    <cellStyle name="Normal 25 2" xfId="105"/>
    <cellStyle name="Normal 26" xfId="106"/>
    <cellStyle name="Normal 26 2" xfId="107"/>
    <cellStyle name="Normal 27" xfId="108"/>
    <cellStyle name="Normal 28" xfId="109"/>
    <cellStyle name="Normal 29" xfId="110"/>
    <cellStyle name="Normal 3" xfId="111"/>
    <cellStyle name="Normal 3 2" xfId="112"/>
    <cellStyle name="Normal 3 2 2" xfId="113"/>
    <cellStyle name="Normal 3 2 2 2" xfId="114"/>
    <cellStyle name="Normal 3 3" xfId="115"/>
    <cellStyle name="Normal 3 3 2" xfId="153"/>
    <cellStyle name="Normal 3 4" xfId="116"/>
    <cellStyle name="Normal 3 5" xfId="117"/>
    <cellStyle name="Normal 3 6" xfId="165"/>
    <cellStyle name="Normal 30" xfId="152"/>
    <cellStyle name="Normal 31" xfId="118"/>
    <cellStyle name="Normal 32" xfId="161"/>
    <cellStyle name="Normal 33" xfId="166"/>
    <cellStyle name="Normal 38" xfId="164"/>
    <cellStyle name="Normal 4" xfId="119"/>
    <cellStyle name="Normal 4 2" xfId="120"/>
    <cellStyle name="Normal 4 2 2" xfId="121"/>
    <cellStyle name="Normal 4 3" xfId="122"/>
    <cellStyle name="Normal 4 4" xfId="169"/>
    <cellStyle name="Normal 5" xfId="123"/>
    <cellStyle name="Normal 5 2" xfId="124"/>
    <cellStyle name="Normal 5 2 2" xfId="125"/>
    <cellStyle name="Normal 5 3" xfId="126"/>
    <cellStyle name="Normal 6" xfId="127"/>
    <cellStyle name="Normal 6 2" xfId="128"/>
    <cellStyle name="Normal 6 2 2" xfId="129"/>
    <cellStyle name="Normal 6 3" xfId="130"/>
    <cellStyle name="Normal 7" xfId="131"/>
    <cellStyle name="Normal 7 2" xfId="132"/>
    <cellStyle name="Normal 7 3" xfId="133"/>
    <cellStyle name="Normal 7 3 2" xfId="134"/>
    <cellStyle name="Normal 8" xfId="135"/>
    <cellStyle name="Normal 8 2" xfId="136"/>
    <cellStyle name="Normal 9" xfId="137"/>
    <cellStyle name="Normal 9 2" xfId="138"/>
    <cellStyle name="Normal 9 2 2" xfId="139"/>
    <cellStyle name="Normal 9 2 2 2" xfId="140"/>
    <cellStyle name="Normal 9 2 3" xfId="141"/>
    <cellStyle name="Normal 9 2 3 2" xfId="142"/>
    <cellStyle name="Normal_candidat" xfId="1"/>
    <cellStyle name="Normal_chemise" xfId="151"/>
    <cellStyle name="Pourcentage 2" xfId="143"/>
    <cellStyle name="Pourcentage 2 2" xfId="154"/>
    <cellStyle name="Pourcentage 3" xfId="144"/>
    <cellStyle name="Pourcentage 3 2" xfId="145"/>
    <cellStyle name="Pourcentage 4" xfId="159"/>
    <cellStyle name="Satisfaisant 2" xfId="155"/>
    <cellStyle name="Style 1" xfId="146"/>
    <cellStyle name="Titre 4 2" xfId="147"/>
    <cellStyle name="Vérification 2" xfId="171"/>
    <cellStyle name="عملة [0]_note1" xfId="148"/>
    <cellStyle name="عملة_note1" xfId="149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12-42A5-AB0A-A45E4D3F62B6}"/>
              </c:ext>
            </c:extLst>
          </c:dPt>
          <c:cat>
            <c:strRef>
              <c:f>'بطاقة تقنية'!$B$9:$C$9</c:f>
              <c:strCache>
                <c:ptCount val="2"/>
                <c:pt idx="0">
                  <c:v>الذكور</c:v>
                </c:pt>
                <c:pt idx="1">
                  <c:v>الإناث</c:v>
                </c:pt>
              </c:strCache>
            </c:strRef>
          </c:cat>
          <c:val>
            <c:numRef>
              <c:f>'بطاقة تقنية'!$B$10:$C$10</c:f>
              <c:numCache>
                <c:formatCode>General</c:formatCode>
                <c:ptCount val="2"/>
                <c:pt idx="0">
                  <c:v>371</c:v>
                </c:pt>
                <c:pt idx="1">
                  <c:v>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12-42A5-AB0A-A45E4D3F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97090560"/>
        <c:axId val="97096448"/>
        <c:axId val="0"/>
      </c:bar3DChart>
      <c:catAx>
        <c:axId val="9709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096448"/>
        <c:crosses val="autoZero"/>
        <c:auto val="1"/>
        <c:lblAlgn val="ctr"/>
        <c:lblOffset val="100"/>
        <c:noMultiLvlLbl val="0"/>
      </c:catAx>
      <c:valAx>
        <c:axId val="9709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9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#REF!" inc="40" max="1055" min="1" noThreeD="1" page="10" val="0"/>
</file>

<file path=xl/ctrlProps/ctrlProp2.xml><?xml version="1.0" encoding="utf-8"?>
<formControlPr xmlns="http://schemas.microsoft.com/office/spreadsheetml/2009/9/main" objectType="Spin" dx="16" fmlaLink="$M$7" inc="2" max="29" min="1" noThreeD="1" page="10"/>
</file>

<file path=xl/ctrlProps/ctrlProp3.xml><?xml version="1.0" encoding="utf-8"?>
<formControlPr xmlns="http://schemas.microsoft.com/office/spreadsheetml/2009/9/main" objectType="Spin" dx="16" fmlaLink="$L$7" inc="2" max="39" min="1" noThreeD="1" page="10"/>
</file>

<file path=xl/ctrlProps/ctrlProp4.xml><?xml version="1.0" encoding="utf-8"?>
<formControlPr xmlns="http://schemas.microsoft.com/office/spreadsheetml/2009/9/main" objectType="Spin" dx="16" fmlaLink="$Q$1" inc="8" max="1100" min="1" page="10"/>
</file>

<file path=xl/ctrlProps/ctrlProp5.xml><?xml version="1.0" encoding="utf-8"?>
<formControlPr xmlns="http://schemas.microsoft.com/office/spreadsheetml/2009/9/main" objectType="Spin" dx="16" fmlaLink="$N$4" max="40" min="1" noThreeD="1" page="10"/>
</file>

<file path=xl/ctrlProps/ctrlProp6.xml><?xml version="1.0" encoding="utf-8"?>
<formControlPr xmlns="http://schemas.microsoft.com/office/spreadsheetml/2009/9/main" objectType="Spin" dx="16" fmlaLink="$P$4" max="66" min="1" noThreeD="1" page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605;&#1581;&#1590;&#1585; &#1605;&#1591;&#1576;&#1608;&#1593; &#1605;&#1585;&#1575;&#1602;&#1576;&#1577; &#1575;&#1604;&#1573;&#1605;&#1578;&#1581;&#1575;&#1606;'!A1"/><Relationship Id="rId3" Type="http://schemas.openxmlformats.org/officeDocument/2006/relationships/image" Target="../media/image3.jpeg"/><Relationship Id="rId7" Type="http://schemas.openxmlformats.org/officeDocument/2006/relationships/hyperlink" Target="#'&#1578;&#1602;&#1585;&#1610;&#1585; &#1581;&#1608;&#1604; &#1581;&#1575;&#1604;&#1577; &#1594;&#1588;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#'&#1605;&#1581;&#1590;&#1585; &#1601;&#1578;&#1581; &#1575;&#1604;&#1571;&#1592;&#1585;&#1601;&#1577;'!A1"/><Relationship Id="rId5" Type="http://schemas.openxmlformats.org/officeDocument/2006/relationships/hyperlink" Target="#'&#1605;&#1581;&#1590;&#1585; &#1573;&#1594;&#1604;&#1575;&#1602; &#1571;&#1592;&#1585;&#1601;&#1577; &#1575;&#1604;&#1573;&#1605;&#1578;&#1581;&#1575;&#1606;'!A1"/><Relationship Id="rId4" Type="http://schemas.openxmlformats.org/officeDocument/2006/relationships/image" Target="../media/image4.jpeg"/><Relationship Id="rId9" Type="http://schemas.openxmlformats.org/officeDocument/2006/relationships/hyperlink" Target="#'&#1576;&#1591;&#1575;&#1602;&#1577; &#1578;&#1602;&#1606;&#1610;&#1577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&#1576;&#1591;&#1575;&#1602;&#1577; &#1578;&#1602;&#1606;&#1610;&#1577;'!A1"/><Relationship Id="rId2" Type="http://schemas.openxmlformats.org/officeDocument/2006/relationships/image" Target="../media/image6.gif"/><Relationship Id="rId1" Type="http://schemas.openxmlformats.org/officeDocument/2006/relationships/hyperlink" Target="#&#1575;&#1604;&#1576;&#1583;&#1575;&#1610;&#1577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578;&#1608;&#1580;&#1610;&#1607;&#1575;&#1578; &#1607;&#1575;&#1605;&#1577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578;&#1608;&#1580;&#1610;&#1607;&#1575;&#1578; &#1607;&#1575;&#1605;&#157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578;&#1608;&#1580;&#1610;&#1607;&#1575;&#1578; &#1607;&#1575;&#1605;&#1577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578;&#1608;&#1580;&#1610;&#1607;&#1575;&#1578; &#1607;&#1575;&#1605;&#1577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608;&#1602;&#1610;&#1593; &#1575;&#1604;&#1578;&#1604;&#1575;&#1605;&#1610;&#1584;   '!A1"/><Relationship Id="rId13" Type="http://schemas.openxmlformats.org/officeDocument/2006/relationships/hyperlink" Target="#'&#1576;&#1591;&#1575;&#1602;&#1577; &#1578;&#1602;&#1606;&#1610;&#1577;'!B60"/><Relationship Id="rId3" Type="http://schemas.openxmlformats.org/officeDocument/2006/relationships/hyperlink" Target="#'&#1578;&#1585;&#1602;&#1610;&#1605; &#1575;&#1604;&#1591;&#1575;&#1608;&#1604;&#1575;&#1578; '!A1"/><Relationship Id="rId7" Type="http://schemas.openxmlformats.org/officeDocument/2006/relationships/hyperlink" Target="#'&#1573;&#1587;&#1578;&#1583;&#1593;&#1575;&#1569; '!A1"/><Relationship Id="rId12" Type="http://schemas.openxmlformats.org/officeDocument/2006/relationships/chart" Target="../charts/chart1.xml"/><Relationship Id="rId2" Type="http://schemas.openxmlformats.org/officeDocument/2006/relationships/hyperlink" Target="#'&#1604;&#1608;&#1575;&#1574;&#1581; &#1575;&#1604;&#1581;&#1585;&#1575;&#1587;&#1577; '!A1"/><Relationship Id="rId16" Type="http://schemas.openxmlformats.org/officeDocument/2006/relationships/image" Target="../media/image5.jpeg"/><Relationship Id="rId1" Type="http://schemas.openxmlformats.org/officeDocument/2006/relationships/hyperlink" Target="#'&#1602;&#1575;&#1593;&#1583;&#1577; &#1575;&#1604;&#1576;&#1610;&#1575;&#1606;&#1575;&#1578;'!A1"/><Relationship Id="rId6" Type="http://schemas.openxmlformats.org/officeDocument/2006/relationships/hyperlink" Target="#'&#1604;&#1608;&#1575;&#1574;&#1581; &#1604;&#1604;&#1606;&#1588;&#1585;'!A1"/><Relationship Id="rId11" Type="http://schemas.openxmlformats.org/officeDocument/2006/relationships/hyperlink" Target="#'&#1608;&#1585;&#1602;&#1577; &#1575;&#1604;&#1578;&#1594;&#1610;&#1576;&#1575;&#1578; &#1575;&#1604;&#1580;&#1605;&#1575;&#1593;&#1610;&#1577;'!A1"/><Relationship Id="rId5" Type="http://schemas.openxmlformats.org/officeDocument/2006/relationships/hyperlink" Target="#'&#1608;&#1575;&#1580;&#1607;&#1577; &#1605;&#1604;&#1601;&#1575;&#1578; '!A1"/><Relationship Id="rId15" Type="http://schemas.openxmlformats.org/officeDocument/2006/relationships/hyperlink" Target="#'&#1578;&#1608;&#1580;&#1610;&#1607;&#1575;&#1578; &#1607;&#1575;&#1605;&#1577;'!A1"/><Relationship Id="rId10" Type="http://schemas.openxmlformats.org/officeDocument/2006/relationships/hyperlink" Target="#'&#1578;&#1578;&#1576;&#1593; &#1575;&#1604;&#1594;&#1610;&#1575;&#1576;'!A1"/><Relationship Id="rId4" Type="http://schemas.openxmlformats.org/officeDocument/2006/relationships/hyperlink" Target="#&#1578;&#1587;&#1604;&#1610;&#1605;!A1"/><Relationship Id="rId9" Type="http://schemas.openxmlformats.org/officeDocument/2006/relationships/hyperlink" Target="#'&#1576;&#1591;&#1575;&#1602;&#1577; &#1578;&#1602;&#1606;&#1610;&#1577;'!A1"/><Relationship Id="rId14" Type="http://schemas.openxmlformats.org/officeDocument/2006/relationships/hyperlink" Target="#'&#1576;&#1591;&#1575;&#1602;&#1577; &#1578;&#1602;&#1606;&#1610;&#1577;'!H1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1602;&#1575;&#1593;&#1583;&#1577; &#1575;&#1604;&#1576;&#1610;&#1575;&#1606;&#1575;&#1578;'!A1"/><Relationship Id="rId1" Type="http://schemas.openxmlformats.org/officeDocument/2006/relationships/hyperlink" Target="#'&#1576;&#1591;&#1575;&#1602;&#1577; &#1578;&#1602;&#1606;&#1610;&#1577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576;&#1591;&#1575;&#1602;&#1577; &#1578;&#1602;&#1606;&#1610;&#157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152400</xdr:rowOff>
    </xdr:from>
    <xdr:ext cx="1635125" cy="1476375"/>
    <xdr:pic>
      <xdr:nvPicPr>
        <xdr:cNvPr id="2" name="Image 1" descr="C:\Documents and Settings\Administrateur\Bureau\جديد الإدارة\ملصقات الغش في الامتحان\téléchargemen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8516425" y="5657850"/>
          <a:ext cx="16351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</xdr:colOff>
      <xdr:row>16</xdr:row>
      <xdr:rowOff>161925</xdr:rowOff>
    </xdr:from>
    <xdr:ext cx="1876425" cy="1428750"/>
    <xdr:pic>
      <xdr:nvPicPr>
        <xdr:cNvPr id="3" name="Image 2" descr="C:\Documents and Settings\Administrateur\Bureau\جديد الإدارة\ملصقات الغش في الامتحان\image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85960550" y="5667375"/>
          <a:ext cx="18764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606425</xdr:colOff>
      <xdr:row>16</xdr:row>
      <xdr:rowOff>180975</xdr:rowOff>
    </xdr:from>
    <xdr:ext cx="1384300" cy="1466850"/>
    <xdr:pic>
      <xdr:nvPicPr>
        <xdr:cNvPr id="4" name="Image 3" descr="C:\Documents and Settings\Administrateur\Bureau\جديد الإدارة\ملصقات الغش في الامتحان\images (1)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3903150" y="5686425"/>
          <a:ext cx="13843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781050</xdr:colOff>
      <xdr:row>17</xdr:row>
      <xdr:rowOff>85725</xdr:rowOff>
    </xdr:from>
    <xdr:ext cx="2095500" cy="1381125"/>
    <xdr:pic>
      <xdr:nvPicPr>
        <xdr:cNvPr id="5" name="Image 4" descr="C:\Documents and Settings\Administrateur\Bureau\جديد الإدارة\ملصقات الغش في الامتحان\images (2)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481064700" y="5781675"/>
          <a:ext cx="20955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127000</xdr:colOff>
      <xdr:row>16</xdr:row>
      <xdr:rowOff>158750</xdr:rowOff>
    </xdr:from>
    <xdr:to>
      <xdr:col>1</xdr:col>
      <xdr:colOff>1365250</xdr:colOff>
      <xdr:row>24</xdr:row>
      <xdr:rowOff>15875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2488433875" y="5664200"/>
          <a:ext cx="1590675" cy="138112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17</xdr:row>
      <xdr:rowOff>31750</xdr:rowOff>
    </xdr:from>
    <xdr:to>
      <xdr:col>1</xdr:col>
      <xdr:colOff>1349374</xdr:colOff>
      <xdr:row>24</xdr:row>
      <xdr:rowOff>63500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H="1">
          <a:off x="12488449751" y="5727700"/>
          <a:ext cx="1574799" cy="136525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1936750</xdr:colOff>
      <xdr:row>16</xdr:row>
      <xdr:rowOff>85725</xdr:rowOff>
    </xdr:from>
    <xdr:to>
      <xdr:col>3</xdr:col>
      <xdr:colOff>130175</xdr:colOff>
      <xdr:row>24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2485763700" y="5591175"/>
          <a:ext cx="2098675" cy="143827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12699</xdr:colOff>
      <xdr:row>16</xdr:row>
      <xdr:rowOff>50800</xdr:rowOff>
    </xdr:from>
    <xdr:to>
      <xdr:col>3</xdr:col>
      <xdr:colOff>317500</xdr:colOff>
      <xdr:row>24</xdr:row>
      <xdr:rowOff>136525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12485576375" y="5556250"/>
          <a:ext cx="2257426" cy="160972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47625</xdr:rowOff>
    </xdr:from>
    <xdr:to>
      <xdr:col>4</xdr:col>
      <xdr:colOff>542925</xdr:colOff>
      <xdr:row>23</xdr:row>
      <xdr:rowOff>95250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2483398325" y="5553075"/>
          <a:ext cx="2028825" cy="138112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16</xdr:row>
      <xdr:rowOff>123825</xdr:rowOff>
    </xdr:from>
    <xdr:to>
      <xdr:col>4</xdr:col>
      <xdr:colOff>561975</xdr:colOff>
      <xdr:row>23</xdr:row>
      <xdr:rowOff>180975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 flipH="1">
          <a:off x="12483379275" y="5629275"/>
          <a:ext cx="1914525" cy="139065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17</xdr:row>
      <xdr:rowOff>66675</xdr:rowOff>
    </xdr:from>
    <xdr:to>
      <xdr:col>5</xdr:col>
      <xdr:colOff>1076325</xdr:colOff>
      <xdr:row>24</xdr:row>
      <xdr:rowOff>114300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2480912300" y="5762625"/>
          <a:ext cx="2028825" cy="138112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1133475</xdr:colOff>
      <xdr:row>17</xdr:row>
      <xdr:rowOff>76200</xdr:rowOff>
    </xdr:from>
    <xdr:to>
      <xdr:col>5</xdr:col>
      <xdr:colOff>1095375</xdr:colOff>
      <xdr:row>24</xdr:row>
      <xdr:rowOff>133350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12480893250" y="5772150"/>
          <a:ext cx="1914525" cy="139065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225625</xdr:colOff>
      <xdr:row>11</xdr:row>
      <xdr:rowOff>60325</xdr:rowOff>
    </xdr:from>
    <xdr:to>
      <xdr:col>15</xdr:col>
      <xdr:colOff>555625</xdr:colOff>
      <xdr:row>13</xdr:row>
      <xdr:rowOff>312575</xdr:rowOff>
    </xdr:to>
    <xdr:sp macro="" textlink="">
      <xdr:nvSpPr>
        <xdr:cNvPr id="14" name="Organigramme : Terminateur 13">
          <a:hlinkClick xmlns:r="http://schemas.openxmlformats.org/officeDocument/2006/relationships" r:id="rId5" tooltip="أهلمين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2472622375" y="3092450"/>
          <a:ext cx="4140000" cy="79200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800" b="1">
              <a:solidFill>
                <a:schemeClr val="bg1"/>
              </a:solidFill>
            </a:rPr>
            <a:t>محضر إغلاق أطرفة الإمتحان</a:t>
          </a:r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727275</xdr:colOff>
      <xdr:row>7</xdr:row>
      <xdr:rowOff>168275</xdr:rowOff>
    </xdr:from>
    <xdr:to>
      <xdr:col>14</xdr:col>
      <xdr:colOff>295275</xdr:colOff>
      <xdr:row>10</xdr:row>
      <xdr:rowOff>7775</xdr:rowOff>
    </xdr:to>
    <xdr:sp macro="" textlink="">
      <xdr:nvSpPr>
        <xdr:cNvPr id="15" name="Organigramme : Terminateur 14">
          <a:hlinkClick xmlns:r="http://schemas.openxmlformats.org/officeDocument/2006/relationships" r:id="rId6" tooltip="أهلمين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2473644725" y="2057400"/>
          <a:ext cx="4140000" cy="79200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800" b="1">
              <a:solidFill>
                <a:schemeClr val="bg1"/>
              </a:solidFill>
            </a:rPr>
            <a:t>محضر فتح الأطرفة</a:t>
          </a:r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289125</xdr:colOff>
      <xdr:row>14</xdr:row>
      <xdr:rowOff>158750</xdr:rowOff>
    </xdr:from>
    <xdr:to>
      <xdr:col>16</xdr:col>
      <xdr:colOff>619125</xdr:colOff>
      <xdr:row>18</xdr:row>
      <xdr:rowOff>188750</xdr:rowOff>
    </xdr:to>
    <xdr:sp macro="" textlink="">
      <xdr:nvSpPr>
        <xdr:cNvPr id="16" name="Organigramme : Terminateur 15">
          <a:hlinkClick xmlns:r="http://schemas.openxmlformats.org/officeDocument/2006/relationships" r:id="rId7" tooltip="أهلمين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12471796875" y="4111625"/>
          <a:ext cx="4140000" cy="79200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800" b="1">
              <a:solidFill>
                <a:schemeClr val="bg1"/>
              </a:solidFill>
            </a:rPr>
            <a:t>تقرير حول حالة غش</a:t>
          </a:r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28775</xdr:colOff>
      <xdr:row>3</xdr:row>
      <xdr:rowOff>76200</xdr:rowOff>
    </xdr:from>
    <xdr:to>
      <xdr:col>13</xdr:col>
      <xdr:colOff>358775</xdr:colOff>
      <xdr:row>5</xdr:row>
      <xdr:rowOff>296700</xdr:rowOff>
    </xdr:to>
    <xdr:sp macro="" textlink="">
      <xdr:nvSpPr>
        <xdr:cNvPr id="17" name="Organigramme : Terminateur 16">
          <a:hlinkClick xmlns:r="http://schemas.openxmlformats.org/officeDocument/2006/relationships" r:id="rId8" tooltip="أهلمين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2474343225" y="996950"/>
          <a:ext cx="4140000" cy="79200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800" b="1">
              <a:solidFill>
                <a:schemeClr val="bg1"/>
              </a:solidFill>
            </a:rPr>
            <a:t>محضر مطبوع مراقبة الإمتحان</a:t>
          </a:r>
          <a:endParaRPr lang="fr-FR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230464</xdr:colOff>
      <xdr:row>4</xdr:row>
      <xdr:rowOff>256803</xdr:rowOff>
    </xdr:from>
    <xdr:to>
      <xdr:col>16</xdr:col>
      <xdr:colOff>261922</xdr:colOff>
      <xdr:row>7</xdr:row>
      <xdr:rowOff>123219</xdr:rowOff>
    </xdr:to>
    <xdr:sp macro="" textlink="">
      <xdr:nvSpPr>
        <xdr:cNvPr id="19" name="Flèche : courbe vers le bas 18">
          <a:hlinkClick xmlns:r="http://schemas.openxmlformats.org/officeDocument/2006/relationships" r:id="rId9" tooltip="محمد أهلمين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rot="19242636">
          <a:off x="12472154078" y="1368053"/>
          <a:ext cx="793458" cy="644291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</xdr:row>
          <xdr:rowOff>238125</xdr:rowOff>
        </xdr:from>
        <xdr:to>
          <xdr:col>12</xdr:col>
          <xdr:colOff>695325</xdr:colOff>
          <xdr:row>7</xdr:row>
          <xdr:rowOff>161925</xdr:rowOff>
        </xdr:to>
        <xdr:sp macro="" textlink="">
          <xdr:nvSpPr>
            <xdr:cNvPr id="17410" name="Spinner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0</xdr:colOff>
      <xdr:row>2</xdr:row>
      <xdr:rowOff>0</xdr:rowOff>
    </xdr:from>
    <xdr:to>
      <xdr:col>13</xdr:col>
      <xdr:colOff>127000</xdr:colOff>
      <xdr:row>3</xdr:row>
      <xdr:rowOff>0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365125" y="698500"/>
          <a:ext cx="127000" cy="4286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/>
        </a:p>
      </xdr:txBody>
    </xdr:sp>
    <xdr:clientData/>
  </xdr:twoCellAnchor>
  <xdr:twoCellAnchor>
    <xdr:from>
      <xdr:col>11</xdr:col>
      <xdr:colOff>215218</xdr:colOff>
      <xdr:row>8</xdr:row>
      <xdr:rowOff>287164</xdr:rowOff>
    </xdr:from>
    <xdr:to>
      <xdr:col>13</xdr:col>
      <xdr:colOff>70793</xdr:colOff>
      <xdr:row>10</xdr:row>
      <xdr:rowOff>219859</xdr:rowOff>
    </xdr:to>
    <xdr:sp macro="" textlink="">
      <xdr:nvSpPr>
        <xdr:cNvPr id="5" name="Flèche : courbe vers le bas 4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 rot="19242636">
          <a:off x="421332" y="2795414"/>
          <a:ext cx="950950" cy="535945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857249</xdr:colOff>
      <xdr:row>0</xdr:row>
      <xdr:rowOff>127975</xdr:rowOff>
    </xdr:from>
    <xdr:to>
      <xdr:col>0</xdr:col>
      <xdr:colOff>1390649</xdr:colOff>
      <xdr:row>0</xdr:row>
      <xdr:rowOff>489925</xdr:rowOff>
    </xdr:to>
    <xdr:sp macro="" textlink="">
      <xdr:nvSpPr>
        <xdr:cNvPr id="4" name="Flèche : courbe vers le bas 3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>
        <a:xfrm rot="19242636">
          <a:off x="11288184" y="127975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44899</xdr:colOff>
      <xdr:row>5</xdr:row>
      <xdr:rowOff>240735</xdr:rowOff>
    </xdr:from>
    <xdr:to>
      <xdr:col>12</xdr:col>
      <xdr:colOff>145970</xdr:colOff>
      <xdr:row>6</xdr:row>
      <xdr:rowOff>187369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 rot="10800000">
          <a:off x="911305" y="1774260"/>
          <a:ext cx="101071" cy="3276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</xdr:row>
          <xdr:rowOff>47625</xdr:rowOff>
        </xdr:from>
        <xdr:to>
          <xdr:col>15</xdr:col>
          <xdr:colOff>0</xdr:colOff>
          <xdr:row>7</xdr:row>
          <xdr:rowOff>333375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685799</xdr:colOff>
      <xdr:row>0</xdr:row>
      <xdr:rowOff>295275</xdr:rowOff>
    </xdr:from>
    <xdr:to>
      <xdr:col>12</xdr:col>
      <xdr:colOff>142874</xdr:colOff>
      <xdr:row>1</xdr:row>
      <xdr:rowOff>276225</xdr:rowOff>
    </xdr:to>
    <xdr:sp macro="" textlink="">
      <xdr:nvSpPr>
        <xdr:cNvPr id="6" name="Flèche : courbe vers le bas 5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 rot="19242636">
          <a:off x="914401" y="295275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257175</xdr:colOff>
          <xdr:row>5</xdr:row>
          <xdr:rowOff>47625</xdr:rowOff>
        </xdr:from>
        <xdr:to>
          <xdr:col>16</xdr:col>
          <xdr:colOff>66675</xdr:colOff>
          <xdr:row>7</xdr:row>
          <xdr:rowOff>333375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119942</xdr:colOff>
      <xdr:row>0</xdr:row>
      <xdr:rowOff>333386</xdr:rowOff>
    </xdr:from>
    <xdr:to>
      <xdr:col>14</xdr:col>
      <xdr:colOff>246271</xdr:colOff>
      <xdr:row>1</xdr:row>
      <xdr:rowOff>314336</xdr:rowOff>
    </xdr:to>
    <xdr:sp macro="" textlink="">
      <xdr:nvSpPr>
        <xdr:cNvPr id="4" name="Flèche : courbe vers le bas 3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 rot="19242636">
          <a:off x="934829" y="333386"/>
          <a:ext cx="459704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2</xdr:row>
      <xdr:rowOff>114300</xdr:rowOff>
    </xdr:from>
    <xdr:to>
      <xdr:col>14</xdr:col>
      <xdr:colOff>171450</xdr:colOff>
      <xdr:row>3</xdr:row>
      <xdr:rowOff>95250</xdr:rowOff>
    </xdr:to>
    <xdr:sp macro="" textlink="">
      <xdr:nvSpPr>
        <xdr:cNvPr id="3" name="Flèche : courbe vers le bas 2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 rot="19242636">
          <a:off x="1323975" y="876300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31</xdr:row>
      <xdr:rowOff>0</xdr:rowOff>
    </xdr:from>
    <xdr:ext cx="525764" cy="258809"/>
    <xdr:pic>
      <xdr:nvPicPr>
        <xdr:cNvPr id="13" name="Picture 1" descr="Retour Page Accuei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2477700486" y="598610"/>
          <a:ext cx="525764" cy="25880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533400</xdr:colOff>
      <xdr:row>4</xdr:row>
      <xdr:rowOff>361950</xdr:rowOff>
    </xdr:to>
    <xdr:sp macro="" textlink="">
      <xdr:nvSpPr>
        <xdr:cNvPr id="4" name="Flèche : courbe vers le bas 3">
          <a:hlinkClick xmlns:r="http://schemas.openxmlformats.org/officeDocument/2006/relationships" r:id="rId3" tooltip="محمد أهلمين"/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>
        <a:xfrm rot="19242636">
          <a:off x="228600" y="771525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0</xdr:row>
      <xdr:rowOff>390525</xdr:rowOff>
    </xdr:from>
    <xdr:to>
      <xdr:col>9</xdr:col>
      <xdr:colOff>228599</xdr:colOff>
      <xdr:row>1</xdr:row>
      <xdr:rowOff>180975</xdr:rowOff>
    </xdr:to>
    <xdr:sp macro="" textlink="">
      <xdr:nvSpPr>
        <xdr:cNvPr id="4" name="Flèche : courbe vers le bas 3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>
        <a:xfrm rot="19242636">
          <a:off x="352426" y="390525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10</xdr:col>
      <xdr:colOff>31458</xdr:colOff>
      <xdr:row>6</xdr:row>
      <xdr:rowOff>91841</xdr:rowOff>
    </xdr:to>
    <xdr:sp macro="" textlink="">
      <xdr:nvSpPr>
        <xdr:cNvPr id="3" name="Flèche : courbe vers le bas 2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19242636">
          <a:off x="12476956542" y="1524000"/>
          <a:ext cx="793458" cy="644291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12</xdr:col>
      <xdr:colOff>31458</xdr:colOff>
      <xdr:row>5</xdr:row>
      <xdr:rowOff>72791</xdr:rowOff>
    </xdr:to>
    <xdr:sp macro="" textlink="">
      <xdr:nvSpPr>
        <xdr:cNvPr id="3" name="Flèche : courbe vers le bas 2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 rot="19242636">
          <a:off x="12475432542" y="857250"/>
          <a:ext cx="793458" cy="644291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31458</xdr:colOff>
      <xdr:row>5</xdr:row>
      <xdr:rowOff>377591</xdr:rowOff>
    </xdr:to>
    <xdr:sp macro="" textlink="">
      <xdr:nvSpPr>
        <xdr:cNvPr id="3" name="Flèche : courbe vers le bas 2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 rot="19242636">
          <a:off x="12474670542" y="1219200"/>
          <a:ext cx="793458" cy="644291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13</xdr:col>
      <xdr:colOff>31458</xdr:colOff>
      <xdr:row>5</xdr:row>
      <xdr:rowOff>110891</xdr:rowOff>
    </xdr:to>
    <xdr:sp macro="" textlink="">
      <xdr:nvSpPr>
        <xdr:cNvPr id="3" name="Flèche : courbe vers le bas 2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 rot="19242636">
          <a:off x="12474670542" y="1114425"/>
          <a:ext cx="793458" cy="644291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391583</xdr:colOff>
      <xdr:row>8</xdr:row>
      <xdr:rowOff>285751</xdr:rowOff>
    </xdr:from>
    <xdr:to>
      <xdr:col>12</xdr:col>
      <xdr:colOff>515561</xdr:colOff>
      <xdr:row>11</xdr:row>
      <xdr:rowOff>49137</xdr:rowOff>
    </xdr:to>
    <xdr:sp macro="[0]!الاوليات" textlink="">
      <xdr:nvSpPr>
        <xdr:cNvPr id="4" name="Organigramme : Terminateur 3">
          <a:hlinkClick xmlns:r="http://schemas.openxmlformats.org/officeDocument/2006/relationships" r:id="rId1" tooltip="أهلمين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1770439" y="2455334"/>
          <a:ext cx="1647978" cy="139322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3200" b="1">
              <a:solidFill>
                <a:schemeClr val="bg1"/>
              </a:solidFill>
            </a:rPr>
            <a:t>قاعدة البيانات</a:t>
          </a:r>
          <a:endParaRPr lang="fr-FR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878416</xdr:colOff>
      <xdr:row>5</xdr:row>
      <xdr:rowOff>171242</xdr:rowOff>
    </xdr:from>
    <xdr:to>
      <xdr:col>10</xdr:col>
      <xdr:colOff>423918</xdr:colOff>
      <xdr:row>7</xdr:row>
      <xdr:rowOff>196124</xdr:rowOff>
    </xdr:to>
    <xdr:sp macro="[0]!الثانيات" textlink="">
      <xdr:nvSpPr>
        <xdr:cNvPr id="5" name="Organigramme : Terminateur 4">
          <a:hlinkClick xmlns:r="http://schemas.openxmlformats.org/officeDocument/2006/relationships" r:id="rId2" tooltip="أهلمين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3386082" y="1515325"/>
          <a:ext cx="1408168" cy="606966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لوائح</a:t>
          </a:r>
          <a:r>
            <a:rPr lang="ar-MA" sz="2000" b="1" baseline="0">
              <a:solidFill>
                <a:schemeClr val="bg1"/>
              </a:solidFill>
            </a:rPr>
            <a:t> للحراسة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301993</xdr:colOff>
      <xdr:row>11</xdr:row>
      <xdr:rowOff>169333</xdr:rowOff>
    </xdr:from>
    <xdr:to>
      <xdr:col>12</xdr:col>
      <xdr:colOff>279713</xdr:colOff>
      <xdr:row>13</xdr:row>
      <xdr:rowOff>16207</xdr:rowOff>
    </xdr:to>
    <xdr:sp macro="[0]!الثالثات" textlink="">
      <xdr:nvSpPr>
        <xdr:cNvPr id="6" name="Organigramme : Terminateur 5">
          <a:hlinkClick xmlns:r="http://schemas.openxmlformats.org/officeDocument/2006/relationships" r:id="rId3" tooltip="أهلمين"/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2006287" y="3968750"/>
          <a:ext cx="1501720" cy="682957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ترقيم</a:t>
          </a:r>
          <a:r>
            <a:rPr lang="ar-MA" sz="2000" b="1" baseline="0">
              <a:solidFill>
                <a:schemeClr val="bg1"/>
              </a:solidFill>
            </a:rPr>
            <a:t> الطاولات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705101</xdr:colOff>
      <xdr:row>9</xdr:row>
      <xdr:rowOff>518583</xdr:rowOff>
    </xdr:from>
    <xdr:to>
      <xdr:col>14</xdr:col>
      <xdr:colOff>664951</xdr:colOff>
      <xdr:row>10</xdr:row>
      <xdr:rowOff>362813</xdr:rowOff>
    </xdr:to>
    <xdr:sp macro="" textlink="">
      <xdr:nvSpPr>
        <xdr:cNvPr id="9" name="Organigramme : Terminateur 8">
          <a:hlinkClick xmlns:r="http://schemas.openxmlformats.org/officeDocument/2006/relationships" r:id="rId4" tooltip="أهلمين"/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>
          <a:off x="97049" y="3100916"/>
          <a:ext cx="1483850" cy="659147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تسليم أوراق الإمتحان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455084</xdr:colOff>
      <xdr:row>11</xdr:row>
      <xdr:rowOff>137583</xdr:rowOff>
    </xdr:from>
    <xdr:to>
      <xdr:col>14</xdr:col>
      <xdr:colOff>339252</xdr:colOff>
      <xdr:row>12</xdr:row>
      <xdr:rowOff>394563</xdr:rowOff>
    </xdr:to>
    <xdr:sp macro="" textlink="">
      <xdr:nvSpPr>
        <xdr:cNvPr id="10" name="Organigramme : Terminateur 9">
          <a:hlinkClick xmlns:r="http://schemas.openxmlformats.org/officeDocument/2006/relationships" r:id="rId5" tooltip="أهلمين"/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422748" y="3937000"/>
          <a:ext cx="1408168" cy="648563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واجهة</a:t>
          </a:r>
          <a:r>
            <a:rPr lang="ar-MA" sz="2000" b="1" baseline="0">
              <a:solidFill>
                <a:schemeClr val="bg1"/>
              </a:solidFill>
            </a:rPr>
            <a:t> الملفات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698499</xdr:colOff>
      <xdr:row>8</xdr:row>
      <xdr:rowOff>126999</xdr:rowOff>
    </xdr:from>
    <xdr:to>
      <xdr:col>10</xdr:col>
      <xdr:colOff>244001</xdr:colOff>
      <xdr:row>9</xdr:row>
      <xdr:rowOff>280790</xdr:rowOff>
    </xdr:to>
    <xdr:sp macro="[0]!الثانيات" textlink="">
      <xdr:nvSpPr>
        <xdr:cNvPr id="13" name="Organigramme : Terminateur 12">
          <a:hlinkClick xmlns:r="http://schemas.openxmlformats.org/officeDocument/2006/relationships" r:id="rId6" tooltip="أهلمين"/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3565999" y="2296582"/>
          <a:ext cx="1408168" cy="566541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لوائح</a:t>
          </a:r>
          <a:r>
            <a:rPr lang="ar-MA" sz="2000" b="1" baseline="0">
              <a:solidFill>
                <a:schemeClr val="bg1"/>
              </a:solidFill>
            </a:rPr>
            <a:t> للنشر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465666</xdr:colOff>
      <xdr:row>11</xdr:row>
      <xdr:rowOff>179916</xdr:rowOff>
    </xdr:from>
    <xdr:to>
      <xdr:col>10</xdr:col>
      <xdr:colOff>11167</xdr:colOff>
      <xdr:row>13</xdr:row>
      <xdr:rowOff>16208</xdr:rowOff>
    </xdr:to>
    <xdr:sp macro="" textlink="">
      <xdr:nvSpPr>
        <xdr:cNvPr id="14" name="Organigramme : Terminateur 13">
          <a:hlinkClick xmlns:r="http://schemas.openxmlformats.org/officeDocument/2006/relationships" r:id="rId7" tooltip="أهلمين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3798833" y="3979333"/>
          <a:ext cx="1408167" cy="672375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إستدعاء التلاميذ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656166</xdr:colOff>
      <xdr:row>9</xdr:row>
      <xdr:rowOff>539749</xdr:rowOff>
    </xdr:from>
    <xdr:to>
      <xdr:col>10</xdr:col>
      <xdr:colOff>201668</xdr:colOff>
      <xdr:row>10</xdr:row>
      <xdr:rowOff>397207</xdr:rowOff>
    </xdr:to>
    <xdr:sp macro="" textlink="">
      <xdr:nvSpPr>
        <xdr:cNvPr id="16" name="Organigramme : Terminateur 15">
          <a:hlinkClick xmlns:r="http://schemas.openxmlformats.org/officeDocument/2006/relationships" r:id="rId8" tooltip="أهلمين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/>
      </xdr:nvSpPr>
      <xdr:spPr>
        <a:xfrm>
          <a:off x="3608332" y="3122082"/>
          <a:ext cx="1408168" cy="672375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توقيع التلاميذ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656164</xdr:colOff>
      <xdr:row>1</xdr:row>
      <xdr:rowOff>21170</xdr:rowOff>
    </xdr:from>
    <xdr:to>
      <xdr:col>14</xdr:col>
      <xdr:colOff>455081</xdr:colOff>
      <xdr:row>2</xdr:row>
      <xdr:rowOff>63502</xdr:rowOff>
    </xdr:to>
    <xdr:sp macro="" textlink="">
      <xdr:nvSpPr>
        <xdr:cNvPr id="17" name="Ellipse 16">
          <a:hlinkClick xmlns:r="http://schemas.openxmlformats.org/officeDocument/2006/relationships" r:id="rId9" tooltip="أهلمين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/>
      </xdr:nvSpPr>
      <xdr:spPr>
        <a:xfrm>
          <a:off x="306919" y="74087"/>
          <a:ext cx="560917" cy="380998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13</xdr:col>
      <xdr:colOff>41749</xdr:colOff>
      <xdr:row>8</xdr:row>
      <xdr:rowOff>160659</xdr:rowOff>
    </xdr:from>
    <xdr:to>
      <xdr:col>14</xdr:col>
      <xdr:colOff>571500</xdr:colOff>
      <xdr:row>9</xdr:row>
      <xdr:rowOff>354875</xdr:rowOff>
    </xdr:to>
    <xdr:sp macro="[0]!الثانيات" textlink="">
      <xdr:nvSpPr>
        <xdr:cNvPr id="15" name="Organigramme : Terminateur 14">
          <a:hlinkClick xmlns:r="http://schemas.openxmlformats.org/officeDocument/2006/relationships" r:id="rId10" tooltip="أهلمين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/>
      </xdr:nvSpPr>
      <xdr:spPr>
        <a:xfrm>
          <a:off x="190500" y="2330242"/>
          <a:ext cx="1291751" cy="606966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تتبع</a:t>
          </a:r>
          <a:r>
            <a:rPr lang="ar-MA" sz="2000" b="1" baseline="0">
              <a:solidFill>
                <a:schemeClr val="bg1"/>
              </a:solidFill>
            </a:rPr>
            <a:t> الغياب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736850</xdr:colOff>
      <xdr:row>5</xdr:row>
      <xdr:rowOff>222251</xdr:rowOff>
    </xdr:from>
    <xdr:to>
      <xdr:col>12</xdr:col>
      <xdr:colOff>696700</xdr:colOff>
      <xdr:row>8</xdr:row>
      <xdr:rowOff>129981</xdr:rowOff>
    </xdr:to>
    <xdr:sp macro="" textlink="">
      <xdr:nvSpPr>
        <xdr:cNvPr id="19" name="Organigramme : Terminateur 18">
          <a:hlinkClick xmlns:r="http://schemas.openxmlformats.org/officeDocument/2006/relationships" r:id="rId11" tooltip="أهلمين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/>
      </xdr:nvSpPr>
      <xdr:spPr>
        <a:xfrm>
          <a:off x="1589300" y="1566334"/>
          <a:ext cx="1483850" cy="733230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ورقة التغيبات</a:t>
          </a:r>
          <a:r>
            <a:rPr lang="ar-MA" sz="2000" b="1" baseline="0">
              <a:solidFill>
                <a:schemeClr val="bg1"/>
              </a:solidFill>
            </a:rPr>
            <a:t> الجماعية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84667</xdr:colOff>
      <xdr:row>5</xdr:row>
      <xdr:rowOff>31751</xdr:rowOff>
    </xdr:from>
    <xdr:to>
      <xdr:col>7</xdr:col>
      <xdr:colOff>899584</xdr:colOff>
      <xdr:row>9</xdr:row>
      <xdr:rowOff>772584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788461</xdr:colOff>
      <xdr:row>15</xdr:row>
      <xdr:rowOff>502709</xdr:rowOff>
    </xdr:from>
    <xdr:to>
      <xdr:col>8</xdr:col>
      <xdr:colOff>185210</xdr:colOff>
      <xdr:row>16</xdr:row>
      <xdr:rowOff>248709</xdr:rowOff>
    </xdr:to>
    <xdr:sp macro="" textlink="">
      <xdr:nvSpPr>
        <xdr:cNvPr id="18" name="Flèche gauche 2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/>
      </xdr:nvSpPr>
      <xdr:spPr>
        <a:xfrm rot="13882883">
          <a:off x="5513914" y="6170084"/>
          <a:ext cx="275167" cy="328083"/>
        </a:xfrm>
        <a:prstGeom prst="leftArrow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/>
        </a:p>
      </xdr:txBody>
    </xdr:sp>
    <xdr:clientData/>
  </xdr:twoCellAnchor>
  <xdr:twoCellAnchor>
    <xdr:from>
      <xdr:col>8</xdr:col>
      <xdr:colOff>126999</xdr:colOff>
      <xdr:row>3</xdr:row>
      <xdr:rowOff>52917</xdr:rowOff>
    </xdr:from>
    <xdr:to>
      <xdr:col>11</xdr:col>
      <xdr:colOff>31750</xdr:colOff>
      <xdr:row>5</xdr:row>
      <xdr:rowOff>16209</xdr:rowOff>
    </xdr:to>
    <xdr:sp macro="" textlink="">
      <xdr:nvSpPr>
        <xdr:cNvPr id="23" name="Organigramme : Terminateur 22">
          <a:hlinkClick xmlns:r="http://schemas.openxmlformats.org/officeDocument/2006/relationships" r:id="rId13" tooltip="أهلمين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/>
      </xdr:nvSpPr>
      <xdr:spPr>
        <a:xfrm>
          <a:off x="3016250" y="687917"/>
          <a:ext cx="2529417" cy="672375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تعديل برنامج</a:t>
          </a:r>
          <a:r>
            <a:rPr lang="ar-MA" sz="2000" b="1" baseline="0">
              <a:solidFill>
                <a:schemeClr val="bg1"/>
              </a:solidFill>
            </a:rPr>
            <a:t> الإمتحان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74083</xdr:colOff>
      <xdr:row>3</xdr:row>
      <xdr:rowOff>52917</xdr:rowOff>
    </xdr:from>
    <xdr:to>
      <xdr:col>14</xdr:col>
      <xdr:colOff>338667</xdr:colOff>
      <xdr:row>5</xdr:row>
      <xdr:rowOff>16209</xdr:rowOff>
    </xdr:to>
    <xdr:sp macro="" textlink="">
      <xdr:nvSpPr>
        <xdr:cNvPr id="24" name="Organigramme : Terminateur 23">
          <a:hlinkClick xmlns:r="http://schemas.openxmlformats.org/officeDocument/2006/relationships" r:id="rId14" tooltip="أهلمين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/>
      </xdr:nvSpPr>
      <xdr:spPr>
        <a:xfrm>
          <a:off x="423333" y="687917"/>
          <a:ext cx="2550584" cy="672375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تعديل أعداد الطاولات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370416</xdr:colOff>
      <xdr:row>58</xdr:row>
      <xdr:rowOff>10584</xdr:rowOff>
    </xdr:from>
    <xdr:to>
      <xdr:col>6</xdr:col>
      <xdr:colOff>903816</xdr:colOff>
      <xdr:row>58</xdr:row>
      <xdr:rowOff>372534</xdr:rowOff>
    </xdr:to>
    <xdr:sp macro="" textlink="">
      <xdr:nvSpPr>
        <xdr:cNvPr id="27" name="Flèche : courbe vers le bas 26">
          <a:hlinkClick xmlns:r="http://schemas.openxmlformats.org/officeDocument/2006/relationships" r:id="rId9" tooltip="محمد أهلمين"/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/>
      </xdr:nvSpPr>
      <xdr:spPr>
        <a:xfrm rot="19242636">
          <a:off x="6716184" y="22235584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222250</xdr:colOff>
      <xdr:row>10</xdr:row>
      <xdr:rowOff>84666</xdr:rowOff>
    </xdr:from>
    <xdr:to>
      <xdr:col>8</xdr:col>
      <xdr:colOff>126999</xdr:colOff>
      <xdr:row>13</xdr:row>
      <xdr:rowOff>190499</xdr:rowOff>
    </xdr:to>
    <xdr:sp macro="" textlink="">
      <xdr:nvSpPr>
        <xdr:cNvPr id="7" name="Rectangle : coins arrondis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5545667" y="3481916"/>
          <a:ext cx="7207249" cy="1344083"/>
        </a:xfrm>
        <a:prstGeom prst="roundRect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MA" sz="1800">
              <a:solidFill>
                <a:schemeClr val="bg1"/>
              </a:solidFill>
            </a:rPr>
            <a:t>حمل لوائح تلاميذ</a:t>
          </a:r>
          <a:r>
            <a:rPr lang="ar-MA" sz="1800" baseline="0">
              <a:solidFill>
                <a:schemeClr val="bg1"/>
              </a:solidFill>
            </a:rPr>
            <a:t> المؤسسة مجموعة </a:t>
          </a:r>
          <a:r>
            <a:rPr lang="fr-FR" sz="1800" baseline="0">
              <a:solidFill>
                <a:schemeClr val="bg1"/>
              </a:solidFill>
            </a:rPr>
            <a:t>(listeleves..)</a:t>
          </a:r>
          <a:r>
            <a:rPr lang="ar-MA" sz="1800" baseline="0">
              <a:solidFill>
                <a:schemeClr val="bg1"/>
              </a:solidFill>
            </a:rPr>
            <a:t> من مسار و أعد تسميتها كالعادة بحرف </a:t>
          </a:r>
          <a:r>
            <a:rPr lang="fr-FR" sz="1800" baseline="0">
              <a:solidFill>
                <a:schemeClr val="bg1"/>
              </a:solidFill>
            </a:rPr>
            <a:t>a</a:t>
          </a:r>
          <a:r>
            <a:rPr lang="ar-MA" sz="1800" baseline="0">
              <a:solidFill>
                <a:schemeClr val="bg1"/>
              </a:solidFill>
            </a:rPr>
            <a:t> إفتحها مع تطبيقي هذا وفعل الروابط وستحمل المعطيات في أماكنها ويضبط معك الإحصاء آليا</a:t>
          </a:r>
        </a:p>
        <a:p>
          <a:pPr algn="r" rtl="1"/>
          <a:r>
            <a:rPr lang="ar-MA" sz="1800" baseline="0">
              <a:solidFill>
                <a:schemeClr val="bg1"/>
              </a:solidFill>
            </a:rPr>
            <a:t> فقط يبقى عليك تعديل أعداد الطاولات حسب كل قسم وتعديل برنامج الإمتحان..تم التنقل بين اللأيقونات فالطباعة ..ومبروك عليكم العمل بأقل جهد....                  أخوكم محمد أهلمين</a:t>
          </a:r>
          <a:endParaRPr lang="fr-FR" sz="18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63500</xdr:colOff>
      <xdr:row>5</xdr:row>
      <xdr:rowOff>211667</xdr:rowOff>
    </xdr:from>
    <xdr:to>
      <xdr:col>14</xdr:col>
      <xdr:colOff>709667</xdr:colOff>
      <xdr:row>8</xdr:row>
      <xdr:rowOff>58542</xdr:rowOff>
    </xdr:to>
    <xdr:sp macro="" textlink="">
      <xdr:nvSpPr>
        <xdr:cNvPr id="20" name="Organigramme : Terminateur 19">
          <a:hlinkClick xmlns:r="http://schemas.openxmlformats.org/officeDocument/2006/relationships" r:id="rId15" tooltip="أهلمين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52333" y="1555750"/>
          <a:ext cx="1408167" cy="672375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2000" b="1">
              <a:solidFill>
                <a:schemeClr val="bg1"/>
              </a:solidFill>
            </a:rPr>
            <a:t>المحاضر</a:t>
          </a:r>
          <a:endParaRPr lang="fr-FR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523875</xdr:colOff>
      <xdr:row>1</xdr:row>
      <xdr:rowOff>15875</xdr:rowOff>
    </xdr:from>
    <xdr:to>
      <xdr:col>8</xdr:col>
      <xdr:colOff>799042</xdr:colOff>
      <xdr:row>2</xdr:row>
      <xdr:rowOff>5292</xdr:rowOff>
    </xdr:to>
    <xdr:sp macro="" textlink="">
      <xdr:nvSpPr>
        <xdr:cNvPr id="21" name="Flèche gauche 2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/>
      </xdr:nvSpPr>
      <xdr:spPr>
        <a:xfrm>
          <a:off x="4873624" y="68792"/>
          <a:ext cx="275167" cy="328083"/>
        </a:xfrm>
        <a:prstGeom prst="leftArrow">
          <a:avLst/>
        </a:prstGeom>
        <a:solidFill>
          <a:srgbClr val="00206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/>
        </a:p>
      </xdr:txBody>
    </xdr:sp>
    <xdr:clientData/>
  </xdr:twoCellAnchor>
  <xdr:twoCellAnchor editAs="oneCell">
    <xdr:from>
      <xdr:col>8</xdr:col>
      <xdr:colOff>1682</xdr:colOff>
      <xdr:row>0</xdr:row>
      <xdr:rowOff>21166</xdr:rowOff>
    </xdr:from>
    <xdr:to>
      <xdr:col>8</xdr:col>
      <xdr:colOff>468218</xdr:colOff>
      <xdr:row>2</xdr:row>
      <xdr:rowOff>69849</xdr:rowOff>
    </xdr:to>
    <xdr:pic>
      <xdr:nvPicPr>
        <xdr:cNvPr id="11" name="Image 10">
          <a:hlinkClick xmlns:r="http://schemas.openxmlformats.org/officeDocument/2006/relationships" r:id="rId9" tooltip="أهلمين"/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48" y="21166"/>
          <a:ext cx="466536" cy="4402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391694</xdr:colOff>
      <xdr:row>4</xdr:row>
      <xdr:rowOff>205380</xdr:rowOff>
    </xdr:from>
    <xdr:to>
      <xdr:col>6</xdr:col>
      <xdr:colOff>547621</xdr:colOff>
      <xdr:row>5</xdr:row>
      <xdr:rowOff>195374</xdr:rowOff>
    </xdr:to>
    <xdr:sp macro="" textlink="">
      <xdr:nvSpPr>
        <xdr:cNvPr id="5" name="Flèche gauch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 rot="16040456">
          <a:off x="5427857" y="1486220"/>
          <a:ext cx="293062" cy="155927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001">
          <a:schemeClr val="dk2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</xdr:row>
          <xdr:rowOff>28575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251114</xdr:colOff>
      <xdr:row>1</xdr:row>
      <xdr:rowOff>8659</xdr:rowOff>
    </xdr:from>
    <xdr:to>
      <xdr:col>8</xdr:col>
      <xdr:colOff>784514</xdr:colOff>
      <xdr:row>2</xdr:row>
      <xdr:rowOff>67541</xdr:rowOff>
    </xdr:to>
    <xdr:sp macro="" textlink="">
      <xdr:nvSpPr>
        <xdr:cNvPr id="6" name="Flèche : courbe vers le bas 5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 rot="19242636">
          <a:off x="3493077" y="311727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147204</xdr:colOff>
      <xdr:row>0</xdr:row>
      <xdr:rowOff>172288</xdr:rowOff>
    </xdr:from>
    <xdr:to>
      <xdr:col>14</xdr:col>
      <xdr:colOff>363682</xdr:colOff>
      <xdr:row>4</xdr:row>
      <xdr:rowOff>8659</xdr:rowOff>
    </xdr:to>
    <xdr:sp macro="[0]!الاوليات" textlink="">
      <xdr:nvSpPr>
        <xdr:cNvPr id="7" name="Organigramme : Terminateur 6">
          <a:hlinkClick xmlns:r="http://schemas.openxmlformats.org/officeDocument/2006/relationships" r:id="rId2" tooltip="أهلمين"/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502227" y="172288"/>
          <a:ext cx="2095500" cy="1048644"/>
        </a:xfrm>
        <a:prstGeom prst="flowChartTerminator">
          <a:avLst/>
        </a:prstGeom>
        <a:solidFill>
          <a:srgbClr val="002060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MA" sz="3200" b="1">
              <a:solidFill>
                <a:schemeClr val="bg1"/>
              </a:solidFill>
            </a:rPr>
            <a:t>قاعدة البيانات</a:t>
          </a:r>
          <a:endParaRPr lang="fr-FR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598182</xdr:colOff>
      <xdr:row>3</xdr:row>
      <xdr:rowOff>277091</xdr:rowOff>
    </xdr:from>
    <xdr:to>
      <xdr:col>4</xdr:col>
      <xdr:colOff>891244</xdr:colOff>
      <xdr:row>4</xdr:row>
      <xdr:rowOff>241813</xdr:rowOff>
    </xdr:to>
    <xdr:sp macro="" textlink="">
      <xdr:nvSpPr>
        <xdr:cNvPr id="8" name="Flèche gauche 4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6858643" y="1186296"/>
          <a:ext cx="293062" cy="267790"/>
        </a:xfrm>
        <a:prstGeom prst="leftArrow">
          <a:avLst/>
        </a:prstGeom>
        <a:solidFill>
          <a:srgbClr val="FF0000"/>
        </a:solidFill>
      </xdr:spPr>
      <xdr:style>
        <a:lnRef idx="2">
          <a:schemeClr val="dk1">
            <a:shade val="50000"/>
          </a:schemeClr>
        </a:lnRef>
        <a:fillRef idx="1001">
          <a:schemeClr val="dk2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158751</xdr:colOff>
      <xdr:row>6</xdr:row>
      <xdr:rowOff>42334</xdr:rowOff>
    </xdr:from>
    <xdr:to>
      <xdr:col>14</xdr:col>
      <xdr:colOff>169334</xdr:colOff>
      <xdr:row>6</xdr:row>
      <xdr:rowOff>211667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 rot="2628633">
          <a:off x="12464150416" y="1100667"/>
          <a:ext cx="328083" cy="1693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13</xdr:col>
      <xdr:colOff>190500</xdr:colOff>
      <xdr:row>10</xdr:row>
      <xdr:rowOff>21166</xdr:rowOff>
    </xdr:from>
    <xdr:to>
      <xdr:col>14</xdr:col>
      <xdr:colOff>201083</xdr:colOff>
      <xdr:row>10</xdr:row>
      <xdr:rowOff>190499</xdr:rowOff>
    </xdr:to>
    <xdr:sp macro="" textlink="">
      <xdr:nvSpPr>
        <xdr:cNvPr id="7" name="Flèche droite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/>
      </xdr:nvSpPr>
      <xdr:spPr>
        <a:xfrm rot="19402571">
          <a:off x="12464118667" y="2137833"/>
          <a:ext cx="328083" cy="1693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7</xdr:row>
          <xdr:rowOff>9525</xdr:rowOff>
        </xdr:from>
        <xdr:to>
          <xdr:col>13</xdr:col>
          <xdr:colOff>114300</xdr:colOff>
          <xdr:row>9</xdr:row>
          <xdr:rowOff>238125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74084</xdr:colOff>
      <xdr:row>1</xdr:row>
      <xdr:rowOff>179917</xdr:rowOff>
    </xdr:from>
    <xdr:to>
      <xdr:col>15</xdr:col>
      <xdr:colOff>152401</xdr:colOff>
      <xdr:row>2</xdr:row>
      <xdr:rowOff>44450</xdr:rowOff>
    </xdr:to>
    <xdr:sp macro="" textlink="">
      <xdr:nvSpPr>
        <xdr:cNvPr id="8" name="Flèche : courbe vers le bas 7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>
        <a:xfrm rot="19242636">
          <a:off x="165099" y="254000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158751</xdr:colOff>
      <xdr:row>6</xdr:row>
      <xdr:rowOff>42334</xdr:rowOff>
    </xdr:from>
    <xdr:to>
      <xdr:col>13</xdr:col>
      <xdr:colOff>169334</xdr:colOff>
      <xdr:row>6</xdr:row>
      <xdr:rowOff>211667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 rot="2628633">
          <a:off x="12453196666" y="1680634"/>
          <a:ext cx="772583" cy="1693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12</xdr:col>
      <xdr:colOff>190500</xdr:colOff>
      <xdr:row>10</xdr:row>
      <xdr:rowOff>21166</xdr:rowOff>
    </xdr:from>
    <xdr:to>
      <xdr:col>13</xdr:col>
      <xdr:colOff>201083</xdr:colOff>
      <xdr:row>10</xdr:row>
      <xdr:rowOff>190499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 rot="19402571">
          <a:off x="12453164917" y="2726266"/>
          <a:ext cx="772583" cy="1693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 rtl="1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7</xdr:row>
          <xdr:rowOff>19050</xdr:rowOff>
        </xdr:from>
        <xdr:to>
          <xdr:col>12</xdr:col>
          <xdr:colOff>161925</xdr:colOff>
          <xdr:row>9</xdr:row>
          <xdr:rowOff>238125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142875</xdr:colOff>
      <xdr:row>2</xdr:row>
      <xdr:rowOff>219075</xdr:rowOff>
    </xdr:from>
    <xdr:to>
      <xdr:col>13</xdr:col>
      <xdr:colOff>104775</xdr:colOff>
      <xdr:row>3</xdr:row>
      <xdr:rowOff>285750</xdr:rowOff>
    </xdr:to>
    <xdr:sp macro="" textlink="">
      <xdr:nvSpPr>
        <xdr:cNvPr id="6" name="Flèche : courbe vers le bas 5">
          <a:hlinkClick xmlns:r="http://schemas.openxmlformats.org/officeDocument/2006/relationships" r:id="rId1" tooltip="محمد أهلمين"/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 rot="19242636">
          <a:off x="647700" y="790575"/>
          <a:ext cx="533400" cy="361950"/>
        </a:xfrm>
        <a:prstGeom prst="curved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</sheetNames>
    <sheetDataSet>
      <sheetData sheetId="0">
        <row r="6">
          <cell r="H6" t="str">
            <v>سيدي الطيبي</v>
          </cell>
          <cell r="O6" t="str">
            <v>الجماعة</v>
          </cell>
          <cell r="T6" t="str">
            <v>الرباط - سلا - القنيطرة</v>
          </cell>
          <cell r="Z6" t="str">
            <v>الأكاديمية</v>
          </cell>
        </row>
        <row r="8">
          <cell r="H8" t="str">
            <v>الثانوية الاعدادية سيدي الطيبي</v>
          </cell>
          <cell r="O8" t="str">
            <v>المؤسسة</v>
          </cell>
          <cell r="U8" t="str">
            <v>إقليم: القنيطرة</v>
          </cell>
          <cell r="Z8" t="str">
            <v>المديرية الإقليمية</v>
          </cell>
        </row>
        <row r="10">
          <cell r="T10" t="str">
            <v>الأولى إعدادي مسار دولي</v>
          </cell>
        </row>
        <row r="11">
          <cell r="I11" t="str">
            <v>1APIC-1</v>
          </cell>
        </row>
        <row r="16">
          <cell r="F16">
            <v>38953</v>
          </cell>
          <cell r="L16" t="str">
            <v>ذكر</v>
          </cell>
          <cell r="M16" t="str">
            <v>حاتم</v>
          </cell>
          <cell r="Q16" t="str">
            <v>a</v>
          </cell>
          <cell r="X16" t="str">
            <v>M130065842</v>
          </cell>
          <cell r="AA16">
            <v>1</v>
          </cell>
        </row>
        <row r="17">
          <cell r="F17">
            <v>38926</v>
          </cell>
          <cell r="L17" t="str">
            <v>أنثى</v>
          </cell>
          <cell r="M17" t="str">
            <v>رحاب</v>
          </cell>
          <cell r="Q17" t="str">
            <v>a</v>
          </cell>
          <cell r="X17" t="str">
            <v>N133347491</v>
          </cell>
          <cell r="AA17">
            <v>2</v>
          </cell>
        </row>
        <row r="18">
          <cell r="F18">
            <v>39028</v>
          </cell>
          <cell r="L18" t="str">
            <v>ذكر</v>
          </cell>
          <cell r="M18" t="str">
            <v>محمد</v>
          </cell>
          <cell r="Q18" t="str">
            <v>a</v>
          </cell>
          <cell r="X18" t="str">
            <v>P130237578</v>
          </cell>
          <cell r="AA18">
            <v>3</v>
          </cell>
        </row>
        <row r="19">
          <cell r="F19">
            <v>38834</v>
          </cell>
          <cell r="L19" t="str">
            <v>ذكر</v>
          </cell>
          <cell r="M19" t="str">
            <v xml:space="preserve">عمر </v>
          </cell>
          <cell r="Q19" t="str">
            <v>a</v>
          </cell>
          <cell r="X19" t="str">
            <v>P130252269</v>
          </cell>
          <cell r="AA19">
            <v>4</v>
          </cell>
        </row>
        <row r="20">
          <cell r="F20">
            <v>38946</v>
          </cell>
          <cell r="L20" t="str">
            <v>ذكر</v>
          </cell>
          <cell r="M20" t="str">
            <v xml:space="preserve">عدنان </v>
          </cell>
          <cell r="Q20" t="str">
            <v>a</v>
          </cell>
          <cell r="X20" t="str">
            <v>P131252145</v>
          </cell>
          <cell r="AA20">
            <v>5</v>
          </cell>
        </row>
        <row r="21">
          <cell r="F21">
            <v>38927</v>
          </cell>
          <cell r="L21" t="str">
            <v>أنثى</v>
          </cell>
          <cell r="M21" t="str">
            <v xml:space="preserve">آية </v>
          </cell>
          <cell r="Q21" t="str">
            <v>a</v>
          </cell>
          <cell r="X21" t="str">
            <v>P131252160</v>
          </cell>
          <cell r="AA21">
            <v>6</v>
          </cell>
        </row>
        <row r="22">
          <cell r="F22">
            <v>38832</v>
          </cell>
          <cell r="L22" t="str">
            <v>أنثى</v>
          </cell>
          <cell r="M22" t="str">
            <v xml:space="preserve">مروة </v>
          </cell>
          <cell r="Q22" t="str">
            <v>a</v>
          </cell>
          <cell r="X22" t="str">
            <v>P131259693</v>
          </cell>
          <cell r="AA22">
            <v>7</v>
          </cell>
        </row>
        <row r="23">
          <cell r="F23">
            <v>38748</v>
          </cell>
          <cell r="L23" t="str">
            <v>ذكر</v>
          </cell>
          <cell r="M23" t="str">
            <v>محمد</v>
          </cell>
          <cell r="Q23" t="str">
            <v>a</v>
          </cell>
          <cell r="X23" t="str">
            <v>P131537694</v>
          </cell>
          <cell r="AA23">
            <v>8</v>
          </cell>
        </row>
        <row r="24">
          <cell r="F24">
            <v>38821</v>
          </cell>
          <cell r="L24" t="str">
            <v>ذكر</v>
          </cell>
          <cell r="M24" t="str">
            <v xml:space="preserve">عبد النور </v>
          </cell>
          <cell r="Q24" t="str">
            <v>a</v>
          </cell>
          <cell r="X24" t="str">
            <v>P132252155</v>
          </cell>
          <cell r="AA24">
            <v>9</v>
          </cell>
        </row>
        <row r="25">
          <cell r="F25">
            <v>38784</v>
          </cell>
          <cell r="L25" t="str">
            <v>أنثى</v>
          </cell>
          <cell r="M25" t="str">
            <v xml:space="preserve">نهيلة </v>
          </cell>
          <cell r="Q25" t="str">
            <v>a</v>
          </cell>
          <cell r="X25" t="str">
            <v>P132252162</v>
          </cell>
          <cell r="AA25">
            <v>10</v>
          </cell>
        </row>
        <row r="26">
          <cell r="F26">
            <v>38868</v>
          </cell>
          <cell r="L26" t="str">
            <v>أنثى</v>
          </cell>
          <cell r="M26" t="str">
            <v xml:space="preserve">أميمة </v>
          </cell>
          <cell r="Q26" t="str">
            <v>a</v>
          </cell>
          <cell r="X26" t="str">
            <v>P132252163</v>
          </cell>
          <cell r="AA26">
            <v>11</v>
          </cell>
        </row>
        <row r="27">
          <cell r="F27">
            <v>38880</v>
          </cell>
          <cell r="L27" t="str">
            <v>ذكر</v>
          </cell>
          <cell r="M27" t="str">
            <v>إلياس</v>
          </cell>
          <cell r="Q27" t="str">
            <v>a</v>
          </cell>
          <cell r="X27" t="str">
            <v>P132252309</v>
          </cell>
          <cell r="AA27">
            <v>12</v>
          </cell>
        </row>
        <row r="28">
          <cell r="F28">
            <v>38808</v>
          </cell>
          <cell r="L28" t="str">
            <v>ذكر</v>
          </cell>
          <cell r="M28" t="str">
            <v xml:space="preserve">حديفة </v>
          </cell>
          <cell r="Q28" t="str">
            <v>a</v>
          </cell>
          <cell r="X28" t="str">
            <v>P132259712</v>
          </cell>
          <cell r="AA28">
            <v>13</v>
          </cell>
        </row>
        <row r="29">
          <cell r="F29">
            <v>38906</v>
          </cell>
          <cell r="L29" t="str">
            <v>أنثى</v>
          </cell>
          <cell r="M29" t="str">
            <v>زينب</v>
          </cell>
          <cell r="Q29" t="str">
            <v>a</v>
          </cell>
          <cell r="X29" t="str">
            <v>P132259789</v>
          </cell>
          <cell r="AA29">
            <v>14</v>
          </cell>
        </row>
        <row r="30">
          <cell r="F30">
            <v>38956</v>
          </cell>
          <cell r="L30" t="str">
            <v>ذكر</v>
          </cell>
          <cell r="M30" t="str">
            <v xml:space="preserve">محمد    </v>
          </cell>
          <cell r="Q30" t="str">
            <v>a</v>
          </cell>
          <cell r="X30" t="str">
            <v>P132364419</v>
          </cell>
          <cell r="AA30">
            <v>15</v>
          </cell>
        </row>
        <row r="31">
          <cell r="F31">
            <v>38799</v>
          </cell>
          <cell r="L31" t="str">
            <v>أنثى</v>
          </cell>
          <cell r="M31" t="str">
            <v xml:space="preserve">آية </v>
          </cell>
          <cell r="Q31" t="str">
            <v>a</v>
          </cell>
          <cell r="X31" t="str">
            <v>P133252278</v>
          </cell>
          <cell r="AA31">
            <v>16</v>
          </cell>
        </row>
        <row r="32">
          <cell r="F32">
            <v>39015</v>
          </cell>
          <cell r="L32" t="str">
            <v>أنثى</v>
          </cell>
          <cell r="M32" t="str">
            <v>آلاء</v>
          </cell>
          <cell r="Q32" t="str">
            <v>a</v>
          </cell>
          <cell r="X32" t="str">
            <v>P133435870</v>
          </cell>
          <cell r="AA32">
            <v>17</v>
          </cell>
        </row>
        <row r="33">
          <cell r="F33">
            <v>39021</v>
          </cell>
          <cell r="L33" t="str">
            <v>ذكر</v>
          </cell>
          <cell r="M33" t="str">
            <v xml:space="preserve">ياسين </v>
          </cell>
          <cell r="Q33" t="str">
            <v>a</v>
          </cell>
          <cell r="X33" t="str">
            <v>P134259761</v>
          </cell>
          <cell r="AA33">
            <v>18</v>
          </cell>
        </row>
        <row r="34">
          <cell r="F34">
            <v>39131</v>
          </cell>
          <cell r="L34" t="str">
            <v>ذكر</v>
          </cell>
          <cell r="M34" t="str">
            <v>عمران</v>
          </cell>
          <cell r="Q34" t="str">
            <v>a</v>
          </cell>
          <cell r="X34" t="str">
            <v>P134398355</v>
          </cell>
          <cell r="AA34">
            <v>19</v>
          </cell>
        </row>
        <row r="35">
          <cell r="F35">
            <v>39006</v>
          </cell>
          <cell r="L35" t="str">
            <v>أنثى</v>
          </cell>
          <cell r="M35" t="str">
            <v xml:space="preserve">ياسمين </v>
          </cell>
          <cell r="Q35" t="str">
            <v>a</v>
          </cell>
          <cell r="X35" t="str">
            <v>P135259648</v>
          </cell>
          <cell r="AA35">
            <v>20</v>
          </cell>
        </row>
        <row r="36">
          <cell r="F36">
            <v>38821</v>
          </cell>
          <cell r="L36" t="str">
            <v>ذكر</v>
          </cell>
          <cell r="M36" t="str">
            <v xml:space="preserve">عبد الرحيم </v>
          </cell>
          <cell r="Q36" t="str">
            <v>a</v>
          </cell>
          <cell r="X36" t="str">
            <v>P136252141</v>
          </cell>
          <cell r="AA36">
            <v>21</v>
          </cell>
        </row>
        <row r="37">
          <cell r="F37">
            <v>38950</v>
          </cell>
          <cell r="L37" t="str">
            <v>أنثى</v>
          </cell>
          <cell r="M37" t="str">
            <v xml:space="preserve">آية </v>
          </cell>
          <cell r="Q37" t="str">
            <v>a</v>
          </cell>
          <cell r="X37" t="str">
            <v>P137252233</v>
          </cell>
          <cell r="AA37">
            <v>22</v>
          </cell>
        </row>
        <row r="38">
          <cell r="F38">
            <v>38898</v>
          </cell>
          <cell r="L38" t="str">
            <v>ذكر</v>
          </cell>
          <cell r="M38" t="str">
            <v xml:space="preserve">سليمان </v>
          </cell>
          <cell r="Q38" t="str">
            <v>a</v>
          </cell>
          <cell r="X38" t="str">
            <v>P137259667</v>
          </cell>
          <cell r="AA38">
            <v>23</v>
          </cell>
        </row>
        <row r="39">
          <cell r="F39">
            <v>38963</v>
          </cell>
          <cell r="L39" t="str">
            <v>ذكر</v>
          </cell>
          <cell r="M39" t="str">
            <v>محمد فكري</v>
          </cell>
          <cell r="Q39" t="str">
            <v>a</v>
          </cell>
          <cell r="X39" t="str">
            <v>P137259668</v>
          </cell>
          <cell r="AA39">
            <v>24</v>
          </cell>
        </row>
        <row r="40">
          <cell r="F40">
            <v>39076</v>
          </cell>
          <cell r="L40" t="str">
            <v>أنثى</v>
          </cell>
          <cell r="M40" t="str">
            <v xml:space="preserve">شيماء </v>
          </cell>
          <cell r="Q40" t="str">
            <v>a</v>
          </cell>
          <cell r="X40" t="str">
            <v>P137259735</v>
          </cell>
          <cell r="AA40">
            <v>25</v>
          </cell>
        </row>
        <row r="41">
          <cell r="F41">
            <v>38985</v>
          </cell>
          <cell r="L41" t="str">
            <v>ذكر</v>
          </cell>
          <cell r="M41" t="str">
            <v>محمد</v>
          </cell>
          <cell r="Q41" t="str">
            <v>a</v>
          </cell>
          <cell r="X41" t="str">
            <v>P140053556</v>
          </cell>
          <cell r="AA41">
            <v>26</v>
          </cell>
        </row>
        <row r="42">
          <cell r="F42">
            <v>38902</v>
          </cell>
          <cell r="L42" t="str">
            <v>أنثى</v>
          </cell>
          <cell r="M42" t="str">
            <v>فاطمة الزهراء</v>
          </cell>
          <cell r="Q42" t="str">
            <v>a</v>
          </cell>
          <cell r="X42" t="str">
            <v>P149091843</v>
          </cell>
          <cell r="AA42">
            <v>27</v>
          </cell>
        </row>
        <row r="43">
          <cell r="F43">
            <v>38928</v>
          </cell>
          <cell r="L43" t="str">
            <v>ذكر</v>
          </cell>
          <cell r="M43" t="str">
            <v>محمد</v>
          </cell>
          <cell r="Q43" t="str">
            <v>a</v>
          </cell>
          <cell r="X43" t="str">
            <v>P140091869</v>
          </cell>
          <cell r="AA43">
            <v>28</v>
          </cell>
        </row>
        <row r="44">
          <cell r="Q44" t="str">
            <v>a</v>
          </cell>
        </row>
        <row r="45">
          <cell r="Q45" t="str">
            <v>a</v>
          </cell>
        </row>
        <row r="46">
          <cell r="Q46" t="str">
            <v>a</v>
          </cell>
        </row>
        <row r="47">
          <cell r="Q47" t="str">
            <v>a</v>
          </cell>
        </row>
        <row r="48">
          <cell r="Q48" t="str">
            <v>a</v>
          </cell>
        </row>
        <row r="49">
          <cell r="Q49" t="str">
            <v>a</v>
          </cell>
        </row>
        <row r="50">
          <cell r="Q50" t="str">
            <v>a</v>
          </cell>
        </row>
        <row r="51">
          <cell r="Q51" t="str">
            <v>a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">
        <row r="10">
          <cell r="T10" t="str">
            <v>الأولى إعدادي مسار دولي</v>
          </cell>
        </row>
        <row r="11">
          <cell r="I11" t="str">
            <v>1APIC-2</v>
          </cell>
        </row>
        <row r="16">
          <cell r="F16">
            <v>38861</v>
          </cell>
          <cell r="L16" t="str">
            <v>أنثى</v>
          </cell>
          <cell r="M16" t="str">
            <v xml:space="preserve">نجلاء </v>
          </cell>
          <cell r="Q16" t="str">
            <v>a</v>
          </cell>
          <cell r="X16" t="str">
            <v>J136059781</v>
          </cell>
          <cell r="AA16">
            <v>1</v>
          </cell>
        </row>
        <row r="17">
          <cell r="F17">
            <v>38962</v>
          </cell>
          <cell r="L17" t="str">
            <v>أنثى</v>
          </cell>
          <cell r="M17" t="str">
            <v>آية</v>
          </cell>
          <cell r="Q17" t="str">
            <v>a</v>
          </cell>
          <cell r="X17" t="str">
            <v>P130001963</v>
          </cell>
          <cell r="AA17">
            <v>2</v>
          </cell>
        </row>
        <row r="18">
          <cell r="F18">
            <v>38908</v>
          </cell>
          <cell r="L18" t="str">
            <v>أنثى</v>
          </cell>
          <cell r="M18" t="str">
            <v xml:space="preserve">مريم  </v>
          </cell>
          <cell r="Q18" t="str">
            <v>a</v>
          </cell>
          <cell r="X18" t="str">
            <v>P132364573</v>
          </cell>
          <cell r="AA18">
            <v>3</v>
          </cell>
        </row>
        <row r="19">
          <cell r="F19">
            <v>38847</v>
          </cell>
          <cell r="L19" t="str">
            <v>أنثى</v>
          </cell>
          <cell r="M19" t="str">
            <v>زينب</v>
          </cell>
          <cell r="Q19" t="str">
            <v>a</v>
          </cell>
          <cell r="X19" t="str">
            <v>P136109074</v>
          </cell>
          <cell r="AA19">
            <v>4</v>
          </cell>
        </row>
        <row r="20">
          <cell r="F20">
            <v>39068</v>
          </cell>
          <cell r="L20" t="str">
            <v>أنثى</v>
          </cell>
          <cell r="M20" t="str">
            <v xml:space="preserve">سكينة  </v>
          </cell>
          <cell r="Q20" t="str">
            <v>a</v>
          </cell>
          <cell r="X20" t="str">
            <v>P138364542</v>
          </cell>
          <cell r="AA20">
            <v>5</v>
          </cell>
        </row>
        <row r="21">
          <cell r="F21">
            <v>38992</v>
          </cell>
          <cell r="L21" t="str">
            <v>أنثى</v>
          </cell>
          <cell r="M21" t="str">
            <v xml:space="preserve">سلمى   </v>
          </cell>
          <cell r="Q21" t="str">
            <v>a</v>
          </cell>
          <cell r="X21" t="str">
            <v>P139364448</v>
          </cell>
          <cell r="AA21">
            <v>6</v>
          </cell>
        </row>
        <row r="22">
          <cell r="F22">
            <v>38916</v>
          </cell>
          <cell r="L22" t="str">
            <v>ذكر</v>
          </cell>
          <cell r="M22" t="str">
            <v>غلام</v>
          </cell>
          <cell r="Q22" t="str">
            <v>a</v>
          </cell>
          <cell r="X22" t="str">
            <v>P142093878</v>
          </cell>
          <cell r="AA22">
            <v>7</v>
          </cell>
        </row>
        <row r="23">
          <cell r="F23">
            <v>38600</v>
          </cell>
          <cell r="L23" t="str">
            <v>أنثى</v>
          </cell>
          <cell r="M23" t="str">
            <v>بسمة</v>
          </cell>
          <cell r="Q23" t="str">
            <v>a</v>
          </cell>
          <cell r="X23" t="str">
            <v>P145112816</v>
          </cell>
          <cell r="AA23">
            <v>8</v>
          </cell>
        </row>
        <row r="24">
          <cell r="F24">
            <v>38991</v>
          </cell>
          <cell r="L24" t="str">
            <v>أنثى</v>
          </cell>
          <cell r="M24" t="str">
            <v>فردوس</v>
          </cell>
          <cell r="Q24" t="str">
            <v>a</v>
          </cell>
          <cell r="X24" t="str">
            <v>P147091848</v>
          </cell>
          <cell r="AA24">
            <v>9</v>
          </cell>
        </row>
        <row r="25">
          <cell r="F25">
            <v>38852</v>
          </cell>
          <cell r="L25" t="str">
            <v>أنثى</v>
          </cell>
          <cell r="M25" t="str">
            <v>جيهان</v>
          </cell>
          <cell r="Q25" t="str">
            <v>a</v>
          </cell>
          <cell r="X25" t="str">
            <v>P148090828</v>
          </cell>
          <cell r="AA25">
            <v>10</v>
          </cell>
        </row>
        <row r="26">
          <cell r="F26">
            <v>39100</v>
          </cell>
          <cell r="L26" t="str">
            <v>أنثى</v>
          </cell>
          <cell r="M26" t="str">
            <v>دعاء</v>
          </cell>
          <cell r="Q26" t="str">
            <v>a</v>
          </cell>
          <cell r="X26" t="str">
            <v>P148077198</v>
          </cell>
          <cell r="AA26">
            <v>11</v>
          </cell>
        </row>
        <row r="27">
          <cell r="F27">
            <v>39120</v>
          </cell>
          <cell r="L27" t="str">
            <v>أنثى</v>
          </cell>
          <cell r="M27" t="str">
            <v>نور الهدى</v>
          </cell>
          <cell r="Q27" t="str">
            <v>a</v>
          </cell>
          <cell r="X27" t="str">
            <v>P134523753</v>
          </cell>
          <cell r="AA27">
            <v>12</v>
          </cell>
        </row>
        <row r="28">
          <cell r="F28">
            <v>38816</v>
          </cell>
          <cell r="L28" t="str">
            <v>أنثى</v>
          </cell>
          <cell r="M28" t="str">
            <v xml:space="preserve">سكينة </v>
          </cell>
          <cell r="Q28" t="str">
            <v>a</v>
          </cell>
          <cell r="X28" t="str">
            <v>P136252119</v>
          </cell>
          <cell r="AA28">
            <v>13</v>
          </cell>
        </row>
        <row r="29">
          <cell r="F29">
            <v>38949</v>
          </cell>
          <cell r="L29" t="str">
            <v>ذكر</v>
          </cell>
          <cell r="M29" t="str">
            <v xml:space="preserve">سليمان </v>
          </cell>
          <cell r="Q29" t="str">
            <v>a</v>
          </cell>
          <cell r="X29" t="str">
            <v>P137259672</v>
          </cell>
          <cell r="AA29">
            <v>14</v>
          </cell>
        </row>
        <row r="30">
          <cell r="F30">
            <v>38925</v>
          </cell>
          <cell r="L30" t="str">
            <v>ذكر</v>
          </cell>
          <cell r="M30" t="str">
            <v xml:space="preserve">محمد أمين </v>
          </cell>
          <cell r="Q30" t="str">
            <v>a</v>
          </cell>
          <cell r="X30" t="str">
            <v>P137259710</v>
          </cell>
          <cell r="AA30">
            <v>15</v>
          </cell>
        </row>
        <row r="31">
          <cell r="F31">
            <v>38563</v>
          </cell>
          <cell r="L31" t="str">
            <v>أنثى</v>
          </cell>
          <cell r="M31" t="str">
            <v>اية</v>
          </cell>
          <cell r="Q31" t="str">
            <v>a</v>
          </cell>
          <cell r="X31" t="str">
            <v>P138317021</v>
          </cell>
          <cell r="AA31">
            <v>16</v>
          </cell>
        </row>
        <row r="32">
          <cell r="F32">
            <v>38490</v>
          </cell>
          <cell r="L32" t="str">
            <v>أنثى</v>
          </cell>
          <cell r="M32" t="str">
            <v xml:space="preserve">شافية </v>
          </cell>
          <cell r="Q32" t="str">
            <v>a</v>
          </cell>
          <cell r="X32" t="str">
            <v>P139259781</v>
          </cell>
          <cell r="AA32">
            <v>17</v>
          </cell>
        </row>
        <row r="33">
          <cell r="F33">
            <v>38920</v>
          </cell>
          <cell r="L33" t="str">
            <v>أنثى</v>
          </cell>
          <cell r="M33" t="str">
            <v xml:space="preserve">شيماء </v>
          </cell>
          <cell r="Q33" t="str">
            <v>a</v>
          </cell>
          <cell r="X33" t="str">
            <v>P139259783</v>
          </cell>
          <cell r="AA33">
            <v>18</v>
          </cell>
        </row>
        <row r="34">
          <cell r="F34">
            <v>38860</v>
          </cell>
          <cell r="L34" t="str">
            <v>ذكر</v>
          </cell>
          <cell r="M34" t="str">
            <v xml:space="preserve">محمد الأمين </v>
          </cell>
          <cell r="Q34" t="str">
            <v>a</v>
          </cell>
          <cell r="X34" t="str">
            <v>P139364553</v>
          </cell>
          <cell r="AA34">
            <v>19</v>
          </cell>
        </row>
        <row r="35">
          <cell r="F35">
            <v>39075</v>
          </cell>
          <cell r="L35" t="str">
            <v>أنثى</v>
          </cell>
          <cell r="M35" t="str">
            <v>سكينة</v>
          </cell>
          <cell r="Q35" t="str">
            <v>a</v>
          </cell>
          <cell r="X35" t="str">
            <v>P139422472</v>
          </cell>
          <cell r="AA35">
            <v>20</v>
          </cell>
        </row>
        <row r="36">
          <cell r="F36">
            <v>39176</v>
          </cell>
          <cell r="L36" t="str">
            <v>أنثى</v>
          </cell>
          <cell r="M36" t="str">
            <v>ندى</v>
          </cell>
          <cell r="Q36" t="str">
            <v>a</v>
          </cell>
          <cell r="X36" t="str">
            <v>P139537679</v>
          </cell>
          <cell r="AA36">
            <v>21</v>
          </cell>
        </row>
        <row r="37">
          <cell r="F37">
            <v>38941</v>
          </cell>
          <cell r="L37" t="str">
            <v>أنثى</v>
          </cell>
          <cell r="M37" t="str">
            <v xml:space="preserve">هدى </v>
          </cell>
          <cell r="Q37" t="str">
            <v>a</v>
          </cell>
          <cell r="X37" t="str">
            <v>P137259733</v>
          </cell>
          <cell r="AA37">
            <v>22</v>
          </cell>
        </row>
        <row r="38">
          <cell r="F38">
            <v>38819</v>
          </cell>
          <cell r="L38" t="str">
            <v>أنثى</v>
          </cell>
          <cell r="M38" t="str">
            <v xml:space="preserve">ف الزهراء </v>
          </cell>
          <cell r="Q38" t="str">
            <v>a</v>
          </cell>
          <cell r="X38" t="str">
            <v>P137259741</v>
          </cell>
          <cell r="AA38">
            <v>23</v>
          </cell>
        </row>
        <row r="39">
          <cell r="F39">
            <v>38938</v>
          </cell>
          <cell r="L39" t="str">
            <v>أنثى</v>
          </cell>
          <cell r="M39" t="str">
            <v>هيبة</v>
          </cell>
          <cell r="Q39" t="str">
            <v>a</v>
          </cell>
          <cell r="X39" t="str">
            <v>P130523764</v>
          </cell>
          <cell r="AA39">
            <v>24</v>
          </cell>
        </row>
        <row r="40">
          <cell r="F40">
            <v>38744</v>
          </cell>
          <cell r="L40" t="str">
            <v>ذكر</v>
          </cell>
          <cell r="M40" t="str">
            <v>زيد</v>
          </cell>
          <cell r="Q40" t="str">
            <v>a</v>
          </cell>
          <cell r="X40" t="str">
            <v>P145150148</v>
          </cell>
          <cell r="AA40">
            <v>25</v>
          </cell>
        </row>
        <row r="41">
          <cell r="Q41" t="str">
            <v>a</v>
          </cell>
        </row>
        <row r="42">
          <cell r="Q42" t="str">
            <v>a</v>
          </cell>
        </row>
        <row r="43">
          <cell r="Q43" t="str">
            <v>a</v>
          </cell>
        </row>
        <row r="44">
          <cell r="Q44" t="str">
            <v>a</v>
          </cell>
        </row>
        <row r="45">
          <cell r="Q45" t="str">
            <v>a</v>
          </cell>
        </row>
        <row r="46">
          <cell r="Q46" t="str">
            <v>a</v>
          </cell>
        </row>
        <row r="47">
          <cell r="Q47" t="str">
            <v>a</v>
          </cell>
        </row>
        <row r="48">
          <cell r="Q48" t="str">
            <v>a</v>
          </cell>
        </row>
        <row r="49">
          <cell r="Q49" t="str">
            <v>a</v>
          </cell>
        </row>
        <row r="50">
          <cell r="Q50" t="str">
            <v>a</v>
          </cell>
        </row>
        <row r="51">
          <cell r="Q51" t="str">
            <v>a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">
        <row r="10">
          <cell r="T10" t="str">
            <v>الأولى إعدادي عام</v>
          </cell>
        </row>
        <row r="11">
          <cell r="I11" t="str">
            <v>1ASCG-1</v>
          </cell>
        </row>
        <row r="16">
          <cell r="F16">
            <v>38672</v>
          </cell>
          <cell r="L16" t="str">
            <v>ذكر</v>
          </cell>
          <cell r="M16" t="str">
            <v>محمد طه</v>
          </cell>
          <cell r="Q16" t="str">
            <v>a</v>
          </cell>
          <cell r="X16" t="str">
            <v>N137092012</v>
          </cell>
          <cell r="AA16">
            <v>1</v>
          </cell>
        </row>
        <row r="17">
          <cell r="F17">
            <v>38481</v>
          </cell>
          <cell r="L17" t="str">
            <v>ذكر</v>
          </cell>
          <cell r="M17" t="str">
            <v>عماد</v>
          </cell>
          <cell r="Q17" t="str">
            <v>a</v>
          </cell>
          <cell r="X17" t="str">
            <v>N138204748</v>
          </cell>
          <cell r="AA17">
            <v>2</v>
          </cell>
        </row>
        <row r="18">
          <cell r="F18">
            <v>39134</v>
          </cell>
          <cell r="L18" t="str">
            <v>أنثى</v>
          </cell>
          <cell r="M18" t="str">
            <v>خفية</v>
          </cell>
          <cell r="Q18" t="str">
            <v>a</v>
          </cell>
          <cell r="X18" t="str">
            <v>P130154142</v>
          </cell>
          <cell r="AA18">
            <v>3</v>
          </cell>
        </row>
        <row r="19">
          <cell r="F19">
            <v>38378</v>
          </cell>
          <cell r="L19" t="str">
            <v>أنثى</v>
          </cell>
          <cell r="M19" t="str">
            <v>سميرة</v>
          </cell>
          <cell r="Q19" t="str">
            <v>a</v>
          </cell>
          <cell r="X19" t="str">
            <v>P130247775</v>
          </cell>
          <cell r="AA19">
            <v>4</v>
          </cell>
        </row>
        <row r="20">
          <cell r="F20">
            <v>38511</v>
          </cell>
          <cell r="L20" t="str">
            <v>ذكر</v>
          </cell>
          <cell r="M20" t="str">
            <v xml:space="preserve">أشرف </v>
          </cell>
          <cell r="Q20" t="str">
            <v>a</v>
          </cell>
          <cell r="X20" t="str">
            <v>P130251364</v>
          </cell>
          <cell r="AA20">
            <v>5</v>
          </cell>
        </row>
        <row r="21">
          <cell r="F21">
            <v>38239</v>
          </cell>
          <cell r="L21" t="str">
            <v>أنثى</v>
          </cell>
          <cell r="M21" t="str">
            <v>سلوى</v>
          </cell>
          <cell r="Q21" t="str">
            <v>a</v>
          </cell>
          <cell r="X21" t="str">
            <v>P130251452</v>
          </cell>
          <cell r="AA21">
            <v>6</v>
          </cell>
        </row>
        <row r="22">
          <cell r="F22">
            <v>38565</v>
          </cell>
          <cell r="L22" t="str">
            <v>أنثى</v>
          </cell>
          <cell r="M22" t="str">
            <v xml:space="preserve">ابتسام </v>
          </cell>
          <cell r="Q22" t="str">
            <v>a</v>
          </cell>
          <cell r="X22" t="str">
            <v>P130259837</v>
          </cell>
          <cell r="AA22">
            <v>7</v>
          </cell>
        </row>
        <row r="23">
          <cell r="F23">
            <v>38510</v>
          </cell>
          <cell r="L23" t="str">
            <v>أنثى</v>
          </cell>
          <cell r="M23" t="str">
            <v xml:space="preserve">بشرى </v>
          </cell>
          <cell r="Q23" t="str">
            <v>a</v>
          </cell>
          <cell r="X23" t="str">
            <v>P130259842</v>
          </cell>
          <cell r="AA23">
            <v>8</v>
          </cell>
        </row>
        <row r="24">
          <cell r="F24">
            <v>38473</v>
          </cell>
          <cell r="L24" t="str">
            <v>أنثى</v>
          </cell>
          <cell r="M24" t="str">
            <v>دينا</v>
          </cell>
          <cell r="Q24" t="str">
            <v>a</v>
          </cell>
          <cell r="X24" t="str">
            <v>P130259848</v>
          </cell>
          <cell r="AA24">
            <v>9</v>
          </cell>
        </row>
        <row r="25">
          <cell r="F25">
            <v>38543</v>
          </cell>
          <cell r="L25" t="str">
            <v>أنثى</v>
          </cell>
          <cell r="M25" t="str">
            <v>كوتر</v>
          </cell>
          <cell r="Q25" t="str">
            <v>a</v>
          </cell>
          <cell r="X25" t="str">
            <v>P130307102</v>
          </cell>
          <cell r="AA25">
            <v>10</v>
          </cell>
        </row>
        <row r="26">
          <cell r="F26">
            <v>38847</v>
          </cell>
          <cell r="L26" t="str">
            <v>ذكر</v>
          </cell>
          <cell r="M26" t="str">
            <v>يوسف</v>
          </cell>
          <cell r="Q26" t="str">
            <v>a</v>
          </cell>
          <cell r="X26" t="str">
            <v>P130354904</v>
          </cell>
          <cell r="AA26">
            <v>11</v>
          </cell>
        </row>
        <row r="27">
          <cell r="F27">
            <v>38824</v>
          </cell>
          <cell r="L27" t="str">
            <v>أنثى</v>
          </cell>
          <cell r="M27" t="str">
            <v xml:space="preserve">سلمى </v>
          </cell>
          <cell r="Q27" t="str">
            <v>a</v>
          </cell>
          <cell r="X27" t="str">
            <v>P130364450</v>
          </cell>
          <cell r="AA27">
            <v>12</v>
          </cell>
        </row>
        <row r="28">
          <cell r="F28">
            <v>38952</v>
          </cell>
          <cell r="L28" t="str">
            <v>أنثى</v>
          </cell>
          <cell r="M28" t="str">
            <v xml:space="preserve">حنان   </v>
          </cell>
          <cell r="Q28" t="str">
            <v>a</v>
          </cell>
          <cell r="X28" t="str">
            <v>P130364570</v>
          </cell>
          <cell r="AA28">
            <v>13</v>
          </cell>
        </row>
        <row r="29">
          <cell r="F29">
            <v>38933</v>
          </cell>
          <cell r="L29" t="str">
            <v>ذكر</v>
          </cell>
          <cell r="M29" t="str">
            <v xml:space="preserve">أيمن </v>
          </cell>
          <cell r="Q29" t="str">
            <v>a</v>
          </cell>
          <cell r="X29" t="str">
            <v>P130364653</v>
          </cell>
          <cell r="AA29">
            <v>14</v>
          </cell>
        </row>
        <row r="30">
          <cell r="F30">
            <v>38716</v>
          </cell>
          <cell r="L30" t="str">
            <v>ذكر</v>
          </cell>
          <cell r="M30" t="str">
            <v xml:space="preserve">وليد </v>
          </cell>
          <cell r="Q30" t="str">
            <v>a</v>
          </cell>
          <cell r="X30" t="str">
            <v>P130364666</v>
          </cell>
          <cell r="AA30">
            <v>15</v>
          </cell>
        </row>
        <row r="31">
          <cell r="F31">
            <v>38742</v>
          </cell>
          <cell r="L31" t="str">
            <v>ذكر</v>
          </cell>
          <cell r="M31" t="str">
            <v xml:space="preserve">سليمان </v>
          </cell>
          <cell r="Q31" t="str">
            <v>a</v>
          </cell>
          <cell r="X31" t="str">
            <v>P130364703</v>
          </cell>
          <cell r="AA31">
            <v>16</v>
          </cell>
        </row>
        <row r="32">
          <cell r="F32">
            <v>38873</v>
          </cell>
          <cell r="L32" t="str">
            <v>أنثى</v>
          </cell>
          <cell r="M32" t="str">
            <v xml:space="preserve">فردوس </v>
          </cell>
          <cell r="Q32" t="str">
            <v>a</v>
          </cell>
          <cell r="X32" t="str">
            <v>P130364740</v>
          </cell>
          <cell r="AA32">
            <v>17</v>
          </cell>
        </row>
        <row r="33">
          <cell r="F33">
            <v>38703</v>
          </cell>
          <cell r="L33" t="str">
            <v>ذكر</v>
          </cell>
          <cell r="M33" t="str">
            <v xml:space="preserve">محمد </v>
          </cell>
          <cell r="Q33" t="str">
            <v>a</v>
          </cell>
          <cell r="X33" t="str">
            <v>P130366941</v>
          </cell>
          <cell r="AA33">
            <v>18</v>
          </cell>
        </row>
        <row r="34">
          <cell r="F34">
            <v>39094</v>
          </cell>
          <cell r="L34" t="str">
            <v>ذكر</v>
          </cell>
          <cell r="M34" t="str">
            <v>علي</v>
          </cell>
          <cell r="Q34" t="str">
            <v>a</v>
          </cell>
          <cell r="X34" t="str">
            <v>P131228378</v>
          </cell>
          <cell r="AA34">
            <v>19</v>
          </cell>
        </row>
        <row r="35">
          <cell r="F35">
            <v>37895</v>
          </cell>
          <cell r="L35" t="str">
            <v>أنثى</v>
          </cell>
          <cell r="M35" t="str">
            <v xml:space="preserve">إحسان </v>
          </cell>
          <cell r="Q35" t="str">
            <v>a</v>
          </cell>
          <cell r="X35" t="str">
            <v>P131252124</v>
          </cell>
          <cell r="AA35">
            <v>20</v>
          </cell>
        </row>
        <row r="36">
          <cell r="F36">
            <v>38744</v>
          </cell>
          <cell r="L36" t="str">
            <v>أنثى</v>
          </cell>
          <cell r="M36" t="str">
            <v xml:space="preserve">آية </v>
          </cell>
          <cell r="Q36" t="str">
            <v>a</v>
          </cell>
          <cell r="X36" t="str">
            <v>P131364499</v>
          </cell>
          <cell r="AA36">
            <v>21</v>
          </cell>
        </row>
        <row r="37">
          <cell r="F37">
            <v>38505</v>
          </cell>
          <cell r="L37" t="str">
            <v>أنثى</v>
          </cell>
          <cell r="M37" t="str">
            <v xml:space="preserve">أمينة </v>
          </cell>
          <cell r="Q37" t="str">
            <v>a</v>
          </cell>
          <cell r="X37" t="str">
            <v>P131364648</v>
          </cell>
          <cell r="AA37">
            <v>22</v>
          </cell>
        </row>
        <row r="38">
          <cell r="F38">
            <v>37968</v>
          </cell>
          <cell r="L38" t="str">
            <v>ذكر</v>
          </cell>
          <cell r="M38" t="str">
            <v>وائل</v>
          </cell>
          <cell r="Q38" t="str">
            <v>a</v>
          </cell>
          <cell r="X38" t="str">
            <v>P132243648</v>
          </cell>
          <cell r="AA38">
            <v>23</v>
          </cell>
        </row>
        <row r="39">
          <cell r="F39">
            <v>38889</v>
          </cell>
          <cell r="L39" t="str">
            <v>أنثى</v>
          </cell>
          <cell r="M39" t="str">
            <v xml:space="preserve">دعاء </v>
          </cell>
          <cell r="Q39" t="str">
            <v>a</v>
          </cell>
          <cell r="X39" t="str">
            <v>P132252161</v>
          </cell>
          <cell r="AA39">
            <v>24</v>
          </cell>
        </row>
        <row r="40">
          <cell r="F40">
            <v>38771</v>
          </cell>
          <cell r="L40" t="str">
            <v>ذكر</v>
          </cell>
          <cell r="M40" t="str">
            <v xml:space="preserve">زيد </v>
          </cell>
          <cell r="Q40" t="str">
            <v>a</v>
          </cell>
          <cell r="X40" t="str">
            <v>P133259760</v>
          </cell>
          <cell r="AA40">
            <v>25</v>
          </cell>
        </row>
        <row r="41">
          <cell r="F41">
            <v>37925</v>
          </cell>
          <cell r="L41" t="str">
            <v>ذكر</v>
          </cell>
          <cell r="M41" t="str">
            <v xml:space="preserve">محمد </v>
          </cell>
          <cell r="Q41" t="str">
            <v>a</v>
          </cell>
          <cell r="X41" t="str">
            <v>P133409580</v>
          </cell>
          <cell r="AA41">
            <v>26</v>
          </cell>
        </row>
        <row r="42">
          <cell r="F42">
            <v>38360</v>
          </cell>
          <cell r="L42" t="str">
            <v>أنثى</v>
          </cell>
          <cell r="M42" t="str">
            <v>نجوى</v>
          </cell>
          <cell r="Q42" t="str">
            <v>a</v>
          </cell>
          <cell r="X42" t="str">
            <v>P134054567</v>
          </cell>
          <cell r="AA42">
            <v>27</v>
          </cell>
        </row>
        <row r="43">
          <cell r="F43">
            <v>38602</v>
          </cell>
          <cell r="L43" t="str">
            <v>ذكر</v>
          </cell>
          <cell r="M43" t="str">
            <v xml:space="preserve">نوفل </v>
          </cell>
          <cell r="Q43" t="str">
            <v>a</v>
          </cell>
          <cell r="X43" t="str">
            <v>P134247586</v>
          </cell>
          <cell r="AA43">
            <v>28</v>
          </cell>
        </row>
        <row r="44">
          <cell r="F44">
            <v>38880</v>
          </cell>
          <cell r="L44" t="str">
            <v>ذكر</v>
          </cell>
          <cell r="M44" t="str">
            <v xml:space="preserve">حمزة </v>
          </cell>
          <cell r="Q44" t="str">
            <v>a</v>
          </cell>
          <cell r="X44" t="str">
            <v>P134247598</v>
          </cell>
          <cell r="AA44">
            <v>29</v>
          </cell>
        </row>
        <row r="45">
          <cell r="F45">
            <v>38857</v>
          </cell>
          <cell r="L45" t="str">
            <v>أنثى</v>
          </cell>
          <cell r="M45" t="str">
            <v>مروى</v>
          </cell>
          <cell r="Q45" t="str">
            <v>a</v>
          </cell>
          <cell r="X45" t="str">
            <v>P134259800</v>
          </cell>
          <cell r="AA45">
            <v>30</v>
          </cell>
        </row>
        <row r="46">
          <cell r="F46">
            <v>38717</v>
          </cell>
          <cell r="L46" t="str">
            <v>ذكر</v>
          </cell>
          <cell r="M46" t="str">
            <v xml:space="preserve">سليمان </v>
          </cell>
          <cell r="Q46" t="str">
            <v>a</v>
          </cell>
          <cell r="X46" t="str">
            <v>P134259802</v>
          </cell>
          <cell r="AA46">
            <v>31</v>
          </cell>
        </row>
        <row r="47">
          <cell r="F47">
            <v>38398</v>
          </cell>
          <cell r="L47" t="str">
            <v>أنثى</v>
          </cell>
          <cell r="M47" t="str">
            <v>عاتق</v>
          </cell>
          <cell r="Q47" t="str">
            <v>a</v>
          </cell>
          <cell r="X47" t="str">
            <v>P135470820</v>
          </cell>
          <cell r="AA47">
            <v>32</v>
          </cell>
        </row>
        <row r="48">
          <cell r="F48">
            <v>39020</v>
          </cell>
          <cell r="L48" t="str">
            <v>ذكر</v>
          </cell>
          <cell r="M48" t="str">
            <v xml:space="preserve">عبد الله </v>
          </cell>
          <cell r="Q48" t="str">
            <v>a</v>
          </cell>
          <cell r="X48" t="str">
            <v>P136259813</v>
          </cell>
          <cell r="AA48">
            <v>33</v>
          </cell>
        </row>
        <row r="49">
          <cell r="F49">
            <v>38724</v>
          </cell>
          <cell r="L49" t="str">
            <v>ذكر</v>
          </cell>
          <cell r="M49" t="str">
            <v xml:space="preserve">محمد ياسين   </v>
          </cell>
          <cell r="Q49" t="str">
            <v>a</v>
          </cell>
          <cell r="X49" t="str">
            <v>P136364738</v>
          </cell>
          <cell r="AA49">
            <v>34</v>
          </cell>
        </row>
        <row r="50">
          <cell r="F50">
            <v>37705</v>
          </cell>
          <cell r="L50" t="str">
            <v>ذكر</v>
          </cell>
          <cell r="M50" t="str">
            <v xml:space="preserve">أنور </v>
          </cell>
          <cell r="Q50" t="str">
            <v>a</v>
          </cell>
          <cell r="X50" t="str">
            <v>P136454184</v>
          </cell>
          <cell r="AA50">
            <v>35</v>
          </cell>
        </row>
        <row r="51">
          <cell r="F51">
            <v>37956</v>
          </cell>
          <cell r="L51" t="str">
            <v>ذكر</v>
          </cell>
          <cell r="M51" t="str">
            <v>ايوب</v>
          </cell>
          <cell r="Q51" t="str">
            <v>a</v>
          </cell>
          <cell r="X51" t="str">
            <v>P137247906</v>
          </cell>
          <cell r="AA51">
            <v>36</v>
          </cell>
        </row>
        <row r="52">
          <cell r="F52">
            <v>38976</v>
          </cell>
          <cell r="L52" t="str">
            <v>أنثى</v>
          </cell>
          <cell r="M52" t="str">
            <v xml:space="preserve">سكينة </v>
          </cell>
          <cell r="Q52" t="str">
            <v>a</v>
          </cell>
          <cell r="X52" t="str">
            <v>P137364584</v>
          </cell>
          <cell r="AA52">
            <v>37</v>
          </cell>
        </row>
        <row r="53">
          <cell r="F53">
            <v>38999</v>
          </cell>
          <cell r="L53" t="str">
            <v>ذكر</v>
          </cell>
          <cell r="M53" t="str">
            <v>إلياس</v>
          </cell>
          <cell r="Q53" t="str">
            <v>a</v>
          </cell>
          <cell r="X53" t="str">
            <v>P138110829</v>
          </cell>
          <cell r="AA53">
            <v>38</v>
          </cell>
        </row>
        <row r="54">
          <cell r="F54">
            <v>38877</v>
          </cell>
          <cell r="L54" t="str">
            <v>أنثى</v>
          </cell>
          <cell r="M54" t="str">
            <v xml:space="preserve">سمية  </v>
          </cell>
          <cell r="Q54" t="str">
            <v>a</v>
          </cell>
          <cell r="X54" t="str">
            <v>P139364726</v>
          </cell>
          <cell r="AA54">
            <v>39</v>
          </cell>
        </row>
        <row r="55">
          <cell r="F55">
            <v>38998</v>
          </cell>
          <cell r="L55" t="str">
            <v>ذكر</v>
          </cell>
          <cell r="M55" t="str">
            <v xml:space="preserve">ايمن </v>
          </cell>
          <cell r="Q55" t="str">
            <v>a</v>
          </cell>
          <cell r="X55" t="str">
            <v>P139364727</v>
          </cell>
          <cell r="AA55">
            <v>40</v>
          </cell>
        </row>
        <row r="56">
          <cell r="F56">
            <v>38570</v>
          </cell>
          <cell r="L56" t="str">
            <v>ذكر</v>
          </cell>
          <cell r="M56" t="str">
            <v xml:space="preserve">أنس </v>
          </cell>
          <cell r="Q56" t="str">
            <v>a</v>
          </cell>
          <cell r="X56" t="str">
            <v>P139366805</v>
          </cell>
          <cell r="AA56">
            <v>41</v>
          </cell>
        </row>
        <row r="57">
          <cell r="F57">
            <v>38882</v>
          </cell>
          <cell r="L57" t="str">
            <v>ذكر</v>
          </cell>
          <cell r="M57" t="str">
            <v>عامر</v>
          </cell>
          <cell r="Q57" t="str">
            <v>a</v>
          </cell>
          <cell r="X57" t="str">
            <v>P142104051</v>
          </cell>
          <cell r="AA57">
            <v>42</v>
          </cell>
        </row>
        <row r="58">
          <cell r="F58">
            <v>38718</v>
          </cell>
          <cell r="L58" t="str">
            <v>ذكر</v>
          </cell>
          <cell r="M58" t="str">
            <v>وائل</v>
          </cell>
          <cell r="Q58" t="str">
            <v>a</v>
          </cell>
          <cell r="X58" t="str">
            <v>P144091474</v>
          </cell>
          <cell r="AA58">
            <v>43</v>
          </cell>
        </row>
        <row r="59">
          <cell r="F59">
            <v>38328</v>
          </cell>
          <cell r="L59" t="str">
            <v>أنثى</v>
          </cell>
          <cell r="M59" t="str">
            <v>سهام</v>
          </cell>
          <cell r="Q59" t="str">
            <v>a</v>
          </cell>
          <cell r="X59" t="str">
            <v>S131112443</v>
          </cell>
          <cell r="AA59">
            <v>44</v>
          </cell>
        </row>
        <row r="60">
          <cell r="F60">
            <v>38997</v>
          </cell>
          <cell r="L60" t="str">
            <v>أنثى</v>
          </cell>
          <cell r="M60" t="str">
            <v>حفيظة</v>
          </cell>
          <cell r="Q60" t="str">
            <v>a</v>
          </cell>
          <cell r="X60" t="str">
            <v>M133169067</v>
          </cell>
          <cell r="AA60">
            <v>45</v>
          </cell>
        </row>
        <row r="61">
          <cell r="F61">
            <v>38833</v>
          </cell>
          <cell r="L61" t="str">
            <v>أنثى</v>
          </cell>
          <cell r="M61" t="str">
            <v xml:space="preserve">خولة </v>
          </cell>
          <cell r="Q61" t="str">
            <v>a</v>
          </cell>
          <cell r="X61" t="str">
            <v>P139259786</v>
          </cell>
          <cell r="AA61">
            <v>46</v>
          </cell>
        </row>
        <row r="62">
          <cell r="F62">
            <v>37843</v>
          </cell>
          <cell r="L62" t="str">
            <v>ذكر</v>
          </cell>
          <cell r="M62" t="str">
            <v xml:space="preserve">إلياس </v>
          </cell>
          <cell r="Q62" t="str">
            <v>a</v>
          </cell>
          <cell r="X62" t="str">
            <v>P138366801</v>
          </cell>
          <cell r="AA62">
            <v>47</v>
          </cell>
        </row>
      </sheetData>
      <sheetData sheetId="3">
        <row r="10">
          <cell r="T10" t="str">
            <v>الأولى إعدادي عام</v>
          </cell>
        </row>
        <row r="11">
          <cell r="I11" t="str">
            <v>1ASCG-2</v>
          </cell>
        </row>
        <row r="16">
          <cell r="F16">
            <v>39040</v>
          </cell>
          <cell r="L16" t="str">
            <v>أنثى</v>
          </cell>
          <cell r="M16" t="str">
            <v>ياسمين</v>
          </cell>
          <cell r="Q16" t="str">
            <v>a</v>
          </cell>
          <cell r="X16" t="str">
            <v>E130078671</v>
          </cell>
          <cell r="AA16">
            <v>1</v>
          </cell>
        </row>
        <row r="17">
          <cell r="F17">
            <v>39040</v>
          </cell>
          <cell r="L17" t="str">
            <v>أنثى</v>
          </cell>
          <cell r="M17" t="str">
            <v>نسرين</v>
          </cell>
          <cell r="Q17" t="str">
            <v>a</v>
          </cell>
          <cell r="X17" t="str">
            <v>E137078664</v>
          </cell>
          <cell r="AA17">
            <v>2</v>
          </cell>
        </row>
        <row r="18">
          <cell r="F18">
            <v>38370</v>
          </cell>
          <cell r="L18" t="str">
            <v>ذكر</v>
          </cell>
          <cell r="M18" t="str">
            <v>مروان</v>
          </cell>
          <cell r="Q18" t="str">
            <v>a</v>
          </cell>
          <cell r="X18" t="str">
            <v>E143123617</v>
          </cell>
          <cell r="AA18">
            <v>3</v>
          </cell>
        </row>
        <row r="19">
          <cell r="F19">
            <v>38917</v>
          </cell>
          <cell r="L19" t="str">
            <v>أنثى</v>
          </cell>
          <cell r="M19" t="str">
            <v>منى</v>
          </cell>
          <cell r="Q19" t="str">
            <v>a</v>
          </cell>
          <cell r="X19" t="str">
            <v>M130061249</v>
          </cell>
          <cell r="AA19">
            <v>4</v>
          </cell>
        </row>
        <row r="20">
          <cell r="F20">
            <v>37987</v>
          </cell>
          <cell r="L20" t="str">
            <v>أنثى</v>
          </cell>
          <cell r="M20" t="str">
            <v>الهام</v>
          </cell>
          <cell r="Q20" t="str">
            <v>a</v>
          </cell>
          <cell r="X20" t="str">
            <v>P130106480</v>
          </cell>
          <cell r="AA20">
            <v>5</v>
          </cell>
        </row>
        <row r="21">
          <cell r="F21">
            <v>38414</v>
          </cell>
          <cell r="L21" t="str">
            <v>ذكر</v>
          </cell>
          <cell r="M21" t="str">
            <v xml:space="preserve">سيف الدين </v>
          </cell>
          <cell r="Q21" t="str">
            <v>a</v>
          </cell>
          <cell r="X21" t="str">
            <v>P130251035</v>
          </cell>
          <cell r="AA21">
            <v>6</v>
          </cell>
        </row>
        <row r="22">
          <cell r="F22">
            <v>38383</v>
          </cell>
          <cell r="L22" t="str">
            <v>أنثى</v>
          </cell>
          <cell r="M22" t="str">
            <v xml:space="preserve">ف الزهراء </v>
          </cell>
          <cell r="Q22" t="str">
            <v>a</v>
          </cell>
          <cell r="X22" t="str">
            <v>P130259843</v>
          </cell>
          <cell r="AA22">
            <v>7</v>
          </cell>
        </row>
        <row r="23">
          <cell r="F23">
            <v>38885</v>
          </cell>
          <cell r="L23" t="str">
            <v>ذكر</v>
          </cell>
          <cell r="M23" t="str">
            <v xml:space="preserve">سيف الدين   </v>
          </cell>
          <cell r="Q23" t="str">
            <v>a</v>
          </cell>
          <cell r="X23" t="str">
            <v>P131364471</v>
          </cell>
          <cell r="AA23">
            <v>8</v>
          </cell>
        </row>
        <row r="24">
          <cell r="F24">
            <v>38870</v>
          </cell>
          <cell r="L24" t="str">
            <v>ذكر</v>
          </cell>
          <cell r="M24" t="str">
            <v xml:space="preserve">موسى </v>
          </cell>
          <cell r="Q24" t="str">
            <v>a</v>
          </cell>
          <cell r="X24" t="str">
            <v>P132252298</v>
          </cell>
          <cell r="AA24">
            <v>9</v>
          </cell>
        </row>
        <row r="25">
          <cell r="F25">
            <v>38836</v>
          </cell>
          <cell r="L25" t="str">
            <v>ذكر</v>
          </cell>
          <cell r="M25" t="str">
            <v xml:space="preserve">خالد </v>
          </cell>
          <cell r="Q25" t="str">
            <v>a</v>
          </cell>
          <cell r="X25" t="str">
            <v>P132252304</v>
          </cell>
          <cell r="AA25">
            <v>10</v>
          </cell>
        </row>
        <row r="26">
          <cell r="F26">
            <v>39002</v>
          </cell>
          <cell r="L26" t="str">
            <v>ذكر</v>
          </cell>
          <cell r="M26" t="str">
            <v xml:space="preserve">عثمان </v>
          </cell>
          <cell r="Q26" t="str">
            <v>a</v>
          </cell>
          <cell r="X26" t="str">
            <v>P132259713</v>
          </cell>
          <cell r="AA26">
            <v>11</v>
          </cell>
        </row>
        <row r="27">
          <cell r="F27">
            <v>38859</v>
          </cell>
          <cell r="L27" t="str">
            <v>أنثى</v>
          </cell>
          <cell r="M27" t="str">
            <v xml:space="preserve">يسرى   </v>
          </cell>
          <cell r="Q27" t="str">
            <v>a</v>
          </cell>
          <cell r="X27" t="str">
            <v>P132364688</v>
          </cell>
          <cell r="AA27">
            <v>12</v>
          </cell>
        </row>
        <row r="28">
          <cell r="F28">
            <v>38911</v>
          </cell>
          <cell r="L28" t="str">
            <v>ذكر</v>
          </cell>
          <cell r="M28" t="str">
            <v>علي</v>
          </cell>
          <cell r="Q28" t="str">
            <v>a</v>
          </cell>
          <cell r="X28" t="str">
            <v>P132476788</v>
          </cell>
          <cell r="AA28">
            <v>13</v>
          </cell>
        </row>
        <row r="29">
          <cell r="F29">
            <v>39119</v>
          </cell>
          <cell r="L29" t="str">
            <v>أنثى</v>
          </cell>
          <cell r="M29" t="str">
            <v>شيماء</v>
          </cell>
          <cell r="Q29" t="str">
            <v>a</v>
          </cell>
          <cell r="X29" t="str">
            <v>P132523763</v>
          </cell>
          <cell r="AA29">
            <v>14</v>
          </cell>
        </row>
        <row r="30">
          <cell r="F30">
            <v>38986</v>
          </cell>
          <cell r="L30" t="str">
            <v>أنثى</v>
          </cell>
          <cell r="M30" t="str">
            <v xml:space="preserve">كوثر </v>
          </cell>
          <cell r="Q30" t="str">
            <v>a</v>
          </cell>
          <cell r="X30" t="str">
            <v>P133259646</v>
          </cell>
          <cell r="AA30">
            <v>15</v>
          </cell>
        </row>
        <row r="31">
          <cell r="F31">
            <v>38139</v>
          </cell>
          <cell r="L31" t="str">
            <v>أنثى</v>
          </cell>
          <cell r="M31" t="str">
            <v xml:space="preserve">سلمى </v>
          </cell>
          <cell r="Q31" t="str">
            <v>a</v>
          </cell>
          <cell r="X31" t="str">
            <v>P133366911</v>
          </cell>
          <cell r="AA31">
            <v>16</v>
          </cell>
        </row>
        <row r="32">
          <cell r="F32">
            <v>38150</v>
          </cell>
          <cell r="L32" t="str">
            <v>ذكر</v>
          </cell>
          <cell r="M32" t="str">
            <v xml:space="preserve">أيمن </v>
          </cell>
          <cell r="Q32" t="str">
            <v>a</v>
          </cell>
          <cell r="X32" t="str">
            <v>P134371086</v>
          </cell>
          <cell r="AA32">
            <v>17</v>
          </cell>
        </row>
        <row r="33">
          <cell r="F33">
            <v>37507</v>
          </cell>
          <cell r="L33" t="str">
            <v>ذكر</v>
          </cell>
          <cell r="M33" t="str">
            <v>عبيدة</v>
          </cell>
          <cell r="Q33" t="str">
            <v>a</v>
          </cell>
          <cell r="X33" t="str">
            <v>P134371327</v>
          </cell>
          <cell r="AA33">
            <v>18</v>
          </cell>
        </row>
        <row r="34">
          <cell r="F34">
            <v>37491</v>
          </cell>
          <cell r="L34" t="str">
            <v>ذكر</v>
          </cell>
          <cell r="M34" t="str">
            <v xml:space="preserve">مروان </v>
          </cell>
          <cell r="Q34" t="str">
            <v>a</v>
          </cell>
          <cell r="X34" t="str">
            <v>P135260183</v>
          </cell>
          <cell r="AA34">
            <v>19</v>
          </cell>
        </row>
        <row r="35">
          <cell r="F35">
            <v>38253</v>
          </cell>
          <cell r="L35" t="str">
            <v>ذكر</v>
          </cell>
          <cell r="M35" t="str">
            <v xml:space="preserve">محمد سعيد </v>
          </cell>
          <cell r="Q35" t="str">
            <v>a</v>
          </cell>
          <cell r="X35" t="str">
            <v>P135366860</v>
          </cell>
          <cell r="AA35">
            <v>20</v>
          </cell>
        </row>
        <row r="36">
          <cell r="F36">
            <v>37787</v>
          </cell>
          <cell r="L36" t="str">
            <v>ذكر</v>
          </cell>
          <cell r="M36" t="str">
            <v xml:space="preserve">خالد </v>
          </cell>
          <cell r="Q36" t="str">
            <v>a</v>
          </cell>
          <cell r="X36" t="str">
            <v>P136371130</v>
          </cell>
          <cell r="AA36">
            <v>21</v>
          </cell>
        </row>
        <row r="37">
          <cell r="F37">
            <v>37885</v>
          </cell>
          <cell r="L37" t="str">
            <v>أنثى</v>
          </cell>
          <cell r="M37" t="str">
            <v xml:space="preserve">وئام </v>
          </cell>
          <cell r="Q37" t="str">
            <v>a</v>
          </cell>
          <cell r="X37" t="str">
            <v>P136371354</v>
          </cell>
          <cell r="AA37">
            <v>22</v>
          </cell>
        </row>
        <row r="38">
          <cell r="F38">
            <v>38990</v>
          </cell>
          <cell r="L38" t="str">
            <v>ذكر</v>
          </cell>
          <cell r="M38" t="str">
            <v>ابراهيم</v>
          </cell>
          <cell r="Q38" t="str">
            <v>a</v>
          </cell>
          <cell r="X38" t="str">
            <v>P136472433</v>
          </cell>
          <cell r="AA38">
            <v>23</v>
          </cell>
        </row>
        <row r="39">
          <cell r="F39">
            <v>38998</v>
          </cell>
          <cell r="L39" t="str">
            <v>ذكر</v>
          </cell>
          <cell r="M39" t="str">
            <v>ادم</v>
          </cell>
          <cell r="Q39" t="str">
            <v>a</v>
          </cell>
          <cell r="X39" t="str">
            <v>P136476776</v>
          </cell>
          <cell r="AA39">
            <v>24</v>
          </cell>
        </row>
        <row r="40">
          <cell r="F40">
            <v>39068</v>
          </cell>
          <cell r="L40" t="str">
            <v>أنثى</v>
          </cell>
          <cell r="M40" t="str">
            <v xml:space="preserve">رحاب </v>
          </cell>
          <cell r="Q40" t="str">
            <v>a</v>
          </cell>
          <cell r="X40" t="str">
            <v>P137252234</v>
          </cell>
          <cell r="AA40">
            <v>25</v>
          </cell>
        </row>
        <row r="41">
          <cell r="F41">
            <v>38777</v>
          </cell>
          <cell r="L41" t="str">
            <v>أنثى</v>
          </cell>
          <cell r="M41" t="str">
            <v>خلود</v>
          </cell>
          <cell r="Q41" t="str">
            <v>a</v>
          </cell>
          <cell r="X41" t="str">
            <v>P137350382</v>
          </cell>
          <cell r="AA41">
            <v>26</v>
          </cell>
        </row>
        <row r="42">
          <cell r="F42">
            <v>38883</v>
          </cell>
          <cell r="L42" t="str">
            <v>ذكر</v>
          </cell>
          <cell r="M42" t="str">
            <v xml:space="preserve">رضى </v>
          </cell>
          <cell r="Q42" t="str">
            <v>a</v>
          </cell>
          <cell r="X42" t="str">
            <v>P138259810</v>
          </cell>
          <cell r="AA42">
            <v>27</v>
          </cell>
        </row>
        <row r="43">
          <cell r="F43">
            <v>36925</v>
          </cell>
          <cell r="L43" t="str">
            <v>ذكر</v>
          </cell>
          <cell r="M43" t="str">
            <v xml:space="preserve">المهدي </v>
          </cell>
          <cell r="Q43" t="str">
            <v>a</v>
          </cell>
          <cell r="X43" t="str">
            <v>P138260290</v>
          </cell>
          <cell r="AA43">
            <v>28</v>
          </cell>
        </row>
        <row r="44">
          <cell r="F44">
            <v>37904</v>
          </cell>
          <cell r="L44" t="str">
            <v>ذكر</v>
          </cell>
          <cell r="M44" t="str">
            <v xml:space="preserve">محمد </v>
          </cell>
          <cell r="Q44" t="str">
            <v>a</v>
          </cell>
          <cell r="X44" t="str">
            <v>P138366956</v>
          </cell>
          <cell r="AA44">
            <v>29</v>
          </cell>
        </row>
        <row r="45">
          <cell r="F45">
            <v>38170</v>
          </cell>
          <cell r="L45" t="str">
            <v>ذكر</v>
          </cell>
          <cell r="M45" t="str">
            <v xml:space="preserve">عبد السلام </v>
          </cell>
          <cell r="Q45" t="str">
            <v>a</v>
          </cell>
          <cell r="X45" t="str">
            <v>P139366913</v>
          </cell>
          <cell r="AA45">
            <v>30</v>
          </cell>
        </row>
        <row r="46">
          <cell r="F46">
            <v>37782</v>
          </cell>
          <cell r="L46" t="str">
            <v>أنثى</v>
          </cell>
          <cell r="M46" t="str">
            <v xml:space="preserve">أميمة </v>
          </cell>
          <cell r="Q46" t="str">
            <v>a</v>
          </cell>
          <cell r="X46" t="str">
            <v>P139409617</v>
          </cell>
          <cell r="AA46">
            <v>31</v>
          </cell>
        </row>
        <row r="47">
          <cell r="F47">
            <v>38095</v>
          </cell>
          <cell r="L47" t="str">
            <v>ذكر</v>
          </cell>
          <cell r="M47" t="str">
            <v xml:space="preserve">حمزة </v>
          </cell>
          <cell r="Q47" t="str">
            <v>a</v>
          </cell>
          <cell r="X47" t="str">
            <v>P139449170</v>
          </cell>
          <cell r="AA47">
            <v>32</v>
          </cell>
        </row>
        <row r="48">
          <cell r="F48">
            <v>38958</v>
          </cell>
          <cell r="L48" t="str">
            <v>أنثى</v>
          </cell>
          <cell r="M48" t="str">
            <v>آية</v>
          </cell>
          <cell r="Q48" t="str">
            <v>a</v>
          </cell>
          <cell r="X48" t="str">
            <v>P140112636</v>
          </cell>
          <cell r="AA48">
            <v>33</v>
          </cell>
        </row>
        <row r="49">
          <cell r="F49">
            <v>38614</v>
          </cell>
          <cell r="L49" t="str">
            <v>أنثى</v>
          </cell>
          <cell r="M49" t="str">
            <v>فاطمة</v>
          </cell>
          <cell r="Q49" t="str">
            <v>a</v>
          </cell>
          <cell r="X49" t="str">
            <v>P142092006</v>
          </cell>
          <cell r="AA49">
            <v>34</v>
          </cell>
        </row>
        <row r="50">
          <cell r="F50">
            <v>37921</v>
          </cell>
          <cell r="L50" t="str">
            <v>ذكر</v>
          </cell>
          <cell r="M50" t="str">
            <v>عادل</v>
          </cell>
          <cell r="Q50" t="str">
            <v>a</v>
          </cell>
          <cell r="X50" t="str">
            <v>P144021925</v>
          </cell>
          <cell r="AA50">
            <v>35</v>
          </cell>
        </row>
        <row r="51">
          <cell r="F51">
            <v>37964</v>
          </cell>
          <cell r="L51" t="str">
            <v>ذكر</v>
          </cell>
          <cell r="M51" t="str">
            <v>عثمان</v>
          </cell>
          <cell r="Q51" t="str">
            <v>a</v>
          </cell>
          <cell r="X51" t="str">
            <v>P144112330</v>
          </cell>
          <cell r="AA51">
            <v>36</v>
          </cell>
        </row>
        <row r="52">
          <cell r="F52">
            <v>39091</v>
          </cell>
          <cell r="L52" t="str">
            <v>أنثى</v>
          </cell>
          <cell r="M52" t="str">
            <v>شيماء</v>
          </cell>
          <cell r="Q52" t="str">
            <v>a</v>
          </cell>
          <cell r="X52" t="str">
            <v>P148077200</v>
          </cell>
          <cell r="AA52">
            <v>37</v>
          </cell>
        </row>
        <row r="53">
          <cell r="F53">
            <v>39162</v>
          </cell>
          <cell r="L53" t="str">
            <v>أنثى</v>
          </cell>
          <cell r="M53" t="str">
            <v>السرحاني</v>
          </cell>
          <cell r="Q53" t="str">
            <v>a</v>
          </cell>
          <cell r="X53" t="str">
            <v>P149048381</v>
          </cell>
          <cell r="AA53">
            <v>38</v>
          </cell>
        </row>
        <row r="54">
          <cell r="F54">
            <v>38309</v>
          </cell>
          <cell r="L54" t="str">
            <v>ذكر</v>
          </cell>
          <cell r="M54" t="str">
            <v>محمد</v>
          </cell>
          <cell r="Q54" t="str">
            <v>a</v>
          </cell>
          <cell r="X54" t="str">
            <v>S135146716</v>
          </cell>
          <cell r="AA54">
            <v>39</v>
          </cell>
        </row>
        <row r="55">
          <cell r="F55">
            <v>38678</v>
          </cell>
          <cell r="L55" t="str">
            <v>أنثى</v>
          </cell>
          <cell r="M55" t="str">
            <v>هاجر</v>
          </cell>
          <cell r="Q55" t="str">
            <v>a</v>
          </cell>
          <cell r="X55" t="str">
            <v>P137307381</v>
          </cell>
          <cell r="AA55">
            <v>40</v>
          </cell>
        </row>
        <row r="56">
          <cell r="F56">
            <v>38014</v>
          </cell>
          <cell r="L56" t="str">
            <v>ذكر</v>
          </cell>
          <cell r="M56" t="str">
            <v>عبد الرحمان</v>
          </cell>
          <cell r="Q56" t="str">
            <v>a</v>
          </cell>
          <cell r="X56" t="str">
            <v>P130235871</v>
          </cell>
          <cell r="AA56">
            <v>41</v>
          </cell>
        </row>
        <row r="57">
          <cell r="F57">
            <v>38810</v>
          </cell>
          <cell r="L57" t="str">
            <v>ذكر</v>
          </cell>
          <cell r="M57" t="str">
            <v xml:space="preserve">أنس </v>
          </cell>
          <cell r="Q57" t="str">
            <v>a</v>
          </cell>
          <cell r="X57" t="str">
            <v>P132252150</v>
          </cell>
          <cell r="AA57">
            <v>42</v>
          </cell>
        </row>
        <row r="58">
          <cell r="F58">
            <v>37257</v>
          </cell>
          <cell r="L58" t="str">
            <v>ذكر</v>
          </cell>
          <cell r="M58" t="str">
            <v>سليمان</v>
          </cell>
          <cell r="Q58" t="str">
            <v>a</v>
          </cell>
          <cell r="X58" t="str">
            <v>P159000362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">
        <row r="10">
          <cell r="T10" t="str">
            <v>الأولى إعدادي عام</v>
          </cell>
        </row>
        <row r="11">
          <cell r="I11" t="str">
            <v>1ASCG-3</v>
          </cell>
        </row>
        <row r="16">
          <cell r="F16">
            <v>38446</v>
          </cell>
          <cell r="L16" t="str">
            <v>أنثى</v>
          </cell>
          <cell r="M16" t="str">
            <v>حفصة</v>
          </cell>
          <cell r="Q16" t="str">
            <v>a</v>
          </cell>
          <cell r="X16" t="str">
            <v>P120024941</v>
          </cell>
          <cell r="AA16">
            <v>1</v>
          </cell>
        </row>
        <row r="17">
          <cell r="F17">
            <v>38870</v>
          </cell>
          <cell r="L17" t="str">
            <v>أنثى</v>
          </cell>
          <cell r="M17" t="str">
            <v>فردوس</v>
          </cell>
          <cell r="Q17" t="str">
            <v>a</v>
          </cell>
          <cell r="X17" t="str">
            <v>P130259704</v>
          </cell>
          <cell r="AA17">
            <v>2</v>
          </cell>
        </row>
        <row r="18">
          <cell r="F18">
            <v>39041</v>
          </cell>
          <cell r="L18" t="str">
            <v>أنثى</v>
          </cell>
          <cell r="M18" t="str">
            <v xml:space="preserve">سلمى </v>
          </cell>
          <cell r="Q18" t="str">
            <v>a</v>
          </cell>
          <cell r="X18" t="str">
            <v>P130364752</v>
          </cell>
          <cell r="AA18">
            <v>3</v>
          </cell>
        </row>
        <row r="19">
          <cell r="F19">
            <v>38788</v>
          </cell>
          <cell r="L19" t="str">
            <v>ذكر</v>
          </cell>
          <cell r="M19" t="str">
            <v>حاتم</v>
          </cell>
          <cell r="Q19" t="str">
            <v>a</v>
          </cell>
          <cell r="X19" t="str">
            <v>P131019212</v>
          </cell>
          <cell r="AA19">
            <v>4</v>
          </cell>
        </row>
        <row r="20">
          <cell r="F20">
            <v>39033</v>
          </cell>
          <cell r="L20" t="str">
            <v>ذكر</v>
          </cell>
          <cell r="M20" t="str">
            <v>ادم</v>
          </cell>
          <cell r="Q20" t="str">
            <v>a</v>
          </cell>
          <cell r="X20" t="str">
            <v>P131247638</v>
          </cell>
          <cell r="AA20">
            <v>5</v>
          </cell>
        </row>
        <row r="21">
          <cell r="F21">
            <v>38621</v>
          </cell>
          <cell r="L21" t="str">
            <v>ذكر</v>
          </cell>
          <cell r="M21" t="str">
            <v>عدنان</v>
          </cell>
          <cell r="Q21" t="str">
            <v>a</v>
          </cell>
          <cell r="X21" t="str">
            <v>P131249323</v>
          </cell>
          <cell r="AA21">
            <v>6</v>
          </cell>
        </row>
        <row r="22">
          <cell r="F22">
            <v>38571</v>
          </cell>
          <cell r="L22" t="str">
            <v>أنثى</v>
          </cell>
          <cell r="M22" t="str">
            <v>فاطمة</v>
          </cell>
          <cell r="Q22" t="str">
            <v>a</v>
          </cell>
          <cell r="X22" t="str">
            <v>P131259639</v>
          </cell>
          <cell r="AA22">
            <v>7</v>
          </cell>
        </row>
        <row r="23">
          <cell r="F23">
            <v>39077</v>
          </cell>
          <cell r="L23" t="str">
            <v>ذكر</v>
          </cell>
          <cell r="M23" t="str">
            <v xml:space="preserve">علي </v>
          </cell>
          <cell r="Q23" t="str">
            <v>a</v>
          </cell>
          <cell r="X23" t="str">
            <v>P131259711</v>
          </cell>
          <cell r="AA23">
            <v>8</v>
          </cell>
        </row>
        <row r="24">
          <cell r="F24">
            <v>37478</v>
          </cell>
          <cell r="L24" t="str">
            <v>ذكر</v>
          </cell>
          <cell r="M24" t="str">
            <v xml:space="preserve">محمد </v>
          </cell>
          <cell r="Q24" t="str">
            <v>a</v>
          </cell>
          <cell r="X24" t="str">
            <v>P131260090</v>
          </cell>
          <cell r="AA24">
            <v>9</v>
          </cell>
        </row>
        <row r="25">
          <cell r="F25">
            <v>38791</v>
          </cell>
          <cell r="L25" t="str">
            <v>ذكر</v>
          </cell>
          <cell r="M25" t="str">
            <v xml:space="preserve">محمد   </v>
          </cell>
          <cell r="Q25" t="str">
            <v>a</v>
          </cell>
          <cell r="X25" t="str">
            <v>P131364433</v>
          </cell>
          <cell r="AA25">
            <v>10</v>
          </cell>
        </row>
        <row r="26">
          <cell r="F26">
            <v>38925</v>
          </cell>
          <cell r="L26" t="str">
            <v>ذكر</v>
          </cell>
          <cell r="M26" t="str">
            <v xml:space="preserve">محمد   </v>
          </cell>
          <cell r="Q26" t="str">
            <v>a</v>
          </cell>
          <cell r="X26" t="str">
            <v>P131364474</v>
          </cell>
          <cell r="AA26">
            <v>11</v>
          </cell>
        </row>
        <row r="27">
          <cell r="F27">
            <v>39037</v>
          </cell>
          <cell r="L27" t="str">
            <v>ذكر</v>
          </cell>
          <cell r="M27" t="str">
            <v xml:space="preserve">سعد </v>
          </cell>
          <cell r="Q27" t="str">
            <v>a</v>
          </cell>
          <cell r="X27" t="str">
            <v>P131364503</v>
          </cell>
          <cell r="AA27">
            <v>12</v>
          </cell>
        </row>
        <row r="28">
          <cell r="F28">
            <v>37278</v>
          </cell>
          <cell r="L28" t="str">
            <v>ذكر</v>
          </cell>
          <cell r="M28" t="str">
            <v xml:space="preserve">أشرف </v>
          </cell>
          <cell r="Q28" t="str">
            <v>a</v>
          </cell>
          <cell r="X28" t="str">
            <v>P131454227</v>
          </cell>
          <cell r="AA28">
            <v>13</v>
          </cell>
        </row>
        <row r="29">
          <cell r="F29">
            <v>38993</v>
          </cell>
          <cell r="L29" t="str">
            <v>أنثى</v>
          </cell>
          <cell r="M29" t="str">
            <v>فاطمة الزهراءادريس</v>
          </cell>
          <cell r="Q29" t="str">
            <v>a</v>
          </cell>
          <cell r="X29" t="str">
            <v>P132068629</v>
          </cell>
          <cell r="AA29">
            <v>14</v>
          </cell>
        </row>
        <row r="30">
          <cell r="F30">
            <v>38741</v>
          </cell>
          <cell r="L30" t="str">
            <v>ذكر</v>
          </cell>
          <cell r="M30" t="str">
            <v>سليمان</v>
          </cell>
          <cell r="Q30" t="str">
            <v>a</v>
          </cell>
          <cell r="X30" t="str">
            <v>P132111071</v>
          </cell>
          <cell r="AA30">
            <v>15</v>
          </cell>
        </row>
        <row r="31">
          <cell r="F31">
            <v>37994</v>
          </cell>
          <cell r="L31" t="str">
            <v>ذكر</v>
          </cell>
          <cell r="M31" t="str">
            <v xml:space="preserve">إلياس  </v>
          </cell>
          <cell r="Q31" t="str">
            <v>a</v>
          </cell>
          <cell r="X31" t="str">
            <v>P132244279</v>
          </cell>
          <cell r="AA31">
            <v>16</v>
          </cell>
        </row>
        <row r="32">
          <cell r="F32">
            <v>37953</v>
          </cell>
          <cell r="L32" t="str">
            <v>أنثى</v>
          </cell>
          <cell r="M32" t="str">
            <v>فرح</v>
          </cell>
          <cell r="Q32" t="str">
            <v>a</v>
          </cell>
          <cell r="X32" t="str">
            <v>P132251431</v>
          </cell>
          <cell r="AA32">
            <v>17</v>
          </cell>
        </row>
        <row r="33">
          <cell r="F33">
            <v>39075</v>
          </cell>
          <cell r="L33" t="str">
            <v>ذكر</v>
          </cell>
          <cell r="M33" t="str">
            <v xml:space="preserve">يوسف </v>
          </cell>
          <cell r="Q33" t="str">
            <v>a</v>
          </cell>
          <cell r="X33" t="str">
            <v>P133252255</v>
          </cell>
          <cell r="AA33">
            <v>18</v>
          </cell>
        </row>
        <row r="34">
          <cell r="F34">
            <v>38983</v>
          </cell>
          <cell r="L34" t="str">
            <v>أنثى</v>
          </cell>
          <cell r="M34" t="str">
            <v xml:space="preserve">لمياء </v>
          </cell>
          <cell r="Q34" t="str">
            <v>a</v>
          </cell>
          <cell r="X34" t="str">
            <v>P133259647</v>
          </cell>
          <cell r="AA34">
            <v>19</v>
          </cell>
        </row>
        <row r="35">
          <cell r="F35">
            <v>38509</v>
          </cell>
          <cell r="L35" t="str">
            <v>ذكر</v>
          </cell>
          <cell r="M35" t="str">
            <v xml:space="preserve">محمد علي </v>
          </cell>
          <cell r="Q35" t="str">
            <v>a</v>
          </cell>
          <cell r="X35" t="str">
            <v>P133366779</v>
          </cell>
          <cell r="AA35">
            <v>20</v>
          </cell>
        </row>
        <row r="36">
          <cell r="F36">
            <v>38957</v>
          </cell>
          <cell r="L36" t="str">
            <v>ذكر</v>
          </cell>
          <cell r="M36" t="str">
            <v>يحيى</v>
          </cell>
          <cell r="Q36" t="str">
            <v>a</v>
          </cell>
          <cell r="X36" t="str">
            <v>P134247587</v>
          </cell>
          <cell r="AA36">
            <v>21</v>
          </cell>
        </row>
        <row r="37">
          <cell r="F37">
            <v>38501</v>
          </cell>
          <cell r="L37" t="str">
            <v>ذكر</v>
          </cell>
          <cell r="M37" t="str">
            <v>منير</v>
          </cell>
          <cell r="Q37" t="str">
            <v>a</v>
          </cell>
          <cell r="X37" t="str">
            <v>P134331714</v>
          </cell>
          <cell r="AA37">
            <v>22</v>
          </cell>
        </row>
        <row r="38">
          <cell r="F38">
            <v>38726</v>
          </cell>
          <cell r="L38" t="str">
            <v>أنثى</v>
          </cell>
          <cell r="M38" t="str">
            <v>ضحى</v>
          </cell>
          <cell r="Q38" t="str">
            <v>a</v>
          </cell>
          <cell r="X38" t="str">
            <v>P135123136</v>
          </cell>
          <cell r="AA38">
            <v>23</v>
          </cell>
        </row>
        <row r="39">
          <cell r="F39">
            <v>38226</v>
          </cell>
          <cell r="L39" t="str">
            <v>ذكر</v>
          </cell>
          <cell r="M39" t="str">
            <v xml:space="preserve">اسامة </v>
          </cell>
          <cell r="Q39" t="str">
            <v>a</v>
          </cell>
          <cell r="X39" t="str">
            <v>P135243701</v>
          </cell>
          <cell r="AA39">
            <v>24</v>
          </cell>
        </row>
        <row r="40">
          <cell r="F40">
            <v>38531</v>
          </cell>
          <cell r="L40" t="str">
            <v>أنثى</v>
          </cell>
          <cell r="M40" t="str">
            <v xml:space="preserve">دعاء </v>
          </cell>
          <cell r="Q40" t="str">
            <v>a</v>
          </cell>
          <cell r="X40" t="str">
            <v>P135364608</v>
          </cell>
          <cell r="AA40">
            <v>25</v>
          </cell>
        </row>
        <row r="41">
          <cell r="F41">
            <v>37722</v>
          </cell>
          <cell r="L41" t="str">
            <v>ذكر</v>
          </cell>
          <cell r="M41" t="str">
            <v>محمد</v>
          </cell>
          <cell r="Q41" t="str">
            <v>a</v>
          </cell>
          <cell r="X41" t="str">
            <v>P135412193</v>
          </cell>
          <cell r="AA41">
            <v>26</v>
          </cell>
        </row>
        <row r="42">
          <cell r="F42">
            <v>38033</v>
          </cell>
          <cell r="L42" t="str">
            <v>ذكر</v>
          </cell>
          <cell r="M42" t="str">
            <v xml:space="preserve">رضوان </v>
          </cell>
          <cell r="Q42" t="str">
            <v>a</v>
          </cell>
          <cell r="X42" t="str">
            <v>P136259943</v>
          </cell>
          <cell r="AA42">
            <v>27</v>
          </cell>
        </row>
        <row r="43">
          <cell r="F43">
            <v>37705</v>
          </cell>
          <cell r="L43" t="str">
            <v>ذكر</v>
          </cell>
          <cell r="M43" t="str">
            <v>رشيد</v>
          </cell>
          <cell r="Q43" t="str">
            <v>a</v>
          </cell>
          <cell r="X43" t="str">
            <v>P136331406</v>
          </cell>
          <cell r="AA43">
            <v>28</v>
          </cell>
        </row>
        <row r="44">
          <cell r="F44">
            <v>38903</v>
          </cell>
          <cell r="L44" t="str">
            <v>أنثى</v>
          </cell>
          <cell r="M44" t="str">
            <v xml:space="preserve">حنان    </v>
          </cell>
          <cell r="Q44" t="str">
            <v>a</v>
          </cell>
          <cell r="X44" t="str">
            <v>P136364579</v>
          </cell>
          <cell r="AA44">
            <v>29</v>
          </cell>
        </row>
        <row r="45">
          <cell r="F45">
            <v>39041</v>
          </cell>
          <cell r="L45" t="str">
            <v>ذكر</v>
          </cell>
          <cell r="M45" t="str">
            <v xml:space="preserve">محمد  </v>
          </cell>
          <cell r="Q45" t="str">
            <v>a</v>
          </cell>
          <cell r="X45" t="str">
            <v>P136364581</v>
          </cell>
          <cell r="AA45">
            <v>30</v>
          </cell>
        </row>
        <row r="46">
          <cell r="F46">
            <v>38913</v>
          </cell>
          <cell r="L46" t="str">
            <v>ذكر</v>
          </cell>
          <cell r="M46" t="str">
            <v xml:space="preserve">محمد ياسر  </v>
          </cell>
          <cell r="Q46" t="str">
            <v>a</v>
          </cell>
          <cell r="X46" t="str">
            <v>P136364587</v>
          </cell>
          <cell r="AA46">
            <v>31</v>
          </cell>
        </row>
        <row r="47">
          <cell r="F47">
            <v>38169</v>
          </cell>
          <cell r="L47" t="str">
            <v>ذكر</v>
          </cell>
          <cell r="M47" t="str">
            <v xml:space="preserve">حاتم </v>
          </cell>
          <cell r="Q47" t="str">
            <v>a</v>
          </cell>
          <cell r="X47" t="str">
            <v>P136371299</v>
          </cell>
          <cell r="AA47">
            <v>32</v>
          </cell>
        </row>
        <row r="48">
          <cell r="F48">
            <v>38991</v>
          </cell>
          <cell r="L48" t="str">
            <v>أنثى</v>
          </cell>
          <cell r="M48" t="str">
            <v xml:space="preserve">كوثر </v>
          </cell>
          <cell r="Q48" t="str">
            <v>a</v>
          </cell>
          <cell r="X48" t="str">
            <v>P137259747</v>
          </cell>
          <cell r="AA48">
            <v>33</v>
          </cell>
        </row>
        <row r="49">
          <cell r="F49">
            <v>38362</v>
          </cell>
          <cell r="L49" t="str">
            <v>أنثى</v>
          </cell>
          <cell r="M49" t="str">
            <v xml:space="preserve">أسية </v>
          </cell>
          <cell r="Q49" t="str">
            <v>a</v>
          </cell>
          <cell r="X49" t="str">
            <v>P137259887</v>
          </cell>
          <cell r="AA49">
            <v>34</v>
          </cell>
        </row>
        <row r="50">
          <cell r="F50">
            <v>38870</v>
          </cell>
          <cell r="L50" t="str">
            <v>أنثى</v>
          </cell>
          <cell r="M50" t="str">
            <v xml:space="preserve">مريم   </v>
          </cell>
          <cell r="Q50" t="str">
            <v>a</v>
          </cell>
          <cell r="X50" t="str">
            <v>P137364531</v>
          </cell>
          <cell r="AA50">
            <v>35</v>
          </cell>
        </row>
        <row r="51">
          <cell r="F51">
            <v>39041</v>
          </cell>
          <cell r="L51" t="str">
            <v>أنثى</v>
          </cell>
          <cell r="M51" t="str">
            <v xml:space="preserve">مجدة </v>
          </cell>
          <cell r="Q51" t="str">
            <v>a</v>
          </cell>
          <cell r="X51" t="str">
            <v>P137364532</v>
          </cell>
          <cell r="AA51">
            <v>36</v>
          </cell>
        </row>
        <row r="52">
          <cell r="F52">
            <v>38753</v>
          </cell>
          <cell r="L52" t="str">
            <v>أنثى</v>
          </cell>
          <cell r="M52" t="str">
            <v xml:space="preserve">ابتسام </v>
          </cell>
          <cell r="Q52" t="str">
            <v>a</v>
          </cell>
          <cell r="X52" t="str">
            <v>P138364638</v>
          </cell>
          <cell r="AA52">
            <v>37</v>
          </cell>
        </row>
        <row r="53">
          <cell r="F53">
            <v>38884</v>
          </cell>
          <cell r="L53" t="str">
            <v>ذكر</v>
          </cell>
          <cell r="M53" t="str">
            <v xml:space="preserve">أنس </v>
          </cell>
          <cell r="Q53" t="str">
            <v>a</v>
          </cell>
          <cell r="X53" t="str">
            <v>P139364434</v>
          </cell>
          <cell r="AA53">
            <v>38</v>
          </cell>
        </row>
        <row r="54">
          <cell r="F54">
            <v>37659</v>
          </cell>
          <cell r="L54" t="str">
            <v>ذكر</v>
          </cell>
          <cell r="M54" t="str">
            <v xml:space="preserve">خالد </v>
          </cell>
          <cell r="Q54" t="str">
            <v>a</v>
          </cell>
          <cell r="X54" t="str">
            <v>P139454246</v>
          </cell>
          <cell r="AA54">
            <v>39</v>
          </cell>
        </row>
        <row r="55">
          <cell r="F55">
            <v>38941</v>
          </cell>
          <cell r="L55" t="str">
            <v>ذكر</v>
          </cell>
          <cell r="M55" t="str">
            <v>زكرياء</v>
          </cell>
          <cell r="Q55" t="str">
            <v>a</v>
          </cell>
          <cell r="X55" t="str">
            <v>P144060334</v>
          </cell>
          <cell r="AA55">
            <v>40</v>
          </cell>
        </row>
        <row r="56">
          <cell r="F56">
            <v>38717</v>
          </cell>
          <cell r="L56" t="str">
            <v>ذكر</v>
          </cell>
          <cell r="M56" t="str">
            <v>وليد</v>
          </cell>
          <cell r="Q56" t="str">
            <v>a</v>
          </cell>
          <cell r="X56" t="str">
            <v>P148178316</v>
          </cell>
          <cell r="AA56">
            <v>41</v>
          </cell>
        </row>
        <row r="57">
          <cell r="F57">
            <v>38334</v>
          </cell>
          <cell r="L57" t="str">
            <v>ذكر</v>
          </cell>
          <cell r="M57" t="str">
            <v>زكرياء</v>
          </cell>
          <cell r="Q57" t="str">
            <v>a</v>
          </cell>
          <cell r="X57" t="str">
            <v>S134205007</v>
          </cell>
          <cell r="AA57">
            <v>42</v>
          </cell>
        </row>
        <row r="58">
          <cell r="F58">
            <v>38786</v>
          </cell>
          <cell r="L58" t="str">
            <v>أنثى</v>
          </cell>
          <cell r="M58" t="str">
            <v>شيماء</v>
          </cell>
          <cell r="Q58" t="str">
            <v>a</v>
          </cell>
          <cell r="X58" t="str">
            <v>S131317663</v>
          </cell>
          <cell r="AA58">
            <v>43</v>
          </cell>
        </row>
        <row r="59">
          <cell r="F59">
            <v>38886</v>
          </cell>
          <cell r="L59" t="str">
            <v>أنثى</v>
          </cell>
          <cell r="M59" t="str">
            <v xml:space="preserve">وئام    </v>
          </cell>
          <cell r="Q59" t="str">
            <v>a</v>
          </cell>
          <cell r="X59" t="str">
            <v>P136364588</v>
          </cell>
          <cell r="AA59">
            <v>44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">
        <row r="10">
          <cell r="T10" t="str">
            <v>الأولى إعدادي عام</v>
          </cell>
        </row>
        <row r="11">
          <cell r="I11" t="str">
            <v>1ASCG-4</v>
          </cell>
        </row>
        <row r="16">
          <cell r="F16">
            <v>38786</v>
          </cell>
          <cell r="L16" t="str">
            <v>ذكر</v>
          </cell>
          <cell r="M16" t="str">
            <v>محمد</v>
          </cell>
          <cell r="Q16" t="str">
            <v>a</v>
          </cell>
          <cell r="X16" t="str">
            <v>J120027775</v>
          </cell>
          <cell r="AA16">
            <v>1</v>
          </cell>
        </row>
        <row r="17">
          <cell r="F17">
            <v>38884</v>
          </cell>
          <cell r="L17" t="str">
            <v>أنثى</v>
          </cell>
          <cell r="M17" t="str">
            <v>فردوس</v>
          </cell>
          <cell r="Q17" t="str">
            <v>a</v>
          </cell>
          <cell r="X17" t="str">
            <v>N145062657</v>
          </cell>
          <cell r="AA17">
            <v>2</v>
          </cell>
        </row>
        <row r="18">
          <cell r="F18">
            <v>38985</v>
          </cell>
          <cell r="L18" t="str">
            <v>ذكر</v>
          </cell>
          <cell r="M18" t="str">
            <v xml:space="preserve">أيمن  </v>
          </cell>
          <cell r="Q18" t="str">
            <v>a</v>
          </cell>
          <cell r="X18" t="str">
            <v>P130364423</v>
          </cell>
          <cell r="AA18">
            <v>3</v>
          </cell>
        </row>
        <row r="19">
          <cell r="F19">
            <v>38119</v>
          </cell>
          <cell r="L19" t="str">
            <v>ذكر</v>
          </cell>
          <cell r="M19" t="str">
            <v xml:space="preserve">زكرياء </v>
          </cell>
          <cell r="Q19" t="str">
            <v>a</v>
          </cell>
          <cell r="X19" t="str">
            <v>P130371151</v>
          </cell>
          <cell r="AA19">
            <v>4</v>
          </cell>
        </row>
        <row r="20">
          <cell r="F20">
            <v>38587</v>
          </cell>
          <cell r="L20" t="str">
            <v>أنثى</v>
          </cell>
          <cell r="M20" t="str">
            <v>آية</v>
          </cell>
          <cell r="Q20" t="str">
            <v>a</v>
          </cell>
          <cell r="X20" t="str">
            <v>P131251449</v>
          </cell>
          <cell r="AA20">
            <v>5</v>
          </cell>
        </row>
        <row r="21">
          <cell r="F21">
            <v>38823</v>
          </cell>
          <cell r="L21" t="str">
            <v>أنثى</v>
          </cell>
          <cell r="M21" t="str">
            <v>خلود</v>
          </cell>
          <cell r="Q21" t="str">
            <v>a</v>
          </cell>
          <cell r="X21" t="str">
            <v>P131259640</v>
          </cell>
          <cell r="AA21">
            <v>6</v>
          </cell>
        </row>
        <row r="22">
          <cell r="F22">
            <v>38930</v>
          </cell>
          <cell r="L22" t="str">
            <v>ذكر</v>
          </cell>
          <cell r="M22" t="str">
            <v xml:space="preserve">حمزة   </v>
          </cell>
          <cell r="Q22" t="str">
            <v>a</v>
          </cell>
          <cell r="X22" t="str">
            <v>P131364696</v>
          </cell>
          <cell r="AA22">
            <v>7</v>
          </cell>
        </row>
        <row r="23">
          <cell r="F23">
            <v>38509</v>
          </cell>
          <cell r="L23" t="str">
            <v>ذكر</v>
          </cell>
          <cell r="M23" t="str">
            <v xml:space="preserve">محمد </v>
          </cell>
          <cell r="Q23" t="str">
            <v>a</v>
          </cell>
          <cell r="X23" t="str">
            <v>P131366820</v>
          </cell>
          <cell r="AA23">
            <v>8</v>
          </cell>
        </row>
        <row r="24">
          <cell r="F24">
            <v>38837</v>
          </cell>
          <cell r="L24" t="str">
            <v>ذكر</v>
          </cell>
          <cell r="M24" t="str">
            <v>مهدي</v>
          </cell>
          <cell r="Q24" t="str">
            <v>a</v>
          </cell>
          <cell r="X24" t="str">
            <v>P132252154</v>
          </cell>
          <cell r="AA24">
            <v>9</v>
          </cell>
        </row>
        <row r="25">
          <cell r="F25">
            <v>38987</v>
          </cell>
          <cell r="L25" t="str">
            <v>أنثى</v>
          </cell>
          <cell r="M25" t="str">
            <v xml:space="preserve">رميساء </v>
          </cell>
          <cell r="Q25" t="str">
            <v>a</v>
          </cell>
          <cell r="X25" t="str">
            <v>P132252284</v>
          </cell>
          <cell r="AA25">
            <v>10</v>
          </cell>
        </row>
        <row r="26">
          <cell r="F26">
            <v>38930</v>
          </cell>
          <cell r="L26" t="str">
            <v>ذكر</v>
          </cell>
          <cell r="M26" t="str">
            <v xml:space="preserve">عبد الإله </v>
          </cell>
          <cell r="Q26" t="str">
            <v>a</v>
          </cell>
          <cell r="X26" t="str">
            <v>P132252296</v>
          </cell>
          <cell r="AA26">
            <v>11</v>
          </cell>
        </row>
        <row r="27">
          <cell r="F27">
            <v>38916</v>
          </cell>
          <cell r="L27" t="str">
            <v>ذكر</v>
          </cell>
          <cell r="M27" t="str">
            <v xml:space="preserve">محمد </v>
          </cell>
          <cell r="Q27" t="str">
            <v>a</v>
          </cell>
          <cell r="X27" t="str">
            <v>P132252297</v>
          </cell>
          <cell r="AA27">
            <v>12</v>
          </cell>
        </row>
        <row r="28">
          <cell r="F28">
            <v>37627</v>
          </cell>
          <cell r="L28" t="str">
            <v>ذكر</v>
          </cell>
          <cell r="M28" t="str">
            <v xml:space="preserve">محمد </v>
          </cell>
          <cell r="Q28" t="str">
            <v>a</v>
          </cell>
          <cell r="X28" t="str">
            <v>P132260038</v>
          </cell>
          <cell r="AA28">
            <v>13</v>
          </cell>
        </row>
        <row r="29">
          <cell r="F29">
            <v>38594</v>
          </cell>
          <cell r="L29" t="str">
            <v>ذكر</v>
          </cell>
          <cell r="M29" t="str">
            <v>محمد</v>
          </cell>
          <cell r="Q29" t="str">
            <v>a</v>
          </cell>
          <cell r="X29" t="str">
            <v>P132390649</v>
          </cell>
          <cell r="AA29">
            <v>14</v>
          </cell>
        </row>
        <row r="30">
          <cell r="F30">
            <v>38537</v>
          </cell>
          <cell r="L30" t="str">
            <v>ذكر</v>
          </cell>
          <cell r="M30" t="str">
            <v>وليد</v>
          </cell>
          <cell r="Q30" t="str">
            <v>a</v>
          </cell>
          <cell r="X30" t="str">
            <v>P133537761</v>
          </cell>
          <cell r="AA30">
            <v>15</v>
          </cell>
        </row>
        <row r="31">
          <cell r="F31">
            <v>38794</v>
          </cell>
          <cell r="L31" t="str">
            <v>ذكر</v>
          </cell>
          <cell r="M31" t="str">
            <v xml:space="preserve">أشرف </v>
          </cell>
          <cell r="Q31" t="str">
            <v>a</v>
          </cell>
          <cell r="X31" t="str">
            <v>P134252189</v>
          </cell>
          <cell r="AA31">
            <v>16</v>
          </cell>
        </row>
        <row r="32">
          <cell r="F32">
            <v>38499</v>
          </cell>
          <cell r="L32" t="str">
            <v>ذكر</v>
          </cell>
          <cell r="M32" t="str">
            <v xml:space="preserve">يونس </v>
          </cell>
          <cell r="Q32" t="str">
            <v>a</v>
          </cell>
          <cell r="X32" t="str">
            <v>P134259806</v>
          </cell>
          <cell r="AA32">
            <v>17</v>
          </cell>
        </row>
        <row r="33">
          <cell r="F33">
            <v>39188</v>
          </cell>
          <cell r="L33" t="str">
            <v>أنثى</v>
          </cell>
          <cell r="M33" t="str">
            <v xml:space="preserve">فردوس </v>
          </cell>
          <cell r="Q33" t="str">
            <v>a</v>
          </cell>
          <cell r="X33" t="str">
            <v>P135252239</v>
          </cell>
          <cell r="AA33">
            <v>18</v>
          </cell>
        </row>
        <row r="34">
          <cell r="F34">
            <v>39026</v>
          </cell>
          <cell r="L34" t="str">
            <v>أنثى</v>
          </cell>
          <cell r="M34" t="str">
            <v>وئام</v>
          </cell>
          <cell r="Q34" t="str">
            <v>a</v>
          </cell>
          <cell r="X34" t="str">
            <v>P135259655</v>
          </cell>
          <cell r="AA34">
            <v>19</v>
          </cell>
        </row>
        <row r="35">
          <cell r="F35">
            <v>38288</v>
          </cell>
          <cell r="L35" t="str">
            <v>ذكر</v>
          </cell>
          <cell r="M35" t="str">
            <v xml:space="preserve">محمد </v>
          </cell>
          <cell r="Q35" t="str">
            <v>a</v>
          </cell>
          <cell r="X35" t="str">
            <v>P135366861</v>
          </cell>
          <cell r="AA35">
            <v>20</v>
          </cell>
        </row>
        <row r="36">
          <cell r="F36">
            <v>38943</v>
          </cell>
          <cell r="L36" t="str">
            <v>أنثى</v>
          </cell>
          <cell r="M36" t="str">
            <v xml:space="preserve">صفاء   </v>
          </cell>
          <cell r="Q36" t="str">
            <v>a</v>
          </cell>
          <cell r="X36" t="str">
            <v>P136364444</v>
          </cell>
          <cell r="AA36">
            <v>21</v>
          </cell>
        </row>
        <row r="37">
          <cell r="F37">
            <v>38974</v>
          </cell>
          <cell r="L37" t="str">
            <v>أنثى</v>
          </cell>
          <cell r="M37" t="str">
            <v xml:space="preserve">جنات </v>
          </cell>
          <cell r="Q37" t="str">
            <v>a</v>
          </cell>
          <cell r="X37" t="str">
            <v>P136364582</v>
          </cell>
          <cell r="AA37">
            <v>22</v>
          </cell>
        </row>
        <row r="38">
          <cell r="F38">
            <v>38916</v>
          </cell>
          <cell r="L38" t="str">
            <v>أنثى</v>
          </cell>
          <cell r="M38" t="str">
            <v>ياسمين</v>
          </cell>
          <cell r="Q38" t="str">
            <v>a</v>
          </cell>
          <cell r="X38" t="str">
            <v>P136537687</v>
          </cell>
          <cell r="AA38">
            <v>23</v>
          </cell>
        </row>
        <row r="39">
          <cell r="F39">
            <v>38389</v>
          </cell>
          <cell r="L39" t="str">
            <v>أنثى</v>
          </cell>
          <cell r="M39" t="str">
            <v>ريم</v>
          </cell>
          <cell r="Q39" t="str">
            <v>a</v>
          </cell>
          <cell r="X39" t="str">
            <v>P137197068</v>
          </cell>
          <cell r="AA39">
            <v>24</v>
          </cell>
        </row>
        <row r="40">
          <cell r="F40">
            <v>38947</v>
          </cell>
          <cell r="L40" t="str">
            <v>ذكر</v>
          </cell>
          <cell r="M40" t="str">
            <v>محمد</v>
          </cell>
          <cell r="Q40" t="str">
            <v>a</v>
          </cell>
          <cell r="X40" t="str">
            <v>P137225482</v>
          </cell>
          <cell r="AA40">
            <v>25</v>
          </cell>
        </row>
        <row r="41">
          <cell r="F41">
            <v>38910</v>
          </cell>
          <cell r="L41" t="str">
            <v>أنثى</v>
          </cell>
          <cell r="M41" t="str">
            <v xml:space="preserve">آية </v>
          </cell>
          <cell r="Q41" t="str">
            <v>a</v>
          </cell>
          <cell r="X41" t="str">
            <v>P137259738</v>
          </cell>
          <cell r="AA41">
            <v>26</v>
          </cell>
        </row>
        <row r="42">
          <cell r="F42">
            <v>38817</v>
          </cell>
          <cell r="L42" t="str">
            <v>أنثى</v>
          </cell>
          <cell r="M42" t="str">
            <v xml:space="preserve">آمال  </v>
          </cell>
          <cell r="Q42" t="str">
            <v>a</v>
          </cell>
          <cell r="X42" t="str">
            <v>P137364469</v>
          </cell>
          <cell r="AA42">
            <v>27</v>
          </cell>
        </row>
        <row r="43">
          <cell r="F43">
            <v>39048</v>
          </cell>
          <cell r="L43" t="str">
            <v>ذكر</v>
          </cell>
          <cell r="M43" t="str">
            <v xml:space="preserve">وائل   </v>
          </cell>
          <cell r="Q43" t="str">
            <v>a</v>
          </cell>
          <cell r="X43" t="str">
            <v>P137364487</v>
          </cell>
          <cell r="AA43">
            <v>28</v>
          </cell>
        </row>
        <row r="44">
          <cell r="F44">
            <v>38865</v>
          </cell>
          <cell r="L44" t="str">
            <v>أنثى</v>
          </cell>
          <cell r="M44" t="str">
            <v xml:space="preserve">فاطمة الزهراء </v>
          </cell>
          <cell r="Q44" t="str">
            <v>a</v>
          </cell>
          <cell r="X44" t="str">
            <v>P138364488</v>
          </cell>
          <cell r="AA44">
            <v>29</v>
          </cell>
        </row>
        <row r="45">
          <cell r="F45">
            <v>38036</v>
          </cell>
          <cell r="L45" t="str">
            <v>أنثى</v>
          </cell>
          <cell r="M45" t="str">
            <v xml:space="preserve">أميمة </v>
          </cell>
          <cell r="Q45" t="str">
            <v>a</v>
          </cell>
          <cell r="X45" t="str">
            <v>P138371178</v>
          </cell>
          <cell r="AA45">
            <v>30</v>
          </cell>
        </row>
        <row r="46">
          <cell r="F46">
            <v>38940</v>
          </cell>
          <cell r="L46" t="str">
            <v>أنثى</v>
          </cell>
          <cell r="M46" t="str">
            <v>ريهام</v>
          </cell>
          <cell r="Q46" t="str">
            <v>a</v>
          </cell>
          <cell r="X46" t="str">
            <v>P138537698</v>
          </cell>
          <cell r="AA46">
            <v>31</v>
          </cell>
        </row>
        <row r="47">
          <cell r="F47">
            <v>38933</v>
          </cell>
          <cell r="L47" t="str">
            <v>ذكر</v>
          </cell>
          <cell r="M47" t="str">
            <v xml:space="preserve">إسماعيل  </v>
          </cell>
          <cell r="Q47" t="str">
            <v>a</v>
          </cell>
          <cell r="X47" t="str">
            <v>P139364680</v>
          </cell>
          <cell r="AA47">
            <v>32</v>
          </cell>
        </row>
        <row r="48">
          <cell r="F48">
            <v>38925</v>
          </cell>
          <cell r="L48" t="str">
            <v>أنثى</v>
          </cell>
          <cell r="M48" t="str">
            <v>نورة</v>
          </cell>
          <cell r="Q48" t="str">
            <v>a</v>
          </cell>
          <cell r="X48" t="str">
            <v>P139537684</v>
          </cell>
          <cell r="AA48">
            <v>33</v>
          </cell>
        </row>
        <row r="49">
          <cell r="F49">
            <v>38976</v>
          </cell>
          <cell r="L49" t="str">
            <v>ذكر</v>
          </cell>
          <cell r="M49" t="str">
            <v>ريان</v>
          </cell>
          <cell r="Q49" t="str">
            <v>a</v>
          </cell>
          <cell r="X49" t="str">
            <v>P143110770</v>
          </cell>
          <cell r="AA49">
            <v>34</v>
          </cell>
        </row>
        <row r="50">
          <cell r="F50">
            <v>38345</v>
          </cell>
          <cell r="L50" t="str">
            <v>ذكر</v>
          </cell>
          <cell r="M50" t="str">
            <v>اسامة</v>
          </cell>
          <cell r="Q50" t="str">
            <v>a</v>
          </cell>
          <cell r="X50" t="str">
            <v>P146089756</v>
          </cell>
          <cell r="AA50">
            <v>35</v>
          </cell>
        </row>
        <row r="51">
          <cell r="F51">
            <v>37956</v>
          </cell>
          <cell r="L51" t="str">
            <v>ذكر</v>
          </cell>
          <cell r="M51" t="str">
            <v>مراد</v>
          </cell>
          <cell r="Q51" t="str">
            <v>a</v>
          </cell>
          <cell r="X51" t="str">
            <v>P152000634</v>
          </cell>
          <cell r="AA51">
            <v>36</v>
          </cell>
        </row>
        <row r="52">
          <cell r="F52">
            <v>38725</v>
          </cell>
          <cell r="L52" t="str">
            <v>أنثى</v>
          </cell>
          <cell r="M52" t="str">
            <v>ماجدة</v>
          </cell>
          <cell r="Q52" t="str">
            <v>a</v>
          </cell>
          <cell r="X52" t="str">
            <v>S132273617</v>
          </cell>
          <cell r="AA52">
            <v>37</v>
          </cell>
        </row>
        <row r="53">
          <cell r="F53">
            <v>38383</v>
          </cell>
          <cell r="L53" t="str">
            <v>أنثى</v>
          </cell>
          <cell r="M53" t="str">
            <v>فتيحة</v>
          </cell>
          <cell r="Q53" t="str">
            <v>a</v>
          </cell>
          <cell r="X53" t="str">
            <v>P130061094</v>
          </cell>
          <cell r="AA53">
            <v>38</v>
          </cell>
        </row>
        <row r="54">
          <cell r="F54">
            <v>38769</v>
          </cell>
          <cell r="L54" t="str">
            <v>أنثى</v>
          </cell>
          <cell r="M54" t="str">
            <v>حبيبة</v>
          </cell>
          <cell r="Q54" t="str">
            <v>a</v>
          </cell>
          <cell r="X54" t="str">
            <v>N130004143</v>
          </cell>
          <cell r="AA54">
            <v>39</v>
          </cell>
        </row>
        <row r="55">
          <cell r="F55">
            <v>38433</v>
          </cell>
          <cell r="L55" t="str">
            <v>ذكر</v>
          </cell>
          <cell r="M55" t="str">
            <v>أسامة</v>
          </cell>
          <cell r="Q55" t="str">
            <v>a</v>
          </cell>
          <cell r="X55" t="str">
            <v>S134185032</v>
          </cell>
          <cell r="AA55">
            <v>40</v>
          </cell>
        </row>
        <row r="56">
          <cell r="F56">
            <v>38989</v>
          </cell>
          <cell r="L56" t="str">
            <v>ذكر</v>
          </cell>
          <cell r="M56" t="str">
            <v>يونس</v>
          </cell>
          <cell r="Q56" t="str">
            <v>a</v>
          </cell>
          <cell r="X56" t="str">
            <v>P136523771</v>
          </cell>
          <cell r="AA56">
            <v>41</v>
          </cell>
        </row>
        <row r="57">
          <cell r="F57">
            <v>38943</v>
          </cell>
          <cell r="L57" t="str">
            <v>أنثى</v>
          </cell>
          <cell r="M57" t="str">
            <v xml:space="preserve">مروة  </v>
          </cell>
          <cell r="Q57" t="str">
            <v>a</v>
          </cell>
          <cell r="X57" t="str">
            <v>P138364445</v>
          </cell>
          <cell r="AA57">
            <v>42</v>
          </cell>
        </row>
        <row r="58">
          <cell r="F58">
            <v>39011</v>
          </cell>
          <cell r="L58" t="str">
            <v>ذكر</v>
          </cell>
          <cell r="M58" t="str">
            <v>المهدي</v>
          </cell>
          <cell r="Q58" t="str">
            <v>a</v>
          </cell>
          <cell r="X58" t="str">
            <v>P139247648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6">
        <row r="10">
          <cell r="T10" t="str">
            <v>الأولى إعدادي عام</v>
          </cell>
        </row>
        <row r="11">
          <cell r="I11" t="str">
            <v>1ASCG-5</v>
          </cell>
        </row>
        <row r="16">
          <cell r="F16">
            <v>38659</v>
          </cell>
          <cell r="L16" t="str">
            <v>ذكر</v>
          </cell>
          <cell r="M16" t="str">
            <v>عصام</v>
          </cell>
          <cell r="Q16" t="str">
            <v>a</v>
          </cell>
          <cell r="X16" t="str">
            <v>J136107144</v>
          </cell>
          <cell r="AA16">
            <v>1</v>
          </cell>
        </row>
        <row r="17">
          <cell r="F17">
            <v>37728</v>
          </cell>
          <cell r="L17" t="str">
            <v>ذكر</v>
          </cell>
          <cell r="M17" t="str">
            <v>أسامة</v>
          </cell>
          <cell r="Q17" t="str">
            <v>a</v>
          </cell>
          <cell r="X17" t="str">
            <v>N130006005</v>
          </cell>
          <cell r="AA17">
            <v>2</v>
          </cell>
        </row>
        <row r="18">
          <cell r="F18">
            <v>39097</v>
          </cell>
          <cell r="L18" t="str">
            <v>ذكر</v>
          </cell>
          <cell r="M18" t="str">
            <v xml:space="preserve">حمزة     </v>
          </cell>
          <cell r="Q18" t="str">
            <v>a</v>
          </cell>
          <cell r="X18" t="str">
            <v>P130001487</v>
          </cell>
          <cell r="AA18">
            <v>3</v>
          </cell>
        </row>
        <row r="19">
          <cell r="F19">
            <v>38262</v>
          </cell>
          <cell r="L19" t="str">
            <v>أنثى</v>
          </cell>
          <cell r="M19" t="str">
            <v xml:space="preserve">ايمان </v>
          </cell>
          <cell r="Q19" t="str">
            <v>a</v>
          </cell>
          <cell r="X19" t="str">
            <v>P130364451</v>
          </cell>
          <cell r="AA19">
            <v>4</v>
          </cell>
        </row>
        <row r="20">
          <cell r="F20">
            <v>38863</v>
          </cell>
          <cell r="L20" t="str">
            <v>أنثى</v>
          </cell>
          <cell r="M20" t="str">
            <v xml:space="preserve">منى </v>
          </cell>
          <cell r="Q20" t="str">
            <v>a</v>
          </cell>
          <cell r="X20" t="str">
            <v>P130364529</v>
          </cell>
          <cell r="AA20">
            <v>5</v>
          </cell>
        </row>
        <row r="21">
          <cell r="F21">
            <v>37792</v>
          </cell>
          <cell r="L21" t="str">
            <v>ذكر</v>
          </cell>
          <cell r="M21" t="str">
            <v xml:space="preserve">محمد رضا </v>
          </cell>
          <cell r="Q21" t="str">
            <v>a</v>
          </cell>
          <cell r="X21" t="str">
            <v>P130371142</v>
          </cell>
          <cell r="AA21">
            <v>6</v>
          </cell>
        </row>
        <row r="22">
          <cell r="F22">
            <v>39043</v>
          </cell>
          <cell r="L22" t="str">
            <v>ذكر</v>
          </cell>
          <cell r="M22" t="str">
            <v xml:space="preserve">محمد </v>
          </cell>
          <cell r="Q22" t="str">
            <v>a</v>
          </cell>
          <cell r="X22" t="str">
            <v>P131259757</v>
          </cell>
          <cell r="AA22">
            <v>7</v>
          </cell>
        </row>
        <row r="23">
          <cell r="F23">
            <v>38091</v>
          </cell>
          <cell r="L23" t="str">
            <v>أنثى</v>
          </cell>
          <cell r="M23" t="str">
            <v xml:space="preserve">غزلان </v>
          </cell>
          <cell r="Q23" t="str">
            <v>a</v>
          </cell>
          <cell r="X23" t="str">
            <v>P131364518</v>
          </cell>
          <cell r="AA23">
            <v>8</v>
          </cell>
        </row>
        <row r="24">
          <cell r="F24">
            <v>38701</v>
          </cell>
          <cell r="L24" t="str">
            <v>ذكر</v>
          </cell>
          <cell r="M24" t="str">
            <v xml:space="preserve">رضى </v>
          </cell>
          <cell r="Q24" t="str">
            <v>a</v>
          </cell>
          <cell r="X24" t="str">
            <v>P131366846</v>
          </cell>
          <cell r="AA24">
            <v>9</v>
          </cell>
        </row>
        <row r="25">
          <cell r="F25">
            <v>38977</v>
          </cell>
          <cell r="L25" t="str">
            <v>أنثى</v>
          </cell>
          <cell r="M25" t="str">
            <v xml:space="preserve">سلمى </v>
          </cell>
          <cell r="Q25" t="str">
            <v>a</v>
          </cell>
          <cell r="X25" t="str">
            <v>P132252283</v>
          </cell>
          <cell r="AA25">
            <v>10</v>
          </cell>
        </row>
        <row r="26">
          <cell r="F26">
            <v>38930</v>
          </cell>
          <cell r="L26" t="str">
            <v>ذكر</v>
          </cell>
          <cell r="M26" t="str">
            <v xml:space="preserve">يونس </v>
          </cell>
          <cell r="Q26" t="str">
            <v>a</v>
          </cell>
          <cell r="X26" t="str">
            <v>P132259714</v>
          </cell>
          <cell r="AA26">
            <v>11</v>
          </cell>
        </row>
        <row r="27">
          <cell r="F27">
            <v>39159</v>
          </cell>
          <cell r="L27" t="str">
            <v>أنثى</v>
          </cell>
          <cell r="M27" t="str">
            <v>إيمان</v>
          </cell>
          <cell r="Q27" t="str">
            <v>a</v>
          </cell>
          <cell r="X27" t="str">
            <v>P132327035</v>
          </cell>
          <cell r="AA27">
            <v>12</v>
          </cell>
        </row>
        <row r="28">
          <cell r="F28">
            <v>38962</v>
          </cell>
          <cell r="L28" t="str">
            <v>أنثى</v>
          </cell>
          <cell r="M28" t="str">
            <v xml:space="preserve">أماني </v>
          </cell>
          <cell r="Q28" t="str">
            <v>a</v>
          </cell>
          <cell r="X28" t="str">
            <v>P132364490</v>
          </cell>
          <cell r="AA28">
            <v>13</v>
          </cell>
        </row>
        <row r="29">
          <cell r="F29">
            <v>38456</v>
          </cell>
          <cell r="L29" t="str">
            <v>أنثى</v>
          </cell>
          <cell r="M29" t="str">
            <v xml:space="preserve">فاطمة الزهراء </v>
          </cell>
          <cell r="Q29" t="str">
            <v>a</v>
          </cell>
          <cell r="X29" t="str">
            <v>P132364563</v>
          </cell>
          <cell r="AA29">
            <v>14</v>
          </cell>
        </row>
        <row r="30">
          <cell r="F30">
            <v>38183</v>
          </cell>
          <cell r="L30" t="str">
            <v>ذكر</v>
          </cell>
          <cell r="M30" t="str">
            <v xml:space="preserve">بلال </v>
          </cell>
          <cell r="Q30" t="str">
            <v>a</v>
          </cell>
          <cell r="X30" t="str">
            <v>P132371201</v>
          </cell>
          <cell r="AA30">
            <v>15</v>
          </cell>
        </row>
        <row r="31">
          <cell r="F31">
            <v>37912</v>
          </cell>
          <cell r="L31" t="str">
            <v>ذكر</v>
          </cell>
          <cell r="M31" t="str">
            <v>محمد</v>
          </cell>
          <cell r="Q31" t="str">
            <v>a</v>
          </cell>
          <cell r="X31" t="str">
            <v>P133146088</v>
          </cell>
          <cell r="AA31">
            <v>16</v>
          </cell>
        </row>
        <row r="32">
          <cell r="F32">
            <v>38623</v>
          </cell>
          <cell r="L32" t="str">
            <v>أنثى</v>
          </cell>
          <cell r="M32" t="str">
            <v xml:space="preserve">ضحى </v>
          </cell>
          <cell r="Q32" t="str">
            <v>a</v>
          </cell>
          <cell r="X32" t="str">
            <v>P133366916</v>
          </cell>
          <cell r="AA32">
            <v>17</v>
          </cell>
        </row>
        <row r="33">
          <cell r="F33">
            <v>38876</v>
          </cell>
          <cell r="L33" t="str">
            <v>أنثى</v>
          </cell>
          <cell r="M33" t="str">
            <v xml:space="preserve"> أميمة</v>
          </cell>
          <cell r="Q33" t="str">
            <v>a</v>
          </cell>
          <cell r="X33" t="str">
            <v>P133373695</v>
          </cell>
          <cell r="AA33">
            <v>18</v>
          </cell>
        </row>
        <row r="34">
          <cell r="F34">
            <v>38949</v>
          </cell>
          <cell r="L34" t="str">
            <v>ذكر</v>
          </cell>
          <cell r="M34" t="str">
            <v>اسامة</v>
          </cell>
          <cell r="Q34" t="str">
            <v>a</v>
          </cell>
          <cell r="X34" t="str">
            <v>P133401632</v>
          </cell>
          <cell r="AA34">
            <v>19</v>
          </cell>
        </row>
        <row r="35">
          <cell r="F35">
            <v>39050</v>
          </cell>
          <cell r="L35" t="str">
            <v>أنثى</v>
          </cell>
          <cell r="M35" t="str">
            <v xml:space="preserve">حفصة </v>
          </cell>
          <cell r="Q35" t="str">
            <v>a</v>
          </cell>
          <cell r="X35" t="str">
            <v>P134364431</v>
          </cell>
          <cell r="AA35">
            <v>20</v>
          </cell>
        </row>
        <row r="36">
          <cell r="F36">
            <v>38332</v>
          </cell>
          <cell r="L36" t="str">
            <v>ذكر</v>
          </cell>
          <cell r="M36" t="str">
            <v xml:space="preserve">أيوب </v>
          </cell>
          <cell r="Q36" t="str">
            <v>a</v>
          </cell>
          <cell r="X36" t="str">
            <v>P134366771</v>
          </cell>
          <cell r="AA36">
            <v>21</v>
          </cell>
        </row>
        <row r="37">
          <cell r="F37">
            <v>39083</v>
          </cell>
          <cell r="L37" t="str">
            <v>أنثى</v>
          </cell>
          <cell r="M37" t="str">
            <v>ياسمين</v>
          </cell>
          <cell r="Q37" t="str">
            <v>a</v>
          </cell>
          <cell r="X37" t="str">
            <v>P134372096</v>
          </cell>
          <cell r="AA37">
            <v>22</v>
          </cell>
        </row>
        <row r="38">
          <cell r="F38">
            <v>38384</v>
          </cell>
          <cell r="L38" t="str">
            <v>ذكر</v>
          </cell>
          <cell r="M38" t="str">
            <v>بلاال</v>
          </cell>
          <cell r="Q38" t="str">
            <v>a</v>
          </cell>
          <cell r="X38" t="str">
            <v>P134528633</v>
          </cell>
          <cell r="AA38">
            <v>23</v>
          </cell>
        </row>
        <row r="39">
          <cell r="F39">
            <v>38218</v>
          </cell>
          <cell r="L39" t="str">
            <v>ذكر</v>
          </cell>
          <cell r="M39" t="str">
            <v xml:space="preserve">ياسين </v>
          </cell>
          <cell r="Q39" t="str">
            <v>a</v>
          </cell>
          <cell r="X39" t="str">
            <v>P135252137</v>
          </cell>
          <cell r="AA39">
            <v>24</v>
          </cell>
        </row>
        <row r="40">
          <cell r="F40">
            <v>38968</v>
          </cell>
          <cell r="L40" t="str">
            <v>أنثى</v>
          </cell>
          <cell r="M40" t="str">
            <v xml:space="preserve">وئام </v>
          </cell>
          <cell r="Q40" t="str">
            <v>a</v>
          </cell>
          <cell r="X40" t="str">
            <v>P135259698</v>
          </cell>
          <cell r="AA40">
            <v>25</v>
          </cell>
        </row>
        <row r="41">
          <cell r="F41">
            <v>38356</v>
          </cell>
          <cell r="L41" t="str">
            <v>أنثى</v>
          </cell>
          <cell r="M41" t="str">
            <v xml:space="preserve">شيماء </v>
          </cell>
          <cell r="Q41" t="str">
            <v>a</v>
          </cell>
          <cell r="X41" t="str">
            <v>P135364712</v>
          </cell>
          <cell r="AA41">
            <v>26</v>
          </cell>
        </row>
        <row r="42">
          <cell r="F42">
            <v>38250</v>
          </cell>
          <cell r="L42" t="str">
            <v>ذكر</v>
          </cell>
          <cell r="M42" t="str">
            <v xml:space="preserve">عدنان </v>
          </cell>
          <cell r="Q42" t="str">
            <v>a</v>
          </cell>
          <cell r="X42" t="str">
            <v>P135366869</v>
          </cell>
          <cell r="AA42">
            <v>27</v>
          </cell>
        </row>
        <row r="43">
          <cell r="F43">
            <v>38569</v>
          </cell>
          <cell r="L43" t="str">
            <v>ذكر</v>
          </cell>
          <cell r="M43" t="str">
            <v>عبد العالي</v>
          </cell>
          <cell r="Q43" t="str">
            <v>a</v>
          </cell>
          <cell r="X43" t="str">
            <v>P136247871</v>
          </cell>
          <cell r="AA43">
            <v>28</v>
          </cell>
        </row>
        <row r="44">
          <cell r="F44">
            <v>38121</v>
          </cell>
          <cell r="L44" t="str">
            <v>أنثى</v>
          </cell>
          <cell r="M44" t="str">
            <v xml:space="preserve">فردوس </v>
          </cell>
          <cell r="Q44" t="str">
            <v>a</v>
          </cell>
          <cell r="X44" t="str">
            <v>P136251254</v>
          </cell>
          <cell r="AA44">
            <v>29</v>
          </cell>
        </row>
        <row r="45">
          <cell r="F45">
            <v>38872</v>
          </cell>
          <cell r="L45" t="str">
            <v>ذكر</v>
          </cell>
          <cell r="M45" t="str">
            <v xml:space="preserve">أحمد   </v>
          </cell>
          <cell r="Q45" t="str">
            <v>a</v>
          </cell>
          <cell r="X45" t="str">
            <v>P136364576</v>
          </cell>
          <cell r="AA45">
            <v>30</v>
          </cell>
        </row>
        <row r="46">
          <cell r="F46">
            <v>38574</v>
          </cell>
          <cell r="L46" t="str">
            <v>ذكر</v>
          </cell>
          <cell r="M46" t="str">
            <v xml:space="preserve">داوود </v>
          </cell>
          <cell r="Q46" t="str">
            <v>a</v>
          </cell>
          <cell r="X46" t="str">
            <v>P137251420</v>
          </cell>
          <cell r="AA46">
            <v>31</v>
          </cell>
        </row>
        <row r="47">
          <cell r="F47">
            <v>38951</v>
          </cell>
          <cell r="L47" t="str">
            <v>ذكر</v>
          </cell>
          <cell r="M47" t="str">
            <v xml:space="preserve">اشرف </v>
          </cell>
          <cell r="Q47" t="str">
            <v>a</v>
          </cell>
          <cell r="X47" t="str">
            <v>P137259669</v>
          </cell>
          <cell r="AA47">
            <v>32</v>
          </cell>
        </row>
        <row r="48">
          <cell r="F48">
            <v>38967</v>
          </cell>
          <cell r="L48" t="str">
            <v>أنثى</v>
          </cell>
          <cell r="M48" t="str">
            <v xml:space="preserve">ريم </v>
          </cell>
          <cell r="Q48" t="str">
            <v>a</v>
          </cell>
          <cell r="X48" t="str">
            <v>P137364505</v>
          </cell>
          <cell r="AA48">
            <v>33</v>
          </cell>
        </row>
        <row r="49">
          <cell r="F49">
            <v>38390</v>
          </cell>
          <cell r="L49" t="str">
            <v>أنثى</v>
          </cell>
          <cell r="M49" t="str">
            <v xml:space="preserve">نهيلة </v>
          </cell>
          <cell r="Q49" t="str">
            <v>a</v>
          </cell>
          <cell r="X49" t="str">
            <v>P137364517</v>
          </cell>
          <cell r="AA49">
            <v>34</v>
          </cell>
        </row>
        <row r="50">
          <cell r="F50">
            <v>39019</v>
          </cell>
          <cell r="L50" t="str">
            <v>أنثى</v>
          </cell>
          <cell r="M50" t="str">
            <v xml:space="preserve">بوشرى </v>
          </cell>
          <cell r="Q50" t="str">
            <v>a</v>
          </cell>
          <cell r="X50" t="str">
            <v>P138247578</v>
          </cell>
          <cell r="AA50">
            <v>35</v>
          </cell>
        </row>
        <row r="51">
          <cell r="F51">
            <v>38151</v>
          </cell>
          <cell r="L51" t="str">
            <v>ذكر</v>
          </cell>
          <cell r="M51" t="str">
            <v>حاتم</v>
          </cell>
          <cell r="Q51" t="str">
            <v>a</v>
          </cell>
          <cell r="X51" t="str">
            <v>P138469054</v>
          </cell>
          <cell r="AA51">
            <v>36</v>
          </cell>
        </row>
        <row r="52">
          <cell r="F52">
            <v>37879</v>
          </cell>
          <cell r="L52" t="str">
            <v>ذكر</v>
          </cell>
          <cell r="M52" t="str">
            <v>مروان</v>
          </cell>
          <cell r="Q52" t="str">
            <v>a</v>
          </cell>
          <cell r="X52" t="str">
            <v>P146098112</v>
          </cell>
          <cell r="AA52">
            <v>37</v>
          </cell>
        </row>
        <row r="53">
          <cell r="F53">
            <v>39127</v>
          </cell>
          <cell r="L53" t="str">
            <v>ذكر</v>
          </cell>
          <cell r="M53" t="str">
            <v>محمد أمين</v>
          </cell>
          <cell r="Q53" t="str">
            <v>a</v>
          </cell>
          <cell r="X53" t="str">
            <v>P147091838</v>
          </cell>
          <cell r="AA53">
            <v>38</v>
          </cell>
        </row>
        <row r="54">
          <cell r="F54">
            <v>38748</v>
          </cell>
          <cell r="L54" t="str">
            <v>أنثى</v>
          </cell>
          <cell r="M54" t="str">
            <v xml:space="preserve"> بشرى</v>
          </cell>
          <cell r="Q54" t="str">
            <v>a</v>
          </cell>
          <cell r="X54" t="str">
            <v>P110041491</v>
          </cell>
          <cell r="AA54">
            <v>39</v>
          </cell>
        </row>
        <row r="55">
          <cell r="F55">
            <v>38551</v>
          </cell>
          <cell r="L55" t="str">
            <v>أنثى</v>
          </cell>
          <cell r="M55" t="str">
            <v>سهام</v>
          </cell>
          <cell r="Q55" t="str">
            <v>a</v>
          </cell>
          <cell r="X55" t="str">
            <v>S136094165</v>
          </cell>
          <cell r="AA55">
            <v>40</v>
          </cell>
        </row>
        <row r="56">
          <cell r="F56">
            <v>38081</v>
          </cell>
          <cell r="L56" t="str">
            <v>ذكر</v>
          </cell>
          <cell r="M56" t="str">
            <v xml:space="preserve">حديفة </v>
          </cell>
          <cell r="Q56" t="str">
            <v>a</v>
          </cell>
          <cell r="X56" t="str">
            <v>P134366722</v>
          </cell>
          <cell r="AA56">
            <v>41</v>
          </cell>
        </row>
        <row r="57">
          <cell r="F57">
            <v>38972</v>
          </cell>
          <cell r="L57" t="str">
            <v>ذكر</v>
          </cell>
          <cell r="M57" t="str">
            <v>فهد</v>
          </cell>
          <cell r="Q57" t="str">
            <v>a</v>
          </cell>
          <cell r="X57" t="str">
            <v>E145043439</v>
          </cell>
          <cell r="AA57">
            <v>42</v>
          </cell>
        </row>
        <row r="58">
          <cell r="F58">
            <v>39023</v>
          </cell>
          <cell r="L58" t="str">
            <v>ذكر</v>
          </cell>
          <cell r="M58" t="str">
            <v>ابراهيم</v>
          </cell>
          <cell r="Q58" t="str">
            <v>a</v>
          </cell>
          <cell r="X58" t="str">
            <v>P136054875</v>
          </cell>
          <cell r="AA58">
            <v>43</v>
          </cell>
        </row>
        <row r="59">
          <cell r="F59">
            <v>39064</v>
          </cell>
          <cell r="L59" t="str">
            <v>أنثى</v>
          </cell>
          <cell r="M59" t="str">
            <v xml:space="preserve">شيماء </v>
          </cell>
          <cell r="Q59" t="str">
            <v>a</v>
          </cell>
          <cell r="X59" t="str">
            <v>P130364655</v>
          </cell>
          <cell r="AA59">
            <v>44</v>
          </cell>
        </row>
        <row r="60">
          <cell r="F60">
            <v>39043</v>
          </cell>
          <cell r="L60" t="str">
            <v>ذكر</v>
          </cell>
          <cell r="M60" t="str">
            <v xml:space="preserve">أنس </v>
          </cell>
          <cell r="Q60" t="str">
            <v>a</v>
          </cell>
          <cell r="X60" t="str">
            <v>P137259709</v>
          </cell>
          <cell r="AA60">
            <v>45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7">
        <row r="10">
          <cell r="T10" t="str">
            <v>الأولى إعدادي عام</v>
          </cell>
        </row>
        <row r="11">
          <cell r="I11" t="str">
            <v>1ASCG-6</v>
          </cell>
        </row>
        <row r="16">
          <cell r="F16">
            <v>38867</v>
          </cell>
          <cell r="L16" t="str">
            <v>ذكر</v>
          </cell>
          <cell r="M16" t="str">
            <v>السعيدي</v>
          </cell>
          <cell r="Q16" t="str">
            <v>a</v>
          </cell>
          <cell r="X16" t="str">
            <v>E145150772</v>
          </cell>
          <cell r="AA16">
            <v>1</v>
          </cell>
        </row>
        <row r="17">
          <cell r="F17">
            <v>37677</v>
          </cell>
          <cell r="L17" t="str">
            <v>أنثى</v>
          </cell>
          <cell r="M17" t="str">
            <v>سكينة</v>
          </cell>
          <cell r="Q17" t="str">
            <v>a</v>
          </cell>
          <cell r="X17" t="str">
            <v>G131176986</v>
          </cell>
          <cell r="AA17">
            <v>2</v>
          </cell>
        </row>
        <row r="18">
          <cell r="F18">
            <v>37956</v>
          </cell>
          <cell r="L18" t="str">
            <v>ذكر</v>
          </cell>
          <cell r="M18" t="str">
            <v>إلياس</v>
          </cell>
          <cell r="Q18" t="str">
            <v>a</v>
          </cell>
          <cell r="X18" t="str">
            <v>P120070905</v>
          </cell>
          <cell r="AA18">
            <v>3</v>
          </cell>
        </row>
        <row r="19">
          <cell r="F19">
            <v>38807</v>
          </cell>
          <cell r="L19" t="str">
            <v>ذكر</v>
          </cell>
          <cell r="M19" t="str">
            <v xml:space="preserve">سفيان  </v>
          </cell>
          <cell r="Q19" t="str">
            <v>a</v>
          </cell>
          <cell r="X19" t="str">
            <v>P131364642</v>
          </cell>
          <cell r="AA19">
            <v>4</v>
          </cell>
        </row>
        <row r="20">
          <cell r="F20">
            <v>38661</v>
          </cell>
          <cell r="L20" t="str">
            <v>ذكر</v>
          </cell>
          <cell r="M20" t="str">
            <v>حسن</v>
          </cell>
          <cell r="Q20" t="str">
            <v>a</v>
          </cell>
          <cell r="X20" t="str">
            <v>P131413640</v>
          </cell>
          <cell r="AA20">
            <v>5</v>
          </cell>
        </row>
        <row r="21">
          <cell r="F21">
            <v>38001</v>
          </cell>
          <cell r="L21" t="str">
            <v>أنثى</v>
          </cell>
          <cell r="M21" t="str">
            <v>ملاك</v>
          </cell>
          <cell r="Q21" t="str">
            <v>a</v>
          </cell>
          <cell r="X21" t="str">
            <v>P132259923</v>
          </cell>
          <cell r="AA21">
            <v>6</v>
          </cell>
        </row>
        <row r="22">
          <cell r="F22">
            <v>38923</v>
          </cell>
          <cell r="L22" t="str">
            <v>ذكر</v>
          </cell>
          <cell r="M22" t="str">
            <v>اسامة</v>
          </cell>
          <cell r="Q22" t="str">
            <v>a</v>
          </cell>
          <cell r="X22" t="str">
            <v>P133537689</v>
          </cell>
          <cell r="AA22">
            <v>7</v>
          </cell>
        </row>
        <row r="23">
          <cell r="F23">
            <v>38799</v>
          </cell>
          <cell r="L23" t="str">
            <v>ذكر</v>
          </cell>
          <cell r="M23" t="str">
            <v>محمد رضى</v>
          </cell>
          <cell r="Q23" t="str">
            <v>a</v>
          </cell>
          <cell r="X23" t="str">
            <v>P134247592</v>
          </cell>
          <cell r="AA23">
            <v>8</v>
          </cell>
        </row>
        <row r="24">
          <cell r="F24">
            <v>39032</v>
          </cell>
          <cell r="L24" t="str">
            <v>أنثى</v>
          </cell>
          <cell r="M24" t="str">
            <v>فاطمة الزهراء</v>
          </cell>
          <cell r="Q24" t="str">
            <v>a</v>
          </cell>
          <cell r="X24" t="str">
            <v>P134247620</v>
          </cell>
          <cell r="AA24">
            <v>9</v>
          </cell>
        </row>
        <row r="25">
          <cell r="F25">
            <v>37987</v>
          </cell>
          <cell r="L25" t="str">
            <v>أنثى</v>
          </cell>
          <cell r="M25" t="str">
            <v xml:space="preserve">إحسان </v>
          </cell>
          <cell r="Q25" t="str">
            <v>a</v>
          </cell>
          <cell r="X25" t="str">
            <v>P134259891</v>
          </cell>
          <cell r="AA25">
            <v>10</v>
          </cell>
        </row>
        <row r="26">
          <cell r="F26">
            <v>39069</v>
          </cell>
          <cell r="L26" t="str">
            <v>أنثى</v>
          </cell>
          <cell r="M26" t="str">
            <v>سامية</v>
          </cell>
          <cell r="Q26" t="str">
            <v>a</v>
          </cell>
          <cell r="X26" t="str">
            <v>P134263927</v>
          </cell>
          <cell r="AA26">
            <v>11</v>
          </cell>
        </row>
        <row r="27">
          <cell r="F27">
            <v>38853</v>
          </cell>
          <cell r="L27" t="str">
            <v>أنثى</v>
          </cell>
          <cell r="M27" t="str">
            <v>إنصاف</v>
          </cell>
          <cell r="Q27" t="str">
            <v>a</v>
          </cell>
          <cell r="X27" t="str">
            <v>P134346375</v>
          </cell>
          <cell r="AA27">
            <v>12</v>
          </cell>
        </row>
        <row r="28">
          <cell r="F28">
            <v>38876</v>
          </cell>
          <cell r="L28" t="str">
            <v>ذكر</v>
          </cell>
          <cell r="M28" t="str">
            <v>محمد سعيد</v>
          </cell>
          <cell r="Q28" t="str">
            <v>a</v>
          </cell>
          <cell r="X28" t="str">
            <v>P134401624</v>
          </cell>
          <cell r="AA28">
            <v>13</v>
          </cell>
        </row>
        <row r="29">
          <cell r="F29">
            <v>38936</v>
          </cell>
          <cell r="L29" t="str">
            <v>أنثى</v>
          </cell>
          <cell r="M29" t="str">
            <v>فاطمة الزهراء</v>
          </cell>
          <cell r="Q29" t="str">
            <v>a</v>
          </cell>
          <cell r="X29" t="str">
            <v>P135054012</v>
          </cell>
          <cell r="AA29">
            <v>14</v>
          </cell>
        </row>
        <row r="30">
          <cell r="F30">
            <v>38265</v>
          </cell>
          <cell r="L30" t="str">
            <v>ذكر</v>
          </cell>
          <cell r="M30" t="str">
            <v xml:space="preserve">وليد </v>
          </cell>
          <cell r="Q30" t="str">
            <v>a</v>
          </cell>
          <cell r="X30" t="str">
            <v>P135244268</v>
          </cell>
          <cell r="AA30">
            <v>15</v>
          </cell>
        </row>
        <row r="31">
          <cell r="F31">
            <v>37764</v>
          </cell>
          <cell r="L31" t="str">
            <v>ذكر</v>
          </cell>
          <cell r="M31" t="str">
            <v xml:space="preserve">بلال  </v>
          </cell>
          <cell r="Q31" t="str">
            <v>a</v>
          </cell>
          <cell r="X31" t="str">
            <v>P135251400</v>
          </cell>
          <cell r="AA31">
            <v>16</v>
          </cell>
        </row>
        <row r="32">
          <cell r="F32">
            <v>38195</v>
          </cell>
          <cell r="L32" t="str">
            <v>ذكر</v>
          </cell>
          <cell r="M32" t="str">
            <v xml:space="preserve">عبد الحق </v>
          </cell>
          <cell r="Q32" t="str">
            <v>a</v>
          </cell>
          <cell r="X32" t="str">
            <v>P135366864</v>
          </cell>
          <cell r="AA32">
            <v>17</v>
          </cell>
        </row>
        <row r="33">
          <cell r="F33">
            <v>38895</v>
          </cell>
          <cell r="L33" t="str">
            <v>ذكر</v>
          </cell>
          <cell r="M33" t="str">
            <v xml:space="preserve"> أناس</v>
          </cell>
          <cell r="Q33" t="str">
            <v>a</v>
          </cell>
          <cell r="X33" t="str">
            <v>P135368243</v>
          </cell>
          <cell r="AA33">
            <v>18</v>
          </cell>
        </row>
        <row r="34">
          <cell r="F34">
            <v>37500</v>
          </cell>
          <cell r="L34" t="str">
            <v>أنثى</v>
          </cell>
          <cell r="M34" t="str">
            <v xml:space="preserve">إحسان </v>
          </cell>
          <cell r="Q34" t="str">
            <v>a</v>
          </cell>
          <cell r="X34" t="str">
            <v>P136260006</v>
          </cell>
          <cell r="AA34">
            <v>19</v>
          </cell>
        </row>
        <row r="35">
          <cell r="F35">
            <v>38760</v>
          </cell>
          <cell r="L35" t="str">
            <v>ذكر</v>
          </cell>
          <cell r="M35" t="str">
            <v xml:space="preserve">عثمان   </v>
          </cell>
          <cell r="Q35" t="str">
            <v>a</v>
          </cell>
          <cell r="X35" t="str">
            <v>P136364443</v>
          </cell>
          <cell r="AA35">
            <v>20</v>
          </cell>
        </row>
        <row r="36">
          <cell r="F36">
            <v>38874</v>
          </cell>
          <cell r="L36" t="str">
            <v>ذكر</v>
          </cell>
          <cell r="M36" t="str">
            <v xml:space="preserve">محمد رضى </v>
          </cell>
          <cell r="Q36" t="str">
            <v>a</v>
          </cell>
          <cell r="X36" t="str">
            <v>P137252187</v>
          </cell>
          <cell r="AA36">
            <v>21</v>
          </cell>
        </row>
        <row r="37">
          <cell r="F37">
            <v>38868</v>
          </cell>
          <cell r="L37" t="str">
            <v>أنثى</v>
          </cell>
          <cell r="M37" t="str">
            <v xml:space="preserve">آية </v>
          </cell>
          <cell r="Q37" t="str">
            <v>a</v>
          </cell>
          <cell r="X37" t="str">
            <v>P137259734</v>
          </cell>
          <cell r="AA37">
            <v>22</v>
          </cell>
        </row>
        <row r="38">
          <cell r="F38">
            <v>39000</v>
          </cell>
          <cell r="L38" t="str">
            <v>أنثى</v>
          </cell>
          <cell r="M38" t="str">
            <v xml:space="preserve">آية </v>
          </cell>
          <cell r="Q38" t="str">
            <v>a</v>
          </cell>
          <cell r="X38" t="str">
            <v>P137259737</v>
          </cell>
          <cell r="AA38">
            <v>23</v>
          </cell>
        </row>
        <row r="39">
          <cell r="F39">
            <v>38141</v>
          </cell>
          <cell r="L39" t="str">
            <v>ذكر</v>
          </cell>
          <cell r="M39" t="str">
            <v xml:space="preserve">عبد المنعم </v>
          </cell>
          <cell r="Q39" t="str">
            <v>a</v>
          </cell>
          <cell r="X39" t="str">
            <v>P137371339</v>
          </cell>
          <cell r="AA39">
            <v>24</v>
          </cell>
        </row>
        <row r="40">
          <cell r="F40">
            <v>38874</v>
          </cell>
          <cell r="L40" t="str">
            <v>ذكر</v>
          </cell>
          <cell r="M40" t="str">
            <v xml:space="preserve">فيصل </v>
          </cell>
          <cell r="Q40" t="str">
            <v>a</v>
          </cell>
          <cell r="X40" t="str">
            <v>P138247604</v>
          </cell>
          <cell r="AA40">
            <v>25</v>
          </cell>
        </row>
        <row r="41">
          <cell r="F41">
            <v>39072</v>
          </cell>
          <cell r="L41" t="str">
            <v>ذكر</v>
          </cell>
          <cell r="M41" t="str">
            <v xml:space="preserve">عماد  </v>
          </cell>
          <cell r="Q41" t="str">
            <v>a</v>
          </cell>
          <cell r="X41" t="str">
            <v>P138364683</v>
          </cell>
          <cell r="AA41">
            <v>26</v>
          </cell>
        </row>
        <row r="42">
          <cell r="F42">
            <v>38879</v>
          </cell>
          <cell r="L42" t="str">
            <v>أنثى</v>
          </cell>
          <cell r="M42" t="str">
            <v xml:space="preserve">هناء </v>
          </cell>
          <cell r="Q42" t="str">
            <v>a</v>
          </cell>
          <cell r="X42" t="str">
            <v>P139364456</v>
          </cell>
          <cell r="AA42">
            <v>27</v>
          </cell>
        </row>
        <row r="43">
          <cell r="F43">
            <v>39019</v>
          </cell>
          <cell r="L43" t="str">
            <v>ذكر</v>
          </cell>
          <cell r="M43" t="str">
            <v xml:space="preserve">آدم    </v>
          </cell>
          <cell r="Q43" t="str">
            <v>a</v>
          </cell>
          <cell r="X43" t="str">
            <v>P139364725</v>
          </cell>
          <cell r="AA43">
            <v>28</v>
          </cell>
        </row>
        <row r="44">
          <cell r="F44">
            <v>38126</v>
          </cell>
          <cell r="L44" t="str">
            <v>ذكر</v>
          </cell>
          <cell r="M44" t="str">
            <v xml:space="preserve">محسن </v>
          </cell>
          <cell r="Q44" t="str">
            <v>a</v>
          </cell>
          <cell r="X44" t="str">
            <v>P139366959</v>
          </cell>
          <cell r="AA44">
            <v>29</v>
          </cell>
        </row>
        <row r="45">
          <cell r="F45">
            <v>38909</v>
          </cell>
          <cell r="L45" t="str">
            <v>أنثى</v>
          </cell>
          <cell r="M45" t="str">
            <v>بسمة</v>
          </cell>
          <cell r="Q45" t="str">
            <v>a</v>
          </cell>
          <cell r="X45" t="str">
            <v>P140091856</v>
          </cell>
          <cell r="AA45">
            <v>30</v>
          </cell>
        </row>
        <row r="46">
          <cell r="F46">
            <v>38881</v>
          </cell>
          <cell r="L46" t="str">
            <v>أنثى</v>
          </cell>
          <cell r="M46" t="str">
            <v>دعاء</v>
          </cell>
          <cell r="Q46" t="str">
            <v>a</v>
          </cell>
          <cell r="X46" t="str">
            <v>P148077202</v>
          </cell>
          <cell r="AA46">
            <v>31</v>
          </cell>
        </row>
        <row r="47">
          <cell r="F47">
            <v>38907</v>
          </cell>
          <cell r="L47" t="str">
            <v>ذكر</v>
          </cell>
          <cell r="M47" t="str">
            <v>وليد</v>
          </cell>
          <cell r="Q47" t="str">
            <v>a</v>
          </cell>
          <cell r="X47" t="str">
            <v>P149036642</v>
          </cell>
          <cell r="AA47">
            <v>32</v>
          </cell>
        </row>
        <row r="48">
          <cell r="F48">
            <v>37971</v>
          </cell>
          <cell r="L48" t="str">
            <v>ذكر</v>
          </cell>
          <cell r="M48" t="str">
            <v>ع.الحي</v>
          </cell>
          <cell r="Q48" t="str">
            <v>a</v>
          </cell>
          <cell r="X48" t="str">
            <v>S132350273</v>
          </cell>
          <cell r="AA48">
            <v>33</v>
          </cell>
        </row>
        <row r="49">
          <cell r="F49">
            <v>38108</v>
          </cell>
          <cell r="L49" t="str">
            <v>أنثى</v>
          </cell>
          <cell r="M49" t="str">
            <v>بشرى</v>
          </cell>
          <cell r="Q49" t="str">
            <v>a</v>
          </cell>
          <cell r="X49" t="str">
            <v>S134166378</v>
          </cell>
          <cell r="AA49">
            <v>34</v>
          </cell>
        </row>
        <row r="50">
          <cell r="F50">
            <v>37360</v>
          </cell>
          <cell r="L50" t="str">
            <v>أنثى</v>
          </cell>
          <cell r="M50" t="str">
            <v>سكينة</v>
          </cell>
          <cell r="Q50" t="str">
            <v>a</v>
          </cell>
          <cell r="X50" t="str">
            <v>S134350326</v>
          </cell>
          <cell r="AA50">
            <v>35</v>
          </cell>
        </row>
        <row r="51">
          <cell r="F51">
            <v>38855</v>
          </cell>
          <cell r="L51" t="str">
            <v>ذكر</v>
          </cell>
          <cell r="M51" t="str">
            <v>ياسر</v>
          </cell>
          <cell r="Q51" t="str">
            <v>a</v>
          </cell>
          <cell r="X51" t="str">
            <v>P133360039</v>
          </cell>
          <cell r="AA51">
            <v>36</v>
          </cell>
        </row>
        <row r="52">
          <cell r="F52">
            <v>38054</v>
          </cell>
          <cell r="L52" t="str">
            <v>أنثى</v>
          </cell>
          <cell r="M52" t="str">
            <v xml:space="preserve">نهال </v>
          </cell>
          <cell r="Q52" t="str">
            <v>a</v>
          </cell>
          <cell r="X52" t="str">
            <v>P136371353</v>
          </cell>
          <cell r="AA52">
            <v>37</v>
          </cell>
        </row>
        <row r="53">
          <cell r="F53">
            <v>39035</v>
          </cell>
          <cell r="L53" t="str">
            <v>أنثى</v>
          </cell>
          <cell r="M53" t="str">
            <v xml:space="preserve">خولة </v>
          </cell>
          <cell r="Q53" t="str">
            <v>a</v>
          </cell>
          <cell r="X53" t="str">
            <v>P139364728</v>
          </cell>
          <cell r="AA53">
            <v>38</v>
          </cell>
        </row>
        <row r="54">
          <cell r="F54">
            <v>38224</v>
          </cell>
          <cell r="L54" t="str">
            <v>ذكر</v>
          </cell>
          <cell r="M54" t="str">
            <v xml:space="preserve">ياسر </v>
          </cell>
          <cell r="Q54" t="str">
            <v>a</v>
          </cell>
          <cell r="X54" t="str">
            <v>P139371316</v>
          </cell>
          <cell r="AA54">
            <v>39</v>
          </cell>
        </row>
        <row r="55">
          <cell r="F55">
            <v>39023</v>
          </cell>
          <cell r="L55" t="str">
            <v>أنثى</v>
          </cell>
          <cell r="M55" t="str">
            <v>حنان</v>
          </cell>
          <cell r="Q55" t="str">
            <v>a</v>
          </cell>
          <cell r="X55" t="str">
            <v>P135112333</v>
          </cell>
          <cell r="AA55">
            <v>40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8">
        <row r="10">
          <cell r="T10" t="str">
            <v>الأولى إعدادي عام</v>
          </cell>
        </row>
        <row r="11">
          <cell r="I11" t="str">
            <v>1ASCG-7</v>
          </cell>
        </row>
        <row r="16">
          <cell r="F16">
            <v>39113</v>
          </cell>
          <cell r="L16" t="str">
            <v>أنثى</v>
          </cell>
          <cell r="M16" t="str">
            <v>سلمى</v>
          </cell>
          <cell r="Q16" t="str">
            <v>a</v>
          </cell>
          <cell r="X16" t="str">
            <v>J131426313</v>
          </cell>
          <cell r="AA16">
            <v>1</v>
          </cell>
        </row>
        <row r="17">
          <cell r="F17">
            <v>38219</v>
          </cell>
          <cell r="L17" t="str">
            <v>ذكر</v>
          </cell>
          <cell r="M17" t="str">
            <v>أسامة</v>
          </cell>
          <cell r="Q17" t="str">
            <v>a</v>
          </cell>
          <cell r="X17" t="str">
            <v>P130111072</v>
          </cell>
          <cell r="AA17">
            <v>2</v>
          </cell>
        </row>
        <row r="18">
          <cell r="F18">
            <v>38909</v>
          </cell>
          <cell r="L18" t="str">
            <v>أنثى</v>
          </cell>
          <cell r="M18" t="str">
            <v>اية</v>
          </cell>
          <cell r="Q18" t="str">
            <v>a</v>
          </cell>
          <cell r="X18" t="str">
            <v>P130230469</v>
          </cell>
          <cell r="AA18">
            <v>3</v>
          </cell>
        </row>
        <row r="19">
          <cell r="F19">
            <v>38376</v>
          </cell>
          <cell r="L19" t="str">
            <v>أنثى</v>
          </cell>
          <cell r="M19" t="str">
            <v>أسماء</v>
          </cell>
          <cell r="Q19" t="str">
            <v>a</v>
          </cell>
          <cell r="X19" t="str">
            <v>P130251267</v>
          </cell>
          <cell r="AA19">
            <v>4</v>
          </cell>
        </row>
        <row r="20">
          <cell r="F20">
            <v>38246</v>
          </cell>
          <cell r="L20" t="str">
            <v>أنثى</v>
          </cell>
          <cell r="M20" t="str">
            <v xml:space="preserve">دعاء </v>
          </cell>
          <cell r="Q20" t="str">
            <v>a</v>
          </cell>
          <cell r="X20" t="str">
            <v>P130259839</v>
          </cell>
          <cell r="AA20">
            <v>5</v>
          </cell>
        </row>
        <row r="21">
          <cell r="F21">
            <v>38291</v>
          </cell>
          <cell r="L21" t="str">
            <v>ذكر</v>
          </cell>
          <cell r="M21" t="str">
            <v xml:space="preserve">مروان </v>
          </cell>
          <cell r="Q21" t="str">
            <v>a</v>
          </cell>
          <cell r="X21" t="str">
            <v>P130259852</v>
          </cell>
          <cell r="AA21">
            <v>6</v>
          </cell>
        </row>
        <row r="22">
          <cell r="F22">
            <v>37523</v>
          </cell>
          <cell r="L22" t="str">
            <v>ذكر</v>
          </cell>
          <cell r="M22" t="str">
            <v xml:space="preserve">محمد </v>
          </cell>
          <cell r="Q22" t="str">
            <v>a</v>
          </cell>
          <cell r="X22" t="str">
            <v>P130376822</v>
          </cell>
          <cell r="AA22">
            <v>7</v>
          </cell>
        </row>
        <row r="23">
          <cell r="F23">
            <v>38932</v>
          </cell>
          <cell r="L23" t="str">
            <v>أنثى</v>
          </cell>
          <cell r="M23" t="str">
            <v>يسرى</v>
          </cell>
          <cell r="Q23" t="str">
            <v>a</v>
          </cell>
          <cell r="X23" t="str">
            <v>P131078459</v>
          </cell>
          <cell r="AA23">
            <v>8</v>
          </cell>
        </row>
        <row r="24">
          <cell r="F24">
            <v>38617</v>
          </cell>
          <cell r="L24" t="str">
            <v>ذكر</v>
          </cell>
          <cell r="M24" t="str">
            <v xml:space="preserve">عزيز </v>
          </cell>
          <cell r="Q24" t="str">
            <v>a</v>
          </cell>
          <cell r="X24" t="str">
            <v>P131364555</v>
          </cell>
          <cell r="AA24">
            <v>9</v>
          </cell>
        </row>
        <row r="25">
          <cell r="F25">
            <v>38950</v>
          </cell>
          <cell r="L25" t="str">
            <v>أنثى</v>
          </cell>
          <cell r="M25" t="str">
            <v xml:space="preserve">فاطمة الزهراء </v>
          </cell>
          <cell r="Q25" t="str">
            <v>a</v>
          </cell>
          <cell r="X25" t="str">
            <v>P131364704</v>
          </cell>
          <cell r="AA25">
            <v>10</v>
          </cell>
        </row>
        <row r="26">
          <cell r="F26">
            <v>37739</v>
          </cell>
          <cell r="L26" t="str">
            <v>ذكر</v>
          </cell>
          <cell r="M26" t="str">
            <v>سعيد</v>
          </cell>
          <cell r="Q26" t="str">
            <v>a</v>
          </cell>
          <cell r="X26" t="str">
            <v>P131435622</v>
          </cell>
          <cell r="AA26">
            <v>11</v>
          </cell>
        </row>
        <row r="27">
          <cell r="F27">
            <v>38721</v>
          </cell>
          <cell r="L27" t="str">
            <v>ذكر</v>
          </cell>
          <cell r="M27" t="str">
            <v xml:space="preserve">ياسين </v>
          </cell>
          <cell r="Q27" t="str">
            <v>a</v>
          </cell>
          <cell r="X27" t="str">
            <v>P132252294</v>
          </cell>
          <cell r="AA27">
            <v>12</v>
          </cell>
        </row>
        <row r="28">
          <cell r="F28">
            <v>38926</v>
          </cell>
          <cell r="L28" t="str">
            <v>ذكر</v>
          </cell>
          <cell r="M28" t="str">
            <v xml:space="preserve">نبيل </v>
          </cell>
          <cell r="Q28" t="str">
            <v>a</v>
          </cell>
          <cell r="X28" t="str">
            <v>P132364457</v>
          </cell>
          <cell r="AA28">
            <v>13</v>
          </cell>
        </row>
        <row r="29">
          <cell r="F29">
            <v>38587</v>
          </cell>
          <cell r="L29" t="str">
            <v>ذكر</v>
          </cell>
          <cell r="M29" t="str">
            <v xml:space="preserve">محمد أيمن </v>
          </cell>
          <cell r="Q29" t="str">
            <v>a</v>
          </cell>
          <cell r="X29" t="str">
            <v>P132364462</v>
          </cell>
          <cell r="AA29">
            <v>14</v>
          </cell>
        </row>
        <row r="30">
          <cell r="F30">
            <v>38614</v>
          </cell>
          <cell r="L30" t="str">
            <v>ذكر</v>
          </cell>
          <cell r="M30" t="str">
            <v xml:space="preserve">بلال </v>
          </cell>
          <cell r="Q30" t="str">
            <v>a</v>
          </cell>
          <cell r="X30" t="str">
            <v>P132366850</v>
          </cell>
          <cell r="AA30">
            <v>15</v>
          </cell>
        </row>
        <row r="31">
          <cell r="F31">
            <v>38275</v>
          </cell>
          <cell r="L31" t="str">
            <v>أنثى</v>
          </cell>
          <cell r="M31" t="str">
            <v>فرح</v>
          </cell>
          <cell r="Q31" t="str">
            <v>a</v>
          </cell>
          <cell r="X31" t="str">
            <v>P132410706</v>
          </cell>
          <cell r="AA31">
            <v>16</v>
          </cell>
        </row>
        <row r="32">
          <cell r="F32">
            <v>38385</v>
          </cell>
          <cell r="L32" t="str">
            <v>ذكر</v>
          </cell>
          <cell r="M32" t="str">
            <v>محمد</v>
          </cell>
          <cell r="Q32" t="str">
            <v>a</v>
          </cell>
          <cell r="X32" t="str">
            <v>P133247634</v>
          </cell>
          <cell r="AA32">
            <v>17</v>
          </cell>
        </row>
        <row r="33">
          <cell r="F33">
            <v>39014</v>
          </cell>
          <cell r="L33" t="str">
            <v>أنثى</v>
          </cell>
          <cell r="M33" t="str">
            <v xml:space="preserve">خديجة   </v>
          </cell>
          <cell r="Q33" t="str">
            <v>a</v>
          </cell>
          <cell r="X33" t="str">
            <v>P133364631</v>
          </cell>
          <cell r="AA33">
            <v>18</v>
          </cell>
        </row>
        <row r="34">
          <cell r="F34">
            <v>38862</v>
          </cell>
          <cell r="L34" t="str">
            <v>أنثى</v>
          </cell>
          <cell r="M34" t="str">
            <v>بسمة</v>
          </cell>
          <cell r="Q34" t="str">
            <v>a</v>
          </cell>
          <cell r="X34" t="str">
            <v>P135172122</v>
          </cell>
          <cell r="AA34">
            <v>19</v>
          </cell>
        </row>
        <row r="35">
          <cell r="F35">
            <v>38365</v>
          </cell>
          <cell r="L35" t="str">
            <v>أنثى</v>
          </cell>
          <cell r="M35" t="str">
            <v xml:space="preserve">كوثر </v>
          </cell>
          <cell r="Q35" t="str">
            <v>a</v>
          </cell>
          <cell r="X35" t="str">
            <v>P135251391</v>
          </cell>
          <cell r="AA35">
            <v>20</v>
          </cell>
        </row>
        <row r="36">
          <cell r="F36">
            <v>38785</v>
          </cell>
          <cell r="L36" t="str">
            <v>أنثى</v>
          </cell>
          <cell r="M36" t="str">
            <v xml:space="preserve">ليلى </v>
          </cell>
          <cell r="Q36" t="str">
            <v>a</v>
          </cell>
          <cell r="X36" t="str">
            <v>P135252243</v>
          </cell>
          <cell r="AA36">
            <v>21</v>
          </cell>
        </row>
        <row r="37">
          <cell r="F37">
            <v>37974</v>
          </cell>
          <cell r="L37" t="str">
            <v>ذكر</v>
          </cell>
          <cell r="M37" t="str">
            <v xml:space="preserve">وليد </v>
          </cell>
          <cell r="Q37" t="str">
            <v>a</v>
          </cell>
          <cell r="X37" t="str">
            <v>P135260187</v>
          </cell>
          <cell r="AA37">
            <v>22</v>
          </cell>
        </row>
        <row r="38">
          <cell r="F38">
            <v>37529</v>
          </cell>
          <cell r="L38" t="str">
            <v>ذكر</v>
          </cell>
          <cell r="M38" t="str">
            <v>زين العابدين</v>
          </cell>
          <cell r="Q38" t="str">
            <v>a</v>
          </cell>
          <cell r="X38" t="str">
            <v>P136109840</v>
          </cell>
          <cell r="AA38">
            <v>23</v>
          </cell>
        </row>
        <row r="39">
          <cell r="F39">
            <v>38776</v>
          </cell>
          <cell r="L39" t="str">
            <v>أنثى</v>
          </cell>
          <cell r="M39" t="str">
            <v xml:space="preserve">هدى  </v>
          </cell>
          <cell r="Q39" t="str">
            <v>a</v>
          </cell>
          <cell r="X39" t="str">
            <v>P136364586</v>
          </cell>
          <cell r="AA39">
            <v>24</v>
          </cell>
        </row>
        <row r="40">
          <cell r="F40">
            <v>38785</v>
          </cell>
          <cell r="L40" t="str">
            <v>أنثى</v>
          </cell>
          <cell r="M40" t="str">
            <v xml:space="preserve">هاجر </v>
          </cell>
          <cell r="Q40" t="str">
            <v>a</v>
          </cell>
          <cell r="X40" t="str">
            <v>P137259732</v>
          </cell>
          <cell r="AA40">
            <v>25</v>
          </cell>
        </row>
        <row r="41">
          <cell r="F41">
            <v>38923</v>
          </cell>
          <cell r="L41" t="str">
            <v>أنثى</v>
          </cell>
          <cell r="M41" t="str">
            <v xml:space="preserve">رميساء </v>
          </cell>
          <cell r="Q41" t="str">
            <v>a</v>
          </cell>
          <cell r="X41" t="str">
            <v>P137259736</v>
          </cell>
          <cell r="AA41">
            <v>26</v>
          </cell>
        </row>
        <row r="42">
          <cell r="F42">
            <v>39080</v>
          </cell>
          <cell r="L42" t="str">
            <v>أنثى</v>
          </cell>
          <cell r="M42" t="str">
            <v xml:space="preserve">جيهان </v>
          </cell>
          <cell r="Q42" t="str">
            <v>a</v>
          </cell>
          <cell r="X42" t="str">
            <v>P137364500</v>
          </cell>
          <cell r="AA42">
            <v>27</v>
          </cell>
        </row>
        <row r="43">
          <cell r="F43">
            <v>38990</v>
          </cell>
          <cell r="L43" t="str">
            <v>أنثى</v>
          </cell>
          <cell r="M43" t="str">
            <v xml:space="preserve">حياة   </v>
          </cell>
          <cell r="Q43" t="str">
            <v>a</v>
          </cell>
          <cell r="X43" t="str">
            <v>P138364538</v>
          </cell>
          <cell r="AA43">
            <v>28</v>
          </cell>
        </row>
        <row r="44">
          <cell r="F44">
            <v>38842</v>
          </cell>
          <cell r="L44" t="str">
            <v>ذكر</v>
          </cell>
          <cell r="M44" t="str">
            <v xml:space="preserve">حمزة  </v>
          </cell>
          <cell r="Q44" t="str">
            <v>a</v>
          </cell>
          <cell r="X44" t="str">
            <v>P138364742</v>
          </cell>
          <cell r="AA44">
            <v>29</v>
          </cell>
        </row>
        <row r="45">
          <cell r="F45">
            <v>38572</v>
          </cell>
          <cell r="L45" t="str">
            <v>ذكر</v>
          </cell>
          <cell r="M45" t="str">
            <v xml:space="preserve">محمد </v>
          </cell>
          <cell r="Q45" t="str">
            <v>a</v>
          </cell>
          <cell r="X45" t="str">
            <v>P138366990</v>
          </cell>
          <cell r="AA45">
            <v>30</v>
          </cell>
        </row>
        <row r="46">
          <cell r="F46">
            <v>38984</v>
          </cell>
          <cell r="L46" t="str">
            <v>ذكر</v>
          </cell>
          <cell r="M46" t="str">
            <v xml:space="preserve">أيوب   </v>
          </cell>
          <cell r="Q46" t="str">
            <v>a</v>
          </cell>
          <cell r="X46" t="str">
            <v>P139364528</v>
          </cell>
          <cell r="AA46">
            <v>31</v>
          </cell>
        </row>
        <row r="47">
          <cell r="F47">
            <v>37754</v>
          </cell>
          <cell r="L47" t="str">
            <v>أنثى</v>
          </cell>
          <cell r="M47" t="str">
            <v>آية</v>
          </cell>
          <cell r="Q47" t="str">
            <v>a</v>
          </cell>
          <cell r="X47" t="str">
            <v>P142098253</v>
          </cell>
          <cell r="AA47">
            <v>32</v>
          </cell>
        </row>
        <row r="48">
          <cell r="F48">
            <v>38664</v>
          </cell>
          <cell r="L48" t="str">
            <v>أنثى</v>
          </cell>
          <cell r="M48" t="str">
            <v>فاطمة الزهراء</v>
          </cell>
          <cell r="Q48" t="str">
            <v>a</v>
          </cell>
          <cell r="X48" t="str">
            <v>P143053345</v>
          </cell>
          <cell r="AA48">
            <v>33</v>
          </cell>
        </row>
        <row r="49">
          <cell r="F49">
            <v>38825</v>
          </cell>
          <cell r="L49" t="str">
            <v>أنثى</v>
          </cell>
          <cell r="M49" t="str">
            <v>رميساء</v>
          </cell>
          <cell r="Q49" t="str">
            <v>a</v>
          </cell>
          <cell r="X49" t="str">
            <v>P145091830</v>
          </cell>
          <cell r="AA49">
            <v>34</v>
          </cell>
        </row>
        <row r="50">
          <cell r="F50">
            <v>38594</v>
          </cell>
          <cell r="L50" t="str">
            <v>ذكر</v>
          </cell>
          <cell r="M50" t="str">
            <v>طه</v>
          </cell>
          <cell r="Q50" t="str">
            <v>a</v>
          </cell>
          <cell r="X50" t="str">
            <v>P148077326</v>
          </cell>
          <cell r="AA50">
            <v>35</v>
          </cell>
        </row>
        <row r="51">
          <cell r="F51">
            <v>38196</v>
          </cell>
          <cell r="L51" t="str">
            <v>ذكر</v>
          </cell>
          <cell r="M51" t="str">
            <v>عزيز</v>
          </cell>
          <cell r="Q51" t="str">
            <v>a</v>
          </cell>
          <cell r="X51" t="str">
            <v>S138041230</v>
          </cell>
          <cell r="AA51">
            <v>36</v>
          </cell>
        </row>
        <row r="52">
          <cell r="F52">
            <v>38955</v>
          </cell>
          <cell r="L52" t="str">
            <v>أنثى</v>
          </cell>
          <cell r="M52" t="str">
            <v>فطيمة</v>
          </cell>
          <cell r="Q52" t="str">
            <v>a</v>
          </cell>
          <cell r="X52" t="str">
            <v>P139374890</v>
          </cell>
          <cell r="AA52">
            <v>37</v>
          </cell>
        </row>
        <row r="53">
          <cell r="F53">
            <v>38261</v>
          </cell>
          <cell r="L53" t="str">
            <v>ذكر</v>
          </cell>
          <cell r="M53" t="str">
            <v>عماد</v>
          </cell>
          <cell r="Q53" t="str">
            <v>a</v>
          </cell>
          <cell r="X53" t="str">
            <v>P135324850</v>
          </cell>
          <cell r="AA53">
            <v>38</v>
          </cell>
        </row>
        <row r="54">
          <cell r="F54">
            <v>38841</v>
          </cell>
          <cell r="L54" t="str">
            <v>أنثى</v>
          </cell>
          <cell r="M54" t="str">
            <v>ايناس</v>
          </cell>
          <cell r="Q54" t="str">
            <v>a</v>
          </cell>
          <cell r="X54" t="str">
            <v>P137294997</v>
          </cell>
          <cell r="AA54">
            <v>39</v>
          </cell>
        </row>
        <row r="55">
          <cell r="F55">
            <v>39204</v>
          </cell>
          <cell r="L55" t="str">
            <v>أنثى</v>
          </cell>
          <cell r="M55" t="str">
            <v xml:space="preserve">ياسمين </v>
          </cell>
          <cell r="Q55" t="str">
            <v>a</v>
          </cell>
          <cell r="X55" t="str">
            <v>P139364551</v>
          </cell>
          <cell r="AA55">
            <v>40</v>
          </cell>
        </row>
        <row r="56">
          <cell r="F56">
            <v>38996</v>
          </cell>
          <cell r="L56" t="str">
            <v>ذكر</v>
          </cell>
          <cell r="M56" t="str">
            <v xml:space="preserve">صلاح  </v>
          </cell>
          <cell r="Q56" t="str">
            <v>a</v>
          </cell>
          <cell r="X56" t="str">
            <v>P149090814</v>
          </cell>
          <cell r="AA56">
            <v>41</v>
          </cell>
        </row>
        <row r="57">
          <cell r="F57">
            <v>38745</v>
          </cell>
          <cell r="L57" t="str">
            <v>ذكر</v>
          </cell>
          <cell r="M57" t="str">
            <v>منير</v>
          </cell>
          <cell r="Q57" t="str">
            <v>a</v>
          </cell>
          <cell r="X57" t="str">
            <v>P149112825</v>
          </cell>
          <cell r="AA57">
            <v>42</v>
          </cell>
        </row>
        <row r="58">
          <cell r="F58">
            <v>38449</v>
          </cell>
          <cell r="L58" t="str">
            <v>أنثى</v>
          </cell>
          <cell r="M58" t="str">
            <v xml:space="preserve">فرح </v>
          </cell>
          <cell r="Q58" t="str">
            <v>a</v>
          </cell>
          <cell r="X58" t="str">
            <v>P130259688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9">
        <row r="10">
          <cell r="T10" t="str">
            <v>الأولى إعدادي عام</v>
          </cell>
        </row>
        <row r="11">
          <cell r="I11" t="str">
            <v>1ASCG-8</v>
          </cell>
        </row>
        <row r="16">
          <cell r="F16">
            <v>38042</v>
          </cell>
          <cell r="L16" t="str">
            <v>أنثى</v>
          </cell>
          <cell r="M16" t="str">
            <v>مريم</v>
          </cell>
          <cell r="Q16" t="str">
            <v>a</v>
          </cell>
          <cell r="X16" t="str">
            <v>H146026012</v>
          </cell>
          <cell r="AA16">
            <v>1</v>
          </cell>
        </row>
        <row r="17">
          <cell r="F17">
            <v>38561</v>
          </cell>
          <cell r="L17" t="str">
            <v>ذكر</v>
          </cell>
          <cell r="M17" t="str">
            <v>أيوب</v>
          </cell>
          <cell r="Q17" t="str">
            <v>a</v>
          </cell>
          <cell r="X17" t="str">
            <v>M130071259</v>
          </cell>
          <cell r="AA17">
            <v>2</v>
          </cell>
        </row>
        <row r="18">
          <cell r="F18">
            <v>38848</v>
          </cell>
          <cell r="L18" t="str">
            <v>ذكر</v>
          </cell>
          <cell r="M18" t="str">
            <v>يحيى</v>
          </cell>
          <cell r="Q18" t="str">
            <v>a</v>
          </cell>
          <cell r="X18" t="str">
            <v>P130048406</v>
          </cell>
          <cell r="AA18">
            <v>3</v>
          </cell>
        </row>
        <row r="19">
          <cell r="F19">
            <v>38126</v>
          </cell>
          <cell r="L19" t="str">
            <v>ذكر</v>
          </cell>
          <cell r="M19" t="str">
            <v xml:space="preserve">أسامة </v>
          </cell>
          <cell r="Q19" t="str">
            <v>a</v>
          </cell>
          <cell r="X19" t="str">
            <v>P130364701</v>
          </cell>
          <cell r="AA19">
            <v>4</v>
          </cell>
        </row>
        <row r="20">
          <cell r="F20">
            <v>38935</v>
          </cell>
          <cell r="L20" t="str">
            <v>ذكر</v>
          </cell>
          <cell r="M20" t="str">
            <v xml:space="preserve">عبد الرحيم    </v>
          </cell>
          <cell r="Q20" t="str">
            <v>a</v>
          </cell>
          <cell r="X20" t="str">
            <v>P130364737</v>
          </cell>
          <cell r="AA20">
            <v>5</v>
          </cell>
        </row>
        <row r="21">
          <cell r="F21">
            <v>38779</v>
          </cell>
          <cell r="L21" t="str">
            <v>أنثى</v>
          </cell>
          <cell r="M21" t="str">
            <v xml:space="preserve">دعاء </v>
          </cell>
          <cell r="Q21" t="str">
            <v>a</v>
          </cell>
          <cell r="X21" t="str">
            <v>P130364755</v>
          </cell>
          <cell r="AA21">
            <v>6</v>
          </cell>
        </row>
        <row r="22">
          <cell r="F22">
            <v>38319</v>
          </cell>
          <cell r="L22" t="str">
            <v>أنثى</v>
          </cell>
          <cell r="M22" t="str">
            <v xml:space="preserve">صافية </v>
          </cell>
          <cell r="Q22" t="str">
            <v>a</v>
          </cell>
          <cell r="X22" t="str">
            <v>P130371312</v>
          </cell>
          <cell r="AA22">
            <v>7</v>
          </cell>
        </row>
        <row r="23">
          <cell r="F23">
            <v>37495</v>
          </cell>
          <cell r="L23" t="str">
            <v>ذكر</v>
          </cell>
          <cell r="M23" t="str">
            <v>عبد الحنين</v>
          </cell>
          <cell r="Q23" t="str">
            <v>a</v>
          </cell>
          <cell r="X23" t="str">
            <v>P130410650</v>
          </cell>
          <cell r="AA23">
            <v>8</v>
          </cell>
        </row>
        <row r="24">
          <cell r="F24">
            <v>38174</v>
          </cell>
          <cell r="L24" t="str">
            <v>ذكر</v>
          </cell>
          <cell r="M24" t="str">
            <v>إسماعيل</v>
          </cell>
          <cell r="Q24" t="str">
            <v>a</v>
          </cell>
          <cell r="X24" t="str">
            <v>P131268564</v>
          </cell>
          <cell r="AA24">
            <v>9</v>
          </cell>
        </row>
        <row r="25">
          <cell r="F25">
            <v>39031</v>
          </cell>
          <cell r="L25" t="str">
            <v>ذكر</v>
          </cell>
          <cell r="M25" t="str">
            <v xml:space="preserve">سليمان    </v>
          </cell>
          <cell r="Q25" t="str">
            <v>a</v>
          </cell>
          <cell r="X25" t="str">
            <v>P131364426</v>
          </cell>
          <cell r="AA25">
            <v>10</v>
          </cell>
        </row>
        <row r="26">
          <cell r="F26">
            <v>38702</v>
          </cell>
          <cell r="L26" t="str">
            <v>أنثى</v>
          </cell>
          <cell r="M26" t="str">
            <v xml:space="preserve">آية </v>
          </cell>
          <cell r="Q26" t="str">
            <v>a</v>
          </cell>
          <cell r="X26" t="str">
            <v>P132259930</v>
          </cell>
          <cell r="AA26">
            <v>11</v>
          </cell>
        </row>
        <row r="27">
          <cell r="F27">
            <v>39131</v>
          </cell>
          <cell r="L27" t="str">
            <v>ذكر</v>
          </cell>
          <cell r="M27" t="str">
            <v>نوفل</v>
          </cell>
          <cell r="Q27" t="str">
            <v>a</v>
          </cell>
          <cell r="X27" t="str">
            <v>P132274061</v>
          </cell>
          <cell r="AA27">
            <v>12</v>
          </cell>
        </row>
        <row r="28">
          <cell r="F28">
            <v>38138</v>
          </cell>
          <cell r="L28" t="str">
            <v>ذكر</v>
          </cell>
          <cell r="M28" t="str">
            <v xml:space="preserve">حسام </v>
          </cell>
          <cell r="Q28" t="str">
            <v>a</v>
          </cell>
          <cell r="X28" t="str">
            <v>P132366714</v>
          </cell>
          <cell r="AA28">
            <v>13</v>
          </cell>
        </row>
        <row r="29">
          <cell r="F29">
            <v>38223</v>
          </cell>
          <cell r="L29" t="str">
            <v>ذكر</v>
          </cell>
          <cell r="M29" t="str">
            <v xml:space="preserve">كريم </v>
          </cell>
          <cell r="Q29" t="str">
            <v>a</v>
          </cell>
          <cell r="X29" t="str">
            <v>P132371124</v>
          </cell>
          <cell r="AA29">
            <v>14</v>
          </cell>
        </row>
        <row r="30">
          <cell r="F30">
            <v>38769</v>
          </cell>
          <cell r="L30" t="str">
            <v>أنثى</v>
          </cell>
          <cell r="M30" t="str">
            <v xml:space="preserve">خديجة </v>
          </cell>
          <cell r="Q30" t="str">
            <v>a</v>
          </cell>
          <cell r="X30" t="str">
            <v>P133259790</v>
          </cell>
          <cell r="AA30">
            <v>15</v>
          </cell>
        </row>
        <row r="31">
          <cell r="F31">
            <v>39007</v>
          </cell>
          <cell r="L31" t="str">
            <v>أنثى</v>
          </cell>
          <cell r="M31" t="str">
            <v>وئام</v>
          </cell>
          <cell r="Q31" t="str">
            <v>a</v>
          </cell>
          <cell r="X31" t="str">
            <v>P133273377</v>
          </cell>
          <cell r="AA31">
            <v>16</v>
          </cell>
        </row>
        <row r="32">
          <cell r="F32">
            <v>38718</v>
          </cell>
          <cell r="L32" t="str">
            <v>ذكر</v>
          </cell>
          <cell r="M32" t="str">
            <v>محمد سعيد</v>
          </cell>
          <cell r="Q32" t="str">
            <v>a</v>
          </cell>
          <cell r="X32" t="str">
            <v>P134247556</v>
          </cell>
          <cell r="AA32">
            <v>17</v>
          </cell>
        </row>
        <row r="33">
          <cell r="F33">
            <v>39123</v>
          </cell>
          <cell r="L33" t="str">
            <v>ذكر</v>
          </cell>
          <cell r="M33" t="str">
            <v>ياسر</v>
          </cell>
          <cell r="Q33" t="str">
            <v>a</v>
          </cell>
          <cell r="X33" t="str">
            <v>P135038338</v>
          </cell>
          <cell r="AA33">
            <v>18</v>
          </cell>
        </row>
        <row r="34">
          <cell r="F34">
            <v>37213</v>
          </cell>
          <cell r="L34" t="str">
            <v>ذكر</v>
          </cell>
          <cell r="M34" t="str">
            <v xml:space="preserve">أسامة  </v>
          </cell>
          <cell r="Q34" t="str">
            <v>a</v>
          </cell>
          <cell r="X34" t="str">
            <v>P135251416</v>
          </cell>
          <cell r="AA34">
            <v>19</v>
          </cell>
        </row>
        <row r="35">
          <cell r="F35">
            <v>39080</v>
          </cell>
          <cell r="L35" t="str">
            <v>أنثى</v>
          </cell>
          <cell r="M35" t="str">
            <v xml:space="preserve">دعاء </v>
          </cell>
          <cell r="Q35" t="str">
            <v>a</v>
          </cell>
          <cell r="X35" t="str">
            <v>P135252249</v>
          </cell>
          <cell r="AA35">
            <v>20</v>
          </cell>
        </row>
        <row r="36">
          <cell r="F36">
            <v>38955</v>
          </cell>
          <cell r="L36" t="str">
            <v>أنثى</v>
          </cell>
          <cell r="M36" t="str">
            <v xml:space="preserve">وسيلة </v>
          </cell>
          <cell r="Q36" t="str">
            <v>a</v>
          </cell>
          <cell r="X36" t="str">
            <v>P135259687</v>
          </cell>
          <cell r="AA36">
            <v>21</v>
          </cell>
        </row>
        <row r="37">
          <cell r="F37">
            <v>38679</v>
          </cell>
          <cell r="L37" t="str">
            <v>ذكر</v>
          </cell>
          <cell r="M37" t="str">
            <v>علي</v>
          </cell>
          <cell r="Q37" t="str">
            <v>a</v>
          </cell>
          <cell r="X37" t="str">
            <v>P135314217</v>
          </cell>
          <cell r="AA37">
            <v>22</v>
          </cell>
        </row>
        <row r="38">
          <cell r="F38">
            <v>38791</v>
          </cell>
          <cell r="L38" t="str">
            <v>أنثى</v>
          </cell>
          <cell r="M38" t="str">
            <v>سهيلة</v>
          </cell>
          <cell r="Q38" t="str">
            <v>a</v>
          </cell>
          <cell r="X38" t="str">
            <v>P135324745</v>
          </cell>
          <cell r="AA38">
            <v>23</v>
          </cell>
        </row>
        <row r="39">
          <cell r="F39">
            <v>38787</v>
          </cell>
          <cell r="L39" t="str">
            <v>أنثى</v>
          </cell>
          <cell r="M39" t="str">
            <v xml:space="preserve">ياسمين   </v>
          </cell>
          <cell r="Q39" t="str">
            <v>a</v>
          </cell>
          <cell r="X39" t="str">
            <v>P135364482</v>
          </cell>
          <cell r="AA39">
            <v>24</v>
          </cell>
        </row>
        <row r="40">
          <cell r="F40">
            <v>38772</v>
          </cell>
          <cell r="L40" t="str">
            <v>أنثى</v>
          </cell>
          <cell r="M40" t="str">
            <v xml:space="preserve">آية </v>
          </cell>
          <cell r="Q40" t="str">
            <v>a</v>
          </cell>
          <cell r="X40" t="str">
            <v>P135364527</v>
          </cell>
          <cell r="AA40">
            <v>25</v>
          </cell>
        </row>
        <row r="41">
          <cell r="F41">
            <v>38986</v>
          </cell>
          <cell r="L41" t="str">
            <v>أنثى</v>
          </cell>
          <cell r="M41" t="str">
            <v xml:space="preserve">خلود    </v>
          </cell>
          <cell r="Q41" t="str">
            <v>a</v>
          </cell>
          <cell r="X41" t="str">
            <v>P135364748</v>
          </cell>
          <cell r="AA41">
            <v>26</v>
          </cell>
        </row>
        <row r="42">
          <cell r="F42">
            <v>38592</v>
          </cell>
          <cell r="L42" t="str">
            <v>ذكر</v>
          </cell>
          <cell r="M42" t="str">
            <v xml:space="preserve">ياسين </v>
          </cell>
          <cell r="Q42" t="str">
            <v>a</v>
          </cell>
          <cell r="X42" t="str">
            <v>P135366741</v>
          </cell>
          <cell r="AA42">
            <v>27</v>
          </cell>
        </row>
        <row r="43">
          <cell r="F43">
            <v>38844</v>
          </cell>
          <cell r="L43" t="str">
            <v>ذكر</v>
          </cell>
          <cell r="M43" t="str">
            <v xml:space="preserve">زكرياء   </v>
          </cell>
          <cell r="Q43" t="str">
            <v>a</v>
          </cell>
          <cell r="X43" t="str">
            <v>P136364589</v>
          </cell>
          <cell r="AA43">
            <v>28</v>
          </cell>
        </row>
        <row r="44">
          <cell r="F44">
            <v>38355</v>
          </cell>
          <cell r="L44" t="str">
            <v>أنثى</v>
          </cell>
          <cell r="M44" t="str">
            <v xml:space="preserve">سناء </v>
          </cell>
          <cell r="Q44" t="str">
            <v>a</v>
          </cell>
          <cell r="X44" t="str">
            <v>P136366792</v>
          </cell>
          <cell r="AA44">
            <v>29</v>
          </cell>
        </row>
        <row r="45">
          <cell r="F45">
            <v>37943</v>
          </cell>
          <cell r="L45" t="str">
            <v>ذكر</v>
          </cell>
          <cell r="M45" t="str">
            <v xml:space="preserve">سليمان </v>
          </cell>
          <cell r="Q45" t="str">
            <v>a</v>
          </cell>
          <cell r="X45" t="str">
            <v>P136454182</v>
          </cell>
          <cell r="AA45">
            <v>30</v>
          </cell>
        </row>
        <row r="46">
          <cell r="F46">
            <v>39035</v>
          </cell>
          <cell r="L46" t="str">
            <v>أنثى</v>
          </cell>
          <cell r="M46" t="str">
            <v>ضحى</v>
          </cell>
          <cell r="Q46" t="str">
            <v>a</v>
          </cell>
          <cell r="X46" t="str">
            <v>P137256031</v>
          </cell>
          <cell r="AA46">
            <v>31</v>
          </cell>
        </row>
        <row r="47">
          <cell r="F47">
            <v>39104</v>
          </cell>
          <cell r="L47" t="str">
            <v>أنثى</v>
          </cell>
          <cell r="M47" t="str">
            <v>ايمان</v>
          </cell>
          <cell r="Q47" t="str">
            <v>a</v>
          </cell>
          <cell r="X47" t="str">
            <v>P137356128</v>
          </cell>
          <cell r="AA47">
            <v>32</v>
          </cell>
        </row>
        <row r="48">
          <cell r="F48">
            <v>38330</v>
          </cell>
          <cell r="L48" t="str">
            <v>ذكر</v>
          </cell>
          <cell r="M48" t="str">
            <v xml:space="preserve">حمزة </v>
          </cell>
          <cell r="Q48" t="str">
            <v>a</v>
          </cell>
          <cell r="X48" t="str">
            <v>P137364504</v>
          </cell>
          <cell r="AA48">
            <v>33</v>
          </cell>
        </row>
        <row r="49">
          <cell r="F49">
            <v>38264</v>
          </cell>
          <cell r="L49" t="str">
            <v>أنثى</v>
          </cell>
          <cell r="M49" t="str">
            <v xml:space="preserve">زينب </v>
          </cell>
          <cell r="Q49" t="str">
            <v>a</v>
          </cell>
          <cell r="X49" t="str">
            <v>P137366718</v>
          </cell>
          <cell r="AA49">
            <v>34</v>
          </cell>
        </row>
        <row r="50">
          <cell r="F50">
            <v>38024</v>
          </cell>
          <cell r="L50" t="str">
            <v>ذكر</v>
          </cell>
          <cell r="M50" t="str">
            <v xml:space="preserve">عبد الإله </v>
          </cell>
          <cell r="Q50" t="str">
            <v>a</v>
          </cell>
          <cell r="X50" t="str">
            <v>P138259895</v>
          </cell>
          <cell r="AA50">
            <v>35</v>
          </cell>
        </row>
        <row r="51">
          <cell r="F51">
            <v>38592</v>
          </cell>
          <cell r="L51" t="str">
            <v>ذكر</v>
          </cell>
          <cell r="M51" t="str">
            <v xml:space="preserve">صلاح الدين </v>
          </cell>
          <cell r="Q51" t="str">
            <v>a</v>
          </cell>
          <cell r="X51" t="str">
            <v>P138364460</v>
          </cell>
          <cell r="AA51">
            <v>36</v>
          </cell>
        </row>
        <row r="52">
          <cell r="F52">
            <v>37991</v>
          </cell>
          <cell r="L52" t="str">
            <v>ذكر</v>
          </cell>
          <cell r="M52" t="str">
            <v xml:space="preserve">خالد </v>
          </cell>
          <cell r="Q52" t="str">
            <v>a</v>
          </cell>
          <cell r="X52" t="str">
            <v>P138371293</v>
          </cell>
          <cell r="AA52">
            <v>37</v>
          </cell>
        </row>
        <row r="53">
          <cell r="F53">
            <v>38999</v>
          </cell>
          <cell r="L53" t="str">
            <v>ذكر</v>
          </cell>
          <cell r="M53" t="str">
            <v xml:space="preserve">المهدي </v>
          </cell>
          <cell r="Q53" t="str">
            <v>a</v>
          </cell>
          <cell r="X53" t="str">
            <v>P139364436</v>
          </cell>
          <cell r="AA53">
            <v>38</v>
          </cell>
        </row>
        <row r="54">
          <cell r="F54">
            <v>38931</v>
          </cell>
          <cell r="L54" t="str">
            <v>أنثى</v>
          </cell>
          <cell r="M54" t="str">
            <v>سلمى</v>
          </cell>
          <cell r="Q54" t="str">
            <v>a</v>
          </cell>
          <cell r="X54" t="str">
            <v>P140009179</v>
          </cell>
          <cell r="AA54">
            <v>39</v>
          </cell>
        </row>
        <row r="55">
          <cell r="F55">
            <v>38222</v>
          </cell>
          <cell r="L55" t="str">
            <v>أنثى</v>
          </cell>
          <cell r="M55" t="str">
            <v>غزلان</v>
          </cell>
          <cell r="Q55" t="str">
            <v>a</v>
          </cell>
          <cell r="X55" t="str">
            <v>P140081388</v>
          </cell>
          <cell r="AA55">
            <v>40</v>
          </cell>
        </row>
        <row r="56">
          <cell r="F56">
            <v>38980</v>
          </cell>
          <cell r="L56" t="str">
            <v>ذكر</v>
          </cell>
          <cell r="M56" t="str">
            <v>عدنان</v>
          </cell>
          <cell r="Q56" t="str">
            <v>a</v>
          </cell>
          <cell r="X56" t="str">
            <v>P120105327</v>
          </cell>
          <cell r="AA56">
            <v>41</v>
          </cell>
        </row>
        <row r="57">
          <cell r="F57">
            <v>38351</v>
          </cell>
          <cell r="L57" t="str">
            <v>ذكر</v>
          </cell>
          <cell r="M57" t="str">
            <v>حثيم</v>
          </cell>
          <cell r="Q57" t="str">
            <v>a</v>
          </cell>
          <cell r="X57" t="str">
            <v>P132051110</v>
          </cell>
          <cell r="AA57">
            <v>42</v>
          </cell>
        </row>
        <row r="58">
          <cell r="F58">
            <v>38890</v>
          </cell>
          <cell r="L58" t="str">
            <v>أنثى</v>
          </cell>
          <cell r="M58" t="str">
            <v>ساجدة</v>
          </cell>
          <cell r="Q58" t="str">
            <v>a</v>
          </cell>
          <cell r="X58" t="str">
            <v>P153063991</v>
          </cell>
          <cell r="AA58">
            <v>43</v>
          </cell>
        </row>
        <row r="59">
          <cell r="F59">
            <v>38320</v>
          </cell>
          <cell r="L59" t="str">
            <v>ذكر</v>
          </cell>
          <cell r="M59" t="str">
            <v>بلال</v>
          </cell>
          <cell r="Q59" t="str">
            <v>a</v>
          </cell>
          <cell r="X59" t="str">
            <v>E100069394</v>
          </cell>
          <cell r="AA59">
            <v>44</v>
          </cell>
        </row>
        <row r="60">
          <cell r="F60">
            <v>38653</v>
          </cell>
          <cell r="L60" t="str">
            <v>ذكر</v>
          </cell>
          <cell r="M60" t="str">
            <v xml:space="preserve">مروان </v>
          </cell>
          <cell r="Q60" t="str">
            <v>a</v>
          </cell>
          <cell r="X60" t="str">
            <v>P132366740</v>
          </cell>
          <cell r="AA60">
            <v>45</v>
          </cell>
        </row>
        <row r="61">
          <cell r="F61">
            <v>37645</v>
          </cell>
          <cell r="L61" t="str">
            <v>ذكر</v>
          </cell>
          <cell r="M61" t="str">
            <v xml:space="preserve">العربي </v>
          </cell>
          <cell r="Q61" t="str">
            <v>a</v>
          </cell>
          <cell r="X61" t="str">
            <v>P132371123</v>
          </cell>
          <cell r="AA61">
            <v>46</v>
          </cell>
        </row>
        <row r="62">
          <cell r="F62">
            <v>38482</v>
          </cell>
          <cell r="L62" t="str">
            <v>ذكر</v>
          </cell>
          <cell r="M62" t="str">
            <v xml:space="preserve">رضوان </v>
          </cell>
          <cell r="Q62" t="str">
            <v>a</v>
          </cell>
          <cell r="X62" t="str">
            <v>P133366937</v>
          </cell>
          <cell r="AA62">
            <v>47</v>
          </cell>
        </row>
        <row r="63">
          <cell r="F63">
            <v>37975</v>
          </cell>
          <cell r="L63" t="str">
            <v>أنثى</v>
          </cell>
          <cell r="M63" t="str">
            <v>فاطمة</v>
          </cell>
          <cell r="Q63" t="str">
            <v>الطيبي</v>
          </cell>
          <cell r="X63" t="str">
            <v>P137247834</v>
          </cell>
          <cell r="AA63">
            <v>48</v>
          </cell>
        </row>
      </sheetData>
      <sheetData sheetId="10">
        <row r="10">
          <cell r="T10" t="str">
            <v>الأولى إعدادي عام</v>
          </cell>
        </row>
        <row r="11">
          <cell r="I11" t="str">
            <v>1ASCG-9</v>
          </cell>
        </row>
        <row r="16">
          <cell r="F16">
            <v>38791</v>
          </cell>
          <cell r="L16" t="str">
            <v>أنثى</v>
          </cell>
          <cell r="M16" t="str">
            <v>زينب</v>
          </cell>
          <cell r="Q16" t="str">
            <v>a</v>
          </cell>
          <cell r="X16" t="str">
            <v>J130503355</v>
          </cell>
          <cell r="AA16">
            <v>1</v>
          </cell>
        </row>
        <row r="17">
          <cell r="F17">
            <v>38748</v>
          </cell>
          <cell r="L17" t="str">
            <v>أنثى</v>
          </cell>
          <cell r="M17" t="str">
            <v>آية</v>
          </cell>
          <cell r="Q17" t="str">
            <v>a</v>
          </cell>
          <cell r="X17" t="str">
            <v>J137505740</v>
          </cell>
          <cell r="AA17">
            <v>2</v>
          </cell>
        </row>
        <row r="18">
          <cell r="F18">
            <v>38565</v>
          </cell>
          <cell r="L18" t="str">
            <v>ذكر</v>
          </cell>
          <cell r="M18" t="str">
            <v>أسعد</v>
          </cell>
          <cell r="Q18" t="str">
            <v>a</v>
          </cell>
          <cell r="X18" t="str">
            <v>P110133769</v>
          </cell>
          <cell r="AA18">
            <v>3</v>
          </cell>
        </row>
        <row r="19">
          <cell r="F19">
            <v>38730</v>
          </cell>
          <cell r="L19" t="str">
            <v>ذكر</v>
          </cell>
          <cell r="M19" t="str">
            <v>زهير</v>
          </cell>
          <cell r="Q19" t="str">
            <v>a</v>
          </cell>
          <cell r="X19" t="str">
            <v>P120032246</v>
          </cell>
          <cell r="AA19">
            <v>4</v>
          </cell>
        </row>
        <row r="20">
          <cell r="F20">
            <v>38650</v>
          </cell>
          <cell r="L20" t="str">
            <v>ذكر</v>
          </cell>
          <cell r="M20" t="str">
            <v xml:space="preserve">محمد </v>
          </cell>
          <cell r="Q20" t="str">
            <v>a</v>
          </cell>
          <cell r="X20" t="str">
            <v>P130259856</v>
          </cell>
          <cell r="AA20">
            <v>5</v>
          </cell>
        </row>
        <row r="21">
          <cell r="F21">
            <v>38752</v>
          </cell>
          <cell r="L21" t="str">
            <v>أنثى</v>
          </cell>
          <cell r="M21" t="str">
            <v xml:space="preserve">هدى </v>
          </cell>
          <cell r="Q21" t="str">
            <v>a</v>
          </cell>
          <cell r="X21" t="str">
            <v>P130364545</v>
          </cell>
          <cell r="AA21">
            <v>6</v>
          </cell>
        </row>
        <row r="22">
          <cell r="F22">
            <v>39043</v>
          </cell>
          <cell r="L22" t="str">
            <v>أنثى</v>
          </cell>
          <cell r="M22" t="str">
            <v xml:space="preserve">سارة </v>
          </cell>
          <cell r="Q22" t="str">
            <v>a</v>
          </cell>
          <cell r="X22" t="str">
            <v>P130364656</v>
          </cell>
          <cell r="AA22">
            <v>7</v>
          </cell>
        </row>
        <row r="23">
          <cell r="F23">
            <v>38857</v>
          </cell>
          <cell r="L23" t="str">
            <v>أنثى</v>
          </cell>
          <cell r="M23" t="str">
            <v xml:space="preserve">هبة </v>
          </cell>
          <cell r="Q23" t="str">
            <v>a</v>
          </cell>
          <cell r="X23" t="str">
            <v>P131252128</v>
          </cell>
          <cell r="AA23">
            <v>8</v>
          </cell>
        </row>
        <row r="24">
          <cell r="F24">
            <v>38882</v>
          </cell>
          <cell r="L24" t="str">
            <v>ذكر</v>
          </cell>
          <cell r="M24" t="str">
            <v xml:space="preserve">نادر </v>
          </cell>
          <cell r="Q24" t="str">
            <v>a</v>
          </cell>
          <cell r="X24" t="str">
            <v>P131252140</v>
          </cell>
          <cell r="AA24">
            <v>9</v>
          </cell>
        </row>
        <row r="25">
          <cell r="F25">
            <v>38627</v>
          </cell>
          <cell r="L25" t="str">
            <v>أنثى</v>
          </cell>
          <cell r="M25" t="str">
            <v>خولة</v>
          </cell>
          <cell r="Q25" t="str">
            <v>a</v>
          </cell>
          <cell r="X25" t="str">
            <v>P131305194</v>
          </cell>
          <cell r="AA25">
            <v>10</v>
          </cell>
        </row>
        <row r="26">
          <cell r="F26">
            <v>38894</v>
          </cell>
          <cell r="L26" t="str">
            <v>أنثى</v>
          </cell>
          <cell r="M26" t="str">
            <v xml:space="preserve">أمينة </v>
          </cell>
          <cell r="Q26" t="str">
            <v>a</v>
          </cell>
          <cell r="X26" t="str">
            <v>P131364492</v>
          </cell>
          <cell r="AA26">
            <v>11</v>
          </cell>
        </row>
        <row r="27">
          <cell r="F27">
            <v>38785</v>
          </cell>
          <cell r="L27" t="str">
            <v>ذكر</v>
          </cell>
          <cell r="M27" t="str">
            <v xml:space="preserve">عطاء  </v>
          </cell>
          <cell r="Q27" t="str">
            <v>a</v>
          </cell>
          <cell r="X27" t="str">
            <v>P131364641</v>
          </cell>
          <cell r="AA27">
            <v>12</v>
          </cell>
        </row>
        <row r="28">
          <cell r="F28">
            <v>39041</v>
          </cell>
          <cell r="L28" t="str">
            <v>ذكر</v>
          </cell>
          <cell r="M28" t="str">
            <v>أيمن</v>
          </cell>
          <cell r="Q28" t="str">
            <v>a</v>
          </cell>
          <cell r="X28" t="str">
            <v>P132202905</v>
          </cell>
          <cell r="AA28">
            <v>13</v>
          </cell>
        </row>
        <row r="29">
          <cell r="F29">
            <v>39021</v>
          </cell>
          <cell r="L29" t="str">
            <v>ذكر</v>
          </cell>
          <cell r="M29" t="str">
            <v>أنس</v>
          </cell>
          <cell r="Q29" t="str">
            <v>a</v>
          </cell>
          <cell r="X29" t="str">
            <v>P132252183</v>
          </cell>
          <cell r="AA29">
            <v>14</v>
          </cell>
        </row>
        <row r="30">
          <cell r="F30">
            <v>38061</v>
          </cell>
          <cell r="L30" t="str">
            <v>ذكر</v>
          </cell>
          <cell r="M30" t="str">
            <v xml:space="preserve">أسامة </v>
          </cell>
          <cell r="Q30" t="str">
            <v>a</v>
          </cell>
          <cell r="X30" t="str">
            <v>P133366723</v>
          </cell>
          <cell r="AA30">
            <v>15</v>
          </cell>
        </row>
        <row r="31">
          <cell r="F31">
            <v>38411</v>
          </cell>
          <cell r="L31" t="str">
            <v>ذكر</v>
          </cell>
          <cell r="M31" t="str">
            <v xml:space="preserve">محمد </v>
          </cell>
          <cell r="Q31" t="str">
            <v>a</v>
          </cell>
          <cell r="X31" t="str">
            <v>P133366804</v>
          </cell>
          <cell r="AA31">
            <v>16</v>
          </cell>
        </row>
        <row r="32">
          <cell r="F32">
            <v>38021</v>
          </cell>
          <cell r="L32" t="str">
            <v>أنثى</v>
          </cell>
          <cell r="M32" t="str">
            <v xml:space="preserve">حميدة </v>
          </cell>
          <cell r="Q32" t="str">
            <v>a</v>
          </cell>
          <cell r="X32" t="str">
            <v>P133366910</v>
          </cell>
          <cell r="AA32">
            <v>17</v>
          </cell>
        </row>
        <row r="33">
          <cell r="F33">
            <v>39083</v>
          </cell>
          <cell r="L33" t="str">
            <v>أنثى</v>
          </cell>
          <cell r="M33" t="str">
            <v>جنان</v>
          </cell>
          <cell r="Q33" t="str">
            <v>a</v>
          </cell>
          <cell r="X33" t="str">
            <v>P133411953</v>
          </cell>
          <cell r="AA33">
            <v>18</v>
          </cell>
        </row>
        <row r="34">
          <cell r="F34">
            <v>38771</v>
          </cell>
          <cell r="L34" t="str">
            <v>أنثى</v>
          </cell>
          <cell r="M34" t="str">
            <v>فردوس</v>
          </cell>
          <cell r="Q34" t="str">
            <v>a</v>
          </cell>
          <cell r="X34" t="str">
            <v>P134056436</v>
          </cell>
          <cell r="AA34">
            <v>19</v>
          </cell>
        </row>
        <row r="35">
          <cell r="F35">
            <v>38492</v>
          </cell>
          <cell r="L35" t="str">
            <v>أنثى</v>
          </cell>
          <cell r="M35" t="str">
            <v>فاطمة الزهرة</v>
          </cell>
          <cell r="Q35" t="str">
            <v>a</v>
          </cell>
          <cell r="X35" t="str">
            <v>P134247757</v>
          </cell>
          <cell r="AA35">
            <v>20</v>
          </cell>
        </row>
        <row r="36">
          <cell r="F36">
            <v>37308</v>
          </cell>
          <cell r="L36" t="str">
            <v>ذكر</v>
          </cell>
          <cell r="M36" t="str">
            <v>زين العايدين</v>
          </cell>
          <cell r="Q36" t="str">
            <v>a</v>
          </cell>
          <cell r="X36" t="str">
            <v>P134260179</v>
          </cell>
          <cell r="AA36">
            <v>21</v>
          </cell>
        </row>
        <row r="37">
          <cell r="F37">
            <v>38318</v>
          </cell>
          <cell r="L37" t="str">
            <v>أنثى</v>
          </cell>
          <cell r="M37" t="str">
            <v>نهيلة</v>
          </cell>
          <cell r="Q37" t="str">
            <v>a</v>
          </cell>
          <cell r="X37" t="str">
            <v>P135492809</v>
          </cell>
          <cell r="AA37">
            <v>22</v>
          </cell>
        </row>
        <row r="38">
          <cell r="F38">
            <v>38833</v>
          </cell>
          <cell r="L38" t="str">
            <v>ذكر</v>
          </cell>
          <cell r="M38" t="str">
            <v>أيمن</v>
          </cell>
          <cell r="Q38" t="str">
            <v>a</v>
          </cell>
          <cell r="X38" t="str">
            <v>P136227792</v>
          </cell>
          <cell r="AA38">
            <v>23</v>
          </cell>
        </row>
        <row r="39">
          <cell r="F39">
            <v>38637</v>
          </cell>
          <cell r="L39" t="str">
            <v>أنثى</v>
          </cell>
          <cell r="M39" t="str">
            <v xml:space="preserve">سارة  </v>
          </cell>
          <cell r="Q39" t="str">
            <v>a</v>
          </cell>
          <cell r="X39" t="str">
            <v>P136252117</v>
          </cell>
          <cell r="AA39">
            <v>24</v>
          </cell>
        </row>
        <row r="40">
          <cell r="F40">
            <v>38770</v>
          </cell>
          <cell r="L40" t="str">
            <v>أنثى</v>
          </cell>
          <cell r="M40" t="str">
            <v xml:space="preserve">أسماء </v>
          </cell>
          <cell r="Q40" t="str">
            <v>a</v>
          </cell>
          <cell r="X40" t="str">
            <v>P136252121</v>
          </cell>
          <cell r="AA40">
            <v>25</v>
          </cell>
        </row>
        <row r="41">
          <cell r="F41">
            <v>39008</v>
          </cell>
          <cell r="L41" t="str">
            <v>أنثى</v>
          </cell>
          <cell r="M41" t="str">
            <v xml:space="preserve">مريم </v>
          </cell>
          <cell r="Q41" t="str">
            <v>a</v>
          </cell>
          <cell r="X41" t="str">
            <v>P136252123</v>
          </cell>
          <cell r="AA41">
            <v>26</v>
          </cell>
        </row>
        <row r="42">
          <cell r="F42">
            <v>38827</v>
          </cell>
          <cell r="L42" t="str">
            <v>ذكر</v>
          </cell>
          <cell r="M42" t="str">
            <v>عماد</v>
          </cell>
          <cell r="Q42" t="str">
            <v>a</v>
          </cell>
          <cell r="X42" t="str">
            <v>P136259819</v>
          </cell>
          <cell r="AA42">
            <v>27</v>
          </cell>
        </row>
        <row r="43">
          <cell r="F43">
            <v>38978</v>
          </cell>
          <cell r="L43" t="str">
            <v>ذكر</v>
          </cell>
          <cell r="M43" t="str">
            <v xml:space="preserve">عبد المغيث </v>
          </cell>
          <cell r="Q43" t="str">
            <v>a</v>
          </cell>
          <cell r="X43" t="str">
            <v>P136259820</v>
          </cell>
          <cell r="AA43">
            <v>28</v>
          </cell>
        </row>
        <row r="44">
          <cell r="F44">
            <v>39046</v>
          </cell>
          <cell r="L44" t="str">
            <v>ذكر</v>
          </cell>
          <cell r="M44" t="str">
            <v xml:space="preserve">محمد العربي </v>
          </cell>
          <cell r="Q44" t="str">
            <v>a</v>
          </cell>
          <cell r="X44" t="str">
            <v>P136259824</v>
          </cell>
          <cell r="AA44">
            <v>29</v>
          </cell>
        </row>
        <row r="45">
          <cell r="F45">
            <v>38776</v>
          </cell>
          <cell r="L45" t="str">
            <v>أنثى</v>
          </cell>
          <cell r="M45" t="str">
            <v xml:space="preserve">كوثر   </v>
          </cell>
          <cell r="Q45" t="str">
            <v>a</v>
          </cell>
          <cell r="X45" t="str">
            <v>P136364578</v>
          </cell>
          <cell r="AA45">
            <v>30</v>
          </cell>
        </row>
        <row r="46">
          <cell r="F46">
            <v>37746</v>
          </cell>
          <cell r="L46" t="str">
            <v>ذكر</v>
          </cell>
          <cell r="M46" t="str">
            <v>حمزة</v>
          </cell>
          <cell r="Q46" t="str">
            <v>a</v>
          </cell>
          <cell r="X46" t="str">
            <v>P136376639</v>
          </cell>
          <cell r="AA46">
            <v>31</v>
          </cell>
        </row>
        <row r="47">
          <cell r="F47">
            <v>38786</v>
          </cell>
          <cell r="L47" t="str">
            <v>أنثى</v>
          </cell>
          <cell r="M47" t="str">
            <v xml:space="preserve">آية  </v>
          </cell>
          <cell r="Q47" t="str">
            <v>a</v>
          </cell>
          <cell r="X47" t="str">
            <v>P137364494</v>
          </cell>
          <cell r="AA47">
            <v>32</v>
          </cell>
        </row>
        <row r="48">
          <cell r="F48">
            <v>38996</v>
          </cell>
          <cell r="L48" t="str">
            <v>أنثى</v>
          </cell>
          <cell r="M48" t="str">
            <v xml:space="preserve">آية </v>
          </cell>
          <cell r="Q48" t="str">
            <v>a</v>
          </cell>
          <cell r="X48" t="str">
            <v>P137364506</v>
          </cell>
          <cell r="AA48">
            <v>33</v>
          </cell>
        </row>
        <row r="49">
          <cell r="F49">
            <v>38225</v>
          </cell>
          <cell r="L49" t="str">
            <v>ذكر</v>
          </cell>
          <cell r="M49" t="str">
            <v xml:space="preserve">عبد النور </v>
          </cell>
          <cell r="Q49" t="str">
            <v>a</v>
          </cell>
          <cell r="X49" t="str">
            <v>P137364706</v>
          </cell>
          <cell r="AA49">
            <v>34</v>
          </cell>
        </row>
        <row r="50">
          <cell r="F50">
            <v>38085</v>
          </cell>
          <cell r="L50" t="str">
            <v>ذكر</v>
          </cell>
          <cell r="M50" t="str">
            <v xml:space="preserve">عبد الغني </v>
          </cell>
          <cell r="Q50" t="str">
            <v>a</v>
          </cell>
          <cell r="X50" t="str">
            <v>P137366859</v>
          </cell>
          <cell r="AA50">
            <v>35</v>
          </cell>
        </row>
        <row r="51">
          <cell r="F51">
            <v>38944</v>
          </cell>
          <cell r="L51" t="str">
            <v>ذكر</v>
          </cell>
          <cell r="M51" t="str">
            <v xml:space="preserve">محمد  </v>
          </cell>
          <cell r="Q51" t="str">
            <v>a</v>
          </cell>
          <cell r="X51" t="str">
            <v>P138364624</v>
          </cell>
          <cell r="AA51">
            <v>36</v>
          </cell>
        </row>
        <row r="52">
          <cell r="F52">
            <v>38850</v>
          </cell>
          <cell r="L52" t="str">
            <v>ذكر</v>
          </cell>
          <cell r="M52" t="str">
            <v xml:space="preserve">محمد نور   </v>
          </cell>
          <cell r="Q52" t="str">
            <v>a</v>
          </cell>
          <cell r="X52" t="str">
            <v>P138364635</v>
          </cell>
          <cell r="AA52">
            <v>37</v>
          </cell>
        </row>
        <row r="53">
          <cell r="F53">
            <v>38208</v>
          </cell>
          <cell r="L53" t="str">
            <v>أنثى</v>
          </cell>
          <cell r="M53" t="str">
            <v xml:space="preserve">فاطمة </v>
          </cell>
          <cell r="Q53" t="str">
            <v>a</v>
          </cell>
          <cell r="X53" t="str">
            <v>P138366954</v>
          </cell>
          <cell r="AA53">
            <v>38</v>
          </cell>
        </row>
        <row r="54">
          <cell r="F54">
            <v>38798</v>
          </cell>
          <cell r="L54" t="str">
            <v>أنثى</v>
          </cell>
          <cell r="M54" t="str">
            <v>فاطمة الزهراء</v>
          </cell>
          <cell r="Q54" t="str">
            <v>a</v>
          </cell>
          <cell r="X54" t="str">
            <v>P141041676</v>
          </cell>
          <cell r="AA54">
            <v>39</v>
          </cell>
        </row>
        <row r="55">
          <cell r="F55">
            <v>38919</v>
          </cell>
          <cell r="L55" t="str">
            <v>ذكر</v>
          </cell>
          <cell r="M55" t="str">
            <v>ياسين</v>
          </cell>
          <cell r="Q55" t="str">
            <v>a</v>
          </cell>
          <cell r="X55" t="str">
            <v>P142035794</v>
          </cell>
          <cell r="AA55">
            <v>40</v>
          </cell>
        </row>
        <row r="56">
          <cell r="F56">
            <v>38485</v>
          </cell>
          <cell r="L56" t="str">
            <v>ذكر</v>
          </cell>
          <cell r="M56" t="str">
            <v>منير</v>
          </cell>
          <cell r="Q56" t="str">
            <v>a</v>
          </cell>
          <cell r="X56" t="str">
            <v>P144107357</v>
          </cell>
          <cell r="AA56">
            <v>41</v>
          </cell>
        </row>
        <row r="57">
          <cell r="F57">
            <v>38890</v>
          </cell>
          <cell r="L57" t="str">
            <v>أنثى</v>
          </cell>
          <cell r="M57" t="str">
            <v>بسمة</v>
          </cell>
          <cell r="Q57" t="str">
            <v>a</v>
          </cell>
          <cell r="X57" t="str">
            <v>P133019215</v>
          </cell>
          <cell r="AA57">
            <v>42</v>
          </cell>
        </row>
        <row r="58">
          <cell r="F58">
            <v>39172</v>
          </cell>
          <cell r="L58" t="str">
            <v>أنثى</v>
          </cell>
          <cell r="M58" t="str">
            <v xml:space="preserve"> اية</v>
          </cell>
          <cell r="Q58" t="str">
            <v>a</v>
          </cell>
          <cell r="X58" t="str">
            <v>P142004049</v>
          </cell>
          <cell r="AA58">
            <v>43</v>
          </cell>
        </row>
        <row r="59">
          <cell r="F59">
            <v>38803</v>
          </cell>
          <cell r="L59" t="str">
            <v>أنثى</v>
          </cell>
          <cell r="M59" t="str">
            <v>مريم</v>
          </cell>
          <cell r="Q59" t="str">
            <v>a</v>
          </cell>
          <cell r="X59" t="str">
            <v>P134247621</v>
          </cell>
          <cell r="AA59">
            <v>44</v>
          </cell>
        </row>
        <row r="60">
          <cell r="F60">
            <v>39057</v>
          </cell>
          <cell r="L60" t="str">
            <v>ذكر</v>
          </cell>
          <cell r="M60" t="str">
            <v>إيهاب</v>
          </cell>
          <cell r="Q60" t="str">
            <v>a</v>
          </cell>
          <cell r="X60" t="str">
            <v>S130088934</v>
          </cell>
          <cell r="AA60">
            <v>45</v>
          </cell>
        </row>
        <row r="61">
          <cell r="F61">
            <v>38945</v>
          </cell>
          <cell r="L61" t="str">
            <v>ذكر</v>
          </cell>
          <cell r="M61" t="str">
            <v>حماد</v>
          </cell>
          <cell r="Q61" t="str">
            <v>a</v>
          </cell>
          <cell r="X61" t="str">
            <v>S130393375</v>
          </cell>
          <cell r="AA61">
            <v>46</v>
          </cell>
        </row>
        <row r="62">
          <cell r="F62">
            <v>38141</v>
          </cell>
          <cell r="L62" t="str">
            <v>ذكر</v>
          </cell>
          <cell r="M62" t="str">
            <v xml:space="preserve">ياسين </v>
          </cell>
          <cell r="Q62" t="str">
            <v>a</v>
          </cell>
          <cell r="X62" t="str">
            <v>P132366758</v>
          </cell>
          <cell r="AA62">
            <v>47</v>
          </cell>
        </row>
      </sheetData>
      <sheetData sheetId="11">
        <row r="10">
          <cell r="T10" t="str">
            <v xml:space="preserve">الثانية إعدادي عام </v>
          </cell>
        </row>
        <row r="11">
          <cell r="I11" t="str">
            <v>2ASCG-1</v>
          </cell>
        </row>
        <row r="16">
          <cell r="F16">
            <v>38601</v>
          </cell>
          <cell r="L16" t="str">
            <v>أنثى</v>
          </cell>
          <cell r="M16" t="str">
            <v>روعة</v>
          </cell>
          <cell r="Q16" t="str">
            <v>a</v>
          </cell>
          <cell r="X16" t="str">
            <v>E146183894</v>
          </cell>
          <cell r="AA16">
            <v>1</v>
          </cell>
        </row>
        <row r="17">
          <cell r="F17">
            <v>38362</v>
          </cell>
          <cell r="L17" t="str">
            <v>ذكر</v>
          </cell>
          <cell r="M17" t="str">
            <v>يوسف</v>
          </cell>
          <cell r="Q17" t="str">
            <v>a</v>
          </cell>
          <cell r="X17" t="str">
            <v>P120061607</v>
          </cell>
          <cell r="AA17">
            <v>2</v>
          </cell>
        </row>
        <row r="18">
          <cell r="F18">
            <v>38085</v>
          </cell>
          <cell r="L18" t="str">
            <v>أنثى</v>
          </cell>
          <cell r="M18" t="str">
            <v>سكينة</v>
          </cell>
          <cell r="Q18" t="str">
            <v>a</v>
          </cell>
          <cell r="X18" t="str">
            <v>P130063807</v>
          </cell>
          <cell r="AA18">
            <v>3</v>
          </cell>
        </row>
        <row r="19">
          <cell r="F19">
            <v>38532</v>
          </cell>
          <cell r="L19" t="str">
            <v>ذكر</v>
          </cell>
          <cell r="M19" t="str">
            <v xml:space="preserve">علي </v>
          </cell>
          <cell r="Q19" t="str">
            <v>a</v>
          </cell>
          <cell r="X19" t="str">
            <v>P130259860</v>
          </cell>
          <cell r="AA19">
            <v>4</v>
          </cell>
        </row>
        <row r="20">
          <cell r="F20">
            <v>38554</v>
          </cell>
          <cell r="L20" t="str">
            <v>أنثى</v>
          </cell>
          <cell r="M20" t="str">
            <v xml:space="preserve">آية </v>
          </cell>
          <cell r="Q20" t="str">
            <v>a</v>
          </cell>
          <cell r="X20" t="str">
            <v>P130259962</v>
          </cell>
          <cell r="AA20">
            <v>5</v>
          </cell>
        </row>
        <row r="21">
          <cell r="F21">
            <v>38361</v>
          </cell>
          <cell r="L21" t="str">
            <v>أنثى</v>
          </cell>
          <cell r="M21" t="str">
            <v xml:space="preserve">أميمة </v>
          </cell>
          <cell r="Q21" t="str">
            <v>a</v>
          </cell>
          <cell r="X21" t="str">
            <v>P130259965</v>
          </cell>
          <cell r="AA21">
            <v>6</v>
          </cell>
        </row>
        <row r="22">
          <cell r="F22">
            <v>38139</v>
          </cell>
          <cell r="L22" t="str">
            <v>أنثى</v>
          </cell>
          <cell r="M22" t="str">
            <v xml:space="preserve">وصال </v>
          </cell>
          <cell r="Q22" t="str">
            <v>a</v>
          </cell>
          <cell r="X22" t="str">
            <v>P130366822</v>
          </cell>
          <cell r="AA22">
            <v>7</v>
          </cell>
        </row>
        <row r="23">
          <cell r="F23">
            <v>38553</v>
          </cell>
          <cell r="L23" t="str">
            <v>أنثى</v>
          </cell>
          <cell r="M23" t="str">
            <v>خلود</v>
          </cell>
          <cell r="Q23" t="str">
            <v>a</v>
          </cell>
          <cell r="X23" t="str">
            <v>P131247827</v>
          </cell>
          <cell r="AA23">
            <v>8</v>
          </cell>
        </row>
        <row r="24">
          <cell r="F24">
            <v>38473</v>
          </cell>
          <cell r="L24" t="str">
            <v>أنثى</v>
          </cell>
          <cell r="M24" t="str">
            <v>نهيلة</v>
          </cell>
          <cell r="Q24" t="str">
            <v>a</v>
          </cell>
          <cell r="X24" t="str">
            <v>P131247832</v>
          </cell>
          <cell r="AA24">
            <v>9</v>
          </cell>
        </row>
        <row r="25">
          <cell r="F25">
            <v>38446</v>
          </cell>
          <cell r="L25" t="str">
            <v>أنثى</v>
          </cell>
          <cell r="M25" t="str">
            <v>فرح</v>
          </cell>
          <cell r="Q25" t="str">
            <v>a</v>
          </cell>
          <cell r="X25" t="str">
            <v>P131252740</v>
          </cell>
          <cell r="AA25">
            <v>10</v>
          </cell>
        </row>
        <row r="26">
          <cell r="F26">
            <v>38487</v>
          </cell>
          <cell r="L26" t="str">
            <v>ذكر</v>
          </cell>
          <cell r="M26" t="str">
            <v xml:space="preserve">محمد ياسين </v>
          </cell>
          <cell r="Q26" t="str">
            <v>a</v>
          </cell>
          <cell r="X26" t="str">
            <v>P132366755</v>
          </cell>
          <cell r="AA26">
            <v>11</v>
          </cell>
        </row>
        <row r="27">
          <cell r="F27">
            <v>38547</v>
          </cell>
          <cell r="L27" t="str">
            <v>أنثى</v>
          </cell>
          <cell r="M27" t="str">
            <v xml:space="preserve">هاجر </v>
          </cell>
          <cell r="Q27" t="str">
            <v>a</v>
          </cell>
          <cell r="X27" t="str">
            <v>P132366975</v>
          </cell>
          <cell r="AA27">
            <v>12</v>
          </cell>
        </row>
        <row r="28">
          <cell r="F28">
            <v>37883</v>
          </cell>
          <cell r="L28" t="str">
            <v>ذكر</v>
          </cell>
          <cell r="M28" t="str">
            <v xml:space="preserve">محمد  </v>
          </cell>
          <cell r="Q28" t="str">
            <v>a</v>
          </cell>
          <cell r="X28" t="str">
            <v>P133251026</v>
          </cell>
          <cell r="AA28">
            <v>13</v>
          </cell>
        </row>
        <row r="29">
          <cell r="F29">
            <v>38415</v>
          </cell>
          <cell r="L29" t="str">
            <v>أنثى</v>
          </cell>
          <cell r="M29" t="str">
            <v>رانية</v>
          </cell>
          <cell r="Q29" t="str">
            <v>a</v>
          </cell>
          <cell r="X29" t="str">
            <v>P133251292</v>
          </cell>
          <cell r="AA29">
            <v>14</v>
          </cell>
        </row>
        <row r="30">
          <cell r="F30">
            <v>38280</v>
          </cell>
          <cell r="L30" t="str">
            <v>ذكر</v>
          </cell>
          <cell r="M30" t="str">
            <v>منصف</v>
          </cell>
          <cell r="Q30" t="str">
            <v>a</v>
          </cell>
          <cell r="X30" t="str">
            <v>P134054024</v>
          </cell>
          <cell r="AA30">
            <v>15</v>
          </cell>
        </row>
        <row r="31">
          <cell r="F31">
            <v>38474</v>
          </cell>
          <cell r="L31" t="str">
            <v>أنثى</v>
          </cell>
          <cell r="M31" t="str">
            <v>دعاء</v>
          </cell>
          <cell r="Q31" t="str">
            <v>a</v>
          </cell>
          <cell r="X31" t="str">
            <v>P134247765</v>
          </cell>
          <cell r="AA31">
            <v>16</v>
          </cell>
        </row>
        <row r="32">
          <cell r="F32">
            <v>38432</v>
          </cell>
          <cell r="L32" t="str">
            <v>ذكر</v>
          </cell>
          <cell r="M32" t="str">
            <v>موسى</v>
          </cell>
          <cell r="Q32" t="str">
            <v>a</v>
          </cell>
          <cell r="X32" t="str">
            <v>P134259870</v>
          </cell>
          <cell r="AA32">
            <v>17</v>
          </cell>
        </row>
        <row r="33">
          <cell r="F33">
            <v>38360</v>
          </cell>
          <cell r="L33" t="str">
            <v>أنثى</v>
          </cell>
          <cell r="M33" t="str">
            <v xml:space="preserve">وئام </v>
          </cell>
          <cell r="Q33" t="str">
            <v>a</v>
          </cell>
          <cell r="X33" t="str">
            <v>P135244250</v>
          </cell>
          <cell r="AA33">
            <v>18</v>
          </cell>
        </row>
        <row r="34">
          <cell r="F34">
            <v>38735</v>
          </cell>
          <cell r="L34" t="str">
            <v>أنثى</v>
          </cell>
          <cell r="M34" t="str">
            <v xml:space="preserve">أمينة </v>
          </cell>
          <cell r="Q34" t="str">
            <v>a</v>
          </cell>
          <cell r="X34" t="str">
            <v>P135251341</v>
          </cell>
          <cell r="AA34">
            <v>19</v>
          </cell>
        </row>
        <row r="35">
          <cell r="F35">
            <v>38532</v>
          </cell>
          <cell r="L35" t="str">
            <v>أنثى</v>
          </cell>
          <cell r="M35" t="str">
            <v xml:space="preserve">عواطف </v>
          </cell>
          <cell r="Q35" t="str">
            <v>a</v>
          </cell>
          <cell r="X35" t="str">
            <v>P135251343</v>
          </cell>
          <cell r="AA35">
            <v>20</v>
          </cell>
        </row>
        <row r="36">
          <cell r="F36">
            <v>38581</v>
          </cell>
          <cell r="L36" t="str">
            <v>ذكر</v>
          </cell>
          <cell r="M36" t="str">
            <v xml:space="preserve">آدم </v>
          </cell>
          <cell r="Q36" t="str">
            <v>a</v>
          </cell>
          <cell r="X36" t="str">
            <v>P135366728</v>
          </cell>
          <cell r="AA36">
            <v>21</v>
          </cell>
        </row>
        <row r="37">
          <cell r="F37">
            <v>38581</v>
          </cell>
          <cell r="L37" t="str">
            <v>أنثى</v>
          </cell>
          <cell r="M37" t="str">
            <v xml:space="preserve">آية </v>
          </cell>
          <cell r="Q37" t="str">
            <v>a</v>
          </cell>
          <cell r="X37" t="str">
            <v>P135366729</v>
          </cell>
          <cell r="AA37">
            <v>22</v>
          </cell>
        </row>
        <row r="38">
          <cell r="F38">
            <v>38714</v>
          </cell>
          <cell r="L38" t="str">
            <v>أنثى</v>
          </cell>
          <cell r="M38" t="str">
            <v xml:space="preserve">تيمة </v>
          </cell>
          <cell r="Q38" t="str">
            <v>a</v>
          </cell>
          <cell r="X38" t="str">
            <v>P136366824</v>
          </cell>
          <cell r="AA38">
            <v>23</v>
          </cell>
        </row>
        <row r="39">
          <cell r="F39">
            <v>38787</v>
          </cell>
          <cell r="L39" t="str">
            <v>ذكر</v>
          </cell>
          <cell r="M39" t="str">
            <v xml:space="preserve">أسامة </v>
          </cell>
          <cell r="Q39" t="str">
            <v>a</v>
          </cell>
          <cell r="X39" t="str">
            <v>P137259899</v>
          </cell>
          <cell r="AA39">
            <v>24</v>
          </cell>
        </row>
        <row r="40">
          <cell r="F40">
            <v>38724</v>
          </cell>
          <cell r="L40" t="str">
            <v>ذكر</v>
          </cell>
          <cell r="M40" t="str">
            <v>زيد</v>
          </cell>
          <cell r="Q40" t="str">
            <v>a</v>
          </cell>
          <cell r="X40" t="str">
            <v>P137259905</v>
          </cell>
          <cell r="AA40">
            <v>25</v>
          </cell>
        </row>
        <row r="41">
          <cell r="F41">
            <v>37264</v>
          </cell>
          <cell r="L41" t="str">
            <v>ذكر</v>
          </cell>
          <cell r="M41" t="str">
            <v xml:space="preserve">أسامة </v>
          </cell>
          <cell r="Q41" t="str">
            <v>a</v>
          </cell>
          <cell r="X41" t="str">
            <v>P137409489</v>
          </cell>
          <cell r="AA41">
            <v>26</v>
          </cell>
        </row>
        <row r="42">
          <cell r="F42">
            <v>38726</v>
          </cell>
          <cell r="L42" t="str">
            <v>أنثى</v>
          </cell>
          <cell r="M42" t="str">
            <v xml:space="preserve">ندى </v>
          </cell>
          <cell r="Q42" t="str">
            <v>a</v>
          </cell>
          <cell r="X42" t="str">
            <v>P138259883</v>
          </cell>
          <cell r="AA42">
            <v>27</v>
          </cell>
        </row>
        <row r="43">
          <cell r="F43">
            <v>38010</v>
          </cell>
          <cell r="L43" t="str">
            <v>ذكر</v>
          </cell>
          <cell r="M43" t="str">
            <v xml:space="preserve">أمين </v>
          </cell>
          <cell r="Q43" t="str">
            <v>a</v>
          </cell>
          <cell r="X43" t="str">
            <v>P138371257</v>
          </cell>
          <cell r="AA43">
            <v>28</v>
          </cell>
        </row>
        <row r="44">
          <cell r="F44">
            <v>37662</v>
          </cell>
          <cell r="L44" t="str">
            <v>ذكر</v>
          </cell>
          <cell r="M44" t="str">
            <v>محمد</v>
          </cell>
          <cell r="Q44" t="str">
            <v>a</v>
          </cell>
          <cell r="X44" t="str">
            <v>P139243111</v>
          </cell>
          <cell r="AA44">
            <v>29</v>
          </cell>
        </row>
        <row r="45">
          <cell r="F45">
            <v>37873</v>
          </cell>
          <cell r="L45" t="str">
            <v>أنثى</v>
          </cell>
          <cell r="M45" t="str">
            <v xml:space="preserve">زهرة </v>
          </cell>
          <cell r="Q45" t="str">
            <v>a</v>
          </cell>
          <cell r="X45" t="str">
            <v>P139251251</v>
          </cell>
          <cell r="AA45">
            <v>30</v>
          </cell>
        </row>
        <row r="46">
          <cell r="F46">
            <v>38729</v>
          </cell>
          <cell r="L46" t="str">
            <v>ذكر</v>
          </cell>
          <cell r="M46" t="str">
            <v xml:space="preserve">أشرف </v>
          </cell>
          <cell r="Q46" t="str">
            <v>a</v>
          </cell>
          <cell r="X46" t="str">
            <v>P139259898</v>
          </cell>
          <cell r="AA46">
            <v>31</v>
          </cell>
        </row>
        <row r="47">
          <cell r="F47">
            <v>37624</v>
          </cell>
          <cell r="L47" t="str">
            <v>ذكر</v>
          </cell>
          <cell r="M47" t="str">
            <v>فاطمة</v>
          </cell>
          <cell r="Q47" t="str">
            <v>a</v>
          </cell>
          <cell r="X47" t="str">
            <v>P139343596</v>
          </cell>
          <cell r="AA47">
            <v>32</v>
          </cell>
        </row>
        <row r="48">
          <cell r="F48">
            <v>38282</v>
          </cell>
          <cell r="L48" t="str">
            <v>ذكر</v>
          </cell>
          <cell r="M48" t="str">
            <v xml:space="preserve">ابراهيم </v>
          </cell>
          <cell r="Q48" t="str">
            <v>a</v>
          </cell>
          <cell r="X48" t="str">
            <v>P139366894</v>
          </cell>
          <cell r="AA48">
            <v>33</v>
          </cell>
        </row>
        <row r="49">
          <cell r="F49">
            <v>38134</v>
          </cell>
          <cell r="L49" t="str">
            <v>ذكر</v>
          </cell>
          <cell r="M49" t="str">
            <v xml:space="preserve">صلاح الدين </v>
          </cell>
          <cell r="Q49" t="str">
            <v>a</v>
          </cell>
          <cell r="X49" t="str">
            <v>P139371317</v>
          </cell>
          <cell r="AA49">
            <v>34</v>
          </cell>
        </row>
        <row r="50">
          <cell r="F50">
            <v>37721</v>
          </cell>
          <cell r="L50" t="str">
            <v>أنثى</v>
          </cell>
          <cell r="M50" t="str">
            <v>وجدان</v>
          </cell>
          <cell r="Q50" t="str">
            <v>a</v>
          </cell>
          <cell r="X50" t="str">
            <v>P148031979</v>
          </cell>
          <cell r="AA50">
            <v>35</v>
          </cell>
        </row>
        <row r="51">
          <cell r="F51">
            <v>38574</v>
          </cell>
          <cell r="L51" t="str">
            <v>ذكر</v>
          </cell>
          <cell r="M51" t="str">
            <v>محمد</v>
          </cell>
          <cell r="Q51" t="str">
            <v>a</v>
          </cell>
          <cell r="X51" t="str">
            <v>S133063717</v>
          </cell>
          <cell r="AA51">
            <v>36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2">
        <row r="10">
          <cell r="T10" t="str">
            <v xml:space="preserve">الثانية إعدادي عام </v>
          </cell>
        </row>
        <row r="11">
          <cell r="I11" t="str">
            <v>2ASCG-2</v>
          </cell>
        </row>
        <row r="16">
          <cell r="F16">
            <v>38306</v>
          </cell>
          <cell r="L16" t="str">
            <v>أنثى</v>
          </cell>
          <cell r="M16" t="str">
            <v>سارة</v>
          </cell>
          <cell r="Q16" t="str">
            <v>a</v>
          </cell>
          <cell r="X16" t="str">
            <v>N120009231</v>
          </cell>
          <cell r="AA16">
            <v>1</v>
          </cell>
        </row>
        <row r="17">
          <cell r="F17">
            <v>37963</v>
          </cell>
          <cell r="L17" t="str">
            <v>ذكر</v>
          </cell>
          <cell r="M17" t="str">
            <v>خليل</v>
          </cell>
          <cell r="Q17" t="str">
            <v>a</v>
          </cell>
          <cell r="X17" t="str">
            <v>P120070778</v>
          </cell>
          <cell r="AA17">
            <v>2</v>
          </cell>
        </row>
        <row r="18">
          <cell r="F18">
            <v>37241</v>
          </cell>
          <cell r="L18" t="str">
            <v>ذكر</v>
          </cell>
          <cell r="M18" t="str">
            <v>عثمان</v>
          </cell>
          <cell r="Q18" t="str">
            <v>a</v>
          </cell>
          <cell r="X18" t="str">
            <v>P130241272</v>
          </cell>
          <cell r="AA18">
            <v>3</v>
          </cell>
        </row>
        <row r="19">
          <cell r="F19">
            <v>38172</v>
          </cell>
          <cell r="L19" t="str">
            <v>أنثى</v>
          </cell>
          <cell r="M19" t="str">
            <v xml:space="preserve">إيمان </v>
          </cell>
          <cell r="Q19" t="str">
            <v>a</v>
          </cell>
          <cell r="X19" t="str">
            <v>P130244304</v>
          </cell>
          <cell r="AA19">
            <v>4</v>
          </cell>
        </row>
        <row r="20">
          <cell r="F20">
            <v>37548</v>
          </cell>
          <cell r="L20" t="str">
            <v>ذكر</v>
          </cell>
          <cell r="M20" t="str">
            <v xml:space="preserve">ابراهيم </v>
          </cell>
          <cell r="Q20" t="str">
            <v>a</v>
          </cell>
          <cell r="X20" t="str">
            <v>P130244313</v>
          </cell>
          <cell r="AA20">
            <v>5</v>
          </cell>
        </row>
        <row r="21">
          <cell r="F21">
            <v>38725</v>
          </cell>
          <cell r="L21" t="str">
            <v>أنثى</v>
          </cell>
          <cell r="M21" t="str">
            <v xml:space="preserve">حفصة </v>
          </cell>
          <cell r="Q21" t="str">
            <v>a</v>
          </cell>
          <cell r="X21" t="str">
            <v>P130259830</v>
          </cell>
          <cell r="AA21">
            <v>6</v>
          </cell>
        </row>
        <row r="22">
          <cell r="F22">
            <v>38537</v>
          </cell>
          <cell r="L22" t="str">
            <v>أنثى</v>
          </cell>
          <cell r="M22" t="str">
            <v xml:space="preserve">كوثر </v>
          </cell>
          <cell r="Q22" t="str">
            <v>a</v>
          </cell>
          <cell r="X22" t="str">
            <v>P130259840</v>
          </cell>
          <cell r="AA22">
            <v>7</v>
          </cell>
        </row>
        <row r="23">
          <cell r="F23">
            <v>38549</v>
          </cell>
          <cell r="L23" t="str">
            <v>ذكر</v>
          </cell>
          <cell r="M23" t="str">
            <v xml:space="preserve">أيوب </v>
          </cell>
          <cell r="Q23" t="str">
            <v>a</v>
          </cell>
          <cell r="X23" t="str">
            <v>P130366920</v>
          </cell>
          <cell r="AA23">
            <v>8</v>
          </cell>
        </row>
        <row r="24">
          <cell r="F24">
            <v>38700</v>
          </cell>
          <cell r="L24" t="str">
            <v>ذكر</v>
          </cell>
          <cell r="M24" t="str">
            <v xml:space="preserve">أسامة </v>
          </cell>
          <cell r="Q24" t="str">
            <v>a</v>
          </cell>
          <cell r="X24" t="str">
            <v>P130366980</v>
          </cell>
          <cell r="AA24">
            <v>9</v>
          </cell>
        </row>
        <row r="25">
          <cell r="F25">
            <v>37047</v>
          </cell>
          <cell r="L25" t="str">
            <v>ذكر</v>
          </cell>
          <cell r="M25" t="str">
            <v>محمد</v>
          </cell>
          <cell r="Q25" t="str">
            <v>a</v>
          </cell>
          <cell r="X25" t="str">
            <v>P130528136</v>
          </cell>
          <cell r="AA25">
            <v>10</v>
          </cell>
        </row>
        <row r="26">
          <cell r="F26">
            <v>38353</v>
          </cell>
          <cell r="L26" t="str">
            <v>أنثى</v>
          </cell>
          <cell r="M26" t="str">
            <v xml:space="preserve">دينا </v>
          </cell>
          <cell r="Q26" t="str">
            <v>a</v>
          </cell>
          <cell r="X26" t="str">
            <v>P131259921</v>
          </cell>
          <cell r="AA26">
            <v>11</v>
          </cell>
        </row>
        <row r="27">
          <cell r="F27">
            <v>38131</v>
          </cell>
          <cell r="L27" t="str">
            <v>أنثى</v>
          </cell>
          <cell r="M27" t="str">
            <v xml:space="preserve">سلمى </v>
          </cell>
          <cell r="Q27" t="str">
            <v>a</v>
          </cell>
          <cell r="X27" t="str">
            <v>P131260017</v>
          </cell>
          <cell r="AA27">
            <v>12</v>
          </cell>
        </row>
        <row r="28">
          <cell r="F28">
            <v>38191</v>
          </cell>
          <cell r="L28" t="str">
            <v>أنثى</v>
          </cell>
          <cell r="M28" t="str">
            <v xml:space="preserve">فاطمة </v>
          </cell>
          <cell r="Q28" t="str">
            <v>a</v>
          </cell>
          <cell r="X28" t="str">
            <v>P131366851</v>
          </cell>
          <cell r="AA28">
            <v>13</v>
          </cell>
        </row>
        <row r="29">
          <cell r="F29">
            <v>38744</v>
          </cell>
          <cell r="L29" t="str">
            <v>ذكر</v>
          </cell>
          <cell r="M29" t="str">
            <v>محمد</v>
          </cell>
          <cell r="Q29" t="str">
            <v>a</v>
          </cell>
          <cell r="X29" t="str">
            <v>P132251276</v>
          </cell>
          <cell r="AA29">
            <v>14</v>
          </cell>
        </row>
        <row r="30">
          <cell r="F30">
            <v>38712</v>
          </cell>
          <cell r="L30" t="str">
            <v>ذكر</v>
          </cell>
          <cell r="M30" t="str">
            <v xml:space="preserve">صلاح الدين </v>
          </cell>
          <cell r="Q30" t="str">
            <v>a</v>
          </cell>
          <cell r="X30" t="str">
            <v>P132259896</v>
          </cell>
          <cell r="AA30">
            <v>15</v>
          </cell>
        </row>
        <row r="31">
          <cell r="F31">
            <v>38790</v>
          </cell>
          <cell r="L31" t="str">
            <v>ذكر</v>
          </cell>
          <cell r="M31" t="str">
            <v xml:space="preserve">عماد </v>
          </cell>
          <cell r="Q31" t="str">
            <v>a</v>
          </cell>
          <cell r="X31" t="str">
            <v>P132366756</v>
          </cell>
          <cell r="AA31">
            <v>16</v>
          </cell>
        </row>
        <row r="32">
          <cell r="F32">
            <v>38498</v>
          </cell>
          <cell r="L32" t="str">
            <v>أنثى</v>
          </cell>
          <cell r="M32" t="str">
            <v>مريم</v>
          </cell>
          <cell r="Q32" t="str">
            <v>a</v>
          </cell>
          <cell r="X32" t="str">
            <v>P133058295</v>
          </cell>
          <cell r="AA32">
            <v>17</v>
          </cell>
        </row>
        <row r="33">
          <cell r="F33">
            <v>37466</v>
          </cell>
          <cell r="L33" t="str">
            <v>ذكر</v>
          </cell>
          <cell r="M33" t="str">
            <v>محمد ياسين</v>
          </cell>
          <cell r="Q33" t="str">
            <v>a</v>
          </cell>
          <cell r="X33" t="str">
            <v>P133376631</v>
          </cell>
          <cell r="AA33">
            <v>18</v>
          </cell>
        </row>
        <row r="34">
          <cell r="F34">
            <v>37855</v>
          </cell>
          <cell r="L34" t="str">
            <v>أنثى</v>
          </cell>
          <cell r="M34" t="str">
            <v>إنصاف</v>
          </cell>
          <cell r="Q34" t="str">
            <v>a</v>
          </cell>
          <cell r="X34" t="str">
            <v>P133453240</v>
          </cell>
          <cell r="AA34">
            <v>19</v>
          </cell>
        </row>
        <row r="35">
          <cell r="F35">
            <v>38449</v>
          </cell>
          <cell r="L35" t="str">
            <v>أنثى</v>
          </cell>
          <cell r="M35" t="str">
            <v>مريم</v>
          </cell>
          <cell r="Q35" t="str">
            <v>a</v>
          </cell>
          <cell r="X35" t="str">
            <v>P134087694</v>
          </cell>
          <cell r="AA35">
            <v>20</v>
          </cell>
        </row>
        <row r="36">
          <cell r="F36">
            <v>38649</v>
          </cell>
          <cell r="L36" t="str">
            <v>ذكر</v>
          </cell>
          <cell r="M36" t="str">
            <v xml:space="preserve">يونس </v>
          </cell>
          <cell r="Q36" t="str">
            <v>a</v>
          </cell>
          <cell r="X36" t="str">
            <v>P134251278</v>
          </cell>
          <cell r="AA36">
            <v>21</v>
          </cell>
        </row>
        <row r="37">
          <cell r="F37">
            <v>38353</v>
          </cell>
          <cell r="L37" t="str">
            <v>أنثى</v>
          </cell>
          <cell r="M37" t="str">
            <v xml:space="preserve">ندى </v>
          </cell>
          <cell r="Q37" t="str">
            <v>a</v>
          </cell>
          <cell r="X37" t="str">
            <v>P134366752</v>
          </cell>
          <cell r="AA37">
            <v>22</v>
          </cell>
        </row>
        <row r="38">
          <cell r="F38">
            <v>38524</v>
          </cell>
          <cell r="L38" t="str">
            <v>أنثى</v>
          </cell>
          <cell r="M38" t="str">
            <v>ابتسام</v>
          </cell>
          <cell r="Q38" t="str">
            <v>a</v>
          </cell>
          <cell r="X38" t="str">
            <v>P134423522</v>
          </cell>
          <cell r="AA38">
            <v>23</v>
          </cell>
        </row>
        <row r="39">
          <cell r="F39">
            <v>38333</v>
          </cell>
          <cell r="L39" t="str">
            <v>ذكر</v>
          </cell>
          <cell r="M39" t="str">
            <v>يونس</v>
          </cell>
          <cell r="Q39" t="str">
            <v>a</v>
          </cell>
          <cell r="X39" t="str">
            <v>P135243703</v>
          </cell>
          <cell r="AA39">
            <v>24</v>
          </cell>
        </row>
        <row r="40">
          <cell r="F40">
            <v>38273</v>
          </cell>
          <cell r="L40" t="str">
            <v>أنثى</v>
          </cell>
          <cell r="M40" t="str">
            <v xml:space="preserve">حسنى </v>
          </cell>
          <cell r="Q40" t="str">
            <v>a</v>
          </cell>
          <cell r="X40" t="str">
            <v>P135244249</v>
          </cell>
          <cell r="AA40">
            <v>25</v>
          </cell>
        </row>
        <row r="41">
          <cell r="F41">
            <v>38448</v>
          </cell>
          <cell r="L41" t="str">
            <v>أنثى</v>
          </cell>
          <cell r="M41" t="str">
            <v xml:space="preserve">مروة </v>
          </cell>
          <cell r="Q41" t="str">
            <v>a</v>
          </cell>
          <cell r="X41" t="str">
            <v>P135251331</v>
          </cell>
          <cell r="AA41">
            <v>26</v>
          </cell>
        </row>
        <row r="42">
          <cell r="F42">
            <v>38055</v>
          </cell>
          <cell r="L42" t="str">
            <v>ذكر</v>
          </cell>
          <cell r="M42" t="str">
            <v>سلمان</v>
          </cell>
          <cell r="Q42" t="str">
            <v>a</v>
          </cell>
          <cell r="X42" t="str">
            <v>P135427068</v>
          </cell>
          <cell r="AA42">
            <v>27</v>
          </cell>
        </row>
        <row r="43">
          <cell r="F43">
            <v>38618</v>
          </cell>
          <cell r="L43" t="str">
            <v>أنثى</v>
          </cell>
          <cell r="M43" t="str">
            <v>سارة</v>
          </cell>
          <cell r="Q43" t="str">
            <v>a</v>
          </cell>
          <cell r="X43" t="str">
            <v>P136085649</v>
          </cell>
          <cell r="AA43">
            <v>28</v>
          </cell>
        </row>
        <row r="44">
          <cell r="F44">
            <v>38190</v>
          </cell>
          <cell r="L44" t="str">
            <v>ذكر</v>
          </cell>
          <cell r="M44" t="str">
            <v xml:space="preserve">أيمن </v>
          </cell>
          <cell r="Q44" t="str">
            <v>a</v>
          </cell>
          <cell r="X44" t="str">
            <v>P136371089</v>
          </cell>
          <cell r="AA44">
            <v>29</v>
          </cell>
        </row>
        <row r="45">
          <cell r="F45">
            <v>38498</v>
          </cell>
          <cell r="L45" t="str">
            <v>أنثى</v>
          </cell>
          <cell r="M45" t="str">
            <v xml:space="preserve"> اميمة</v>
          </cell>
          <cell r="Q45" t="str">
            <v>a</v>
          </cell>
          <cell r="X45" t="str">
            <v>P136408163</v>
          </cell>
          <cell r="AA45">
            <v>30</v>
          </cell>
        </row>
        <row r="46">
          <cell r="F46">
            <v>38556</v>
          </cell>
          <cell r="L46" t="str">
            <v>أنثى</v>
          </cell>
          <cell r="M46" t="str">
            <v>اية</v>
          </cell>
          <cell r="Q46" t="str">
            <v>a</v>
          </cell>
          <cell r="X46" t="str">
            <v>P136537743</v>
          </cell>
          <cell r="AA46">
            <v>31</v>
          </cell>
        </row>
        <row r="47">
          <cell r="F47">
            <v>37788</v>
          </cell>
          <cell r="L47" t="str">
            <v>أنثى</v>
          </cell>
          <cell r="M47" t="str">
            <v xml:space="preserve">ف الزهرة </v>
          </cell>
          <cell r="Q47" t="str">
            <v>a</v>
          </cell>
          <cell r="X47" t="str">
            <v>P137260072</v>
          </cell>
          <cell r="AA47">
            <v>32</v>
          </cell>
        </row>
        <row r="48">
          <cell r="F48">
            <v>38217</v>
          </cell>
          <cell r="L48" t="str">
            <v>ذكر</v>
          </cell>
          <cell r="M48" t="str">
            <v xml:space="preserve">مروان </v>
          </cell>
          <cell r="Q48" t="str">
            <v>a</v>
          </cell>
          <cell r="X48" t="str">
            <v>P137366716</v>
          </cell>
          <cell r="AA48">
            <v>33</v>
          </cell>
        </row>
        <row r="49">
          <cell r="F49">
            <v>38619</v>
          </cell>
          <cell r="L49" t="str">
            <v>ذكر</v>
          </cell>
          <cell r="M49" t="str">
            <v xml:space="preserve">محمد </v>
          </cell>
          <cell r="Q49" t="str">
            <v>a</v>
          </cell>
          <cell r="X49" t="str">
            <v>P137366836</v>
          </cell>
          <cell r="AA49">
            <v>34</v>
          </cell>
        </row>
        <row r="50">
          <cell r="F50">
            <v>37729</v>
          </cell>
          <cell r="L50" t="str">
            <v>ذكر</v>
          </cell>
          <cell r="M50" t="str">
            <v>محمد</v>
          </cell>
          <cell r="Q50" t="str">
            <v>a</v>
          </cell>
          <cell r="X50" t="str">
            <v>P138054107</v>
          </cell>
          <cell r="AA50">
            <v>35</v>
          </cell>
        </row>
        <row r="51">
          <cell r="F51">
            <v>38562</v>
          </cell>
          <cell r="L51" t="str">
            <v>ذكر</v>
          </cell>
          <cell r="M51" t="str">
            <v xml:space="preserve">أيمن </v>
          </cell>
          <cell r="Q51" t="str">
            <v>a</v>
          </cell>
          <cell r="X51" t="str">
            <v>P138366777</v>
          </cell>
          <cell r="AA51">
            <v>36</v>
          </cell>
        </row>
        <row r="52">
          <cell r="F52">
            <v>38501</v>
          </cell>
          <cell r="L52" t="str">
            <v>أنثى</v>
          </cell>
          <cell r="M52" t="str">
            <v>امينة</v>
          </cell>
          <cell r="Q52" t="str">
            <v>a</v>
          </cell>
          <cell r="X52" t="str">
            <v>P139247888</v>
          </cell>
          <cell r="AA52">
            <v>37</v>
          </cell>
        </row>
        <row r="53">
          <cell r="F53">
            <v>38554</v>
          </cell>
          <cell r="L53" t="str">
            <v>ذكر</v>
          </cell>
          <cell r="M53" t="str">
            <v>محمد أمين</v>
          </cell>
          <cell r="Q53" t="str">
            <v>a</v>
          </cell>
          <cell r="X53" t="str">
            <v>P139259996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3">
        <row r="10">
          <cell r="T10" t="str">
            <v xml:space="preserve">الثانية إعدادي عام </v>
          </cell>
        </row>
        <row r="11">
          <cell r="I11" t="str">
            <v>2ASCG-3</v>
          </cell>
        </row>
        <row r="16">
          <cell r="F16">
            <v>38785</v>
          </cell>
          <cell r="L16" t="str">
            <v>أنثى</v>
          </cell>
          <cell r="M16" t="str">
            <v>فاطمة الزهراء</v>
          </cell>
          <cell r="Q16" t="str">
            <v>a</v>
          </cell>
          <cell r="X16" t="str">
            <v>E120019591</v>
          </cell>
          <cell r="AA16">
            <v>1</v>
          </cell>
        </row>
        <row r="17">
          <cell r="F17">
            <v>38427</v>
          </cell>
          <cell r="L17" t="str">
            <v>ذكر</v>
          </cell>
          <cell r="M17" t="str">
            <v>أنس</v>
          </cell>
          <cell r="Q17" t="str">
            <v>a</v>
          </cell>
          <cell r="X17" t="str">
            <v>P130251460</v>
          </cell>
          <cell r="AA17">
            <v>2</v>
          </cell>
        </row>
        <row r="18">
          <cell r="F18">
            <v>38557</v>
          </cell>
          <cell r="L18" t="str">
            <v>أنثى</v>
          </cell>
          <cell r="M18" t="str">
            <v xml:space="preserve">أميمة </v>
          </cell>
          <cell r="Q18" t="str">
            <v>a</v>
          </cell>
          <cell r="X18" t="str">
            <v>P130259835</v>
          </cell>
          <cell r="AA18">
            <v>3</v>
          </cell>
        </row>
        <row r="19">
          <cell r="F19">
            <v>38566</v>
          </cell>
          <cell r="L19" t="str">
            <v>ذكر</v>
          </cell>
          <cell r="M19" t="str">
            <v xml:space="preserve">حمزة </v>
          </cell>
          <cell r="Q19" t="str">
            <v>a</v>
          </cell>
          <cell r="X19" t="str">
            <v>P130259854</v>
          </cell>
          <cell r="AA19">
            <v>4</v>
          </cell>
        </row>
        <row r="20">
          <cell r="F20">
            <v>38698</v>
          </cell>
          <cell r="L20" t="str">
            <v>أنثى</v>
          </cell>
          <cell r="M20" t="str">
            <v xml:space="preserve">إكرام </v>
          </cell>
          <cell r="Q20" t="str">
            <v>a</v>
          </cell>
          <cell r="X20" t="str">
            <v>P130259969</v>
          </cell>
          <cell r="AA20">
            <v>5</v>
          </cell>
        </row>
        <row r="21">
          <cell r="F21">
            <v>37348</v>
          </cell>
          <cell r="L21" t="str">
            <v>أنثى</v>
          </cell>
          <cell r="M21" t="str">
            <v xml:space="preserve">هاجر </v>
          </cell>
          <cell r="Q21" t="str">
            <v>a</v>
          </cell>
          <cell r="X21" t="str">
            <v>P130371056</v>
          </cell>
          <cell r="AA21">
            <v>6</v>
          </cell>
        </row>
        <row r="22">
          <cell r="F22">
            <v>38464</v>
          </cell>
          <cell r="L22" t="str">
            <v>ذكر</v>
          </cell>
          <cell r="M22" t="str">
            <v>يوسف</v>
          </cell>
          <cell r="Q22" t="str">
            <v>a</v>
          </cell>
          <cell r="X22" t="str">
            <v>P130374413</v>
          </cell>
          <cell r="AA22">
            <v>7</v>
          </cell>
        </row>
        <row r="23">
          <cell r="F23">
            <v>38528</v>
          </cell>
          <cell r="L23" t="str">
            <v>ذكر</v>
          </cell>
          <cell r="M23" t="str">
            <v>سليمان</v>
          </cell>
          <cell r="Q23" t="str">
            <v>a</v>
          </cell>
          <cell r="X23" t="str">
            <v>P131247878</v>
          </cell>
          <cell r="AA23">
            <v>8</v>
          </cell>
        </row>
        <row r="24">
          <cell r="F24">
            <v>38001</v>
          </cell>
          <cell r="L24" t="str">
            <v>ذكر</v>
          </cell>
          <cell r="M24" t="str">
            <v>عثمان</v>
          </cell>
          <cell r="Q24" t="str">
            <v>a</v>
          </cell>
          <cell r="X24" t="str">
            <v>P131247880</v>
          </cell>
          <cell r="AA24">
            <v>9</v>
          </cell>
        </row>
        <row r="25">
          <cell r="F25">
            <v>37910</v>
          </cell>
          <cell r="L25" t="str">
            <v>أنثى</v>
          </cell>
          <cell r="M25" t="str">
            <v xml:space="preserve">كوثر </v>
          </cell>
          <cell r="Q25" t="str">
            <v>a</v>
          </cell>
          <cell r="X25" t="str">
            <v>P131371328</v>
          </cell>
          <cell r="AA25">
            <v>10</v>
          </cell>
        </row>
        <row r="26">
          <cell r="F26">
            <v>38545</v>
          </cell>
          <cell r="L26" t="str">
            <v>ذكر</v>
          </cell>
          <cell r="M26" t="str">
            <v xml:space="preserve"> محمد</v>
          </cell>
          <cell r="Q26" t="str">
            <v>a</v>
          </cell>
          <cell r="X26" t="str">
            <v>P131402611</v>
          </cell>
          <cell r="AA26">
            <v>11</v>
          </cell>
        </row>
        <row r="27">
          <cell r="F27">
            <v>38496</v>
          </cell>
          <cell r="L27" t="str">
            <v>ذكر</v>
          </cell>
          <cell r="M27" t="str">
            <v>أمـــجــــد</v>
          </cell>
          <cell r="Q27" t="str">
            <v>a</v>
          </cell>
          <cell r="X27" t="str">
            <v>P131455903</v>
          </cell>
          <cell r="AA27">
            <v>12</v>
          </cell>
        </row>
        <row r="28">
          <cell r="F28">
            <v>38663</v>
          </cell>
          <cell r="L28" t="str">
            <v>أنثى</v>
          </cell>
          <cell r="M28" t="str">
            <v xml:space="preserve">أميمة </v>
          </cell>
          <cell r="Q28" t="str">
            <v>a</v>
          </cell>
          <cell r="X28" t="str">
            <v>P132259924</v>
          </cell>
          <cell r="AA28">
            <v>13</v>
          </cell>
        </row>
        <row r="29">
          <cell r="F29">
            <v>36404</v>
          </cell>
          <cell r="L29" t="str">
            <v>أنثى</v>
          </cell>
          <cell r="M29" t="str">
            <v>حنان</v>
          </cell>
          <cell r="Q29" t="str">
            <v>a</v>
          </cell>
          <cell r="X29" t="str">
            <v>P132377504</v>
          </cell>
          <cell r="AA29">
            <v>14</v>
          </cell>
        </row>
        <row r="30">
          <cell r="F30">
            <v>37257</v>
          </cell>
          <cell r="L30" t="str">
            <v>ذكر</v>
          </cell>
          <cell r="M30" t="str">
            <v>ايمن</v>
          </cell>
          <cell r="Q30" t="str">
            <v>a</v>
          </cell>
          <cell r="X30" t="str">
            <v>P133142022</v>
          </cell>
          <cell r="AA30">
            <v>15</v>
          </cell>
        </row>
        <row r="31">
          <cell r="F31">
            <v>38529</v>
          </cell>
          <cell r="L31" t="str">
            <v>ذكر</v>
          </cell>
          <cell r="M31" t="str">
            <v>أنس</v>
          </cell>
          <cell r="Q31" t="str">
            <v>a</v>
          </cell>
          <cell r="X31" t="str">
            <v>P133246339</v>
          </cell>
          <cell r="AA31">
            <v>16</v>
          </cell>
        </row>
        <row r="32">
          <cell r="F32">
            <v>38396</v>
          </cell>
          <cell r="L32" t="str">
            <v>ذكر</v>
          </cell>
          <cell r="M32" t="str">
            <v xml:space="preserve">سفيان </v>
          </cell>
          <cell r="Q32" t="str">
            <v>a</v>
          </cell>
          <cell r="X32" t="str">
            <v>P133251417</v>
          </cell>
          <cell r="AA32">
            <v>17</v>
          </cell>
        </row>
        <row r="33">
          <cell r="F33">
            <v>38197</v>
          </cell>
          <cell r="L33" t="str">
            <v>أنثى</v>
          </cell>
          <cell r="M33" t="str">
            <v xml:space="preserve">فاطمة </v>
          </cell>
          <cell r="Q33" t="str">
            <v>a</v>
          </cell>
          <cell r="X33" t="str">
            <v>P133260025</v>
          </cell>
          <cell r="AA33">
            <v>18</v>
          </cell>
        </row>
        <row r="34">
          <cell r="F34">
            <v>37788</v>
          </cell>
          <cell r="L34" t="str">
            <v>أنثى</v>
          </cell>
          <cell r="M34" t="str">
            <v xml:space="preserve">خديجة  </v>
          </cell>
          <cell r="Q34" t="str">
            <v>a</v>
          </cell>
          <cell r="X34" t="str">
            <v>P133260163</v>
          </cell>
          <cell r="AA34">
            <v>19</v>
          </cell>
        </row>
        <row r="35">
          <cell r="F35">
            <v>38678</v>
          </cell>
          <cell r="L35" t="str">
            <v>ذكر</v>
          </cell>
          <cell r="M35" t="str">
            <v xml:space="preserve">يوسف </v>
          </cell>
          <cell r="Q35" t="str">
            <v>a</v>
          </cell>
          <cell r="X35" t="str">
            <v>P133366978</v>
          </cell>
          <cell r="AA35">
            <v>20</v>
          </cell>
        </row>
        <row r="36">
          <cell r="F36">
            <v>36792</v>
          </cell>
          <cell r="L36" t="str">
            <v>ذكر</v>
          </cell>
          <cell r="M36" t="str">
            <v>ياسين</v>
          </cell>
          <cell r="Q36" t="str">
            <v>a</v>
          </cell>
          <cell r="X36" t="str">
            <v>P133516572</v>
          </cell>
          <cell r="AA36">
            <v>21</v>
          </cell>
        </row>
        <row r="37">
          <cell r="F37">
            <v>38310</v>
          </cell>
          <cell r="L37" t="str">
            <v>ذكر</v>
          </cell>
          <cell r="M37" t="str">
            <v xml:space="preserve">محمد الأمين </v>
          </cell>
          <cell r="Q37" t="str">
            <v>a</v>
          </cell>
          <cell r="X37" t="str">
            <v>P134259991</v>
          </cell>
          <cell r="AA37">
            <v>22</v>
          </cell>
        </row>
        <row r="38">
          <cell r="F38">
            <v>37748</v>
          </cell>
          <cell r="L38" t="str">
            <v>ذكر</v>
          </cell>
          <cell r="M38" t="str">
            <v xml:space="preserve">عيسى </v>
          </cell>
          <cell r="Q38" t="str">
            <v>a</v>
          </cell>
          <cell r="X38" t="str">
            <v>P134260035</v>
          </cell>
          <cell r="AA38">
            <v>23</v>
          </cell>
        </row>
        <row r="39">
          <cell r="F39">
            <v>37781</v>
          </cell>
          <cell r="L39" t="str">
            <v>أنثى</v>
          </cell>
          <cell r="M39" t="str">
            <v>فاطمة</v>
          </cell>
          <cell r="Q39" t="str">
            <v>a</v>
          </cell>
          <cell r="X39" t="str">
            <v>P135114107</v>
          </cell>
          <cell r="AA39">
            <v>24</v>
          </cell>
        </row>
        <row r="40">
          <cell r="F40">
            <v>38085</v>
          </cell>
          <cell r="L40" t="str">
            <v>ذكر</v>
          </cell>
          <cell r="M40" t="str">
            <v xml:space="preserve">محمد رضا </v>
          </cell>
          <cell r="Q40" t="str">
            <v>a</v>
          </cell>
          <cell r="X40" t="str">
            <v>P135244314</v>
          </cell>
          <cell r="AA40">
            <v>25</v>
          </cell>
        </row>
        <row r="41">
          <cell r="F41">
            <v>37637</v>
          </cell>
          <cell r="L41" t="str">
            <v>أنثى</v>
          </cell>
          <cell r="M41" t="str">
            <v xml:space="preserve">بشرى  </v>
          </cell>
          <cell r="Q41" t="str">
            <v>a</v>
          </cell>
          <cell r="X41" t="str">
            <v>P135250978</v>
          </cell>
          <cell r="AA41">
            <v>26</v>
          </cell>
        </row>
        <row r="42">
          <cell r="F42">
            <v>37572</v>
          </cell>
          <cell r="L42" t="str">
            <v>ذكر</v>
          </cell>
          <cell r="M42" t="str">
            <v xml:space="preserve">عماد </v>
          </cell>
          <cell r="Q42" t="str">
            <v>a</v>
          </cell>
          <cell r="X42" t="str">
            <v>P135251403</v>
          </cell>
          <cell r="AA42">
            <v>27</v>
          </cell>
        </row>
        <row r="43">
          <cell r="F43">
            <v>38550</v>
          </cell>
          <cell r="L43" t="str">
            <v>ذكر</v>
          </cell>
          <cell r="M43" t="str">
            <v xml:space="preserve">نور الدين </v>
          </cell>
          <cell r="Q43" t="str">
            <v>a</v>
          </cell>
          <cell r="X43" t="str">
            <v>P135251404</v>
          </cell>
          <cell r="AA43">
            <v>28</v>
          </cell>
        </row>
        <row r="44">
          <cell r="F44">
            <v>38620</v>
          </cell>
          <cell r="L44" t="str">
            <v>ذكر</v>
          </cell>
          <cell r="M44" t="str">
            <v xml:space="preserve">ياسين </v>
          </cell>
          <cell r="Q44" t="str">
            <v>a</v>
          </cell>
          <cell r="X44" t="str">
            <v>P135259862</v>
          </cell>
          <cell r="AA44">
            <v>29</v>
          </cell>
        </row>
        <row r="45">
          <cell r="F45">
            <v>38359</v>
          </cell>
          <cell r="L45" t="str">
            <v>أنثى</v>
          </cell>
          <cell r="M45" t="str">
            <v xml:space="preserve">فاتن  </v>
          </cell>
          <cell r="Q45" t="str">
            <v>a</v>
          </cell>
          <cell r="X45" t="str">
            <v>P135366887</v>
          </cell>
          <cell r="AA45">
            <v>30</v>
          </cell>
        </row>
        <row r="46">
          <cell r="F46">
            <v>38432</v>
          </cell>
          <cell r="L46" t="str">
            <v>أنثى</v>
          </cell>
          <cell r="M46" t="str">
            <v xml:space="preserve">دعاء </v>
          </cell>
          <cell r="Q46" t="str">
            <v>a</v>
          </cell>
          <cell r="X46" t="str">
            <v>P136366827</v>
          </cell>
          <cell r="AA46">
            <v>31</v>
          </cell>
        </row>
        <row r="47">
          <cell r="F47">
            <v>38435</v>
          </cell>
          <cell r="L47" t="str">
            <v>ذكر</v>
          </cell>
          <cell r="M47" t="str">
            <v>احمد</v>
          </cell>
          <cell r="Q47" t="str">
            <v>a</v>
          </cell>
          <cell r="X47" t="str">
            <v>P137218956</v>
          </cell>
          <cell r="AA47">
            <v>32</v>
          </cell>
        </row>
        <row r="48">
          <cell r="F48">
            <v>38556</v>
          </cell>
          <cell r="L48" t="str">
            <v>ذكر</v>
          </cell>
          <cell r="M48" t="str">
            <v>أنس</v>
          </cell>
          <cell r="Q48" t="str">
            <v>a</v>
          </cell>
          <cell r="X48" t="str">
            <v>P137227976</v>
          </cell>
          <cell r="AA48">
            <v>33</v>
          </cell>
        </row>
        <row r="49">
          <cell r="F49">
            <v>38524</v>
          </cell>
          <cell r="L49" t="str">
            <v>أنثى</v>
          </cell>
          <cell r="M49" t="str">
            <v xml:space="preserve">فاطمة </v>
          </cell>
          <cell r="Q49" t="str">
            <v>a</v>
          </cell>
          <cell r="X49" t="str">
            <v>P137366919</v>
          </cell>
          <cell r="AA49">
            <v>34</v>
          </cell>
        </row>
        <row r="50">
          <cell r="F50">
            <v>38655</v>
          </cell>
          <cell r="L50" t="str">
            <v>أنثى</v>
          </cell>
          <cell r="M50" t="str">
            <v xml:space="preserve">خلود </v>
          </cell>
          <cell r="Q50" t="str">
            <v>a</v>
          </cell>
          <cell r="X50" t="str">
            <v>P138366965</v>
          </cell>
          <cell r="AA50">
            <v>35</v>
          </cell>
        </row>
        <row r="51">
          <cell r="F51">
            <v>38060</v>
          </cell>
          <cell r="L51" t="str">
            <v>أنثى</v>
          </cell>
          <cell r="M51" t="str">
            <v xml:space="preserve">شيماء </v>
          </cell>
          <cell r="Q51" t="str">
            <v>a</v>
          </cell>
          <cell r="X51" t="str">
            <v>P139366810</v>
          </cell>
          <cell r="AA51">
            <v>36</v>
          </cell>
        </row>
        <row r="52">
          <cell r="F52">
            <v>37908</v>
          </cell>
          <cell r="L52" t="str">
            <v>أنثى</v>
          </cell>
          <cell r="M52" t="str">
            <v xml:space="preserve">خلود </v>
          </cell>
          <cell r="Q52" t="str">
            <v>a</v>
          </cell>
          <cell r="X52" t="str">
            <v>P139371061</v>
          </cell>
          <cell r="AA52">
            <v>37</v>
          </cell>
        </row>
        <row r="53">
          <cell r="F53">
            <v>38204</v>
          </cell>
          <cell r="L53" t="str">
            <v>أنثى</v>
          </cell>
          <cell r="M53" t="str">
            <v>إشراق</v>
          </cell>
          <cell r="Q53" t="str">
            <v>a</v>
          </cell>
          <cell r="X53" t="str">
            <v>P148095820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4">
        <row r="10">
          <cell r="T10" t="str">
            <v xml:space="preserve">الثانية إعدادي عام </v>
          </cell>
        </row>
        <row r="11">
          <cell r="I11" t="str">
            <v>2ASCG-4</v>
          </cell>
        </row>
        <row r="16">
          <cell r="F16">
            <v>38738</v>
          </cell>
          <cell r="L16" t="str">
            <v>ذكر</v>
          </cell>
          <cell r="M16" t="str">
            <v>هيثم</v>
          </cell>
          <cell r="Q16" t="str">
            <v>a</v>
          </cell>
          <cell r="X16" t="str">
            <v>L138105018</v>
          </cell>
          <cell r="AA16">
            <v>1</v>
          </cell>
        </row>
        <row r="17">
          <cell r="F17">
            <v>36546</v>
          </cell>
          <cell r="L17" t="str">
            <v>أنثى</v>
          </cell>
          <cell r="M17" t="str">
            <v>الوزنة</v>
          </cell>
          <cell r="Q17" t="str">
            <v>a</v>
          </cell>
          <cell r="X17" t="str">
            <v>P120032244</v>
          </cell>
          <cell r="AA17">
            <v>2</v>
          </cell>
        </row>
        <row r="18">
          <cell r="F18">
            <v>38534</v>
          </cell>
          <cell r="L18" t="str">
            <v>ذكر</v>
          </cell>
          <cell r="M18" t="str">
            <v>محمد</v>
          </cell>
          <cell r="Q18" t="str">
            <v>a</v>
          </cell>
          <cell r="X18" t="str">
            <v>P120043201</v>
          </cell>
          <cell r="AA18">
            <v>3</v>
          </cell>
        </row>
        <row r="19">
          <cell r="F19">
            <v>37501</v>
          </cell>
          <cell r="L19" t="str">
            <v>ذكر</v>
          </cell>
          <cell r="M19" t="str">
            <v xml:space="preserve">محمد </v>
          </cell>
          <cell r="Q19" t="str">
            <v>a</v>
          </cell>
          <cell r="X19" t="str">
            <v>P130243197</v>
          </cell>
          <cell r="AA19">
            <v>4</v>
          </cell>
        </row>
        <row r="20">
          <cell r="F20">
            <v>37769</v>
          </cell>
          <cell r="L20" t="str">
            <v>ذكر</v>
          </cell>
          <cell r="M20" t="str">
            <v xml:space="preserve">أيوب  </v>
          </cell>
          <cell r="Q20" t="str">
            <v>a</v>
          </cell>
          <cell r="X20" t="str">
            <v>P130244307</v>
          </cell>
          <cell r="AA20">
            <v>5</v>
          </cell>
        </row>
        <row r="21">
          <cell r="F21">
            <v>37942</v>
          </cell>
          <cell r="L21" t="str">
            <v>ذكر</v>
          </cell>
          <cell r="M21" t="str">
            <v xml:space="preserve">عمر </v>
          </cell>
          <cell r="Q21" t="str">
            <v>a</v>
          </cell>
          <cell r="X21" t="str">
            <v>P130250912</v>
          </cell>
          <cell r="AA21">
            <v>6</v>
          </cell>
        </row>
        <row r="22">
          <cell r="F22">
            <v>37190</v>
          </cell>
          <cell r="L22" t="str">
            <v>ذكر</v>
          </cell>
          <cell r="M22" t="str">
            <v>محسن</v>
          </cell>
          <cell r="Q22" t="str">
            <v>a</v>
          </cell>
          <cell r="X22" t="str">
            <v>P130414702</v>
          </cell>
          <cell r="AA22">
            <v>7</v>
          </cell>
        </row>
        <row r="23">
          <cell r="F23">
            <v>37766</v>
          </cell>
          <cell r="L23" t="str">
            <v>أنثى</v>
          </cell>
          <cell r="M23" t="str">
            <v>ندى</v>
          </cell>
          <cell r="Q23" t="str">
            <v>a</v>
          </cell>
          <cell r="X23" t="str">
            <v>P131077345</v>
          </cell>
          <cell r="AA23">
            <v>8</v>
          </cell>
        </row>
        <row r="24">
          <cell r="F24">
            <v>38179</v>
          </cell>
          <cell r="L24" t="str">
            <v>أنثى</v>
          </cell>
          <cell r="M24" t="str">
            <v xml:space="preserve">فاتن </v>
          </cell>
          <cell r="Q24" t="str">
            <v>a</v>
          </cell>
          <cell r="X24" t="str">
            <v>P131244295</v>
          </cell>
          <cell r="AA24">
            <v>9</v>
          </cell>
        </row>
        <row r="25">
          <cell r="F25">
            <v>38367</v>
          </cell>
          <cell r="L25" t="str">
            <v>أنثى</v>
          </cell>
          <cell r="M25" t="str">
            <v>رفيقة</v>
          </cell>
          <cell r="Q25" t="str">
            <v>a</v>
          </cell>
          <cell r="X25" t="str">
            <v>P131247833</v>
          </cell>
          <cell r="AA25">
            <v>10</v>
          </cell>
        </row>
        <row r="26">
          <cell r="F26">
            <v>38739</v>
          </cell>
          <cell r="L26" t="str">
            <v>أنثى</v>
          </cell>
          <cell r="M26" t="str">
            <v xml:space="preserve">منال </v>
          </cell>
          <cell r="Q26" t="str">
            <v>a</v>
          </cell>
          <cell r="X26" t="str">
            <v>P131259828</v>
          </cell>
          <cell r="AA26">
            <v>11</v>
          </cell>
        </row>
        <row r="27">
          <cell r="F27">
            <v>38280</v>
          </cell>
          <cell r="L27" t="str">
            <v>أنثى</v>
          </cell>
          <cell r="M27" t="str">
            <v xml:space="preserve">سلمى </v>
          </cell>
          <cell r="Q27" t="str">
            <v>a</v>
          </cell>
          <cell r="X27" t="str">
            <v>P132259927</v>
          </cell>
          <cell r="AA27">
            <v>12</v>
          </cell>
        </row>
        <row r="28">
          <cell r="F28">
            <v>37271</v>
          </cell>
          <cell r="L28" t="str">
            <v>ذكر</v>
          </cell>
          <cell r="M28" t="str">
            <v xml:space="preserve">عبد الوهاب </v>
          </cell>
          <cell r="Q28" t="str">
            <v>a</v>
          </cell>
          <cell r="X28" t="str">
            <v>P132376601</v>
          </cell>
          <cell r="AA28">
            <v>13</v>
          </cell>
        </row>
        <row r="29">
          <cell r="F29">
            <v>38726</v>
          </cell>
          <cell r="L29" t="str">
            <v>ذكر</v>
          </cell>
          <cell r="M29" t="str">
            <v xml:space="preserve">أسامة </v>
          </cell>
          <cell r="Q29" t="str">
            <v>a</v>
          </cell>
          <cell r="X29" t="str">
            <v>P133259900</v>
          </cell>
          <cell r="AA29">
            <v>14</v>
          </cell>
        </row>
        <row r="30">
          <cell r="F30">
            <v>38669</v>
          </cell>
          <cell r="L30" t="str">
            <v>أنثى</v>
          </cell>
          <cell r="M30" t="str">
            <v xml:space="preserve">فاطمة الزهراء </v>
          </cell>
          <cell r="Q30" t="str">
            <v>a</v>
          </cell>
          <cell r="X30" t="str">
            <v>P133366875</v>
          </cell>
          <cell r="AA30">
            <v>15</v>
          </cell>
        </row>
        <row r="31">
          <cell r="F31">
            <v>37763</v>
          </cell>
          <cell r="L31" t="str">
            <v>ذكر</v>
          </cell>
          <cell r="M31" t="str">
            <v xml:space="preserve">أيوب </v>
          </cell>
          <cell r="Q31" t="str">
            <v>a</v>
          </cell>
          <cell r="X31" t="str">
            <v>P133428349</v>
          </cell>
          <cell r="AA31">
            <v>16</v>
          </cell>
        </row>
        <row r="32">
          <cell r="F32">
            <v>38494</v>
          </cell>
          <cell r="L32" t="str">
            <v>ذكر</v>
          </cell>
          <cell r="M32" t="str">
            <v>ياسين</v>
          </cell>
          <cell r="Q32" t="str">
            <v>a</v>
          </cell>
          <cell r="X32" t="str">
            <v>P134286316</v>
          </cell>
          <cell r="AA32">
            <v>17</v>
          </cell>
        </row>
        <row r="33">
          <cell r="F33">
            <v>37951</v>
          </cell>
          <cell r="L33" t="str">
            <v>أنثى</v>
          </cell>
          <cell r="M33" t="str">
            <v xml:space="preserve">نادية  </v>
          </cell>
          <cell r="Q33" t="str">
            <v>a</v>
          </cell>
          <cell r="X33" t="str">
            <v>P135244301</v>
          </cell>
          <cell r="AA33">
            <v>18</v>
          </cell>
        </row>
        <row r="34">
          <cell r="F34">
            <v>38522</v>
          </cell>
          <cell r="L34" t="str">
            <v>ذكر</v>
          </cell>
          <cell r="M34" t="str">
            <v xml:space="preserve">محمد علي </v>
          </cell>
          <cell r="Q34" t="str">
            <v>a</v>
          </cell>
          <cell r="X34" t="str">
            <v>P135366832</v>
          </cell>
          <cell r="AA34">
            <v>19</v>
          </cell>
        </row>
        <row r="35">
          <cell r="F35">
            <v>37207</v>
          </cell>
          <cell r="L35" t="str">
            <v>ذكر</v>
          </cell>
          <cell r="M35" t="str">
            <v xml:space="preserve">أسامة </v>
          </cell>
          <cell r="Q35" t="str">
            <v>a</v>
          </cell>
          <cell r="X35" t="str">
            <v>P135377380</v>
          </cell>
          <cell r="AA35">
            <v>20</v>
          </cell>
        </row>
        <row r="36">
          <cell r="F36">
            <v>38495</v>
          </cell>
          <cell r="L36" t="str">
            <v>أنثى</v>
          </cell>
          <cell r="M36" t="str">
            <v>ءاية</v>
          </cell>
          <cell r="Q36" t="str">
            <v>a</v>
          </cell>
          <cell r="X36" t="str">
            <v>P135455695</v>
          </cell>
          <cell r="AA36">
            <v>21</v>
          </cell>
        </row>
        <row r="37">
          <cell r="F37">
            <v>38286</v>
          </cell>
          <cell r="L37" t="str">
            <v>أنثى</v>
          </cell>
          <cell r="M37" t="str">
            <v>آية</v>
          </cell>
          <cell r="Q37" t="str">
            <v>a</v>
          </cell>
          <cell r="X37" t="str">
            <v>P136260027</v>
          </cell>
          <cell r="AA37">
            <v>22</v>
          </cell>
        </row>
        <row r="38">
          <cell r="F38">
            <v>38751</v>
          </cell>
          <cell r="L38" t="str">
            <v>أنثى</v>
          </cell>
          <cell r="M38" t="str">
            <v>مالك</v>
          </cell>
          <cell r="Q38" t="str">
            <v>a</v>
          </cell>
          <cell r="X38" t="str">
            <v>P136357979</v>
          </cell>
          <cell r="AA38">
            <v>23</v>
          </cell>
        </row>
        <row r="39">
          <cell r="F39">
            <v>38546</v>
          </cell>
          <cell r="L39" t="str">
            <v>أنثى</v>
          </cell>
          <cell r="M39" t="str">
            <v xml:space="preserve">مريم  </v>
          </cell>
          <cell r="Q39" t="str">
            <v>a</v>
          </cell>
          <cell r="X39" t="str">
            <v>P136366734</v>
          </cell>
          <cell r="AA39">
            <v>24</v>
          </cell>
        </row>
        <row r="40">
          <cell r="F40">
            <v>38702</v>
          </cell>
          <cell r="L40" t="str">
            <v>ذكر</v>
          </cell>
          <cell r="M40" t="str">
            <v xml:space="preserve">عثمان </v>
          </cell>
          <cell r="Q40" t="str">
            <v>a</v>
          </cell>
          <cell r="X40" t="str">
            <v>P137251275</v>
          </cell>
          <cell r="AA40">
            <v>25</v>
          </cell>
        </row>
        <row r="41">
          <cell r="F41">
            <v>38519</v>
          </cell>
          <cell r="L41" t="str">
            <v>ذكر</v>
          </cell>
          <cell r="M41" t="str">
            <v xml:space="preserve">هيثم </v>
          </cell>
          <cell r="Q41" t="str">
            <v>a</v>
          </cell>
          <cell r="X41" t="str">
            <v>P137259897</v>
          </cell>
          <cell r="AA41">
            <v>26</v>
          </cell>
        </row>
        <row r="42">
          <cell r="F42">
            <v>37888</v>
          </cell>
          <cell r="L42" t="str">
            <v>ذكر</v>
          </cell>
          <cell r="M42" t="str">
            <v xml:space="preserve">محمد </v>
          </cell>
          <cell r="Q42" t="str">
            <v>a</v>
          </cell>
          <cell r="X42" t="str">
            <v>P137371139</v>
          </cell>
          <cell r="AA42">
            <v>27</v>
          </cell>
        </row>
        <row r="43">
          <cell r="F43">
            <v>38126</v>
          </cell>
          <cell r="L43" t="str">
            <v>أنثى</v>
          </cell>
          <cell r="M43" t="str">
            <v xml:space="preserve">حسناء </v>
          </cell>
          <cell r="Q43" t="str">
            <v>a</v>
          </cell>
          <cell r="X43" t="str">
            <v>P138366991</v>
          </cell>
          <cell r="AA43">
            <v>28</v>
          </cell>
        </row>
        <row r="44">
          <cell r="F44">
            <v>38596</v>
          </cell>
          <cell r="L44" t="str">
            <v>أنثى</v>
          </cell>
          <cell r="M44" t="str">
            <v xml:space="preserve">نسرين </v>
          </cell>
          <cell r="Q44" t="str">
            <v>a</v>
          </cell>
          <cell r="X44" t="str">
            <v>P139366925</v>
          </cell>
          <cell r="AA44">
            <v>29</v>
          </cell>
        </row>
        <row r="45">
          <cell r="F45">
            <v>38509</v>
          </cell>
          <cell r="L45" t="str">
            <v>أنثى</v>
          </cell>
          <cell r="M45" t="str">
            <v xml:space="preserve">ياسمينة </v>
          </cell>
          <cell r="Q45" t="str">
            <v>a</v>
          </cell>
          <cell r="X45" t="str">
            <v>P139366926</v>
          </cell>
          <cell r="AA45">
            <v>30</v>
          </cell>
        </row>
        <row r="46">
          <cell r="F46">
            <v>38583</v>
          </cell>
          <cell r="L46" t="str">
            <v>ذكر</v>
          </cell>
          <cell r="M46" t="str">
            <v xml:space="preserve">إلياس </v>
          </cell>
          <cell r="Q46" t="str">
            <v>a</v>
          </cell>
          <cell r="X46" t="str">
            <v>P139366933</v>
          </cell>
          <cell r="AA46">
            <v>31</v>
          </cell>
        </row>
        <row r="47">
          <cell r="F47">
            <v>38557</v>
          </cell>
          <cell r="L47" t="str">
            <v>أنثى</v>
          </cell>
          <cell r="M47" t="str">
            <v>نورة</v>
          </cell>
          <cell r="Q47" t="str">
            <v>a</v>
          </cell>
          <cell r="X47" t="str">
            <v>P142092005</v>
          </cell>
          <cell r="AA47">
            <v>32</v>
          </cell>
        </row>
        <row r="48">
          <cell r="F48">
            <v>38434</v>
          </cell>
          <cell r="L48" t="str">
            <v>ذكر</v>
          </cell>
          <cell r="M48" t="str">
            <v>عبد الله</v>
          </cell>
          <cell r="Q48" t="str">
            <v>a</v>
          </cell>
          <cell r="X48" t="str">
            <v>P148002697</v>
          </cell>
          <cell r="AA48">
            <v>33</v>
          </cell>
        </row>
        <row r="49">
          <cell r="F49">
            <v>38345</v>
          </cell>
          <cell r="L49" t="str">
            <v>أنثى</v>
          </cell>
          <cell r="M49" t="str">
            <v>الزهرة</v>
          </cell>
          <cell r="Q49" t="str">
            <v>a</v>
          </cell>
          <cell r="X49" t="str">
            <v>P130505082</v>
          </cell>
          <cell r="AA49">
            <v>34</v>
          </cell>
        </row>
        <row r="50">
          <cell r="F50">
            <v>38087</v>
          </cell>
          <cell r="L50" t="str">
            <v>أنثى</v>
          </cell>
          <cell r="M50" t="str">
            <v xml:space="preserve">مريم </v>
          </cell>
          <cell r="Q50" t="str">
            <v>a</v>
          </cell>
          <cell r="X50" t="str">
            <v>P138260014</v>
          </cell>
          <cell r="AA50">
            <v>35</v>
          </cell>
        </row>
        <row r="51">
          <cell r="F51">
            <v>38216</v>
          </cell>
          <cell r="L51" t="str">
            <v>أنثى</v>
          </cell>
          <cell r="M51" t="str">
            <v>أسماء</v>
          </cell>
          <cell r="Q51" t="str">
            <v>a</v>
          </cell>
          <cell r="X51" t="str">
            <v>S144030655</v>
          </cell>
          <cell r="AA51">
            <v>36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5">
        <row r="10">
          <cell r="T10" t="str">
            <v xml:space="preserve">الثانية إعدادي عام </v>
          </cell>
        </row>
        <row r="11">
          <cell r="I11" t="str">
            <v>2ASCG-5</v>
          </cell>
        </row>
        <row r="16">
          <cell r="F16">
            <v>38606</v>
          </cell>
          <cell r="L16" t="str">
            <v>أنثى</v>
          </cell>
          <cell r="M16" t="str">
            <v>احسان</v>
          </cell>
          <cell r="Q16" t="str">
            <v>a</v>
          </cell>
          <cell r="X16" t="str">
            <v>D138390099</v>
          </cell>
          <cell r="AA16">
            <v>1</v>
          </cell>
        </row>
        <row r="17">
          <cell r="F17">
            <v>36892</v>
          </cell>
          <cell r="L17" t="str">
            <v>ذكر</v>
          </cell>
          <cell r="M17" t="str">
            <v>نعمان</v>
          </cell>
          <cell r="Q17" t="str">
            <v>a</v>
          </cell>
          <cell r="X17" t="str">
            <v>P130152702</v>
          </cell>
          <cell r="AA17">
            <v>2</v>
          </cell>
        </row>
        <row r="18">
          <cell r="F18">
            <v>38696</v>
          </cell>
          <cell r="L18" t="str">
            <v>ذكر</v>
          </cell>
          <cell r="M18" t="str">
            <v>محمد أمين</v>
          </cell>
          <cell r="Q18" t="str">
            <v>a</v>
          </cell>
          <cell r="X18" t="str">
            <v>P130251362</v>
          </cell>
          <cell r="AA18">
            <v>3</v>
          </cell>
        </row>
        <row r="19">
          <cell r="F19">
            <v>38427</v>
          </cell>
          <cell r="L19" t="str">
            <v>ذكر</v>
          </cell>
          <cell r="M19" t="str">
            <v>عبد الرحيم</v>
          </cell>
          <cell r="Q19" t="str">
            <v>a</v>
          </cell>
          <cell r="X19" t="str">
            <v>P130251461</v>
          </cell>
          <cell r="AA19">
            <v>4</v>
          </cell>
        </row>
        <row r="20">
          <cell r="F20">
            <v>38487</v>
          </cell>
          <cell r="L20" t="str">
            <v>أنثى</v>
          </cell>
          <cell r="M20" t="str">
            <v xml:space="preserve">حنان </v>
          </cell>
          <cell r="Q20" t="str">
            <v>a</v>
          </cell>
          <cell r="X20" t="str">
            <v>P130259838</v>
          </cell>
          <cell r="AA20">
            <v>5</v>
          </cell>
        </row>
        <row r="21">
          <cell r="F21">
            <v>38525</v>
          </cell>
          <cell r="L21" t="str">
            <v>أنثى</v>
          </cell>
          <cell r="M21" t="str">
            <v xml:space="preserve">إكرام </v>
          </cell>
          <cell r="Q21" t="str">
            <v>a</v>
          </cell>
          <cell r="X21" t="str">
            <v>P130259970</v>
          </cell>
          <cell r="AA21">
            <v>6</v>
          </cell>
        </row>
        <row r="22">
          <cell r="F22">
            <v>38595</v>
          </cell>
          <cell r="L22" t="str">
            <v>أنثى</v>
          </cell>
          <cell r="M22" t="str">
            <v xml:space="preserve">رميساء </v>
          </cell>
          <cell r="Q22" t="str">
            <v>a</v>
          </cell>
          <cell r="X22" t="str">
            <v>P130259971</v>
          </cell>
          <cell r="AA22">
            <v>7</v>
          </cell>
        </row>
        <row r="23">
          <cell r="F23">
            <v>38026</v>
          </cell>
          <cell r="L23" t="str">
            <v>أنثى</v>
          </cell>
          <cell r="M23" t="str">
            <v>فردوس</v>
          </cell>
          <cell r="Q23" t="str">
            <v>a</v>
          </cell>
          <cell r="X23" t="str">
            <v>P130349080</v>
          </cell>
          <cell r="AA23">
            <v>8</v>
          </cell>
        </row>
        <row r="24">
          <cell r="F24">
            <v>38668</v>
          </cell>
          <cell r="L24" t="str">
            <v>ذكر</v>
          </cell>
          <cell r="M24" t="str">
            <v xml:space="preserve">ياسين </v>
          </cell>
          <cell r="Q24" t="str">
            <v>a</v>
          </cell>
          <cell r="X24" t="str">
            <v>P130366775</v>
          </cell>
          <cell r="AA24">
            <v>9</v>
          </cell>
        </row>
        <row r="25">
          <cell r="F25">
            <v>38334</v>
          </cell>
          <cell r="L25" t="str">
            <v>ذكر</v>
          </cell>
          <cell r="M25" t="str">
            <v xml:space="preserve">سليمان </v>
          </cell>
          <cell r="Q25" t="str">
            <v>a</v>
          </cell>
          <cell r="X25" t="str">
            <v>P130371171</v>
          </cell>
          <cell r="AA25">
            <v>10</v>
          </cell>
        </row>
        <row r="26">
          <cell r="F26">
            <v>37843</v>
          </cell>
          <cell r="L26" t="str">
            <v>ذكر</v>
          </cell>
          <cell r="M26" t="str">
            <v>بدر الدين</v>
          </cell>
          <cell r="Q26" t="str">
            <v>a</v>
          </cell>
          <cell r="X26" t="str">
            <v>P130446169</v>
          </cell>
          <cell r="AA26">
            <v>11</v>
          </cell>
        </row>
        <row r="27">
          <cell r="F27">
            <v>38531</v>
          </cell>
          <cell r="L27" t="str">
            <v>أنثى</v>
          </cell>
          <cell r="M27" t="str">
            <v>وصال</v>
          </cell>
          <cell r="Q27" t="str">
            <v>a</v>
          </cell>
          <cell r="X27" t="str">
            <v>P131251436</v>
          </cell>
          <cell r="AA27">
            <v>12</v>
          </cell>
        </row>
        <row r="28">
          <cell r="F28">
            <v>38615</v>
          </cell>
          <cell r="L28" t="str">
            <v>أنثى</v>
          </cell>
          <cell r="M28" t="str">
            <v>دعاء</v>
          </cell>
          <cell r="Q28" t="str">
            <v>a</v>
          </cell>
          <cell r="X28" t="str">
            <v>P131251444</v>
          </cell>
          <cell r="AA28">
            <v>13</v>
          </cell>
        </row>
        <row r="29">
          <cell r="F29">
            <v>37744</v>
          </cell>
          <cell r="L29" t="str">
            <v>أنثى</v>
          </cell>
          <cell r="M29" t="str">
            <v xml:space="preserve">أسية </v>
          </cell>
          <cell r="Q29" t="str">
            <v>a</v>
          </cell>
          <cell r="X29" t="str">
            <v>P131371285</v>
          </cell>
          <cell r="AA29">
            <v>14</v>
          </cell>
        </row>
        <row r="30">
          <cell r="F30">
            <v>38308</v>
          </cell>
          <cell r="L30" t="str">
            <v>أنثى</v>
          </cell>
          <cell r="M30" t="str">
            <v xml:space="preserve">أميمة </v>
          </cell>
          <cell r="Q30" t="str">
            <v>a</v>
          </cell>
          <cell r="X30" t="str">
            <v>P132366793</v>
          </cell>
          <cell r="AA30">
            <v>15</v>
          </cell>
        </row>
        <row r="31">
          <cell r="F31">
            <v>38783</v>
          </cell>
          <cell r="L31" t="str">
            <v>ذكر</v>
          </cell>
          <cell r="M31" t="str">
            <v>ايمن</v>
          </cell>
          <cell r="Q31" t="str">
            <v>a</v>
          </cell>
          <cell r="X31" t="str">
            <v>P132462410</v>
          </cell>
          <cell r="AA31">
            <v>16</v>
          </cell>
        </row>
        <row r="32">
          <cell r="F32">
            <v>37725</v>
          </cell>
          <cell r="L32" t="str">
            <v>ذكر</v>
          </cell>
          <cell r="M32" t="str">
            <v>يـوسـف</v>
          </cell>
          <cell r="Q32" t="str">
            <v>a</v>
          </cell>
          <cell r="X32" t="str">
            <v>P133219453</v>
          </cell>
          <cell r="AA32">
            <v>17</v>
          </cell>
        </row>
        <row r="33">
          <cell r="F33">
            <v>38730</v>
          </cell>
          <cell r="L33" t="str">
            <v>ذكر</v>
          </cell>
          <cell r="M33" t="str">
            <v xml:space="preserve">حمزة </v>
          </cell>
          <cell r="Q33" t="str">
            <v>a</v>
          </cell>
          <cell r="X33" t="str">
            <v>P133259987</v>
          </cell>
          <cell r="AA33">
            <v>18</v>
          </cell>
        </row>
        <row r="34">
          <cell r="F34">
            <v>38659</v>
          </cell>
          <cell r="L34" t="str">
            <v>ذكر</v>
          </cell>
          <cell r="M34" t="str">
            <v>عمر</v>
          </cell>
          <cell r="Q34" t="str">
            <v>a</v>
          </cell>
          <cell r="X34" t="str">
            <v>P134259990</v>
          </cell>
          <cell r="AA34">
            <v>19</v>
          </cell>
        </row>
        <row r="35">
          <cell r="F35">
            <v>37421</v>
          </cell>
          <cell r="L35" t="str">
            <v>أنثى</v>
          </cell>
          <cell r="M35" t="str">
            <v xml:space="preserve">كوثر </v>
          </cell>
          <cell r="Q35" t="str">
            <v>a</v>
          </cell>
          <cell r="X35" t="str">
            <v>P134428396</v>
          </cell>
          <cell r="AA35">
            <v>20</v>
          </cell>
        </row>
        <row r="36">
          <cell r="F36">
            <v>37594</v>
          </cell>
          <cell r="L36" t="str">
            <v>ذكر</v>
          </cell>
          <cell r="M36" t="str">
            <v>يوسف</v>
          </cell>
          <cell r="Q36" t="str">
            <v>a</v>
          </cell>
          <cell r="X36" t="str">
            <v>P135174438</v>
          </cell>
          <cell r="AA36">
            <v>21</v>
          </cell>
        </row>
        <row r="37">
          <cell r="F37">
            <v>38696</v>
          </cell>
          <cell r="L37" t="str">
            <v>ذكر</v>
          </cell>
          <cell r="M37" t="str">
            <v xml:space="preserve">أنس </v>
          </cell>
          <cell r="Q37" t="str">
            <v>a</v>
          </cell>
          <cell r="X37" t="str">
            <v>P135251410</v>
          </cell>
          <cell r="AA37">
            <v>22</v>
          </cell>
        </row>
        <row r="38">
          <cell r="F38">
            <v>38670</v>
          </cell>
          <cell r="L38" t="str">
            <v>أنثى</v>
          </cell>
          <cell r="M38" t="str">
            <v>اية</v>
          </cell>
          <cell r="Q38" t="str">
            <v>a</v>
          </cell>
          <cell r="X38" t="str">
            <v>P135294427</v>
          </cell>
          <cell r="AA38">
            <v>23</v>
          </cell>
        </row>
        <row r="39">
          <cell r="F39">
            <v>38394</v>
          </cell>
          <cell r="L39" t="str">
            <v>ذكر</v>
          </cell>
          <cell r="M39" t="str">
            <v>عبيد</v>
          </cell>
          <cell r="Q39" t="str">
            <v>a</v>
          </cell>
          <cell r="X39" t="str">
            <v>P136259872</v>
          </cell>
          <cell r="AA39">
            <v>24</v>
          </cell>
        </row>
        <row r="40">
          <cell r="F40">
            <v>38282</v>
          </cell>
          <cell r="L40" t="str">
            <v>ذكر</v>
          </cell>
          <cell r="M40" t="str">
            <v xml:space="preserve">زيد </v>
          </cell>
          <cell r="Q40" t="str">
            <v>a</v>
          </cell>
          <cell r="X40" t="str">
            <v>P137371153</v>
          </cell>
          <cell r="AA40">
            <v>25</v>
          </cell>
        </row>
        <row r="41">
          <cell r="F41">
            <v>38224</v>
          </cell>
          <cell r="L41" t="str">
            <v>أنثى</v>
          </cell>
          <cell r="M41" t="str">
            <v>فاطمة الزهرة</v>
          </cell>
          <cell r="Q41" t="str">
            <v>a</v>
          </cell>
          <cell r="X41" t="str">
            <v>P138276706</v>
          </cell>
          <cell r="AA41">
            <v>26</v>
          </cell>
        </row>
        <row r="42">
          <cell r="F42">
            <v>38534</v>
          </cell>
          <cell r="L42" t="str">
            <v>أنثى</v>
          </cell>
          <cell r="M42" t="str">
            <v xml:space="preserve">سليمة </v>
          </cell>
          <cell r="Q42" t="str">
            <v>a</v>
          </cell>
          <cell r="X42" t="str">
            <v>P138366891</v>
          </cell>
          <cell r="AA42">
            <v>27</v>
          </cell>
        </row>
        <row r="43">
          <cell r="F43">
            <v>37789</v>
          </cell>
          <cell r="L43" t="str">
            <v>ذكر</v>
          </cell>
          <cell r="M43" t="str">
            <v xml:space="preserve">نعمان </v>
          </cell>
          <cell r="Q43" t="str">
            <v>a</v>
          </cell>
          <cell r="X43" t="str">
            <v>P138376702</v>
          </cell>
          <cell r="AA43">
            <v>28</v>
          </cell>
        </row>
        <row r="44">
          <cell r="F44">
            <v>38749</v>
          </cell>
          <cell r="L44" t="str">
            <v>أنثى</v>
          </cell>
          <cell r="M44" t="str">
            <v xml:space="preserve">رحيمة </v>
          </cell>
          <cell r="Q44" t="str">
            <v>a</v>
          </cell>
          <cell r="X44" t="str">
            <v>P139251257</v>
          </cell>
          <cell r="AA44">
            <v>29</v>
          </cell>
        </row>
        <row r="45">
          <cell r="F45">
            <v>38796</v>
          </cell>
          <cell r="L45" t="str">
            <v>أنثى</v>
          </cell>
          <cell r="M45" t="str">
            <v xml:space="preserve">فردوس </v>
          </cell>
          <cell r="Q45" t="str">
            <v>a</v>
          </cell>
          <cell r="X45" t="str">
            <v>P139259974</v>
          </cell>
          <cell r="AA45">
            <v>30</v>
          </cell>
        </row>
        <row r="46">
          <cell r="F46">
            <v>38585</v>
          </cell>
          <cell r="L46" t="str">
            <v>ذكر</v>
          </cell>
          <cell r="M46" t="str">
            <v>سفيان</v>
          </cell>
          <cell r="Q46" t="str">
            <v>a</v>
          </cell>
          <cell r="X46" t="str">
            <v>P139260003</v>
          </cell>
          <cell r="AA46">
            <v>31</v>
          </cell>
        </row>
        <row r="47">
          <cell r="F47">
            <v>38480</v>
          </cell>
          <cell r="L47" t="str">
            <v>أنثى</v>
          </cell>
          <cell r="M47" t="str">
            <v xml:space="preserve">نعيمة </v>
          </cell>
          <cell r="Q47" t="str">
            <v>a</v>
          </cell>
          <cell r="X47" t="str">
            <v>P139366889</v>
          </cell>
          <cell r="AA47">
            <v>32</v>
          </cell>
        </row>
        <row r="48">
          <cell r="F48">
            <v>38524</v>
          </cell>
          <cell r="L48" t="str">
            <v>ذكر</v>
          </cell>
          <cell r="M48" t="str">
            <v>حسام</v>
          </cell>
          <cell r="Q48" t="str">
            <v>a</v>
          </cell>
          <cell r="X48" t="str">
            <v>P145062689</v>
          </cell>
          <cell r="AA48">
            <v>33</v>
          </cell>
        </row>
        <row r="49">
          <cell r="F49">
            <v>37981</v>
          </cell>
          <cell r="L49" t="str">
            <v>ذكر</v>
          </cell>
          <cell r="M49" t="str">
            <v>أيمن</v>
          </cell>
          <cell r="Q49" t="str">
            <v>a</v>
          </cell>
          <cell r="X49" t="str">
            <v>P147112329</v>
          </cell>
          <cell r="AA49">
            <v>34</v>
          </cell>
        </row>
        <row r="50">
          <cell r="F50">
            <v>38681</v>
          </cell>
          <cell r="L50" t="str">
            <v>أنثى</v>
          </cell>
          <cell r="M50" t="str">
            <v>عواطف</v>
          </cell>
          <cell r="Q50" t="str">
            <v>a</v>
          </cell>
          <cell r="X50" t="str">
            <v>P149079008</v>
          </cell>
          <cell r="AA50">
            <v>35</v>
          </cell>
        </row>
        <row r="51">
          <cell r="F51">
            <v>37979</v>
          </cell>
          <cell r="L51" t="str">
            <v>أنثى</v>
          </cell>
          <cell r="M51" t="str">
            <v xml:space="preserve">أسماء </v>
          </cell>
          <cell r="Q51" t="str">
            <v>a</v>
          </cell>
          <cell r="X51" t="str">
            <v>P138371147</v>
          </cell>
          <cell r="AA51">
            <v>36</v>
          </cell>
        </row>
        <row r="52">
          <cell r="F52">
            <v>37498</v>
          </cell>
          <cell r="L52" t="str">
            <v>ذكر</v>
          </cell>
          <cell r="M52" t="str">
            <v xml:space="preserve">محمد </v>
          </cell>
          <cell r="Q52" t="str">
            <v>a</v>
          </cell>
          <cell r="X52" t="str">
            <v>P133449171</v>
          </cell>
          <cell r="AA52">
            <v>37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6">
        <row r="10">
          <cell r="T10" t="str">
            <v xml:space="preserve">الثانية إعدادي عام </v>
          </cell>
        </row>
        <row r="11">
          <cell r="I11" t="str">
            <v>2ASCG-6</v>
          </cell>
        </row>
        <row r="16">
          <cell r="F16">
            <v>38604</v>
          </cell>
          <cell r="L16" t="str">
            <v>ذكر</v>
          </cell>
          <cell r="M16" t="str">
            <v>علي</v>
          </cell>
          <cell r="Q16" t="str">
            <v>a</v>
          </cell>
          <cell r="X16" t="str">
            <v>D139104853</v>
          </cell>
          <cell r="AA16">
            <v>1</v>
          </cell>
        </row>
        <row r="17">
          <cell r="F17">
            <v>38751</v>
          </cell>
          <cell r="L17" t="str">
            <v>أنثى</v>
          </cell>
          <cell r="M17" t="str">
            <v>عزيزة</v>
          </cell>
          <cell r="Q17" t="str">
            <v>a</v>
          </cell>
          <cell r="X17" t="str">
            <v>E131065527</v>
          </cell>
          <cell r="AA17">
            <v>2</v>
          </cell>
        </row>
        <row r="18">
          <cell r="F18">
            <v>38805</v>
          </cell>
          <cell r="L18" t="str">
            <v>أنثى</v>
          </cell>
          <cell r="M18" t="str">
            <v>ياسمين</v>
          </cell>
          <cell r="Q18" t="str">
            <v>a</v>
          </cell>
          <cell r="X18" t="str">
            <v>J132109547</v>
          </cell>
          <cell r="AA18">
            <v>3</v>
          </cell>
        </row>
        <row r="19">
          <cell r="F19">
            <v>38511</v>
          </cell>
          <cell r="L19" t="str">
            <v>ذكر</v>
          </cell>
          <cell r="M19" t="str">
            <v xml:space="preserve">عبد الرحيم </v>
          </cell>
          <cell r="Q19" t="str">
            <v>a</v>
          </cell>
          <cell r="X19" t="str">
            <v>P130251371</v>
          </cell>
          <cell r="AA19">
            <v>4</v>
          </cell>
        </row>
        <row r="20">
          <cell r="F20">
            <v>38247</v>
          </cell>
          <cell r="L20" t="str">
            <v>أنثى</v>
          </cell>
          <cell r="M20" t="str">
            <v>مليكة</v>
          </cell>
          <cell r="Q20" t="str">
            <v>a</v>
          </cell>
          <cell r="X20" t="str">
            <v>P130251454</v>
          </cell>
          <cell r="AA20">
            <v>5</v>
          </cell>
        </row>
        <row r="21">
          <cell r="F21">
            <v>38238</v>
          </cell>
          <cell r="L21" t="str">
            <v>أنثى</v>
          </cell>
          <cell r="M21" t="str">
            <v xml:space="preserve">مريم </v>
          </cell>
          <cell r="Q21" t="str">
            <v>a</v>
          </cell>
          <cell r="X21" t="str">
            <v>P130366764</v>
          </cell>
          <cell r="AA21">
            <v>6</v>
          </cell>
        </row>
        <row r="22">
          <cell r="F22">
            <v>38488</v>
          </cell>
          <cell r="L22" t="str">
            <v>ذكر</v>
          </cell>
          <cell r="M22" t="str">
            <v>أيمن</v>
          </cell>
          <cell r="Q22" t="str">
            <v>a</v>
          </cell>
          <cell r="X22" t="str">
            <v>P130374803</v>
          </cell>
          <cell r="AA22">
            <v>7</v>
          </cell>
        </row>
        <row r="23">
          <cell r="F23">
            <v>38158</v>
          </cell>
          <cell r="L23" t="str">
            <v>ذكر</v>
          </cell>
          <cell r="M23" t="str">
            <v xml:space="preserve">رشيد </v>
          </cell>
          <cell r="Q23" t="str">
            <v>a</v>
          </cell>
          <cell r="X23" t="str">
            <v>P131251030</v>
          </cell>
          <cell r="AA23">
            <v>8</v>
          </cell>
        </row>
        <row r="24">
          <cell r="F24">
            <v>38449</v>
          </cell>
          <cell r="L24" t="str">
            <v>ذكر</v>
          </cell>
          <cell r="M24" t="str">
            <v xml:space="preserve">محمد رضا </v>
          </cell>
          <cell r="Q24" t="str">
            <v>a</v>
          </cell>
          <cell r="X24" t="str">
            <v>P131371132</v>
          </cell>
          <cell r="AA24">
            <v>9</v>
          </cell>
        </row>
        <row r="25">
          <cell r="F25">
            <v>37775</v>
          </cell>
          <cell r="L25" t="str">
            <v>ذكر</v>
          </cell>
          <cell r="M25" t="str">
            <v xml:space="preserve">سفيان </v>
          </cell>
          <cell r="Q25" t="str">
            <v>a</v>
          </cell>
          <cell r="X25" t="str">
            <v>P131454234</v>
          </cell>
          <cell r="AA25">
            <v>10</v>
          </cell>
        </row>
        <row r="26">
          <cell r="F26">
            <v>37231</v>
          </cell>
          <cell r="L26" t="str">
            <v>ذكر</v>
          </cell>
          <cell r="M26" t="str">
            <v>سفيان</v>
          </cell>
          <cell r="Q26" t="str">
            <v>a</v>
          </cell>
          <cell r="X26" t="str">
            <v>P132096320</v>
          </cell>
          <cell r="AA26">
            <v>11</v>
          </cell>
        </row>
        <row r="27">
          <cell r="F27">
            <v>37943</v>
          </cell>
          <cell r="L27" t="str">
            <v>أنثى</v>
          </cell>
          <cell r="M27" t="str">
            <v xml:space="preserve">ليلى  </v>
          </cell>
          <cell r="Q27" t="str">
            <v>a</v>
          </cell>
          <cell r="X27" t="str">
            <v>P132251019</v>
          </cell>
          <cell r="AA27">
            <v>12</v>
          </cell>
        </row>
        <row r="28">
          <cell r="F28">
            <v>38668</v>
          </cell>
          <cell r="L28" t="str">
            <v>ذكر</v>
          </cell>
          <cell r="M28" t="str">
            <v xml:space="preserve">عبد الحميد </v>
          </cell>
          <cell r="Q28" t="str">
            <v>a</v>
          </cell>
          <cell r="X28" t="str">
            <v>P132366738</v>
          </cell>
          <cell r="AA28">
            <v>13</v>
          </cell>
        </row>
        <row r="29">
          <cell r="F29">
            <v>38690</v>
          </cell>
          <cell r="L29" t="str">
            <v>أنثى</v>
          </cell>
          <cell r="M29" t="str">
            <v xml:space="preserve">هناء </v>
          </cell>
          <cell r="Q29" t="str">
            <v>a</v>
          </cell>
          <cell r="X29" t="str">
            <v>P132366759</v>
          </cell>
          <cell r="AA29">
            <v>14</v>
          </cell>
        </row>
        <row r="30">
          <cell r="F30">
            <v>37320</v>
          </cell>
          <cell r="L30" t="str">
            <v>أنثى</v>
          </cell>
          <cell r="M30" t="str">
            <v xml:space="preserve">صواب </v>
          </cell>
          <cell r="Q30" t="str">
            <v>a</v>
          </cell>
          <cell r="X30" t="str">
            <v>P132454242</v>
          </cell>
          <cell r="AA30">
            <v>15</v>
          </cell>
        </row>
        <row r="31">
          <cell r="F31">
            <v>38590</v>
          </cell>
          <cell r="L31" t="str">
            <v>أنثى</v>
          </cell>
          <cell r="M31" t="str">
            <v>سارة</v>
          </cell>
          <cell r="Q31" t="str">
            <v>a</v>
          </cell>
          <cell r="X31" t="str">
            <v>P133269369</v>
          </cell>
          <cell r="AA31">
            <v>16</v>
          </cell>
        </row>
        <row r="32">
          <cell r="F32">
            <v>38257</v>
          </cell>
          <cell r="L32" t="str">
            <v>ذكر</v>
          </cell>
          <cell r="M32" t="str">
            <v xml:space="preserve">جواد </v>
          </cell>
          <cell r="Q32" t="str">
            <v>a</v>
          </cell>
          <cell r="X32" t="str">
            <v>P133366809</v>
          </cell>
          <cell r="AA32">
            <v>17</v>
          </cell>
        </row>
        <row r="33">
          <cell r="F33">
            <v>38501</v>
          </cell>
          <cell r="L33" t="str">
            <v>أنثى</v>
          </cell>
          <cell r="M33" t="str">
            <v xml:space="preserve">نورا </v>
          </cell>
          <cell r="Q33" t="str">
            <v>a</v>
          </cell>
          <cell r="X33" t="str">
            <v>P133366924</v>
          </cell>
          <cell r="AA33">
            <v>18</v>
          </cell>
        </row>
        <row r="34">
          <cell r="F34">
            <v>38536</v>
          </cell>
          <cell r="L34" t="str">
            <v>أنثى</v>
          </cell>
          <cell r="M34" t="str">
            <v xml:space="preserve">نهيلة </v>
          </cell>
          <cell r="Q34" t="str">
            <v>a</v>
          </cell>
          <cell r="X34" t="str">
            <v>P134251336</v>
          </cell>
          <cell r="AA34">
            <v>19</v>
          </cell>
        </row>
        <row r="35">
          <cell r="F35">
            <v>38745</v>
          </cell>
          <cell r="L35" t="str">
            <v>ذكر</v>
          </cell>
          <cell r="M35" t="str">
            <v>عبد المنعم</v>
          </cell>
          <cell r="Q35" t="str">
            <v>a</v>
          </cell>
          <cell r="X35" t="str">
            <v>P134251359</v>
          </cell>
          <cell r="AA35">
            <v>20</v>
          </cell>
        </row>
        <row r="36">
          <cell r="F36">
            <v>38249</v>
          </cell>
          <cell r="L36" t="str">
            <v>أنثى</v>
          </cell>
          <cell r="M36" t="str">
            <v xml:space="preserve">أمينة </v>
          </cell>
          <cell r="Q36" t="str">
            <v>a</v>
          </cell>
          <cell r="X36" t="str">
            <v>P134366899</v>
          </cell>
          <cell r="AA36">
            <v>21</v>
          </cell>
        </row>
        <row r="37">
          <cell r="F37">
            <v>38596</v>
          </cell>
          <cell r="L37" t="str">
            <v>أنثى</v>
          </cell>
          <cell r="M37" t="str">
            <v xml:space="preserve">نهاد </v>
          </cell>
          <cell r="Q37" t="str">
            <v>a</v>
          </cell>
          <cell r="X37" t="str">
            <v>P135251332</v>
          </cell>
          <cell r="AA37">
            <v>22</v>
          </cell>
        </row>
        <row r="38">
          <cell r="F38">
            <v>38690</v>
          </cell>
          <cell r="L38" t="str">
            <v>ذكر</v>
          </cell>
          <cell r="M38" t="str">
            <v xml:space="preserve">عبد الرحمن </v>
          </cell>
          <cell r="Q38" t="str">
            <v>a</v>
          </cell>
          <cell r="X38" t="str">
            <v>P135251414</v>
          </cell>
          <cell r="AA38">
            <v>23</v>
          </cell>
        </row>
        <row r="39">
          <cell r="F39">
            <v>38406</v>
          </cell>
          <cell r="L39" t="str">
            <v>أنثى</v>
          </cell>
          <cell r="M39" t="str">
            <v>شيماء</v>
          </cell>
          <cell r="Q39" t="str">
            <v>a</v>
          </cell>
          <cell r="X39" t="str">
            <v>P135284800</v>
          </cell>
          <cell r="AA39">
            <v>24</v>
          </cell>
        </row>
        <row r="40">
          <cell r="F40">
            <v>38171</v>
          </cell>
          <cell r="L40" t="str">
            <v>ذكر</v>
          </cell>
          <cell r="M40" t="str">
            <v xml:space="preserve">أسعد </v>
          </cell>
          <cell r="Q40" t="str">
            <v>a</v>
          </cell>
          <cell r="X40" t="str">
            <v>P136366808</v>
          </cell>
          <cell r="AA40">
            <v>25</v>
          </cell>
        </row>
        <row r="41">
          <cell r="F41">
            <v>38435</v>
          </cell>
          <cell r="L41" t="str">
            <v>ذكر</v>
          </cell>
          <cell r="M41" t="str">
            <v xml:space="preserve">الزبير </v>
          </cell>
          <cell r="Q41" t="str">
            <v>a</v>
          </cell>
          <cell r="X41" t="str">
            <v>P136366847</v>
          </cell>
          <cell r="AA41">
            <v>26</v>
          </cell>
        </row>
        <row r="42">
          <cell r="F42">
            <v>37475</v>
          </cell>
          <cell r="L42" t="str">
            <v>ذكر</v>
          </cell>
          <cell r="M42" t="str">
            <v xml:space="preserve">خالد </v>
          </cell>
          <cell r="Q42" t="str">
            <v>a</v>
          </cell>
          <cell r="X42" t="str">
            <v>P136428235</v>
          </cell>
          <cell r="AA42">
            <v>27</v>
          </cell>
        </row>
        <row r="43">
          <cell r="F43">
            <v>38530</v>
          </cell>
          <cell r="L43" t="str">
            <v>أنثى</v>
          </cell>
          <cell r="M43" t="str">
            <v xml:space="preserve">رندة </v>
          </cell>
          <cell r="Q43" t="str">
            <v>a</v>
          </cell>
          <cell r="X43" t="str">
            <v>P137366837</v>
          </cell>
          <cell r="AA43">
            <v>28</v>
          </cell>
        </row>
        <row r="44">
          <cell r="F44">
            <v>37857</v>
          </cell>
          <cell r="L44" t="str">
            <v>ذكر</v>
          </cell>
          <cell r="M44" t="str">
            <v xml:space="preserve">أيمن  </v>
          </cell>
          <cell r="Q44" t="str">
            <v>a</v>
          </cell>
          <cell r="X44" t="str">
            <v>P138260087</v>
          </cell>
          <cell r="AA44">
            <v>29</v>
          </cell>
        </row>
        <row r="45">
          <cell r="F45">
            <v>38480</v>
          </cell>
          <cell r="L45" t="str">
            <v>ذكر</v>
          </cell>
          <cell r="M45" t="str">
            <v>سراج</v>
          </cell>
          <cell r="Q45" t="str">
            <v>a</v>
          </cell>
          <cell r="X45" t="str">
            <v>P139048200</v>
          </cell>
          <cell r="AA45">
            <v>30</v>
          </cell>
        </row>
        <row r="46">
          <cell r="F46">
            <v>38403</v>
          </cell>
          <cell r="L46" t="str">
            <v>ذكر</v>
          </cell>
          <cell r="M46" t="str">
            <v xml:space="preserve">أيوب </v>
          </cell>
          <cell r="Q46" t="str">
            <v>a</v>
          </cell>
          <cell r="X46" t="str">
            <v>P139259913</v>
          </cell>
          <cell r="AA46">
            <v>31</v>
          </cell>
        </row>
        <row r="47">
          <cell r="F47">
            <v>38552</v>
          </cell>
          <cell r="L47" t="str">
            <v>أنثى</v>
          </cell>
          <cell r="M47" t="str">
            <v xml:space="preserve">فاتن </v>
          </cell>
          <cell r="Q47" t="str">
            <v>a</v>
          </cell>
          <cell r="X47" t="str">
            <v>P139259975</v>
          </cell>
          <cell r="AA47">
            <v>32</v>
          </cell>
        </row>
        <row r="48">
          <cell r="F48">
            <v>38257</v>
          </cell>
          <cell r="L48" t="str">
            <v>أنثى</v>
          </cell>
          <cell r="M48" t="str">
            <v>إنصاف</v>
          </cell>
          <cell r="Q48" t="str">
            <v>a</v>
          </cell>
          <cell r="X48" t="str">
            <v>P139366958</v>
          </cell>
          <cell r="AA48">
            <v>33</v>
          </cell>
        </row>
        <row r="49">
          <cell r="F49">
            <v>37995</v>
          </cell>
          <cell r="L49" t="str">
            <v>أنثى</v>
          </cell>
          <cell r="M49" t="str">
            <v>إكرام</v>
          </cell>
          <cell r="Q49" t="str">
            <v>a</v>
          </cell>
          <cell r="X49" t="str">
            <v>P143062778</v>
          </cell>
          <cell r="AA49">
            <v>34</v>
          </cell>
        </row>
        <row r="50">
          <cell r="F50">
            <v>38238</v>
          </cell>
          <cell r="L50" t="str">
            <v>أنثى</v>
          </cell>
          <cell r="M50" t="str">
            <v>حسناء</v>
          </cell>
          <cell r="Q50" t="str">
            <v>a</v>
          </cell>
          <cell r="X50" t="str">
            <v>P146091907</v>
          </cell>
          <cell r="AA50">
            <v>35</v>
          </cell>
        </row>
        <row r="51">
          <cell r="F51">
            <v>37861</v>
          </cell>
          <cell r="L51" t="str">
            <v>ذكر</v>
          </cell>
          <cell r="M51" t="str">
            <v>أيمن</v>
          </cell>
          <cell r="Q51" t="str">
            <v>a</v>
          </cell>
          <cell r="X51" t="str">
            <v>S132167966</v>
          </cell>
          <cell r="AA51">
            <v>36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7">
        <row r="10">
          <cell r="T10" t="str">
            <v xml:space="preserve">الثانية إعدادي عام </v>
          </cell>
        </row>
        <row r="11">
          <cell r="I11" t="str">
            <v>2ASCG-7</v>
          </cell>
        </row>
        <row r="16">
          <cell r="F16">
            <v>38415</v>
          </cell>
          <cell r="L16" t="str">
            <v>ذكر</v>
          </cell>
          <cell r="M16" t="str">
            <v>منصف</v>
          </cell>
          <cell r="Q16" t="str">
            <v>a</v>
          </cell>
          <cell r="X16" t="str">
            <v>F142041470</v>
          </cell>
          <cell r="AA16">
            <v>1</v>
          </cell>
        </row>
        <row r="17">
          <cell r="F17">
            <v>38698</v>
          </cell>
          <cell r="L17" t="str">
            <v>ذكر</v>
          </cell>
          <cell r="M17" t="str">
            <v xml:space="preserve">رفيع </v>
          </cell>
          <cell r="Q17" t="str">
            <v>a</v>
          </cell>
          <cell r="X17" t="str">
            <v>P130259857</v>
          </cell>
          <cell r="AA17">
            <v>2</v>
          </cell>
        </row>
        <row r="18">
          <cell r="F18">
            <v>38645</v>
          </cell>
          <cell r="L18" t="str">
            <v>ذكر</v>
          </cell>
          <cell r="M18" t="str">
            <v xml:space="preserve">زكرياء </v>
          </cell>
          <cell r="Q18" t="str">
            <v>a</v>
          </cell>
          <cell r="X18" t="str">
            <v>P130366732</v>
          </cell>
          <cell r="AA18">
            <v>3</v>
          </cell>
        </row>
        <row r="19">
          <cell r="F19">
            <v>38543</v>
          </cell>
          <cell r="L19" t="str">
            <v>ذكر</v>
          </cell>
          <cell r="M19" t="str">
            <v xml:space="preserve">معاذ </v>
          </cell>
          <cell r="Q19" t="str">
            <v>a</v>
          </cell>
          <cell r="X19" t="str">
            <v>P130366787</v>
          </cell>
          <cell r="AA19">
            <v>4</v>
          </cell>
        </row>
        <row r="20">
          <cell r="F20">
            <v>37362</v>
          </cell>
          <cell r="L20" t="str">
            <v>أنثى</v>
          </cell>
          <cell r="M20" t="str">
            <v xml:space="preserve">بديعة </v>
          </cell>
          <cell r="Q20" t="str">
            <v>a</v>
          </cell>
          <cell r="X20" t="str">
            <v>P131259827</v>
          </cell>
          <cell r="AA20">
            <v>5</v>
          </cell>
        </row>
        <row r="21">
          <cell r="F21">
            <v>38433</v>
          </cell>
          <cell r="L21" t="str">
            <v>أنثى</v>
          </cell>
          <cell r="M21" t="str">
            <v xml:space="preserve">شمس </v>
          </cell>
          <cell r="Q21" t="str">
            <v>a</v>
          </cell>
          <cell r="X21" t="str">
            <v>P131259878</v>
          </cell>
          <cell r="AA21">
            <v>6</v>
          </cell>
        </row>
        <row r="22">
          <cell r="F22">
            <v>38715</v>
          </cell>
          <cell r="L22" t="str">
            <v>أنثى</v>
          </cell>
          <cell r="M22" t="str">
            <v>سارة</v>
          </cell>
          <cell r="Q22" t="str">
            <v>a</v>
          </cell>
          <cell r="X22" t="str">
            <v>P131294086</v>
          </cell>
          <cell r="AA22">
            <v>7</v>
          </cell>
        </row>
        <row r="23">
          <cell r="F23">
            <v>37916</v>
          </cell>
          <cell r="L23" t="str">
            <v>أنثى</v>
          </cell>
          <cell r="M23" t="str">
            <v xml:space="preserve">فاطمة </v>
          </cell>
          <cell r="Q23" t="str">
            <v>a</v>
          </cell>
          <cell r="X23" t="str">
            <v>P131393951</v>
          </cell>
          <cell r="AA23">
            <v>8</v>
          </cell>
        </row>
        <row r="24">
          <cell r="F24">
            <v>38568</v>
          </cell>
          <cell r="L24" t="str">
            <v>ذكر</v>
          </cell>
          <cell r="M24" t="str">
            <v>إلياس</v>
          </cell>
          <cell r="Q24" t="str">
            <v>a</v>
          </cell>
          <cell r="X24" t="str">
            <v>P131504590</v>
          </cell>
          <cell r="AA24">
            <v>9</v>
          </cell>
        </row>
        <row r="25">
          <cell r="F25">
            <v>37912</v>
          </cell>
          <cell r="L25" t="str">
            <v>أنثى</v>
          </cell>
          <cell r="M25" t="str">
            <v xml:space="preserve">سارة </v>
          </cell>
          <cell r="Q25" t="str">
            <v>a</v>
          </cell>
          <cell r="X25" t="str">
            <v>P132244299</v>
          </cell>
          <cell r="AA25">
            <v>10</v>
          </cell>
        </row>
        <row r="26">
          <cell r="F26">
            <v>37894</v>
          </cell>
          <cell r="L26" t="str">
            <v>أنثى</v>
          </cell>
          <cell r="M26" t="str">
            <v>وداد</v>
          </cell>
          <cell r="Q26" t="str">
            <v>a</v>
          </cell>
          <cell r="X26" t="str">
            <v>P132250941</v>
          </cell>
          <cell r="AA26">
            <v>11</v>
          </cell>
        </row>
        <row r="27">
          <cell r="F27">
            <v>38646</v>
          </cell>
          <cell r="L27" t="str">
            <v>ذكر</v>
          </cell>
          <cell r="M27" t="str">
            <v xml:space="preserve">محمد </v>
          </cell>
          <cell r="Q27" t="str">
            <v>a</v>
          </cell>
          <cell r="X27" t="str">
            <v>P132251272</v>
          </cell>
          <cell r="AA27">
            <v>12</v>
          </cell>
        </row>
        <row r="28">
          <cell r="F28">
            <v>38802</v>
          </cell>
          <cell r="L28" t="str">
            <v>أنثى</v>
          </cell>
          <cell r="M28" t="str">
            <v xml:space="preserve">وسام </v>
          </cell>
          <cell r="Q28" t="str">
            <v>a</v>
          </cell>
          <cell r="X28" t="str">
            <v>P132259831</v>
          </cell>
          <cell r="AA28">
            <v>13</v>
          </cell>
        </row>
        <row r="29">
          <cell r="F29">
            <v>38433</v>
          </cell>
          <cell r="L29" t="str">
            <v>أنثى</v>
          </cell>
          <cell r="M29" t="str">
            <v>سلمى</v>
          </cell>
          <cell r="Q29" t="str">
            <v>a</v>
          </cell>
          <cell r="X29" t="str">
            <v>P132279054</v>
          </cell>
          <cell r="AA29">
            <v>14</v>
          </cell>
        </row>
        <row r="30">
          <cell r="F30">
            <v>37017</v>
          </cell>
          <cell r="L30" t="str">
            <v>أنثى</v>
          </cell>
          <cell r="M30" t="str">
            <v xml:space="preserve">هدى </v>
          </cell>
          <cell r="Q30" t="str">
            <v>a</v>
          </cell>
          <cell r="X30" t="str">
            <v>P132376659</v>
          </cell>
          <cell r="AA30">
            <v>15</v>
          </cell>
        </row>
        <row r="31">
          <cell r="F31">
            <v>37622</v>
          </cell>
          <cell r="L31" t="str">
            <v>أنثى</v>
          </cell>
          <cell r="M31" t="str">
            <v>فاطمة الزهراء</v>
          </cell>
          <cell r="Q31" t="str">
            <v>a</v>
          </cell>
          <cell r="X31" t="str">
            <v>P133077376</v>
          </cell>
          <cell r="AA31">
            <v>16</v>
          </cell>
        </row>
        <row r="32">
          <cell r="F32">
            <v>37748</v>
          </cell>
          <cell r="L32" t="str">
            <v>ذكر</v>
          </cell>
          <cell r="M32" t="str">
            <v>محمد</v>
          </cell>
          <cell r="Q32" t="str">
            <v>a</v>
          </cell>
          <cell r="X32" t="str">
            <v>P133243157</v>
          </cell>
          <cell r="AA32">
            <v>17</v>
          </cell>
        </row>
        <row r="33">
          <cell r="F33">
            <v>37653</v>
          </cell>
          <cell r="L33" t="str">
            <v>أنثى</v>
          </cell>
          <cell r="M33" t="str">
            <v>إيمان</v>
          </cell>
          <cell r="Q33" t="str">
            <v>a</v>
          </cell>
          <cell r="X33" t="str">
            <v>P133266805</v>
          </cell>
          <cell r="AA33">
            <v>18</v>
          </cell>
        </row>
        <row r="34">
          <cell r="F34">
            <v>37526</v>
          </cell>
          <cell r="L34" t="str">
            <v>ذكر</v>
          </cell>
          <cell r="M34" t="str">
            <v xml:space="preserve">عصام </v>
          </cell>
          <cell r="Q34" t="str">
            <v>a</v>
          </cell>
          <cell r="X34" t="str">
            <v>P133371325</v>
          </cell>
          <cell r="AA34">
            <v>19</v>
          </cell>
        </row>
        <row r="35">
          <cell r="F35">
            <v>38285</v>
          </cell>
          <cell r="L35" t="str">
            <v>أنثى</v>
          </cell>
          <cell r="M35" t="str">
            <v xml:space="preserve">ابتسام </v>
          </cell>
          <cell r="Q35" t="str">
            <v>a</v>
          </cell>
          <cell r="X35" t="str">
            <v>P133371349</v>
          </cell>
          <cell r="AA35">
            <v>20</v>
          </cell>
        </row>
        <row r="36">
          <cell r="F36">
            <v>37283</v>
          </cell>
          <cell r="L36" t="str">
            <v>أنثى</v>
          </cell>
          <cell r="M36" t="str">
            <v xml:space="preserve">سميرة </v>
          </cell>
          <cell r="Q36" t="str">
            <v>a</v>
          </cell>
          <cell r="X36" t="str">
            <v>P133376633</v>
          </cell>
          <cell r="AA36">
            <v>21</v>
          </cell>
        </row>
        <row r="37">
          <cell r="F37">
            <v>38109</v>
          </cell>
          <cell r="L37" t="str">
            <v>ذكر</v>
          </cell>
          <cell r="M37" t="str">
            <v>صهيب</v>
          </cell>
          <cell r="Q37" t="str">
            <v>a</v>
          </cell>
          <cell r="X37" t="str">
            <v>P134243651</v>
          </cell>
          <cell r="AA37">
            <v>22</v>
          </cell>
        </row>
        <row r="38">
          <cell r="F38">
            <v>38386</v>
          </cell>
          <cell r="L38" t="str">
            <v>ذكر</v>
          </cell>
          <cell r="M38" t="str">
            <v xml:space="preserve">صلاح الدين </v>
          </cell>
          <cell r="Q38" t="str">
            <v>a</v>
          </cell>
          <cell r="X38" t="str">
            <v>P135244317</v>
          </cell>
          <cell r="AA38">
            <v>23</v>
          </cell>
        </row>
        <row r="39">
          <cell r="F39">
            <v>38484</v>
          </cell>
          <cell r="L39" t="str">
            <v>أنثى</v>
          </cell>
          <cell r="M39" t="str">
            <v xml:space="preserve">دعاء </v>
          </cell>
          <cell r="Q39" t="str">
            <v>a</v>
          </cell>
          <cell r="X39" t="str">
            <v>P135251342</v>
          </cell>
          <cell r="AA39">
            <v>24</v>
          </cell>
        </row>
        <row r="40">
          <cell r="F40">
            <v>38707</v>
          </cell>
          <cell r="L40" t="str">
            <v>أنثى</v>
          </cell>
          <cell r="M40" t="str">
            <v>فاطمة</v>
          </cell>
          <cell r="Q40" t="str">
            <v>a</v>
          </cell>
          <cell r="X40" t="str">
            <v>P135266992</v>
          </cell>
          <cell r="AA40">
            <v>25</v>
          </cell>
        </row>
        <row r="41">
          <cell r="F41">
            <v>38611</v>
          </cell>
          <cell r="L41" t="str">
            <v>ذكر</v>
          </cell>
          <cell r="M41" t="str">
            <v>زيد</v>
          </cell>
          <cell r="Q41" t="str">
            <v>a</v>
          </cell>
          <cell r="X41" t="str">
            <v>P135478116</v>
          </cell>
          <cell r="AA41">
            <v>26</v>
          </cell>
        </row>
        <row r="42">
          <cell r="F42">
            <v>37878</v>
          </cell>
          <cell r="L42" t="str">
            <v>ذكر</v>
          </cell>
          <cell r="M42" t="str">
            <v>هشام</v>
          </cell>
          <cell r="Q42" t="str">
            <v>a</v>
          </cell>
          <cell r="X42" t="str">
            <v>P136152935</v>
          </cell>
          <cell r="AA42">
            <v>27</v>
          </cell>
        </row>
        <row r="43">
          <cell r="F43">
            <v>38684</v>
          </cell>
          <cell r="L43" t="str">
            <v>أنثى</v>
          </cell>
          <cell r="M43" t="str">
            <v>إكرام</v>
          </cell>
          <cell r="Q43" t="str">
            <v>a</v>
          </cell>
          <cell r="X43" t="str">
            <v>P136259940</v>
          </cell>
          <cell r="AA43">
            <v>28</v>
          </cell>
        </row>
        <row r="44">
          <cell r="F44">
            <v>38764</v>
          </cell>
          <cell r="L44" t="str">
            <v>ذكر</v>
          </cell>
          <cell r="M44" t="str">
            <v xml:space="preserve">محمد </v>
          </cell>
          <cell r="Q44" t="str">
            <v>a</v>
          </cell>
          <cell r="X44" t="str">
            <v>P136259950</v>
          </cell>
          <cell r="AA44">
            <v>29</v>
          </cell>
        </row>
        <row r="45">
          <cell r="F45">
            <v>38586</v>
          </cell>
          <cell r="L45" t="str">
            <v>أنثى</v>
          </cell>
          <cell r="M45" t="str">
            <v xml:space="preserve">خلود </v>
          </cell>
          <cell r="Q45" t="str">
            <v>a</v>
          </cell>
          <cell r="X45" t="str">
            <v>P136366917</v>
          </cell>
          <cell r="AA45">
            <v>30</v>
          </cell>
        </row>
        <row r="46">
          <cell r="F46">
            <v>38740</v>
          </cell>
          <cell r="L46" t="str">
            <v>أنثى</v>
          </cell>
          <cell r="M46" t="str">
            <v>سارة</v>
          </cell>
          <cell r="Q46" t="str">
            <v>a</v>
          </cell>
          <cell r="X46" t="str">
            <v>P137412401</v>
          </cell>
          <cell r="AA46">
            <v>31</v>
          </cell>
        </row>
        <row r="47">
          <cell r="F47">
            <v>37895</v>
          </cell>
          <cell r="L47" t="str">
            <v>ذكر</v>
          </cell>
          <cell r="M47" t="str">
            <v xml:space="preserve">محمد </v>
          </cell>
          <cell r="Q47" t="str">
            <v>a</v>
          </cell>
          <cell r="X47" t="str">
            <v>P138108446</v>
          </cell>
          <cell r="AA47">
            <v>32</v>
          </cell>
        </row>
        <row r="48">
          <cell r="F48">
            <v>38291</v>
          </cell>
          <cell r="L48" t="str">
            <v>أنثى</v>
          </cell>
          <cell r="M48" t="str">
            <v>نعيمة</v>
          </cell>
          <cell r="Q48" t="str">
            <v>a</v>
          </cell>
          <cell r="X48" t="str">
            <v>P139102306</v>
          </cell>
          <cell r="AA48">
            <v>33</v>
          </cell>
        </row>
        <row r="49">
          <cell r="F49">
            <v>38572</v>
          </cell>
          <cell r="L49" t="str">
            <v>ذكر</v>
          </cell>
          <cell r="M49" t="str">
            <v>عبد الحميد</v>
          </cell>
          <cell r="Q49" t="str">
            <v>a</v>
          </cell>
          <cell r="X49" t="str">
            <v>P139225135</v>
          </cell>
          <cell r="AA49">
            <v>34</v>
          </cell>
        </row>
        <row r="50">
          <cell r="F50">
            <v>38407</v>
          </cell>
          <cell r="L50" t="str">
            <v>أنثى</v>
          </cell>
          <cell r="M50" t="str">
            <v xml:space="preserve">دعاء </v>
          </cell>
          <cell r="Q50" t="str">
            <v>a</v>
          </cell>
          <cell r="X50" t="str">
            <v>P139251256</v>
          </cell>
          <cell r="AA50">
            <v>35</v>
          </cell>
        </row>
        <row r="51">
          <cell r="F51">
            <v>37257</v>
          </cell>
          <cell r="L51" t="str">
            <v>ذكر</v>
          </cell>
          <cell r="M51" t="str">
            <v>عز الدين</v>
          </cell>
          <cell r="Q51" t="str">
            <v>a</v>
          </cell>
          <cell r="X51" t="str">
            <v>P142075700</v>
          </cell>
          <cell r="AA51">
            <v>36</v>
          </cell>
        </row>
        <row r="52">
          <cell r="F52">
            <v>38090</v>
          </cell>
          <cell r="L52" t="str">
            <v>أنثى</v>
          </cell>
          <cell r="M52" t="str">
            <v>رفيقة</v>
          </cell>
          <cell r="Q52" t="str">
            <v>a</v>
          </cell>
          <cell r="X52" t="str">
            <v>P145044845</v>
          </cell>
          <cell r="AA52">
            <v>37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8">
        <row r="10">
          <cell r="T10" t="str">
            <v xml:space="preserve">الثانية إعدادي عام </v>
          </cell>
        </row>
        <row r="11">
          <cell r="I11" t="str">
            <v>2ASCG-8</v>
          </cell>
        </row>
        <row r="16">
          <cell r="F16">
            <v>37359</v>
          </cell>
          <cell r="L16" t="str">
            <v>ذكر</v>
          </cell>
          <cell r="M16" t="str">
            <v xml:space="preserve">حسن </v>
          </cell>
          <cell r="Q16" t="str">
            <v>a</v>
          </cell>
          <cell r="X16" t="str">
            <v>P130243096</v>
          </cell>
          <cell r="AA16">
            <v>1</v>
          </cell>
        </row>
        <row r="17">
          <cell r="F17">
            <v>38390</v>
          </cell>
          <cell r="L17" t="str">
            <v>ذكر</v>
          </cell>
          <cell r="M17" t="str">
            <v>عبد الرحمان</v>
          </cell>
          <cell r="Q17" t="str">
            <v>a</v>
          </cell>
          <cell r="X17" t="str">
            <v>P130251459</v>
          </cell>
          <cell r="AA17">
            <v>2</v>
          </cell>
        </row>
        <row r="18">
          <cell r="F18">
            <v>38495</v>
          </cell>
          <cell r="L18" t="str">
            <v>ذكر</v>
          </cell>
          <cell r="M18" t="str">
            <v>سليمان</v>
          </cell>
          <cell r="Q18" t="str">
            <v>a</v>
          </cell>
          <cell r="X18" t="str">
            <v>P130251462</v>
          </cell>
          <cell r="AA18">
            <v>3</v>
          </cell>
        </row>
        <row r="19">
          <cell r="F19">
            <v>38632</v>
          </cell>
          <cell r="L19" t="str">
            <v>ذكر</v>
          </cell>
          <cell r="M19" t="str">
            <v>مروان</v>
          </cell>
          <cell r="Q19" t="str">
            <v>a</v>
          </cell>
          <cell r="X19" t="str">
            <v>P130265571</v>
          </cell>
          <cell r="AA19">
            <v>4</v>
          </cell>
        </row>
        <row r="20">
          <cell r="F20">
            <v>38568</v>
          </cell>
          <cell r="L20" t="str">
            <v>أنثى</v>
          </cell>
          <cell r="M20" t="str">
            <v xml:space="preserve">ياسمينة </v>
          </cell>
          <cell r="Q20" t="str">
            <v>a</v>
          </cell>
          <cell r="X20" t="str">
            <v>P130366885</v>
          </cell>
          <cell r="AA20">
            <v>5</v>
          </cell>
        </row>
        <row r="21">
          <cell r="F21">
            <v>38273</v>
          </cell>
          <cell r="L21" t="str">
            <v>أنثى</v>
          </cell>
          <cell r="M21" t="str">
            <v xml:space="preserve">إلهام </v>
          </cell>
          <cell r="Q21" t="str">
            <v>a</v>
          </cell>
          <cell r="X21" t="str">
            <v>P130371112</v>
          </cell>
          <cell r="AA21">
            <v>6</v>
          </cell>
        </row>
        <row r="22">
          <cell r="F22">
            <v>37056</v>
          </cell>
          <cell r="L22" t="str">
            <v>ذكر</v>
          </cell>
          <cell r="M22" t="str">
            <v>عادل</v>
          </cell>
          <cell r="Q22" t="str">
            <v>a</v>
          </cell>
          <cell r="X22" t="str">
            <v>P130398768</v>
          </cell>
          <cell r="AA22">
            <v>7</v>
          </cell>
        </row>
        <row r="23">
          <cell r="F23">
            <v>38577</v>
          </cell>
          <cell r="L23" t="str">
            <v>ذكر</v>
          </cell>
          <cell r="M23" t="str">
            <v xml:space="preserve">إلياس </v>
          </cell>
          <cell r="Q23" t="str">
            <v>a</v>
          </cell>
          <cell r="X23" t="str">
            <v>P131251358</v>
          </cell>
          <cell r="AA23">
            <v>8</v>
          </cell>
        </row>
        <row r="24">
          <cell r="F24">
            <v>38288</v>
          </cell>
          <cell r="L24" t="str">
            <v>أنثى</v>
          </cell>
          <cell r="M24" t="str">
            <v>هاجر</v>
          </cell>
          <cell r="Q24" t="str">
            <v>a</v>
          </cell>
          <cell r="X24" t="str">
            <v>P131251442</v>
          </cell>
          <cell r="AA24">
            <v>9</v>
          </cell>
        </row>
        <row r="25">
          <cell r="F25">
            <v>38438</v>
          </cell>
          <cell r="L25" t="str">
            <v>أنثى</v>
          </cell>
          <cell r="M25" t="str">
            <v xml:space="preserve">نسرين </v>
          </cell>
          <cell r="Q25" t="str">
            <v>a</v>
          </cell>
          <cell r="X25" t="str">
            <v>P131259829</v>
          </cell>
          <cell r="AA25">
            <v>10</v>
          </cell>
        </row>
        <row r="26">
          <cell r="F26">
            <v>37935</v>
          </cell>
          <cell r="L26" t="str">
            <v>أنثى</v>
          </cell>
          <cell r="M26" t="str">
            <v xml:space="preserve">شيماء </v>
          </cell>
          <cell r="Q26" t="str">
            <v>a</v>
          </cell>
          <cell r="X26" t="str">
            <v>P131260155</v>
          </cell>
          <cell r="AA26">
            <v>11</v>
          </cell>
        </row>
        <row r="27">
          <cell r="F27">
            <v>38049</v>
          </cell>
          <cell r="L27" t="str">
            <v>ذكر</v>
          </cell>
          <cell r="M27" t="str">
            <v>محمد</v>
          </cell>
          <cell r="Q27" t="str">
            <v>a</v>
          </cell>
          <cell r="X27" t="str">
            <v>P131378329</v>
          </cell>
          <cell r="AA27">
            <v>12</v>
          </cell>
        </row>
        <row r="28">
          <cell r="F28">
            <v>38688</v>
          </cell>
          <cell r="L28" t="str">
            <v>أنثى</v>
          </cell>
          <cell r="M28" t="str">
            <v xml:space="preserve">ف الزهراء </v>
          </cell>
          <cell r="Q28" t="str">
            <v>a</v>
          </cell>
          <cell r="X28" t="str">
            <v>P132259931</v>
          </cell>
          <cell r="AA28">
            <v>13</v>
          </cell>
        </row>
        <row r="29">
          <cell r="F29">
            <v>38764</v>
          </cell>
          <cell r="L29" t="str">
            <v>أنثى</v>
          </cell>
          <cell r="M29" t="str">
            <v>بسمة</v>
          </cell>
          <cell r="Q29" t="str">
            <v>a</v>
          </cell>
          <cell r="X29" t="str">
            <v>P132369471</v>
          </cell>
          <cell r="AA29">
            <v>14</v>
          </cell>
        </row>
        <row r="30">
          <cell r="F30">
            <v>38178</v>
          </cell>
          <cell r="L30" t="str">
            <v>أنثى</v>
          </cell>
          <cell r="M30" t="str">
            <v xml:space="preserve">دعاء </v>
          </cell>
          <cell r="Q30" t="str">
            <v>a</v>
          </cell>
          <cell r="X30" t="str">
            <v>P133366908</v>
          </cell>
          <cell r="AA30">
            <v>15</v>
          </cell>
        </row>
        <row r="31">
          <cell r="F31">
            <v>38535</v>
          </cell>
          <cell r="L31" t="str">
            <v>أنثى</v>
          </cell>
          <cell r="M31" t="str">
            <v>انتصار</v>
          </cell>
          <cell r="Q31" t="str">
            <v>a</v>
          </cell>
          <cell r="X31" t="str">
            <v>P134016005</v>
          </cell>
          <cell r="AA31">
            <v>16</v>
          </cell>
        </row>
        <row r="32">
          <cell r="F32">
            <v>38246</v>
          </cell>
          <cell r="L32" t="str">
            <v>ذكر</v>
          </cell>
          <cell r="M32" t="str">
            <v>محمد ياسين</v>
          </cell>
          <cell r="Q32" t="str">
            <v>a</v>
          </cell>
          <cell r="X32" t="str">
            <v>P134243652</v>
          </cell>
          <cell r="AA32">
            <v>17</v>
          </cell>
        </row>
        <row r="33">
          <cell r="F33">
            <v>37696</v>
          </cell>
          <cell r="L33" t="str">
            <v>ذكر</v>
          </cell>
          <cell r="M33" t="str">
            <v>عثمان</v>
          </cell>
          <cell r="Q33" t="str">
            <v>a</v>
          </cell>
          <cell r="X33" t="str">
            <v>P134260088</v>
          </cell>
          <cell r="AA33">
            <v>18</v>
          </cell>
        </row>
        <row r="34">
          <cell r="F34">
            <v>37850</v>
          </cell>
          <cell r="L34" t="str">
            <v>أنثى</v>
          </cell>
          <cell r="M34" t="str">
            <v xml:space="preserve">سلمى  </v>
          </cell>
          <cell r="Q34" t="str">
            <v>a</v>
          </cell>
          <cell r="X34" t="str">
            <v>P134266741</v>
          </cell>
          <cell r="AA34">
            <v>19</v>
          </cell>
        </row>
        <row r="35">
          <cell r="F35">
            <v>38112</v>
          </cell>
          <cell r="L35" t="str">
            <v>ذكر</v>
          </cell>
          <cell r="M35" t="str">
            <v xml:space="preserve">عبد الله </v>
          </cell>
          <cell r="Q35" t="str">
            <v>a</v>
          </cell>
          <cell r="X35" t="str">
            <v>P135244262</v>
          </cell>
          <cell r="AA35">
            <v>20</v>
          </cell>
        </row>
        <row r="36">
          <cell r="F36">
            <v>38675</v>
          </cell>
          <cell r="L36" t="str">
            <v>ذكر</v>
          </cell>
          <cell r="M36" t="str">
            <v>ياسين</v>
          </cell>
          <cell r="Q36" t="str">
            <v>a</v>
          </cell>
          <cell r="X36" t="str">
            <v>P135251287</v>
          </cell>
          <cell r="AA36">
            <v>21</v>
          </cell>
        </row>
        <row r="37">
          <cell r="F37">
            <v>38321</v>
          </cell>
          <cell r="L37" t="str">
            <v>أنثى</v>
          </cell>
          <cell r="M37" t="str">
            <v xml:space="preserve">آية </v>
          </cell>
          <cell r="Q37" t="str">
            <v>a</v>
          </cell>
          <cell r="X37" t="str">
            <v>P135251335</v>
          </cell>
          <cell r="AA37">
            <v>22</v>
          </cell>
        </row>
        <row r="38">
          <cell r="F38">
            <v>38691</v>
          </cell>
          <cell r="L38" t="str">
            <v>أنثى</v>
          </cell>
          <cell r="M38" t="str">
            <v xml:space="preserve">فدوى </v>
          </cell>
          <cell r="Q38" t="str">
            <v>a</v>
          </cell>
          <cell r="X38" t="str">
            <v>P135251388</v>
          </cell>
          <cell r="AA38">
            <v>23</v>
          </cell>
        </row>
        <row r="39">
          <cell r="F39">
            <v>38377</v>
          </cell>
          <cell r="L39" t="str">
            <v>أنثى</v>
          </cell>
          <cell r="M39" t="str">
            <v xml:space="preserve">فاطمة الزهرة </v>
          </cell>
          <cell r="Q39" t="str">
            <v>a</v>
          </cell>
          <cell r="X39" t="str">
            <v>P135366835</v>
          </cell>
          <cell r="AA39">
            <v>24</v>
          </cell>
        </row>
        <row r="40">
          <cell r="F40">
            <v>38452</v>
          </cell>
          <cell r="L40" t="str">
            <v>أنثى</v>
          </cell>
          <cell r="M40" t="str">
            <v>فاطمة</v>
          </cell>
          <cell r="Q40" t="str">
            <v>a</v>
          </cell>
          <cell r="X40" t="str">
            <v>P135375155</v>
          </cell>
          <cell r="AA40">
            <v>25</v>
          </cell>
        </row>
        <row r="41">
          <cell r="F41">
            <v>38522</v>
          </cell>
          <cell r="L41" t="str">
            <v>ذكر</v>
          </cell>
          <cell r="M41" t="str">
            <v>نوفل</v>
          </cell>
          <cell r="Q41" t="str">
            <v>a</v>
          </cell>
          <cell r="X41" t="str">
            <v>P136247872</v>
          </cell>
          <cell r="AA41">
            <v>26</v>
          </cell>
        </row>
        <row r="42">
          <cell r="F42">
            <v>38585</v>
          </cell>
          <cell r="L42" t="str">
            <v>ذكر</v>
          </cell>
          <cell r="M42" t="str">
            <v xml:space="preserve">سليمان </v>
          </cell>
          <cell r="Q42" t="str">
            <v>a</v>
          </cell>
          <cell r="X42" t="str">
            <v>P136366942</v>
          </cell>
          <cell r="AA42">
            <v>27</v>
          </cell>
        </row>
        <row r="43">
          <cell r="F43">
            <v>37861</v>
          </cell>
          <cell r="L43" t="str">
            <v>ذكر</v>
          </cell>
          <cell r="M43" t="str">
            <v>سليمان</v>
          </cell>
          <cell r="Q43" t="str">
            <v>a</v>
          </cell>
          <cell r="X43" t="str">
            <v>P137241229</v>
          </cell>
          <cell r="AA43">
            <v>28</v>
          </cell>
        </row>
        <row r="44">
          <cell r="F44">
            <v>37603</v>
          </cell>
          <cell r="L44" t="str">
            <v>ذكر</v>
          </cell>
          <cell r="M44" t="str">
            <v xml:space="preserve">محمد الأمين </v>
          </cell>
          <cell r="Q44" t="str">
            <v>a</v>
          </cell>
          <cell r="X44" t="str">
            <v>P137243196</v>
          </cell>
          <cell r="AA44">
            <v>29</v>
          </cell>
        </row>
        <row r="45">
          <cell r="F45">
            <v>38478</v>
          </cell>
          <cell r="L45" t="str">
            <v>أنثى</v>
          </cell>
          <cell r="M45" t="str">
            <v>دعاء</v>
          </cell>
          <cell r="Q45" t="str">
            <v>a</v>
          </cell>
          <cell r="X45" t="str">
            <v>P137253465</v>
          </cell>
          <cell r="AA45">
            <v>30</v>
          </cell>
        </row>
        <row r="46">
          <cell r="F46">
            <v>37595</v>
          </cell>
          <cell r="L46" t="str">
            <v>أنثى</v>
          </cell>
          <cell r="M46" t="str">
            <v xml:space="preserve">فاطمة </v>
          </cell>
          <cell r="Q46" t="str">
            <v>a</v>
          </cell>
          <cell r="X46" t="str">
            <v>P137260252</v>
          </cell>
          <cell r="AA46">
            <v>31</v>
          </cell>
        </row>
        <row r="47">
          <cell r="F47">
            <v>37700</v>
          </cell>
          <cell r="L47" t="str">
            <v>ذكر</v>
          </cell>
          <cell r="M47" t="str">
            <v xml:space="preserve">حمزة </v>
          </cell>
          <cell r="Q47" t="str">
            <v>a</v>
          </cell>
          <cell r="X47" t="str">
            <v>P137368996</v>
          </cell>
          <cell r="AA47">
            <v>32</v>
          </cell>
        </row>
        <row r="48">
          <cell r="F48">
            <v>38347</v>
          </cell>
          <cell r="L48" t="str">
            <v>أنثى</v>
          </cell>
          <cell r="M48" t="str">
            <v>دعاء</v>
          </cell>
          <cell r="Q48" t="str">
            <v>a</v>
          </cell>
          <cell r="X48" t="str">
            <v>P138138701</v>
          </cell>
          <cell r="AA48">
            <v>33</v>
          </cell>
        </row>
        <row r="49">
          <cell r="F49">
            <v>38477</v>
          </cell>
          <cell r="L49" t="str">
            <v>أنثى</v>
          </cell>
          <cell r="M49" t="str">
            <v xml:space="preserve">مريم </v>
          </cell>
          <cell r="Q49" t="str">
            <v>a</v>
          </cell>
          <cell r="X49" t="str">
            <v>P138366902</v>
          </cell>
          <cell r="AA49">
            <v>34</v>
          </cell>
        </row>
        <row r="50">
          <cell r="F50">
            <v>38297</v>
          </cell>
          <cell r="L50" t="str">
            <v>أنثى</v>
          </cell>
          <cell r="M50" t="str">
            <v>سهيلة</v>
          </cell>
          <cell r="Q50" t="str">
            <v>a</v>
          </cell>
          <cell r="X50" t="str">
            <v>P139366932</v>
          </cell>
          <cell r="AA50">
            <v>35</v>
          </cell>
        </row>
        <row r="51">
          <cell r="F51">
            <v>38687</v>
          </cell>
          <cell r="L51" t="str">
            <v>أنثى</v>
          </cell>
          <cell r="M51" t="str">
            <v xml:space="preserve">حنان </v>
          </cell>
          <cell r="Q51" t="str">
            <v>a</v>
          </cell>
          <cell r="X51" t="str">
            <v>P139366946</v>
          </cell>
          <cell r="AA51">
            <v>36</v>
          </cell>
        </row>
        <row r="52">
          <cell r="F52">
            <v>37761</v>
          </cell>
          <cell r="L52" t="str">
            <v>ذكر</v>
          </cell>
          <cell r="M52" t="str">
            <v>يو سف عيا د</v>
          </cell>
          <cell r="Q52" t="str">
            <v>a</v>
          </cell>
          <cell r="X52" t="str">
            <v>P139454417</v>
          </cell>
          <cell r="AA52">
            <v>37</v>
          </cell>
        </row>
        <row r="53">
          <cell r="F53">
            <v>38610</v>
          </cell>
          <cell r="L53" t="str">
            <v>أنثى</v>
          </cell>
          <cell r="M53" t="str">
            <v>إسراء</v>
          </cell>
          <cell r="Q53" t="str">
            <v>a</v>
          </cell>
          <cell r="X53" t="str">
            <v>P144000313</v>
          </cell>
          <cell r="AA53">
            <v>38</v>
          </cell>
        </row>
        <row r="54">
          <cell r="F54">
            <v>38548</v>
          </cell>
          <cell r="L54" t="str">
            <v>أنثى</v>
          </cell>
          <cell r="M54" t="str">
            <v>اكرام</v>
          </cell>
          <cell r="Q54" t="str">
            <v>a</v>
          </cell>
          <cell r="X54" t="str">
            <v>P145063728</v>
          </cell>
          <cell r="AA54">
            <v>39</v>
          </cell>
        </row>
        <row r="55">
          <cell r="F55">
            <v>38164</v>
          </cell>
          <cell r="L55" t="str">
            <v>ذكر</v>
          </cell>
          <cell r="M55" t="str">
            <v>حمزة</v>
          </cell>
          <cell r="Q55" t="str">
            <v>a</v>
          </cell>
          <cell r="X55" t="str">
            <v>P149063729</v>
          </cell>
          <cell r="AA55">
            <v>40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19">
        <row r="10">
          <cell r="T10" t="str">
            <v xml:space="preserve">الثانية إعدادي عام </v>
          </cell>
        </row>
        <row r="11">
          <cell r="I11" t="str">
            <v>2ASCG-9</v>
          </cell>
        </row>
        <row r="16">
          <cell r="F16">
            <v>37257</v>
          </cell>
          <cell r="L16" t="str">
            <v>أنثى</v>
          </cell>
          <cell r="M16" t="str">
            <v>نهلة</v>
          </cell>
          <cell r="Q16" t="str">
            <v>a</v>
          </cell>
          <cell r="X16" t="str">
            <v>E147072418</v>
          </cell>
          <cell r="AA16">
            <v>1</v>
          </cell>
        </row>
        <row r="17">
          <cell r="F17">
            <v>38630</v>
          </cell>
          <cell r="L17" t="str">
            <v>أنثى</v>
          </cell>
          <cell r="M17" t="str">
            <v>ريم</v>
          </cell>
          <cell r="Q17" t="str">
            <v>a</v>
          </cell>
          <cell r="X17" t="str">
            <v>J135423507</v>
          </cell>
          <cell r="AA17">
            <v>2</v>
          </cell>
        </row>
        <row r="18">
          <cell r="F18">
            <v>37712</v>
          </cell>
          <cell r="L18" t="str">
            <v>أنثى</v>
          </cell>
          <cell r="M18" t="str">
            <v>خولة</v>
          </cell>
          <cell r="Q18" t="str">
            <v>a</v>
          </cell>
          <cell r="X18" t="str">
            <v>N120008469</v>
          </cell>
          <cell r="AA18">
            <v>3</v>
          </cell>
        </row>
        <row r="19">
          <cell r="F19">
            <v>38440</v>
          </cell>
          <cell r="L19" t="str">
            <v>أنثى</v>
          </cell>
          <cell r="M19" t="str">
            <v xml:space="preserve">سلمى  </v>
          </cell>
          <cell r="Q19" t="str">
            <v>a</v>
          </cell>
          <cell r="X19" t="str">
            <v>N145011025</v>
          </cell>
          <cell r="AA19">
            <v>4</v>
          </cell>
        </row>
        <row r="20">
          <cell r="F20">
            <v>38602</v>
          </cell>
          <cell r="L20" t="str">
            <v>أنثى</v>
          </cell>
          <cell r="M20" t="str">
            <v>رونق</v>
          </cell>
          <cell r="Q20" t="str">
            <v>a</v>
          </cell>
          <cell r="X20" t="str">
            <v>P120104487</v>
          </cell>
          <cell r="AA20">
            <v>5</v>
          </cell>
        </row>
        <row r="21">
          <cell r="F21">
            <v>37304</v>
          </cell>
          <cell r="L21" t="str">
            <v>ذكر</v>
          </cell>
          <cell r="M21" t="str">
            <v xml:space="preserve">سلمان </v>
          </cell>
          <cell r="Q21" t="str">
            <v>a</v>
          </cell>
          <cell r="X21" t="str">
            <v>P130250792</v>
          </cell>
          <cell r="AA21">
            <v>6</v>
          </cell>
        </row>
        <row r="22">
          <cell r="F22">
            <v>38624</v>
          </cell>
          <cell r="L22" t="str">
            <v>ذكر</v>
          </cell>
          <cell r="M22" t="str">
            <v xml:space="preserve">عصام </v>
          </cell>
          <cell r="Q22" t="str">
            <v>a</v>
          </cell>
          <cell r="X22" t="str">
            <v>P130251363</v>
          </cell>
          <cell r="AA22">
            <v>7</v>
          </cell>
        </row>
        <row r="23">
          <cell r="F23">
            <v>38132</v>
          </cell>
          <cell r="L23" t="str">
            <v>ذكر</v>
          </cell>
          <cell r="M23" t="str">
            <v>أبو بكر</v>
          </cell>
          <cell r="Q23" t="str">
            <v>a</v>
          </cell>
          <cell r="X23" t="str">
            <v>P130251456</v>
          </cell>
          <cell r="AA23">
            <v>8</v>
          </cell>
        </row>
        <row r="24">
          <cell r="F24">
            <v>37616</v>
          </cell>
          <cell r="L24" t="str">
            <v>أنثى</v>
          </cell>
          <cell r="M24" t="str">
            <v xml:space="preserve">حنان </v>
          </cell>
          <cell r="Q24" t="str">
            <v>a</v>
          </cell>
          <cell r="X24" t="str">
            <v>P130259968</v>
          </cell>
          <cell r="AA24">
            <v>9</v>
          </cell>
        </row>
        <row r="25">
          <cell r="F25">
            <v>38317</v>
          </cell>
          <cell r="L25" t="str">
            <v>أنثى</v>
          </cell>
          <cell r="M25" t="str">
            <v xml:space="preserve">إيمان </v>
          </cell>
          <cell r="Q25" t="str">
            <v>a</v>
          </cell>
          <cell r="X25" t="str">
            <v>P130371077</v>
          </cell>
          <cell r="AA25">
            <v>10</v>
          </cell>
        </row>
        <row r="26">
          <cell r="F26">
            <v>38504</v>
          </cell>
          <cell r="L26" t="str">
            <v>أنثى</v>
          </cell>
          <cell r="M26" t="str">
            <v xml:space="preserve">فرح </v>
          </cell>
          <cell r="Q26" t="str">
            <v>a</v>
          </cell>
          <cell r="X26" t="str">
            <v>P131259882</v>
          </cell>
          <cell r="AA26">
            <v>11</v>
          </cell>
        </row>
        <row r="27">
          <cell r="F27">
            <v>38660</v>
          </cell>
          <cell r="L27" t="str">
            <v>أنثى</v>
          </cell>
          <cell r="M27" t="str">
            <v xml:space="preserve">سارة </v>
          </cell>
          <cell r="Q27" t="str">
            <v>a</v>
          </cell>
          <cell r="X27" t="str">
            <v>P131366915</v>
          </cell>
          <cell r="AA27">
            <v>12</v>
          </cell>
        </row>
        <row r="28">
          <cell r="F28">
            <v>37908</v>
          </cell>
          <cell r="L28" t="str">
            <v>أنثى</v>
          </cell>
          <cell r="M28" t="str">
            <v xml:space="preserve">مريم </v>
          </cell>
          <cell r="Q28" t="str">
            <v>a</v>
          </cell>
          <cell r="X28" t="str">
            <v>P131371144</v>
          </cell>
          <cell r="AA28">
            <v>13</v>
          </cell>
        </row>
        <row r="29">
          <cell r="F29">
            <v>37681</v>
          </cell>
          <cell r="L29" t="str">
            <v>ذكر</v>
          </cell>
          <cell r="M29" t="str">
            <v>محمد</v>
          </cell>
          <cell r="Q29" t="str">
            <v>a</v>
          </cell>
          <cell r="X29" t="str">
            <v>P131428378</v>
          </cell>
          <cell r="AA29">
            <v>14</v>
          </cell>
        </row>
        <row r="30">
          <cell r="F30">
            <v>38782</v>
          </cell>
          <cell r="L30" t="str">
            <v>ذكر</v>
          </cell>
          <cell r="M30" t="str">
            <v>بلال</v>
          </cell>
          <cell r="Q30" t="str">
            <v>a</v>
          </cell>
          <cell r="X30" t="str">
            <v>P132537739</v>
          </cell>
          <cell r="AA30">
            <v>15</v>
          </cell>
        </row>
        <row r="31">
          <cell r="F31">
            <v>38493</v>
          </cell>
          <cell r="L31" t="str">
            <v>ذكر</v>
          </cell>
          <cell r="M31" t="str">
            <v>شكير</v>
          </cell>
          <cell r="Q31" t="str">
            <v>a</v>
          </cell>
          <cell r="X31" t="str">
            <v>P134247763</v>
          </cell>
          <cell r="AA31">
            <v>16</v>
          </cell>
        </row>
        <row r="32">
          <cell r="F32">
            <v>38498</v>
          </cell>
          <cell r="L32" t="str">
            <v>ذكر</v>
          </cell>
          <cell r="M32" t="str">
            <v xml:space="preserve">محمد </v>
          </cell>
          <cell r="Q32" t="str">
            <v>a</v>
          </cell>
          <cell r="X32" t="str">
            <v>P134366948</v>
          </cell>
          <cell r="AA32">
            <v>17</v>
          </cell>
        </row>
        <row r="33">
          <cell r="F33">
            <v>37848</v>
          </cell>
          <cell r="L33" t="str">
            <v>أنثى</v>
          </cell>
          <cell r="M33" t="str">
            <v xml:space="preserve">أمينة </v>
          </cell>
          <cell r="Q33" t="str">
            <v>a</v>
          </cell>
          <cell r="X33" t="str">
            <v>P135251333</v>
          </cell>
          <cell r="AA33">
            <v>18</v>
          </cell>
        </row>
        <row r="34">
          <cell r="F34">
            <v>38496</v>
          </cell>
          <cell r="L34" t="str">
            <v>أنثى</v>
          </cell>
          <cell r="M34" t="str">
            <v xml:space="preserve">نهيلة </v>
          </cell>
          <cell r="Q34" t="str">
            <v>a</v>
          </cell>
          <cell r="X34" t="str">
            <v>P135251394</v>
          </cell>
          <cell r="AA34">
            <v>19</v>
          </cell>
        </row>
        <row r="35">
          <cell r="F35">
            <v>38481</v>
          </cell>
          <cell r="L35" t="str">
            <v>ذكر</v>
          </cell>
          <cell r="M35" t="str">
            <v xml:space="preserve">زوبير </v>
          </cell>
          <cell r="Q35" t="str">
            <v>a</v>
          </cell>
          <cell r="X35" t="str">
            <v>P135251406</v>
          </cell>
          <cell r="AA35">
            <v>20</v>
          </cell>
        </row>
        <row r="36">
          <cell r="F36">
            <v>38203</v>
          </cell>
          <cell r="L36" t="str">
            <v>ذكر</v>
          </cell>
          <cell r="M36" t="str">
            <v xml:space="preserve">وليد </v>
          </cell>
          <cell r="Q36" t="str">
            <v>a</v>
          </cell>
          <cell r="X36" t="str">
            <v>P135260184</v>
          </cell>
          <cell r="AA36">
            <v>21</v>
          </cell>
        </row>
        <row r="37">
          <cell r="F37">
            <v>38395</v>
          </cell>
          <cell r="L37" t="str">
            <v>ذكر</v>
          </cell>
          <cell r="M37" t="str">
            <v xml:space="preserve">سعد </v>
          </cell>
          <cell r="Q37" t="str">
            <v>a</v>
          </cell>
          <cell r="X37" t="str">
            <v>P135366839</v>
          </cell>
          <cell r="AA37">
            <v>22</v>
          </cell>
        </row>
        <row r="38">
          <cell r="F38">
            <v>38613</v>
          </cell>
          <cell r="L38" t="str">
            <v>أنثى</v>
          </cell>
          <cell r="M38" t="str">
            <v xml:space="preserve">فدوى </v>
          </cell>
          <cell r="Q38" t="str">
            <v>a</v>
          </cell>
          <cell r="X38" t="str">
            <v>P135366840</v>
          </cell>
          <cell r="AA38">
            <v>23</v>
          </cell>
        </row>
        <row r="39">
          <cell r="F39">
            <v>38470</v>
          </cell>
          <cell r="L39" t="str">
            <v>أنثى</v>
          </cell>
          <cell r="M39" t="str">
            <v xml:space="preserve">حفيظة </v>
          </cell>
          <cell r="Q39" t="str">
            <v>a</v>
          </cell>
          <cell r="X39" t="str">
            <v>P135366870</v>
          </cell>
          <cell r="AA39">
            <v>24</v>
          </cell>
        </row>
        <row r="40">
          <cell r="F40">
            <v>38562</v>
          </cell>
          <cell r="L40" t="str">
            <v>أنثى</v>
          </cell>
          <cell r="M40" t="str">
            <v xml:space="preserve">فردوس </v>
          </cell>
          <cell r="Q40" t="str">
            <v>a</v>
          </cell>
          <cell r="X40" t="str">
            <v>P136259874</v>
          </cell>
          <cell r="AA40">
            <v>25</v>
          </cell>
        </row>
        <row r="41">
          <cell r="F41">
            <v>37612</v>
          </cell>
          <cell r="L41" t="str">
            <v>ذكر</v>
          </cell>
          <cell r="M41" t="str">
            <v xml:space="preserve">محمد </v>
          </cell>
          <cell r="Q41" t="str">
            <v>a</v>
          </cell>
          <cell r="X41" t="str">
            <v>P136376683</v>
          </cell>
          <cell r="AA41">
            <v>26</v>
          </cell>
        </row>
        <row r="42">
          <cell r="F42">
            <v>37681</v>
          </cell>
          <cell r="L42" t="str">
            <v>أنثى</v>
          </cell>
          <cell r="M42" t="str">
            <v>بشرى</v>
          </cell>
          <cell r="Q42" t="str">
            <v>a</v>
          </cell>
          <cell r="X42" t="str">
            <v>P136451963</v>
          </cell>
          <cell r="AA42">
            <v>27</v>
          </cell>
        </row>
        <row r="43">
          <cell r="F43">
            <v>38259</v>
          </cell>
          <cell r="L43" t="str">
            <v>أنثى</v>
          </cell>
          <cell r="M43" t="str">
            <v>فاطمة</v>
          </cell>
          <cell r="Q43" t="str">
            <v>a</v>
          </cell>
          <cell r="X43" t="str">
            <v>P137259888</v>
          </cell>
          <cell r="AA43">
            <v>28</v>
          </cell>
        </row>
        <row r="44">
          <cell r="F44">
            <v>38564</v>
          </cell>
          <cell r="L44" t="str">
            <v>أنثى</v>
          </cell>
          <cell r="M44" t="str">
            <v xml:space="preserve">كريمة </v>
          </cell>
          <cell r="Q44" t="str">
            <v>a</v>
          </cell>
          <cell r="X44" t="str">
            <v>P137366880</v>
          </cell>
          <cell r="AA44">
            <v>29</v>
          </cell>
        </row>
        <row r="45">
          <cell r="F45">
            <v>38520</v>
          </cell>
          <cell r="L45" t="str">
            <v>ذكر</v>
          </cell>
          <cell r="M45" t="str">
            <v xml:space="preserve">أشرف  </v>
          </cell>
          <cell r="Q45" t="str">
            <v>a</v>
          </cell>
          <cell r="X45" t="str">
            <v>P137366882</v>
          </cell>
          <cell r="AA45">
            <v>30</v>
          </cell>
        </row>
        <row r="46">
          <cell r="F46">
            <v>38553</v>
          </cell>
          <cell r="L46" t="str">
            <v>ذكر</v>
          </cell>
          <cell r="M46" t="str">
            <v xml:space="preserve">صهيب </v>
          </cell>
          <cell r="Q46" t="str">
            <v>a</v>
          </cell>
          <cell r="X46" t="str">
            <v>P138366966</v>
          </cell>
          <cell r="AA46">
            <v>31</v>
          </cell>
        </row>
        <row r="47">
          <cell r="F47">
            <v>38544</v>
          </cell>
          <cell r="L47" t="str">
            <v>ذكر</v>
          </cell>
          <cell r="M47" t="str">
            <v>ايمن</v>
          </cell>
          <cell r="Q47" t="str">
            <v>a</v>
          </cell>
          <cell r="X47" t="str">
            <v>P139247870</v>
          </cell>
          <cell r="AA47">
            <v>32</v>
          </cell>
        </row>
        <row r="48">
          <cell r="F48">
            <v>38542</v>
          </cell>
          <cell r="L48" t="str">
            <v>ذكر</v>
          </cell>
          <cell r="M48" t="str">
            <v xml:space="preserve">أيمن </v>
          </cell>
          <cell r="Q48" t="str">
            <v>a</v>
          </cell>
          <cell r="X48" t="str">
            <v>P139366928</v>
          </cell>
          <cell r="AA48">
            <v>33</v>
          </cell>
        </row>
        <row r="49">
          <cell r="F49">
            <v>38610</v>
          </cell>
          <cell r="L49" t="str">
            <v>ذكر</v>
          </cell>
          <cell r="M49" t="str">
            <v>وائل</v>
          </cell>
          <cell r="Q49" t="str">
            <v>a</v>
          </cell>
          <cell r="X49" t="str">
            <v>P140036780</v>
          </cell>
          <cell r="AA49">
            <v>34</v>
          </cell>
        </row>
        <row r="50">
          <cell r="F50">
            <v>38771</v>
          </cell>
          <cell r="L50" t="str">
            <v>أنثى</v>
          </cell>
          <cell r="M50" t="str">
            <v>جيهان</v>
          </cell>
          <cell r="Q50" t="str">
            <v>a</v>
          </cell>
          <cell r="X50" t="str">
            <v>P141091988</v>
          </cell>
          <cell r="AA50">
            <v>35</v>
          </cell>
        </row>
        <row r="51">
          <cell r="F51">
            <v>38478</v>
          </cell>
          <cell r="L51" t="str">
            <v>ذكر</v>
          </cell>
          <cell r="M51" t="str">
            <v>محمد أيمن</v>
          </cell>
          <cell r="Q51" t="str">
            <v>a</v>
          </cell>
          <cell r="X51" t="str">
            <v>P146077263</v>
          </cell>
          <cell r="AA51">
            <v>36</v>
          </cell>
        </row>
        <row r="52">
          <cell r="F52">
            <v>38171</v>
          </cell>
          <cell r="L52" t="str">
            <v>ذكر</v>
          </cell>
          <cell r="M52" t="str">
            <v>بلال</v>
          </cell>
          <cell r="Q52" t="str">
            <v>a</v>
          </cell>
          <cell r="X52" t="str">
            <v>S130009020</v>
          </cell>
          <cell r="AA52">
            <v>37</v>
          </cell>
        </row>
        <row r="53">
          <cell r="F53">
            <v>38209</v>
          </cell>
          <cell r="L53" t="str">
            <v>أنثى</v>
          </cell>
          <cell r="M53" t="str">
            <v>مريم</v>
          </cell>
          <cell r="Q53" t="str">
            <v>a</v>
          </cell>
          <cell r="X53" t="str">
            <v>S139321357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0">
        <row r="10">
          <cell r="T10" t="str">
            <v>الثالثة إعدادي عام</v>
          </cell>
        </row>
        <row r="11">
          <cell r="I11" t="str">
            <v>3ASCG-1</v>
          </cell>
        </row>
        <row r="16">
          <cell r="F16">
            <v>37544</v>
          </cell>
          <cell r="L16" t="str">
            <v>ذكر</v>
          </cell>
          <cell r="M16" t="str">
            <v>ياسين</v>
          </cell>
          <cell r="Q16" t="str">
            <v>a</v>
          </cell>
          <cell r="X16" t="str">
            <v>E149031441</v>
          </cell>
          <cell r="AA16">
            <v>1</v>
          </cell>
        </row>
        <row r="17">
          <cell r="F17">
            <v>38238</v>
          </cell>
          <cell r="L17" t="str">
            <v>ذكر</v>
          </cell>
          <cell r="M17" t="str">
            <v>زياد</v>
          </cell>
          <cell r="Q17" t="str">
            <v>a</v>
          </cell>
          <cell r="X17" t="str">
            <v>H138386127</v>
          </cell>
          <cell r="AA17">
            <v>2</v>
          </cell>
        </row>
        <row r="18">
          <cell r="F18">
            <v>38094</v>
          </cell>
          <cell r="L18" t="str">
            <v>أنثى</v>
          </cell>
          <cell r="M18" t="str">
            <v xml:space="preserve">آلاء </v>
          </cell>
          <cell r="Q18" t="str">
            <v>a</v>
          </cell>
          <cell r="X18" t="str">
            <v>P130244288</v>
          </cell>
          <cell r="AA18">
            <v>3</v>
          </cell>
        </row>
        <row r="19">
          <cell r="F19">
            <v>37413</v>
          </cell>
          <cell r="L19" t="str">
            <v>ذكر</v>
          </cell>
          <cell r="M19" t="str">
            <v xml:space="preserve">منصف </v>
          </cell>
          <cell r="Q19" t="str">
            <v>a</v>
          </cell>
          <cell r="X19" t="str">
            <v>P130250790</v>
          </cell>
          <cell r="AA19">
            <v>4</v>
          </cell>
        </row>
        <row r="20">
          <cell r="F20">
            <v>37787</v>
          </cell>
          <cell r="L20" t="str">
            <v>ذكر</v>
          </cell>
          <cell r="M20" t="str">
            <v>عبد الواحد</v>
          </cell>
          <cell r="Q20" t="str">
            <v>a</v>
          </cell>
          <cell r="X20" t="str">
            <v>P130250794</v>
          </cell>
          <cell r="AA20">
            <v>5</v>
          </cell>
        </row>
        <row r="21">
          <cell r="F21">
            <v>36758</v>
          </cell>
          <cell r="L21" t="str">
            <v>ذكر</v>
          </cell>
          <cell r="M21" t="str">
            <v>محسن</v>
          </cell>
          <cell r="Q21" t="str">
            <v>a</v>
          </cell>
          <cell r="X21" t="str">
            <v>P131243140</v>
          </cell>
          <cell r="AA21">
            <v>6</v>
          </cell>
        </row>
        <row r="22">
          <cell r="F22">
            <v>37517</v>
          </cell>
          <cell r="L22" t="str">
            <v>أنثى</v>
          </cell>
          <cell r="M22" t="str">
            <v xml:space="preserve">جيهان </v>
          </cell>
          <cell r="Q22" t="str">
            <v>a</v>
          </cell>
          <cell r="X22" t="str">
            <v>P131250897</v>
          </cell>
          <cell r="AA22">
            <v>7</v>
          </cell>
        </row>
        <row r="23">
          <cell r="F23">
            <v>37320</v>
          </cell>
          <cell r="L23" t="str">
            <v>أنثى</v>
          </cell>
          <cell r="M23" t="str">
            <v>نهاد</v>
          </cell>
          <cell r="Q23" t="str">
            <v>a</v>
          </cell>
          <cell r="X23" t="str">
            <v>P131399330</v>
          </cell>
          <cell r="AA23">
            <v>8</v>
          </cell>
        </row>
        <row r="24">
          <cell r="F24">
            <v>37349</v>
          </cell>
          <cell r="L24" t="str">
            <v>ذكر</v>
          </cell>
          <cell r="M24" t="str">
            <v>أبوبكر</v>
          </cell>
          <cell r="Q24" t="str">
            <v>a</v>
          </cell>
          <cell r="X24" t="str">
            <v>P132243590</v>
          </cell>
          <cell r="AA24">
            <v>9</v>
          </cell>
        </row>
        <row r="25">
          <cell r="F25">
            <v>37166</v>
          </cell>
          <cell r="L25" t="str">
            <v>ذكر</v>
          </cell>
          <cell r="M25" t="str">
            <v>حسن</v>
          </cell>
          <cell r="Q25" t="str">
            <v>a</v>
          </cell>
          <cell r="X25" t="str">
            <v>P133084421</v>
          </cell>
          <cell r="AA25">
            <v>10</v>
          </cell>
        </row>
        <row r="26">
          <cell r="F26">
            <v>37950</v>
          </cell>
          <cell r="L26" t="str">
            <v>أنثى</v>
          </cell>
          <cell r="M26" t="str">
            <v xml:space="preserve">يسرى  </v>
          </cell>
          <cell r="Q26" t="str">
            <v>a</v>
          </cell>
          <cell r="X26" t="str">
            <v>P133260162</v>
          </cell>
          <cell r="AA26">
            <v>11</v>
          </cell>
        </row>
        <row r="27">
          <cell r="F27">
            <v>37975</v>
          </cell>
          <cell r="L27" t="str">
            <v>أنثى</v>
          </cell>
          <cell r="M27" t="str">
            <v xml:space="preserve">يسرى </v>
          </cell>
          <cell r="Q27" t="str">
            <v>a</v>
          </cell>
          <cell r="X27" t="str">
            <v>P133409088</v>
          </cell>
          <cell r="AA27">
            <v>12</v>
          </cell>
        </row>
        <row r="28">
          <cell r="F28">
            <v>37414</v>
          </cell>
          <cell r="L28" t="str">
            <v>ذكر</v>
          </cell>
          <cell r="M28" t="str">
            <v>جعفر</v>
          </cell>
          <cell r="Q28" t="str">
            <v>a</v>
          </cell>
          <cell r="X28" t="str">
            <v>P134243537</v>
          </cell>
          <cell r="AA28">
            <v>13</v>
          </cell>
        </row>
        <row r="29">
          <cell r="F29">
            <v>38025</v>
          </cell>
          <cell r="L29" t="str">
            <v>أنثى</v>
          </cell>
          <cell r="M29" t="str">
            <v xml:space="preserve">فاطمة الزهراء </v>
          </cell>
          <cell r="Q29" t="str">
            <v>a</v>
          </cell>
          <cell r="X29" t="str">
            <v>P134371260</v>
          </cell>
          <cell r="AA29">
            <v>14</v>
          </cell>
        </row>
        <row r="30">
          <cell r="F30">
            <v>37131</v>
          </cell>
          <cell r="L30" t="str">
            <v>ذكر</v>
          </cell>
          <cell r="M30" t="str">
            <v>عزيز</v>
          </cell>
          <cell r="Q30" t="str">
            <v>a</v>
          </cell>
          <cell r="X30" t="str">
            <v>P135090170</v>
          </cell>
          <cell r="AA30">
            <v>15</v>
          </cell>
        </row>
        <row r="31">
          <cell r="F31">
            <v>37055</v>
          </cell>
          <cell r="L31" t="str">
            <v>أنثى</v>
          </cell>
          <cell r="M31" t="str">
            <v xml:space="preserve">صباح </v>
          </cell>
          <cell r="Q31" t="str">
            <v>a</v>
          </cell>
          <cell r="X31" t="str">
            <v>P135236824</v>
          </cell>
          <cell r="AA31">
            <v>16</v>
          </cell>
        </row>
        <row r="32">
          <cell r="F32">
            <v>38078</v>
          </cell>
          <cell r="L32" t="str">
            <v>أنثى</v>
          </cell>
          <cell r="M32" t="str">
            <v>زهرة</v>
          </cell>
          <cell r="Q32" t="str">
            <v>a</v>
          </cell>
          <cell r="X32" t="str">
            <v>P135243629</v>
          </cell>
          <cell r="AA32">
            <v>17</v>
          </cell>
        </row>
        <row r="33">
          <cell r="F33">
            <v>37856</v>
          </cell>
          <cell r="L33" t="str">
            <v>ذكر</v>
          </cell>
          <cell r="M33" t="str">
            <v>بلال</v>
          </cell>
          <cell r="Q33" t="str">
            <v>a</v>
          </cell>
          <cell r="X33" t="str">
            <v>P135312118</v>
          </cell>
          <cell r="AA33">
            <v>18</v>
          </cell>
        </row>
        <row r="34">
          <cell r="F34">
            <v>38209</v>
          </cell>
          <cell r="L34" t="str">
            <v>أنثى</v>
          </cell>
          <cell r="M34" t="str">
            <v>سمية</v>
          </cell>
          <cell r="Q34" t="str">
            <v>a</v>
          </cell>
          <cell r="X34" t="str">
            <v>P135324854</v>
          </cell>
          <cell r="AA34">
            <v>19</v>
          </cell>
        </row>
        <row r="35">
          <cell r="F35">
            <v>37453</v>
          </cell>
          <cell r="L35" t="str">
            <v>ذكر</v>
          </cell>
          <cell r="M35" t="str">
            <v>محمد</v>
          </cell>
          <cell r="Q35" t="str">
            <v>a</v>
          </cell>
          <cell r="X35" t="str">
            <v>P135324936</v>
          </cell>
          <cell r="AA35">
            <v>20</v>
          </cell>
        </row>
        <row r="36">
          <cell r="F36">
            <v>37690</v>
          </cell>
          <cell r="L36" t="str">
            <v>أنثى</v>
          </cell>
          <cell r="M36" t="str">
            <v xml:space="preserve">ياسمينة </v>
          </cell>
          <cell r="Q36" t="str">
            <v>a</v>
          </cell>
          <cell r="X36" t="str">
            <v>P135415062</v>
          </cell>
          <cell r="AA36">
            <v>21</v>
          </cell>
        </row>
        <row r="37">
          <cell r="F37">
            <v>37375</v>
          </cell>
          <cell r="L37" t="str">
            <v>أنثى</v>
          </cell>
          <cell r="M37" t="str">
            <v>اميمة</v>
          </cell>
          <cell r="Q37" t="str">
            <v>a</v>
          </cell>
          <cell r="X37" t="str">
            <v>P136212605</v>
          </cell>
          <cell r="AA37">
            <v>22</v>
          </cell>
        </row>
        <row r="38">
          <cell r="F38">
            <v>38422</v>
          </cell>
          <cell r="L38" t="str">
            <v>أنثى</v>
          </cell>
          <cell r="M38" t="str">
            <v>إكرام</v>
          </cell>
          <cell r="Q38" t="str">
            <v>a</v>
          </cell>
          <cell r="X38" t="str">
            <v>P136250961</v>
          </cell>
          <cell r="AA38">
            <v>23</v>
          </cell>
        </row>
        <row r="39">
          <cell r="F39">
            <v>38026</v>
          </cell>
          <cell r="L39" t="str">
            <v>أنثى</v>
          </cell>
          <cell r="M39" t="str">
            <v xml:space="preserve">إكرام </v>
          </cell>
          <cell r="Q39" t="str">
            <v>a</v>
          </cell>
          <cell r="X39" t="str">
            <v>P136250970</v>
          </cell>
          <cell r="AA39">
            <v>24</v>
          </cell>
        </row>
        <row r="40">
          <cell r="F40">
            <v>38370</v>
          </cell>
          <cell r="L40" t="str">
            <v>ذكر</v>
          </cell>
          <cell r="M40" t="str">
            <v xml:space="preserve">محمد </v>
          </cell>
          <cell r="Q40" t="str">
            <v>a</v>
          </cell>
          <cell r="X40" t="str">
            <v>P136250991</v>
          </cell>
          <cell r="AA40">
            <v>25</v>
          </cell>
        </row>
        <row r="41">
          <cell r="F41">
            <v>37472</v>
          </cell>
          <cell r="L41" t="str">
            <v>أنثى</v>
          </cell>
          <cell r="M41" t="str">
            <v>ايتسام</v>
          </cell>
          <cell r="Q41" t="str">
            <v>a</v>
          </cell>
          <cell r="X41" t="str">
            <v>P136260247</v>
          </cell>
          <cell r="AA41">
            <v>26</v>
          </cell>
        </row>
        <row r="42">
          <cell r="F42">
            <v>36937</v>
          </cell>
          <cell r="L42" t="str">
            <v>ذكر</v>
          </cell>
          <cell r="M42" t="str">
            <v xml:space="preserve">أيوب </v>
          </cell>
          <cell r="Q42" t="str">
            <v>a</v>
          </cell>
          <cell r="X42" t="str">
            <v>P136376672</v>
          </cell>
          <cell r="AA42">
            <v>27</v>
          </cell>
        </row>
        <row r="43">
          <cell r="F43">
            <v>37274</v>
          </cell>
          <cell r="L43" t="str">
            <v>أنثى</v>
          </cell>
          <cell r="M43" t="str">
            <v xml:space="preserve">ياسمين </v>
          </cell>
          <cell r="Q43" t="str">
            <v>a</v>
          </cell>
          <cell r="X43" t="str">
            <v>P136377444</v>
          </cell>
          <cell r="AA43">
            <v>28</v>
          </cell>
        </row>
        <row r="44">
          <cell r="F44">
            <v>37555</v>
          </cell>
          <cell r="L44" t="str">
            <v>ذكر</v>
          </cell>
          <cell r="M44" t="str">
            <v xml:space="preserve">رشاد </v>
          </cell>
          <cell r="Q44" t="str">
            <v>a</v>
          </cell>
          <cell r="X44" t="str">
            <v>P137236837</v>
          </cell>
          <cell r="AA44">
            <v>29</v>
          </cell>
        </row>
        <row r="45">
          <cell r="F45">
            <v>36801</v>
          </cell>
          <cell r="L45" t="str">
            <v>ذكر</v>
          </cell>
          <cell r="M45" t="str">
            <v xml:space="preserve">أيوب  </v>
          </cell>
          <cell r="Q45" t="str">
            <v>a</v>
          </cell>
          <cell r="X45" t="str">
            <v>P137252599</v>
          </cell>
          <cell r="AA45">
            <v>30</v>
          </cell>
        </row>
        <row r="46">
          <cell r="F46">
            <v>38128</v>
          </cell>
          <cell r="L46" t="str">
            <v>ذكر</v>
          </cell>
          <cell r="M46" t="str">
            <v xml:space="preserve">دينار </v>
          </cell>
          <cell r="Q46" t="str">
            <v>a</v>
          </cell>
          <cell r="X46" t="str">
            <v>P137371238</v>
          </cell>
          <cell r="AA46">
            <v>31</v>
          </cell>
        </row>
        <row r="47">
          <cell r="F47">
            <v>36790</v>
          </cell>
          <cell r="L47" t="str">
            <v>ذكر</v>
          </cell>
          <cell r="M47" t="str">
            <v xml:space="preserve">محمد </v>
          </cell>
          <cell r="Q47" t="str">
            <v>a</v>
          </cell>
          <cell r="X47" t="str">
            <v>P137371274</v>
          </cell>
          <cell r="AA47">
            <v>32</v>
          </cell>
        </row>
        <row r="48">
          <cell r="F48">
            <v>38007</v>
          </cell>
          <cell r="L48" t="str">
            <v>أنثى</v>
          </cell>
          <cell r="M48" t="str">
            <v>آية</v>
          </cell>
          <cell r="Q48" t="str">
            <v>a</v>
          </cell>
          <cell r="X48" t="str">
            <v>P137534079</v>
          </cell>
          <cell r="AA48">
            <v>33</v>
          </cell>
        </row>
        <row r="49">
          <cell r="F49">
            <v>38249</v>
          </cell>
          <cell r="L49" t="str">
            <v>أنثى</v>
          </cell>
          <cell r="M49" t="str">
            <v>فاطمة</v>
          </cell>
          <cell r="Q49" t="str">
            <v>a</v>
          </cell>
          <cell r="X49" t="str">
            <v>P138243757</v>
          </cell>
          <cell r="AA49">
            <v>34</v>
          </cell>
        </row>
        <row r="50">
          <cell r="F50">
            <v>37856</v>
          </cell>
          <cell r="L50" t="str">
            <v>ذكر</v>
          </cell>
          <cell r="M50" t="str">
            <v>محمد</v>
          </cell>
          <cell r="Q50" t="str">
            <v>a</v>
          </cell>
          <cell r="X50" t="str">
            <v>P138250907</v>
          </cell>
          <cell r="AA50">
            <v>35</v>
          </cell>
        </row>
        <row r="51">
          <cell r="F51">
            <v>37912</v>
          </cell>
          <cell r="L51" t="str">
            <v>ذكر</v>
          </cell>
          <cell r="M51" t="str">
            <v xml:space="preserve">محمد ياسين </v>
          </cell>
          <cell r="Q51" t="str">
            <v>a</v>
          </cell>
          <cell r="X51" t="str">
            <v>P138371172</v>
          </cell>
          <cell r="AA51">
            <v>36</v>
          </cell>
        </row>
        <row r="52">
          <cell r="F52">
            <v>38199</v>
          </cell>
          <cell r="L52" t="str">
            <v>أنثى</v>
          </cell>
          <cell r="M52" t="str">
            <v xml:space="preserve">آية </v>
          </cell>
          <cell r="Q52" t="str">
            <v>a</v>
          </cell>
          <cell r="X52" t="str">
            <v>P138371296</v>
          </cell>
          <cell r="AA52">
            <v>37</v>
          </cell>
        </row>
        <row r="53">
          <cell r="F53">
            <v>36941</v>
          </cell>
          <cell r="L53" t="str">
            <v>ذكر</v>
          </cell>
          <cell r="M53" t="str">
            <v>محمد</v>
          </cell>
          <cell r="Q53" t="str">
            <v>a</v>
          </cell>
          <cell r="X53" t="str">
            <v>P138377584</v>
          </cell>
          <cell r="AA53">
            <v>38</v>
          </cell>
        </row>
        <row r="54">
          <cell r="F54">
            <v>38082</v>
          </cell>
          <cell r="L54" t="str">
            <v>أنثى</v>
          </cell>
          <cell r="M54" t="str">
            <v>هدى</v>
          </cell>
          <cell r="Q54" t="str">
            <v>a</v>
          </cell>
          <cell r="X54" t="str">
            <v>P138528126</v>
          </cell>
          <cell r="AA54">
            <v>39</v>
          </cell>
        </row>
        <row r="55">
          <cell r="F55">
            <v>37773</v>
          </cell>
          <cell r="L55" t="str">
            <v>أنثى</v>
          </cell>
          <cell r="M55" t="str">
            <v>حياة</v>
          </cell>
          <cell r="Q55" t="str">
            <v>a</v>
          </cell>
          <cell r="X55" t="str">
            <v>P139250779</v>
          </cell>
          <cell r="AA55">
            <v>40</v>
          </cell>
        </row>
        <row r="56">
          <cell r="F56">
            <v>37493</v>
          </cell>
          <cell r="L56" t="str">
            <v>ذكر</v>
          </cell>
          <cell r="M56" t="str">
            <v>عمر</v>
          </cell>
          <cell r="Q56" t="str">
            <v>a</v>
          </cell>
          <cell r="X56" t="str">
            <v>P144091781</v>
          </cell>
          <cell r="AA56">
            <v>41</v>
          </cell>
        </row>
        <row r="57">
          <cell r="F57">
            <v>37776</v>
          </cell>
          <cell r="L57" t="str">
            <v>أنثى</v>
          </cell>
          <cell r="M57" t="str">
            <v>كوثر</v>
          </cell>
          <cell r="Q57" t="str">
            <v>a</v>
          </cell>
          <cell r="X57" t="str">
            <v>P146032387</v>
          </cell>
          <cell r="AA57">
            <v>42</v>
          </cell>
        </row>
        <row r="58">
          <cell r="F58">
            <v>38171</v>
          </cell>
          <cell r="L58" t="str">
            <v>ذكر</v>
          </cell>
          <cell r="M58" t="str">
            <v>أمين</v>
          </cell>
          <cell r="Q58" t="str">
            <v>a</v>
          </cell>
          <cell r="X58" t="str">
            <v>S132164680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1">
        <row r="10">
          <cell r="T10" t="str">
            <v>الثالثة إعدادي عام</v>
          </cell>
        </row>
        <row r="11">
          <cell r="I11" t="str">
            <v>3ASCG-2</v>
          </cell>
        </row>
        <row r="16">
          <cell r="F16">
            <v>37955</v>
          </cell>
          <cell r="L16" t="str">
            <v>أنثى</v>
          </cell>
          <cell r="M16" t="str">
            <v>انيسة</v>
          </cell>
          <cell r="Q16" t="str">
            <v>a</v>
          </cell>
          <cell r="X16" t="str">
            <v>E140072426</v>
          </cell>
          <cell r="AA16">
            <v>1</v>
          </cell>
        </row>
        <row r="17">
          <cell r="F17">
            <v>38199</v>
          </cell>
          <cell r="L17" t="str">
            <v>ذكر</v>
          </cell>
          <cell r="M17" t="str">
            <v>ريان</v>
          </cell>
          <cell r="Q17" t="str">
            <v>a</v>
          </cell>
          <cell r="X17" t="str">
            <v>N131209758</v>
          </cell>
          <cell r="AA17">
            <v>2</v>
          </cell>
        </row>
        <row r="18">
          <cell r="F18">
            <v>37192</v>
          </cell>
          <cell r="L18" t="str">
            <v>ذكر</v>
          </cell>
          <cell r="M18" t="str">
            <v>عماد</v>
          </cell>
          <cell r="Q18" t="str">
            <v>a</v>
          </cell>
          <cell r="X18" t="str">
            <v>P100011651</v>
          </cell>
          <cell r="AA18">
            <v>3</v>
          </cell>
        </row>
        <row r="19">
          <cell r="F19">
            <v>36579</v>
          </cell>
          <cell r="L19" t="str">
            <v>ذكر</v>
          </cell>
          <cell r="M19" t="str">
            <v>جلال</v>
          </cell>
          <cell r="Q19" t="str">
            <v>a</v>
          </cell>
          <cell r="X19" t="str">
            <v>P120061668</v>
          </cell>
          <cell r="AA19">
            <v>4</v>
          </cell>
        </row>
        <row r="20">
          <cell r="F20">
            <v>38102</v>
          </cell>
          <cell r="L20" t="str">
            <v>أنثى</v>
          </cell>
          <cell r="M20" t="str">
            <v xml:space="preserve">حفصة </v>
          </cell>
          <cell r="Q20" t="str">
            <v>a</v>
          </cell>
          <cell r="X20" t="str">
            <v>P130371076</v>
          </cell>
          <cell r="AA20">
            <v>5</v>
          </cell>
        </row>
        <row r="21">
          <cell r="F21">
            <v>38288</v>
          </cell>
          <cell r="L21" t="str">
            <v>أنثى</v>
          </cell>
          <cell r="M21" t="str">
            <v>أحلام</v>
          </cell>
          <cell r="Q21" t="str">
            <v>a</v>
          </cell>
          <cell r="X21" t="str">
            <v>P130530851</v>
          </cell>
          <cell r="AA21">
            <v>6</v>
          </cell>
        </row>
        <row r="22">
          <cell r="F22">
            <v>37269</v>
          </cell>
          <cell r="L22" t="str">
            <v>أنثى</v>
          </cell>
          <cell r="M22" t="str">
            <v>إنصاف</v>
          </cell>
          <cell r="Q22" t="str">
            <v>a</v>
          </cell>
          <cell r="X22" t="str">
            <v>P132243132</v>
          </cell>
          <cell r="AA22">
            <v>7</v>
          </cell>
        </row>
        <row r="23">
          <cell r="F23">
            <v>37422</v>
          </cell>
          <cell r="L23" t="str">
            <v>أنثى</v>
          </cell>
          <cell r="M23" t="str">
            <v>نرجس</v>
          </cell>
          <cell r="Q23" t="str">
            <v>a</v>
          </cell>
          <cell r="X23" t="str">
            <v>P132243133</v>
          </cell>
          <cell r="AA23">
            <v>8</v>
          </cell>
        </row>
        <row r="24">
          <cell r="F24">
            <v>38222</v>
          </cell>
          <cell r="L24" t="str">
            <v>أنثى</v>
          </cell>
          <cell r="M24" t="str">
            <v xml:space="preserve">فاطمة الزهرة </v>
          </cell>
          <cell r="Q24" t="str">
            <v>a</v>
          </cell>
          <cell r="X24" t="str">
            <v>P132371345</v>
          </cell>
          <cell r="AA24">
            <v>9</v>
          </cell>
        </row>
        <row r="25">
          <cell r="F25">
            <v>36421</v>
          </cell>
          <cell r="L25" t="str">
            <v>أنثى</v>
          </cell>
          <cell r="M25" t="str">
            <v xml:space="preserve">فاطمة الزهرة </v>
          </cell>
          <cell r="Q25" t="str">
            <v>a</v>
          </cell>
          <cell r="X25" t="str">
            <v>P132376602</v>
          </cell>
          <cell r="AA25">
            <v>10</v>
          </cell>
        </row>
        <row r="26">
          <cell r="F26">
            <v>37167</v>
          </cell>
          <cell r="L26" t="str">
            <v>أنثى</v>
          </cell>
          <cell r="M26" t="str">
            <v>فريدة</v>
          </cell>
          <cell r="Q26" t="str">
            <v>a</v>
          </cell>
          <cell r="X26" t="str">
            <v>P133049496</v>
          </cell>
          <cell r="AA26">
            <v>11</v>
          </cell>
        </row>
        <row r="27">
          <cell r="F27">
            <v>38170</v>
          </cell>
          <cell r="L27" t="str">
            <v>ذكر</v>
          </cell>
          <cell r="M27" t="str">
            <v xml:space="preserve">أحمد </v>
          </cell>
          <cell r="Q27" t="str">
            <v>a</v>
          </cell>
          <cell r="X27" t="str">
            <v>P133243705</v>
          </cell>
          <cell r="AA27">
            <v>12</v>
          </cell>
        </row>
        <row r="28">
          <cell r="F28">
            <v>37433</v>
          </cell>
          <cell r="L28" t="str">
            <v>ذكر</v>
          </cell>
          <cell r="M28" t="str">
            <v>يونس</v>
          </cell>
          <cell r="Q28" t="str">
            <v>a</v>
          </cell>
          <cell r="X28" t="str">
            <v>P133257739</v>
          </cell>
          <cell r="AA28">
            <v>13</v>
          </cell>
        </row>
        <row r="29">
          <cell r="F29">
            <v>37789</v>
          </cell>
          <cell r="L29" t="str">
            <v>أنثى</v>
          </cell>
          <cell r="M29" t="str">
            <v xml:space="preserve">فاطمة </v>
          </cell>
          <cell r="Q29" t="str">
            <v>a</v>
          </cell>
          <cell r="X29" t="str">
            <v>P133260200</v>
          </cell>
          <cell r="AA29">
            <v>14</v>
          </cell>
        </row>
        <row r="30">
          <cell r="F30">
            <v>37523</v>
          </cell>
          <cell r="L30" t="str">
            <v>أنثى</v>
          </cell>
          <cell r="M30" t="str">
            <v xml:space="preserve">يسرى </v>
          </cell>
          <cell r="Q30" t="str">
            <v>a</v>
          </cell>
          <cell r="X30" t="str">
            <v>P133266798</v>
          </cell>
          <cell r="AA30">
            <v>15</v>
          </cell>
        </row>
        <row r="31">
          <cell r="F31">
            <v>36947</v>
          </cell>
          <cell r="L31" t="str">
            <v>أنثى</v>
          </cell>
          <cell r="M31" t="str">
            <v xml:space="preserve">خولة </v>
          </cell>
          <cell r="Q31" t="str">
            <v>a</v>
          </cell>
          <cell r="X31" t="str">
            <v>P133266803</v>
          </cell>
          <cell r="AA31">
            <v>16</v>
          </cell>
        </row>
        <row r="32">
          <cell r="F32">
            <v>36819</v>
          </cell>
          <cell r="L32" t="str">
            <v>ذكر</v>
          </cell>
          <cell r="M32" t="str">
            <v xml:space="preserve">يوسف </v>
          </cell>
          <cell r="Q32" t="str">
            <v>a</v>
          </cell>
          <cell r="X32" t="str">
            <v>P133377473</v>
          </cell>
          <cell r="AA32">
            <v>17</v>
          </cell>
        </row>
        <row r="33">
          <cell r="F33">
            <v>37386</v>
          </cell>
          <cell r="L33" t="str">
            <v>أنثى</v>
          </cell>
          <cell r="M33" t="str">
            <v>سميرة</v>
          </cell>
          <cell r="Q33" t="str">
            <v>a</v>
          </cell>
          <cell r="X33" t="str">
            <v>P133390812</v>
          </cell>
          <cell r="AA33">
            <v>18</v>
          </cell>
        </row>
        <row r="34">
          <cell r="F34">
            <v>37841</v>
          </cell>
          <cell r="L34" t="str">
            <v>ذكر</v>
          </cell>
          <cell r="M34" t="str">
            <v>يحيى</v>
          </cell>
          <cell r="Q34" t="str">
            <v>a</v>
          </cell>
          <cell r="X34" t="str">
            <v>P135243148</v>
          </cell>
          <cell r="AA34">
            <v>19</v>
          </cell>
        </row>
        <row r="35">
          <cell r="F35">
            <v>38245</v>
          </cell>
          <cell r="L35" t="str">
            <v>ذكر</v>
          </cell>
          <cell r="M35" t="str">
            <v xml:space="preserve">محمد </v>
          </cell>
          <cell r="Q35" t="str">
            <v>a</v>
          </cell>
          <cell r="X35" t="str">
            <v>P135260127</v>
          </cell>
          <cell r="AA35">
            <v>20</v>
          </cell>
        </row>
        <row r="36">
          <cell r="F36">
            <v>38191</v>
          </cell>
          <cell r="L36" t="str">
            <v>أنثى</v>
          </cell>
          <cell r="M36" t="str">
            <v>بسمة</v>
          </cell>
          <cell r="Q36" t="str">
            <v>a</v>
          </cell>
          <cell r="X36" t="str">
            <v>P135287327</v>
          </cell>
          <cell r="AA36">
            <v>21</v>
          </cell>
        </row>
        <row r="37">
          <cell r="F37">
            <v>38022</v>
          </cell>
          <cell r="L37" t="str">
            <v>أنثى</v>
          </cell>
          <cell r="M37" t="str">
            <v xml:space="preserve">فاطمة </v>
          </cell>
          <cell r="Q37" t="str">
            <v>a</v>
          </cell>
          <cell r="X37" t="str">
            <v>P135371258</v>
          </cell>
          <cell r="AA37">
            <v>22</v>
          </cell>
        </row>
        <row r="38">
          <cell r="F38">
            <v>38171</v>
          </cell>
          <cell r="L38" t="str">
            <v>ذكر</v>
          </cell>
          <cell r="M38" t="str">
            <v>زكرياء</v>
          </cell>
          <cell r="Q38" t="str">
            <v>a</v>
          </cell>
          <cell r="X38" t="str">
            <v>P136214740</v>
          </cell>
          <cell r="AA38">
            <v>23</v>
          </cell>
        </row>
        <row r="39">
          <cell r="F39">
            <v>37661</v>
          </cell>
          <cell r="L39" t="str">
            <v>ذكر</v>
          </cell>
          <cell r="M39" t="str">
            <v xml:space="preserve">سفيان </v>
          </cell>
          <cell r="Q39" t="str">
            <v>a</v>
          </cell>
          <cell r="X39" t="str">
            <v>P136377258</v>
          </cell>
          <cell r="AA39">
            <v>24</v>
          </cell>
        </row>
        <row r="40">
          <cell r="F40">
            <v>36886</v>
          </cell>
          <cell r="L40" t="str">
            <v>أنثى</v>
          </cell>
          <cell r="M40" t="str">
            <v xml:space="preserve">سناء </v>
          </cell>
          <cell r="Q40" t="str">
            <v>a</v>
          </cell>
          <cell r="X40" t="str">
            <v>P136377445</v>
          </cell>
          <cell r="AA40">
            <v>25</v>
          </cell>
        </row>
        <row r="41">
          <cell r="F41">
            <v>37673</v>
          </cell>
          <cell r="L41" t="str">
            <v>أنثى</v>
          </cell>
          <cell r="M41" t="str">
            <v>أمينة</v>
          </cell>
          <cell r="Q41" t="str">
            <v>a</v>
          </cell>
          <cell r="X41" t="str">
            <v>P137089270</v>
          </cell>
          <cell r="AA41">
            <v>26</v>
          </cell>
        </row>
        <row r="42">
          <cell r="F42">
            <v>37579</v>
          </cell>
          <cell r="L42" t="str">
            <v>أنثى</v>
          </cell>
          <cell r="M42" t="str">
            <v xml:space="preserve">كوثر </v>
          </cell>
          <cell r="Q42" t="str">
            <v>a</v>
          </cell>
          <cell r="X42" t="str">
            <v>P137236829</v>
          </cell>
          <cell r="AA42">
            <v>27</v>
          </cell>
        </row>
        <row r="43">
          <cell r="F43">
            <v>37374</v>
          </cell>
          <cell r="L43" t="str">
            <v>أنثى</v>
          </cell>
          <cell r="M43" t="str">
            <v>اميمة</v>
          </cell>
          <cell r="Q43" t="str">
            <v>a</v>
          </cell>
          <cell r="X43" t="str">
            <v>P137241175</v>
          </cell>
          <cell r="AA43">
            <v>28</v>
          </cell>
        </row>
        <row r="44">
          <cell r="F44">
            <v>38333</v>
          </cell>
          <cell r="L44" t="str">
            <v>ذكر</v>
          </cell>
          <cell r="M44" t="str">
            <v xml:space="preserve">هشام </v>
          </cell>
          <cell r="Q44" t="str">
            <v>a</v>
          </cell>
          <cell r="X44" t="str">
            <v>P137260083</v>
          </cell>
          <cell r="AA44">
            <v>29</v>
          </cell>
        </row>
        <row r="45">
          <cell r="F45">
            <v>38685</v>
          </cell>
          <cell r="L45" t="str">
            <v>أنثى</v>
          </cell>
          <cell r="M45" t="str">
            <v xml:space="preserve">كريمة </v>
          </cell>
          <cell r="Q45" t="str">
            <v>a</v>
          </cell>
          <cell r="X45" t="str">
            <v>P137371177</v>
          </cell>
          <cell r="AA45">
            <v>30</v>
          </cell>
        </row>
        <row r="46">
          <cell r="F46">
            <v>36811</v>
          </cell>
          <cell r="L46" t="str">
            <v>أنثى</v>
          </cell>
          <cell r="M46" t="str">
            <v>لبنى</v>
          </cell>
          <cell r="Q46" t="str">
            <v>a</v>
          </cell>
          <cell r="X46" t="str">
            <v>P137377462</v>
          </cell>
          <cell r="AA46">
            <v>31</v>
          </cell>
        </row>
        <row r="47">
          <cell r="F47">
            <v>37733</v>
          </cell>
          <cell r="L47" t="str">
            <v>ذكر</v>
          </cell>
          <cell r="M47" t="str">
            <v xml:space="preserve">أناس </v>
          </cell>
          <cell r="Q47" t="str">
            <v>a</v>
          </cell>
          <cell r="X47" t="str">
            <v>P137454232</v>
          </cell>
          <cell r="AA47">
            <v>32</v>
          </cell>
        </row>
        <row r="48">
          <cell r="F48">
            <v>37974</v>
          </cell>
          <cell r="L48" t="str">
            <v>أنثى</v>
          </cell>
          <cell r="M48" t="str">
            <v xml:space="preserve">ف الزهرة </v>
          </cell>
          <cell r="Q48" t="str">
            <v>a</v>
          </cell>
          <cell r="X48" t="str">
            <v>P138266734</v>
          </cell>
          <cell r="AA48">
            <v>33</v>
          </cell>
        </row>
        <row r="49">
          <cell r="F49">
            <v>38320</v>
          </cell>
          <cell r="L49" t="str">
            <v>أنثى</v>
          </cell>
          <cell r="M49" t="str">
            <v xml:space="preserve">بسمة </v>
          </cell>
          <cell r="Q49" t="str">
            <v>a</v>
          </cell>
          <cell r="X49" t="str">
            <v>P138371157</v>
          </cell>
          <cell r="AA49">
            <v>34</v>
          </cell>
        </row>
        <row r="50">
          <cell r="F50">
            <v>38300</v>
          </cell>
          <cell r="L50" t="str">
            <v>ذكر</v>
          </cell>
          <cell r="M50" t="str">
            <v xml:space="preserve">أيمن </v>
          </cell>
          <cell r="Q50" t="str">
            <v>a</v>
          </cell>
          <cell r="X50" t="str">
            <v>P138371200</v>
          </cell>
          <cell r="AA50">
            <v>35</v>
          </cell>
        </row>
        <row r="51">
          <cell r="F51">
            <v>38209</v>
          </cell>
          <cell r="L51" t="str">
            <v>ذكر</v>
          </cell>
          <cell r="M51" t="str">
            <v xml:space="preserve">محمد يونس </v>
          </cell>
          <cell r="Q51" t="str">
            <v>a</v>
          </cell>
          <cell r="X51" t="str">
            <v>P138371301</v>
          </cell>
          <cell r="AA51">
            <v>36</v>
          </cell>
        </row>
        <row r="52">
          <cell r="F52">
            <v>38057</v>
          </cell>
          <cell r="L52" t="str">
            <v>ذكر</v>
          </cell>
          <cell r="M52" t="str">
            <v>سعد</v>
          </cell>
          <cell r="Q52" t="str">
            <v>a</v>
          </cell>
          <cell r="X52" t="str">
            <v>P138533854</v>
          </cell>
          <cell r="AA52">
            <v>37</v>
          </cell>
        </row>
        <row r="53">
          <cell r="F53">
            <v>38115</v>
          </cell>
          <cell r="L53" t="str">
            <v>ذكر</v>
          </cell>
          <cell r="M53" t="str">
            <v>عصام</v>
          </cell>
          <cell r="Q53" t="str">
            <v>a</v>
          </cell>
          <cell r="X53" t="str">
            <v>P139300101</v>
          </cell>
          <cell r="AA53">
            <v>38</v>
          </cell>
        </row>
        <row r="54">
          <cell r="F54">
            <v>38300</v>
          </cell>
          <cell r="L54" t="str">
            <v>أنثى</v>
          </cell>
          <cell r="M54" t="str">
            <v xml:space="preserve">سارة </v>
          </cell>
          <cell r="Q54" t="str">
            <v>a</v>
          </cell>
          <cell r="X54" t="str">
            <v>P139371266</v>
          </cell>
          <cell r="AA54">
            <v>39</v>
          </cell>
        </row>
        <row r="55">
          <cell r="F55">
            <v>38367</v>
          </cell>
          <cell r="L55" t="str">
            <v>أنثى</v>
          </cell>
          <cell r="M55" t="str">
            <v>ياسمين</v>
          </cell>
          <cell r="Q55" t="str">
            <v>a</v>
          </cell>
          <cell r="X55" t="str">
            <v>P139523674</v>
          </cell>
          <cell r="AA55">
            <v>40</v>
          </cell>
        </row>
        <row r="56">
          <cell r="F56">
            <v>38067</v>
          </cell>
          <cell r="L56" t="str">
            <v>ذكر</v>
          </cell>
          <cell r="M56" t="str">
            <v>توفيق</v>
          </cell>
          <cell r="Q56" t="str">
            <v>a</v>
          </cell>
          <cell r="X56" t="str">
            <v>S134328652</v>
          </cell>
          <cell r="AA56">
            <v>41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2">
        <row r="10">
          <cell r="T10" t="str">
            <v>الثالثة إعدادي عام</v>
          </cell>
        </row>
        <row r="11">
          <cell r="I11" t="str">
            <v>3ASCG-3</v>
          </cell>
        </row>
        <row r="16">
          <cell r="F16">
            <v>38202</v>
          </cell>
          <cell r="L16" t="str">
            <v>أنثى</v>
          </cell>
          <cell r="M16" t="str">
            <v>سلمى</v>
          </cell>
          <cell r="Q16" t="str">
            <v>a</v>
          </cell>
          <cell r="X16" t="str">
            <v>G133035914</v>
          </cell>
          <cell r="AA16">
            <v>1</v>
          </cell>
        </row>
        <row r="17">
          <cell r="F17">
            <v>38277</v>
          </cell>
          <cell r="L17" t="str">
            <v>ذكر</v>
          </cell>
          <cell r="M17" t="str">
            <v>انوار</v>
          </cell>
          <cell r="Q17" t="str">
            <v>a</v>
          </cell>
          <cell r="X17" t="str">
            <v>P120086357</v>
          </cell>
          <cell r="AA17">
            <v>2</v>
          </cell>
        </row>
        <row r="18">
          <cell r="F18">
            <v>38105</v>
          </cell>
          <cell r="L18" t="str">
            <v>أنثى</v>
          </cell>
          <cell r="M18" t="str">
            <v xml:space="preserve">حليمة </v>
          </cell>
          <cell r="Q18" t="str">
            <v>a</v>
          </cell>
          <cell r="X18" t="str">
            <v>P130244290</v>
          </cell>
          <cell r="AA18">
            <v>3</v>
          </cell>
        </row>
        <row r="19">
          <cell r="F19">
            <v>36654</v>
          </cell>
          <cell r="L19" t="str">
            <v>ذكر</v>
          </cell>
          <cell r="M19" t="str">
            <v>محمد</v>
          </cell>
          <cell r="Q19" t="str">
            <v>a</v>
          </cell>
          <cell r="X19" t="str">
            <v>P130304236</v>
          </cell>
          <cell r="AA19">
            <v>4</v>
          </cell>
        </row>
        <row r="20">
          <cell r="F20">
            <v>38197</v>
          </cell>
          <cell r="L20" t="str">
            <v>أنثى</v>
          </cell>
          <cell r="M20" t="str">
            <v xml:space="preserve">فاطمة الزهراء </v>
          </cell>
          <cell r="Q20" t="str">
            <v>a</v>
          </cell>
          <cell r="X20" t="str">
            <v>P130371212</v>
          </cell>
          <cell r="AA20">
            <v>5</v>
          </cell>
        </row>
        <row r="21">
          <cell r="F21">
            <v>37247</v>
          </cell>
          <cell r="L21" t="str">
            <v>أنثى</v>
          </cell>
          <cell r="M21" t="str">
            <v xml:space="preserve">كوثر </v>
          </cell>
          <cell r="Q21" t="str">
            <v>a</v>
          </cell>
          <cell r="X21" t="str">
            <v>P130376824</v>
          </cell>
          <cell r="AA21">
            <v>6</v>
          </cell>
        </row>
        <row r="22">
          <cell r="F22">
            <v>38350</v>
          </cell>
          <cell r="L22" t="str">
            <v>أنثى</v>
          </cell>
          <cell r="M22" t="str">
            <v>نهاد</v>
          </cell>
          <cell r="Q22" t="str">
            <v>a</v>
          </cell>
          <cell r="X22" t="str">
            <v>P131244247</v>
          </cell>
          <cell r="AA22">
            <v>7</v>
          </cell>
        </row>
        <row r="23">
          <cell r="F23">
            <v>37439</v>
          </cell>
          <cell r="L23" t="str">
            <v>ذكر</v>
          </cell>
          <cell r="M23" t="str">
            <v xml:space="preserve">محمد </v>
          </cell>
          <cell r="Q23" t="str">
            <v>a</v>
          </cell>
          <cell r="X23" t="str">
            <v>P131252594</v>
          </cell>
          <cell r="AA23">
            <v>8</v>
          </cell>
        </row>
        <row r="24">
          <cell r="F24">
            <v>38081</v>
          </cell>
          <cell r="L24" t="str">
            <v>أنثى</v>
          </cell>
          <cell r="M24" t="str">
            <v xml:space="preserve">أحلام </v>
          </cell>
          <cell r="Q24" t="str">
            <v>a</v>
          </cell>
          <cell r="X24" t="str">
            <v>P131260115</v>
          </cell>
          <cell r="AA24">
            <v>9</v>
          </cell>
        </row>
        <row r="25">
          <cell r="F25">
            <v>37414</v>
          </cell>
          <cell r="L25" t="str">
            <v>ذكر</v>
          </cell>
          <cell r="M25" t="str">
            <v xml:space="preserve">سفيان </v>
          </cell>
          <cell r="Q25" t="str">
            <v>a</v>
          </cell>
          <cell r="X25" t="str">
            <v>P131376581</v>
          </cell>
          <cell r="AA25">
            <v>10</v>
          </cell>
        </row>
        <row r="26">
          <cell r="F26">
            <v>38067</v>
          </cell>
          <cell r="L26" t="str">
            <v>أنثى</v>
          </cell>
          <cell r="M26" t="str">
            <v xml:space="preserve">سارة </v>
          </cell>
          <cell r="Q26" t="str">
            <v>a</v>
          </cell>
          <cell r="X26" t="str">
            <v>P131409096</v>
          </cell>
          <cell r="AA26">
            <v>11</v>
          </cell>
        </row>
        <row r="27">
          <cell r="F27">
            <v>37626</v>
          </cell>
          <cell r="L27" t="str">
            <v>أنثى</v>
          </cell>
          <cell r="M27" t="str">
            <v xml:space="preserve">خديجة </v>
          </cell>
          <cell r="Q27" t="str">
            <v>a</v>
          </cell>
          <cell r="X27" t="str">
            <v>P131428260</v>
          </cell>
          <cell r="AA27">
            <v>12</v>
          </cell>
        </row>
        <row r="28">
          <cell r="F28">
            <v>37771</v>
          </cell>
          <cell r="L28" t="str">
            <v>أنثى</v>
          </cell>
          <cell r="M28" t="str">
            <v xml:space="preserve">سلمى </v>
          </cell>
          <cell r="Q28" t="str">
            <v>a</v>
          </cell>
          <cell r="X28" t="str">
            <v>P132251015</v>
          </cell>
          <cell r="AA28">
            <v>13</v>
          </cell>
        </row>
        <row r="29">
          <cell r="F29">
            <v>38318</v>
          </cell>
          <cell r="L29" t="str">
            <v>أنثى</v>
          </cell>
          <cell r="M29" t="str">
            <v xml:space="preserve">نسرين </v>
          </cell>
          <cell r="Q29" t="str">
            <v>a</v>
          </cell>
          <cell r="X29" t="str">
            <v>P132371102</v>
          </cell>
          <cell r="AA29">
            <v>14</v>
          </cell>
        </row>
        <row r="30">
          <cell r="F30">
            <v>37684</v>
          </cell>
          <cell r="L30" t="str">
            <v>أنثى</v>
          </cell>
          <cell r="M30" t="str">
            <v xml:space="preserve">بثينة  </v>
          </cell>
          <cell r="Q30" t="str">
            <v>a</v>
          </cell>
          <cell r="X30" t="str">
            <v>P133266799</v>
          </cell>
          <cell r="AA30">
            <v>15</v>
          </cell>
        </row>
        <row r="31">
          <cell r="F31">
            <v>37912</v>
          </cell>
          <cell r="L31" t="str">
            <v>ذكر</v>
          </cell>
          <cell r="M31" t="str">
            <v>ادريس</v>
          </cell>
          <cell r="Q31" t="str">
            <v>a</v>
          </cell>
          <cell r="X31" t="str">
            <v>P133279208</v>
          </cell>
          <cell r="AA31">
            <v>16</v>
          </cell>
        </row>
        <row r="32">
          <cell r="F32">
            <v>38280</v>
          </cell>
          <cell r="L32" t="str">
            <v>أنثى</v>
          </cell>
          <cell r="M32" t="str">
            <v xml:space="preserve">هاجر </v>
          </cell>
          <cell r="Q32" t="str">
            <v>a</v>
          </cell>
          <cell r="X32" t="str">
            <v>P134260145</v>
          </cell>
          <cell r="AA32">
            <v>17</v>
          </cell>
        </row>
        <row r="33">
          <cell r="F33">
            <v>37533</v>
          </cell>
          <cell r="L33" t="str">
            <v>أنثى</v>
          </cell>
          <cell r="M33" t="str">
            <v xml:space="preserve">نهيلة </v>
          </cell>
          <cell r="Q33" t="str">
            <v>a</v>
          </cell>
          <cell r="X33" t="str">
            <v>P134371137</v>
          </cell>
          <cell r="AA33">
            <v>18</v>
          </cell>
        </row>
        <row r="34">
          <cell r="F34">
            <v>36817</v>
          </cell>
          <cell r="L34" t="str">
            <v>ذكر</v>
          </cell>
          <cell r="M34" t="str">
            <v xml:space="preserve">حمزة </v>
          </cell>
          <cell r="Q34" t="str">
            <v>a</v>
          </cell>
          <cell r="X34" t="str">
            <v>P134377472</v>
          </cell>
          <cell r="AA34">
            <v>19</v>
          </cell>
        </row>
        <row r="35">
          <cell r="F35">
            <v>37687</v>
          </cell>
          <cell r="L35" t="str">
            <v>ذكر</v>
          </cell>
          <cell r="M35" t="str">
            <v xml:space="preserve">نادر </v>
          </cell>
          <cell r="Q35" t="str">
            <v>a</v>
          </cell>
          <cell r="X35" t="str">
            <v>P134409282</v>
          </cell>
          <cell r="AA35">
            <v>20</v>
          </cell>
        </row>
        <row r="36">
          <cell r="F36">
            <v>36127</v>
          </cell>
          <cell r="L36" t="str">
            <v>أنثى</v>
          </cell>
          <cell r="M36" t="str">
            <v>خديخة</v>
          </cell>
          <cell r="Q36" t="str">
            <v>a</v>
          </cell>
          <cell r="X36" t="str">
            <v>P134474673</v>
          </cell>
          <cell r="AA36">
            <v>21</v>
          </cell>
        </row>
        <row r="37">
          <cell r="F37">
            <v>37449</v>
          </cell>
          <cell r="L37" t="str">
            <v>ذكر</v>
          </cell>
          <cell r="M37" t="str">
            <v>محمد رضى</v>
          </cell>
          <cell r="Q37" t="str">
            <v>a</v>
          </cell>
          <cell r="X37" t="str">
            <v>P135274888</v>
          </cell>
          <cell r="AA37">
            <v>22</v>
          </cell>
        </row>
        <row r="38">
          <cell r="F38">
            <v>38201</v>
          </cell>
          <cell r="L38" t="str">
            <v>ذكر</v>
          </cell>
          <cell r="M38" t="str">
            <v xml:space="preserve">محمد ياسين </v>
          </cell>
          <cell r="Q38" t="str">
            <v>a</v>
          </cell>
          <cell r="X38" t="str">
            <v>P135371230</v>
          </cell>
          <cell r="AA38">
            <v>23</v>
          </cell>
        </row>
        <row r="39">
          <cell r="F39">
            <v>37504</v>
          </cell>
          <cell r="L39" t="str">
            <v>ذكر</v>
          </cell>
          <cell r="M39" t="str">
            <v>حمزة</v>
          </cell>
          <cell r="Q39" t="str">
            <v>a</v>
          </cell>
          <cell r="X39" t="str">
            <v>P136243478</v>
          </cell>
          <cell r="AA39">
            <v>24</v>
          </cell>
        </row>
        <row r="40">
          <cell r="F40">
            <v>38236</v>
          </cell>
          <cell r="L40" t="str">
            <v>أنثى</v>
          </cell>
          <cell r="M40" t="str">
            <v xml:space="preserve">مريم </v>
          </cell>
          <cell r="Q40" t="str">
            <v>a</v>
          </cell>
          <cell r="X40" t="str">
            <v>P136250962</v>
          </cell>
          <cell r="AA40">
            <v>25</v>
          </cell>
        </row>
        <row r="41">
          <cell r="F41">
            <v>37501</v>
          </cell>
          <cell r="L41" t="str">
            <v>أنثى</v>
          </cell>
          <cell r="M41" t="str">
            <v>إحسان</v>
          </cell>
          <cell r="Q41" t="str">
            <v>a</v>
          </cell>
          <cell r="X41" t="str">
            <v>P136260263</v>
          </cell>
          <cell r="AA41">
            <v>26</v>
          </cell>
        </row>
        <row r="42">
          <cell r="F42">
            <v>38150</v>
          </cell>
          <cell r="L42" t="str">
            <v>أنثى</v>
          </cell>
          <cell r="M42" t="str">
            <v xml:space="preserve">إخلاص </v>
          </cell>
          <cell r="Q42" t="str">
            <v>a</v>
          </cell>
          <cell r="X42" t="str">
            <v>P136371196</v>
          </cell>
          <cell r="AA42">
            <v>27</v>
          </cell>
        </row>
        <row r="43">
          <cell r="F43">
            <v>37525</v>
          </cell>
          <cell r="L43" t="str">
            <v>ذكر</v>
          </cell>
          <cell r="M43" t="str">
            <v xml:space="preserve">ياسين </v>
          </cell>
          <cell r="Q43" t="str">
            <v>a</v>
          </cell>
          <cell r="X43" t="str">
            <v>P136377260</v>
          </cell>
          <cell r="AA43">
            <v>28</v>
          </cell>
        </row>
        <row r="44">
          <cell r="F44">
            <v>37266</v>
          </cell>
          <cell r="L44" t="str">
            <v>ذكر</v>
          </cell>
          <cell r="M44" t="str">
            <v>محمد</v>
          </cell>
          <cell r="Q44" t="str">
            <v>a</v>
          </cell>
          <cell r="X44" t="str">
            <v>P136474690</v>
          </cell>
          <cell r="AA44">
            <v>29</v>
          </cell>
        </row>
        <row r="45">
          <cell r="F45">
            <v>38313</v>
          </cell>
          <cell r="L45" t="str">
            <v>ذكر</v>
          </cell>
          <cell r="M45" t="str">
            <v>منتصر</v>
          </cell>
          <cell r="Q45" t="str">
            <v>a</v>
          </cell>
          <cell r="X45" t="str">
            <v>P136485272</v>
          </cell>
          <cell r="AA45">
            <v>30</v>
          </cell>
        </row>
        <row r="46">
          <cell r="F46">
            <v>37733</v>
          </cell>
          <cell r="L46" t="str">
            <v>أنثى</v>
          </cell>
          <cell r="M46" t="str">
            <v xml:space="preserve">نهيلة  </v>
          </cell>
          <cell r="Q46" t="str">
            <v>a</v>
          </cell>
          <cell r="X46" t="str">
            <v>P137260257</v>
          </cell>
          <cell r="AA46">
            <v>31</v>
          </cell>
        </row>
        <row r="47">
          <cell r="F47">
            <v>37066</v>
          </cell>
          <cell r="L47" t="str">
            <v>ذكر</v>
          </cell>
          <cell r="M47" t="str">
            <v xml:space="preserve">نوفل </v>
          </cell>
          <cell r="Q47" t="str">
            <v>a</v>
          </cell>
          <cell r="X47" t="str">
            <v>P137266829</v>
          </cell>
          <cell r="AA47">
            <v>32</v>
          </cell>
        </row>
        <row r="48">
          <cell r="F48">
            <v>37842</v>
          </cell>
          <cell r="L48" t="str">
            <v>ذكر</v>
          </cell>
          <cell r="M48" t="str">
            <v xml:space="preserve">نوفل التايدي </v>
          </cell>
          <cell r="Q48" t="str">
            <v>a</v>
          </cell>
          <cell r="X48" t="str">
            <v>P137376569</v>
          </cell>
          <cell r="AA48">
            <v>33</v>
          </cell>
        </row>
        <row r="49">
          <cell r="F49">
            <v>37498</v>
          </cell>
          <cell r="L49" t="str">
            <v>ذكر</v>
          </cell>
          <cell r="M49" t="str">
            <v>سليمان</v>
          </cell>
          <cell r="Q49" t="str">
            <v>a</v>
          </cell>
          <cell r="X49" t="str">
            <v>P138374330</v>
          </cell>
          <cell r="AA49">
            <v>34</v>
          </cell>
        </row>
        <row r="50">
          <cell r="F50">
            <v>37257</v>
          </cell>
          <cell r="L50" t="str">
            <v>أنثى</v>
          </cell>
          <cell r="M50" t="str">
            <v xml:space="preserve">سناء </v>
          </cell>
          <cell r="Q50" t="str">
            <v>a</v>
          </cell>
          <cell r="X50" t="str">
            <v>P139244248</v>
          </cell>
          <cell r="AA50">
            <v>35</v>
          </cell>
        </row>
        <row r="51">
          <cell r="F51">
            <v>38353</v>
          </cell>
          <cell r="L51" t="str">
            <v>ذكر</v>
          </cell>
          <cell r="M51" t="str">
            <v xml:space="preserve">مروان </v>
          </cell>
          <cell r="Q51" t="str">
            <v>a</v>
          </cell>
          <cell r="X51" t="str">
            <v>P139371278</v>
          </cell>
          <cell r="AA51">
            <v>36</v>
          </cell>
        </row>
        <row r="52">
          <cell r="F52">
            <v>37403</v>
          </cell>
          <cell r="L52" t="str">
            <v>أنثى</v>
          </cell>
          <cell r="M52" t="str">
            <v xml:space="preserve">حفصة </v>
          </cell>
          <cell r="Q52" t="str">
            <v>a</v>
          </cell>
          <cell r="X52" t="str">
            <v>P139377383</v>
          </cell>
          <cell r="AA52">
            <v>37</v>
          </cell>
        </row>
        <row r="53">
          <cell r="F53">
            <v>37789</v>
          </cell>
          <cell r="L53" t="str">
            <v>أنثى</v>
          </cell>
          <cell r="M53" t="str">
            <v xml:space="preserve">نورة </v>
          </cell>
          <cell r="Q53" t="str">
            <v>a</v>
          </cell>
          <cell r="X53" t="str">
            <v>P139415096</v>
          </cell>
          <cell r="AA53">
            <v>38</v>
          </cell>
        </row>
        <row r="54">
          <cell r="F54">
            <v>37542</v>
          </cell>
          <cell r="L54" t="str">
            <v>أنثى</v>
          </cell>
          <cell r="M54" t="str">
            <v>شيماء</v>
          </cell>
          <cell r="Q54" t="str">
            <v>a</v>
          </cell>
          <cell r="X54" t="str">
            <v>P139426281</v>
          </cell>
          <cell r="AA54">
            <v>39</v>
          </cell>
        </row>
        <row r="55">
          <cell r="F55">
            <v>37746</v>
          </cell>
          <cell r="L55" t="str">
            <v>ذكر</v>
          </cell>
          <cell r="M55" t="str">
            <v>نادر</v>
          </cell>
          <cell r="Q55" t="str">
            <v>a</v>
          </cell>
          <cell r="X55" t="str">
            <v>P140091819</v>
          </cell>
          <cell r="AA55">
            <v>40</v>
          </cell>
        </row>
        <row r="56">
          <cell r="F56">
            <v>38158</v>
          </cell>
          <cell r="L56" t="str">
            <v>ذكر</v>
          </cell>
          <cell r="M56" t="str">
            <v>توفيق</v>
          </cell>
          <cell r="Q56" t="str">
            <v>a</v>
          </cell>
          <cell r="X56" t="str">
            <v>P141077116</v>
          </cell>
          <cell r="AA56">
            <v>41</v>
          </cell>
        </row>
        <row r="57">
          <cell r="F57">
            <v>37412</v>
          </cell>
          <cell r="L57" t="str">
            <v>ذكر</v>
          </cell>
          <cell r="M57" t="str">
            <v>يوسف</v>
          </cell>
          <cell r="Q57" t="str">
            <v>a</v>
          </cell>
          <cell r="X57" t="str">
            <v>P141113074</v>
          </cell>
          <cell r="AA57">
            <v>42</v>
          </cell>
        </row>
        <row r="58">
          <cell r="F58">
            <v>38111</v>
          </cell>
          <cell r="L58" t="str">
            <v>أنثى</v>
          </cell>
          <cell r="M58" t="str">
            <v>هداية</v>
          </cell>
          <cell r="Q58" t="str">
            <v>a</v>
          </cell>
          <cell r="X58" t="str">
            <v>P143091914</v>
          </cell>
          <cell r="AA58">
            <v>43</v>
          </cell>
        </row>
        <row r="59">
          <cell r="F59">
            <v>38185</v>
          </cell>
          <cell r="L59" t="str">
            <v>أنثى</v>
          </cell>
          <cell r="M59" t="str">
            <v>فاطمة الزهراء</v>
          </cell>
          <cell r="Q59" t="str">
            <v>a</v>
          </cell>
          <cell r="X59" t="str">
            <v>P145112325</v>
          </cell>
          <cell r="AA59">
            <v>44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3">
        <row r="10">
          <cell r="T10" t="str">
            <v>الثالثة إعدادي عام</v>
          </cell>
        </row>
        <row r="11">
          <cell r="I11" t="str">
            <v>3ASCG-4</v>
          </cell>
        </row>
        <row r="16">
          <cell r="F16">
            <v>38304</v>
          </cell>
          <cell r="L16" t="str">
            <v>أنثى</v>
          </cell>
          <cell r="M16" t="str">
            <v>دعاء</v>
          </cell>
          <cell r="Q16" t="str">
            <v>a</v>
          </cell>
          <cell r="X16" t="str">
            <v>P100083982</v>
          </cell>
          <cell r="AA16">
            <v>1</v>
          </cell>
        </row>
        <row r="17">
          <cell r="F17">
            <v>37942</v>
          </cell>
          <cell r="L17" t="str">
            <v>ذكر</v>
          </cell>
          <cell r="M17" t="str">
            <v xml:space="preserve">حديفة </v>
          </cell>
          <cell r="Q17" t="str">
            <v>a</v>
          </cell>
          <cell r="X17" t="str">
            <v>P130428295</v>
          </cell>
          <cell r="AA17">
            <v>2</v>
          </cell>
        </row>
        <row r="18">
          <cell r="F18">
            <v>37352</v>
          </cell>
          <cell r="L18" t="str">
            <v>ذكر</v>
          </cell>
          <cell r="M18" t="str">
            <v>مروان</v>
          </cell>
          <cell r="Q18" t="str">
            <v>a</v>
          </cell>
          <cell r="X18" t="str">
            <v>P131189602</v>
          </cell>
          <cell r="AA18">
            <v>3</v>
          </cell>
        </row>
        <row r="19">
          <cell r="F19">
            <v>38214</v>
          </cell>
          <cell r="L19" t="str">
            <v>ذكر</v>
          </cell>
          <cell r="M19" t="str">
            <v xml:space="preserve">وليد </v>
          </cell>
          <cell r="Q19" t="str">
            <v>a</v>
          </cell>
          <cell r="X19" t="str">
            <v>P131250985</v>
          </cell>
          <cell r="AA19">
            <v>4</v>
          </cell>
        </row>
        <row r="20">
          <cell r="F20">
            <v>37913</v>
          </cell>
          <cell r="L20" t="str">
            <v>ذكر</v>
          </cell>
          <cell r="M20" t="str">
            <v xml:space="preserve">محمد رضى </v>
          </cell>
          <cell r="Q20" t="str">
            <v>a</v>
          </cell>
          <cell r="X20" t="str">
            <v>P131251027</v>
          </cell>
          <cell r="AA20">
            <v>5</v>
          </cell>
        </row>
        <row r="21">
          <cell r="F21">
            <v>37266</v>
          </cell>
          <cell r="L21" t="str">
            <v>ذكر</v>
          </cell>
          <cell r="M21" t="str">
            <v xml:space="preserve">رضوان </v>
          </cell>
          <cell r="Q21" t="str">
            <v>a</v>
          </cell>
          <cell r="X21" t="str">
            <v>P131371217</v>
          </cell>
          <cell r="AA21">
            <v>6</v>
          </cell>
        </row>
        <row r="22">
          <cell r="F22">
            <v>38172</v>
          </cell>
          <cell r="L22" t="str">
            <v>ذكر</v>
          </cell>
          <cell r="M22" t="str">
            <v xml:space="preserve">عبد الرحمان </v>
          </cell>
          <cell r="Q22" t="str">
            <v>a</v>
          </cell>
          <cell r="X22" t="str">
            <v>P132371082</v>
          </cell>
          <cell r="AA22">
            <v>7</v>
          </cell>
        </row>
        <row r="23">
          <cell r="F23">
            <v>38137</v>
          </cell>
          <cell r="L23" t="str">
            <v>أنثى</v>
          </cell>
          <cell r="M23" t="str">
            <v xml:space="preserve">مريم </v>
          </cell>
          <cell r="Q23" t="str">
            <v>a</v>
          </cell>
          <cell r="X23" t="str">
            <v>P132371333</v>
          </cell>
          <cell r="AA23">
            <v>8</v>
          </cell>
        </row>
        <row r="24">
          <cell r="F24">
            <v>36831</v>
          </cell>
          <cell r="L24" t="str">
            <v>أنثى</v>
          </cell>
          <cell r="M24" t="str">
            <v>أميمة</v>
          </cell>
          <cell r="Q24" t="str">
            <v>a</v>
          </cell>
          <cell r="X24" t="str">
            <v>P133252611</v>
          </cell>
          <cell r="AA24">
            <v>9</v>
          </cell>
        </row>
        <row r="25">
          <cell r="F25">
            <v>37645</v>
          </cell>
          <cell r="L25" t="str">
            <v>أنثى</v>
          </cell>
          <cell r="M25" t="str">
            <v xml:space="preserve">فاطمة </v>
          </cell>
          <cell r="Q25" t="str">
            <v>a</v>
          </cell>
          <cell r="X25" t="str">
            <v>P133376666</v>
          </cell>
          <cell r="AA25">
            <v>10</v>
          </cell>
        </row>
        <row r="26">
          <cell r="F26">
            <v>37672</v>
          </cell>
          <cell r="L26" t="str">
            <v>ذكر</v>
          </cell>
          <cell r="M26" t="str">
            <v xml:space="preserve">محمد </v>
          </cell>
          <cell r="Q26" t="str">
            <v>a</v>
          </cell>
          <cell r="X26" t="str">
            <v>P133376760</v>
          </cell>
          <cell r="AA26">
            <v>11</v>
          </cell>
        </row>
        <row r="27">
          <cell r="F27">
            <v>36809</v>
          </cell>
          <cell r="L27" t="str">
            <v>ذكر</v>
          </cell>
          <cell r="M27" t="str">
            <v xml:space="preserve">أيوب </v>
          </cell>
          <cell r="Q27" t="str">
            <v>a</v>
          </cell>
          <cell r="X27" t="str">
            <v>P133377521</v>
          </cell>
          <cell r="AA27">
            <v>12</v>
          </cell>
        </row>
        <row r="28">
          <cell r="F28">
            <v>37591</v>
          </cell>
          <cell r="L28" t="str">
            <v>أنثى</v>
          </cell>
          <cell r="M28" t="str">
            <v>يسرى</v>
          </cell>
          <cell r="Q28" t="str">
            <v>a</v>
          </cell>
          <cell r="X28" t="str">
            <v>P134264156</v>
          </cell>
          <cell r="AA28">
            <v>13</v>
          </cell>
        </row>
        <row r="29">
          <cell r="F29">
            <v>38174</v>
          </cell>
          <cell r="L29" t="str">
            <v>أنثى</v>
          </cell>
          <cell r="M29" t="str">
            <v xml:space="preserve">إكرام </v>
          </cell>
          <cell r="Q29" t="str">
            <v>a</v>
          </cell>
          <cell r="X29" t="str">
            <v>P134371190</v>
          </cell>
          <cell r="AA29">
            <v>14</v>
          </cell>
        </row>
        <row r="30">
          <cell r="F30">
            <v>37644</v>
          </cell>
          <cell r="L30" t="str">
            <v>أنثى</v>
          </cell>
          <cell r="M30" t="str">
            <v xml:space="preserve">ندى  </v>
          </cell>
          <cell r="Q30" t="str">
            <v>a</v>
          </cell>
          <cell r="X30" t="str">
            <v>P135243086</v>
          </cell>
          <cell r="AA30">
            <v>15</v>
          </cell>
        </row>
        <row r="31">
          <cell r="F31">
            <v>38316</v>
          </cell>
          <cell r="L31" t="str">
            <v>أنثى</v>
          </cell>
          <cell r="M31" t="str">
            <v>يسرى</v>
          </cell>
          <cell r="Q31" t="str">
            <v>a</v>
          </cell>
          <cell r="X31" t="str">
            <v>P135244257</v>
          </cell>
          <cell r="AA31">
            <v>16</v>
          </cell>
        </row>
        <row r="32">
          <cell r="F32">
            <v>37317</v>
          </cell>
          <cell r="L32" t="str">
            <v>ذكر</v>
          </cell>
          <cell r="M32" t="str">
            <v xml:space="preserve">محمد </v>
          </cell>
          <cell r="Q32" t="str">
            <v>a</v>
          </cell>
          <cell r="X32" t="str">
            <v>P135377386</v>
          </cell>
          <cell r="AA32">
            <v>17</v>
          </cell>
        </row>
        <row r="33">
          <cell r="F33">
            <v>37760</v>
          </cell>
          <cell r="L33" t="str">
            <v>أنثى</v>
          </cell>
          <cell r="M33" t="str">
            <v xml:space="preserve">لينة </v>
          </cell>
          <cell r="Q33" t="str">
            <v>a</v>
          </cell>
          <cell r="X33" t="str">
            <v>P135409082</v>
          </cell>
          <cell r="AA33">
            <v>18</v>
          </cell>
        </row>
        <row r="34">
          <cell r="F34">
            <v>38119</v>
          </cell>
          <cell r="L34" t="str">
            <v>أنثى</v>
          </cell>
          <cell r="M34" t="str">
            <v xml:space="preserve">سارة </v>
          </cell>
          <cell r="Q34" t="str">
            <v>a</v>
          </cell>
          <cell r="X34" t="str">
            <v>P136250968</v>
          </cell>
          <cell r="AA34">
            <v>19</v>
          </cell>
        </row>
        <row r="35">
          <cell r="F35">
            <v>38154</v>
          </cell>
          <cell r="L35" t="str">
            <v>أنثى</v>
          </cell>
          <cell r="M35" t="str">
            <v xml:space="preserve">دعاء </v>
          </cell>
          <cell r="Q35" t="str">
            <v>a</v>
          </cell>
          <cell r="X35" t="str">
            <v>P136371337</v>
          </cell>
          <cell r="AA35">
            <v>20</v>
          </cell>
        </row>
        <row r="36">
          <cell r="F36">
            <v>37371</v>
          </cell>
          <cell r="L36" t="str">
            <v>ذكر</v>
          </cell>
          <cell r="M36" t="str">
            <v xml:space="preserve">أسامة </v>
          </cell>
          <cell r="Q36" t="str">
            <v>a</v>
          </cell>
          <cell r="X36" t="str">
            <v>P136377448</v>
          </cell>
          <cell r="AA36">
            <v>21</v>
          </cell>
        </row>
        <row r="37">
          <cell r="F37">
            <v>37186</v>
          </cell>
          <cell r="L37" t="str">
            <v>ذكر</v>
          </cell>
          <cell r="M37" t="str">
            <v xml:space="preserve">كمال </v>
          </cell>
          <cell r="Q37" t="str">
            <v>a</v>
          </cell>
          <cell r="X37" t="str">
            <v>P137260166</v>
          </cell>
          <cell r="AA37">
            <v>22</v>
          </cell>
        </row>
        <row r="38">
          <cell r="F38">
            <v>38362</v>
          </cell>
          <cell r="L38" t="str">
            <v>أنثى</v>
          </cell>
          <cell r="M38" t="str">
            <v>أميمة</v>
          </cell>
          <cell r="Q38" t="str">
            <v>a</v>
          </cell>
          <cell r="X38" t="str">
            <v>P137311004</v>
          </cell>
          <cell r="AA38">
            <v>23</v>
          </cell>
        </row>
        <row r="39">
          <cell r="F39">
            <v>37581</v>
          </cell>
          <cell r="L39" t="str">
            <v>ذكر</v>
          </cell>
          <cell r="M39" t="str">
            <v xml:space="preserve">عبد الإله </v>
          </cell>
          <cell r="Q39" t="str">
            <v>a</v>
          </cell>
          <cell r="X39" t="str">
            <v>P137409430</v>
          </cell>
          <cell r="AA39">
            <v>24</v>
          </cell>
        </row>
        <row r="40">
          <cell r="F40">
            <v>37987</v>
          </cell>
          <cell r="L40" t="str">
            <v>أنثى</v>
          </cell>
          <cell r="M40" t="str">
            <v>سلمى</v>
          </cell>
          <cell r="Q40" t="str">
            <v>a</v>
          </cell>
          <cell r="X40" t="str">
            <v>P137412331</v>
          </cell>
          <cell r="AA40">
            <v>25</v>
          </cell>
        </row>
        <row r="41">
          <cell r="F41">
            <v>36902</v>
          </cell>
          <cell r="L41" t="str">
            <v>ذكر</v>
          </cell>
          <cell r="M41" t="str">
            <v xml:space="preserve">يوسف </v>
          </cell>
          <cell r="Q41" t="str">
            <v>a</v>
          </cell>
          <cell r="X41" t="str">
            <v>P138236896</v>
          </cell>
          <cell r="AA41">
            <v>26</v>
          </cell>
        </row>
        <row r="42">
          <cell r="F42">
            <v>37346</v>
          </cell>
          <cell r="L42" t="str">
            <v>ذكر</v>
          </cell>
          <cell r="M42" t="str">
            <v>ياسين</v>
          </cell>
          <cell r="Q42" t="str">
            <v>a</v>
          </cell>
          <cell r="X42" t="str">
            <v>P138303853</v>
          </cell>
          <cell r="AA42">
            <v>27</v>
          </cell>
        </row>
        <row r="43">
          <cell r="F43">
            <v>38443</v>
          </cell>
          <cell r="L43" t="str">
            <v>أنثى</v>
          </cell>
          <cell r="M43" t="str">
            <v xml:space="preserve">رميساء </v>
          </cell>
          <cell r="Q43" t="str">
            <v>a</v>
          </cell>
          <cell r="X43" t="str">
            <v>P138371173</v>
          </cell>
          <cell r="AA43">
            <v>28</v>
          </cell>
        </row>
        <row r="44">
          <cell r="F44">
            <v>38092</v>
          </cell>
          <cell r="L44" t="str">
            <v>أنثى</v>
          </cell>
          <cell r="M44" t="str">
            <v xml:space="preserve">هاجر </v>
          </cell>
          <cell r="Q44" t="str">
            <v>a</v>
          </cell>
          <cell r="X44" t="str">
            <v>P138371236</v>
          </cell>
          <cell r="AA44">
            <v>29</v>
          </cell>
        </row>
        <row r="45">
          <cell r="F45">
            <v>37849</v>
          </cell>
          <cell r="L45" t="str">
            <v>ذكر</v>
          </cell>
          <cell r="M45" t="str">
            <v xml:space="preserve">عمر </v>
          </cell>
          <cell r="Q45" t="str">
            <v>a</v>
          </cell>
          <cell r="X45" t="str">
            <v>P138454221</v>
          </cell>
          <cell r="AA45">
            <v>30</v>
          </cell>
        </row>
        <row r="46">
          <cell r="F46">
            <v>37225</v>
          </cell>
          <cell r="L46" t="str">
            <v>أنثى</v>
          </cell>
          <cell r="M46" t="str">
            <v>يسرى</v>
          </cell>
          <cell r="Q46" t="str">
            <v>a</v>
          </cell>
          <cell r="X46" t="str">
            <v>P138474278</v>
          </cell>
          <cell r="AA46">
            <v>31</v>
          </cell>
        </row>
        <row r="47">
          <cell r="F47">
            <v>37902</v>
          </cell>
          <cell r="L47" t="str">
            <v>أنثى</v>
          </cell>
          <cell r="M47" t="str">
            <v>فردوس</v>
          </cell>
          <cell r="Q47" t="str">
            <v>a</v>
          </cell>
          <cell r="X47" t="str">
            <v>P139112127</v>
          </cell>
          <cell r="AA47">
            <v>32</v>
          </cell>
        </row>
        <row r="48">
          <cell r="F48">
            <v>38014</v>
          </cell>
          <cell r="L48" t="str">
            <v>أنثى</v>
          </cell>
          <cell r="M48" t="str">
            <v>نزيهة</v>
          </cell>
          <cell r="Q48" t="str">
            <v>a</v>
          </cell>
          <cell r="X48" t="str">
            <v>P139243623</v>
          </cell>
          <cell r="AA48">
            <v>33</v>
          </cell>
        </row>
        <row r="49">
          <cell r="F49">
            <v>38139</v>
          </cell>
          <cell r="L49" t="str">
            <v>أنثى</v>
          </cell>
          <cell r="M49" t="str">
            <v>دعاء</v>
          </cell>
          <cell r="Q49" t="str">
            <v>a</v>
          </cell>
          <cell r="X49" t="str">
            <v>P139249123</v>
          </cell>
          <cell r="AA49">
            <v>34</v>
          </cell>
        </row>
        <row r="50">
          <cell r="F50">
            <v>37644</v>
          </cell>
          <cell r="L50" t="str">
            <v>أنثى</v>
          </cell>
          <cell r="M50" t="str">
            <v xml:space="preserve">هدى  </v>
          </cell>
          <cell r="Q50" t="str">
            <v>a</v>
          </cell>
          <cell r="X50" t="str">
            <v>P139250776</v>
          </cell>
          <cell r="AA50">
            <v>35</v>
          </cell>
        </row>
        <row r="51">
          <cell r="F51">
            <v>38112</v>
          </cell>
          <cell r="L51" t="str">
            <v>أنثى</v>
          </cell>
          <cell r="M51" t="str">
            <v xml:space="preserve">نجلاء </v>
          </cell>
          <cell r="Q51" t="str">
            <v>a</v>
          </cell>
          <cell r="X51" t="str">
            <v>P139371283</v>
          </cell>
          <cell r="AA51">
            <v>36</v>
          </cell>
        </row>
        <row r="52">
          <cell r="F52">
            <v>37656</v>
          </cell>
          <cell r="L52" t="str">
            <v>ذكر</v>
          </cell>
          <cell r="M52" t="str">
            <v xml:space="preserve">عبد الرحمن </v>
          </cell>
          <cell r="Q52" t="str">
            <v>a</v>
          </cell>
          <cell r="X52" t="str">
            <v>P139376609</v>
          </cell>
          <cell r="AA52">
            <v>37</v>
          </cell>
        </row>
        <row r="53">
          <cell r="F53">
            <v>37921</v>
          </cell>
          <cell r="L53" t="str">
            <v>ذكر</v>
          </cell>
          <cell r="M53" t="str">
            <v xml:space="preserve">عماد </v>
          </cell>
          <cell r="Q53" t="str">
            <v>a</v>
          </cell>
          <cell r="X53" t="str">
            <v>P139376722</v>
          </cell>
          <cell r="AA53">
            <v>38</v>
          </cell>
        </row>
        <row r="54">
          <cell r="F54">
            <v>37706</v>
          </cell>
          <cell r="L54" t="str">
            <v>ذكر</v>
          </cell>
          <cell r="M54" t="str">
            <v>زياد</v>
          </cell>
          <cell r="Q54" t="str">
            <v>a</v>
          </cell>
          <cell r="X54" t="str">
            <v>P145055582</v>
          </cell>
          <cell r="AA54">
            <v>39</v>
          </cell>
        </row>
        <row r="55">
          <cell r="F55">
            <v>37590</v>
          </cell>
          <cell r="L55" t="str">
            <v>أنثى</v>
          </cell>
          <cell r="M55" t="str">
            <v>سهيلة</v>
          </cell>
          <cell r="Q55" t="str">
            <v>a</v>
          </cell>
          <cell r="X55" t="str">
            <v>P149077031</v>
          </cell>
          <cell r="AA55">
            <v>40</v>
          </cell>
        </row>
        <row r="56">
          <cell r="F56">
            <v>38231</v>
          </cell>
          <cell r="L56" t="str">
            <v>ذكر</v>
          </cell>
          <cell r="M56" t="str">
            <v>محمد ياسين</v>
          </cell>
          <cell r="Q56" t="str">
            <v>a</v>
          </cell>
          <cell r="X56" t="str">
            <v>P149077341</v>
          </cell>
          <cell r="AA56">
            <v>41</v>
          </cell>
        </row>
        <row r="57">
          <cell r="F57">
            <v>37810</v>
          </cell>
          <cell r="L57" t="str">
            <v>ذكر</v>
          </cell>
          <cell r="M57" t="str">
            <v>زكرياء</v>
          </cell>
          <cell r="Q57" t="str">
            <v>a</v>
          </cell>
          <cell r="X57" t="str">
            <v>M130062712</v>
          </cell>
          <cell r="AA57">
            <v>42</v>
          </cell>
        </row>
        <row r="58">
          <cell r="F58">
            <v>38096</v>
          </cell>
          <cell r="L58" t="str">
            <v>أنثى</v>
          </cell>
          <cell r="M58" t="str">
            <v xml:space="preserve">أميمة </v>
          </cell>
          <cell r="Q58" t="str">
            <v>a</v>
          </cell>
          <cell r="X58" t="str">
            <v>P133243634</v>
          </cell>
          <cell r="AA58">
            <v>43</v>
          </cell>
        </row>
        <row r="59">
          <cell r="F59">
            <v>38123</v>
          </cell>
          <cell r="L59" t="str">
            <v>أنثى</v>
          </cell>
          <cell r="M59" t="str">
            <v xml:space="preserve">وئام </v>
          </cell>
          <cell r="Q59" t="str">
            <v>a</v>
          </cell>
          <cell r="X59" t="str">
            <v>P138244237</v>
          </cell>
          <cell r="AA59">
            <v>44</v>
          </cell>
        </row>
        <row r="60">
          <cell r="F60">
            <v>38309</v>
          </cell>
          <cell r="L60" t="str">
            <v>ذكر</v>
          </cell>
          <cell r="M60" t="str">
            <v>رياض</v>
          </cell>
          <cell r="Q60" t="str">
            <v>a</v>
          </cell>
          <cell r="X60" t="str">
            <v>P143036862</v>
          </cell>
          <cell r="AA60">
            <v>45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4">
        <row r="10">
          <cell r="T10" t="str">
            <v>الثالثة إعدادي عام</v>
          </cell>
        </row>
        <row r="11">
          <cell r="I11" t="str">
            <v>3ASCG-5</v>
          </cell>
        </row>
        <row r="16">
          <cell r="F16">
            <v>37981</v>
          </cell>
          <cell r="L16" t="str">
            <v>أنثى</v>
          </cell>
          <cell r="M16" t="str">
            <v>طهواشي</v>
          </cell>
          <cell r="Q16" t="str">
            <v>a</v>
          </cell>
          <cell r="X16" t="str">
            <v>E138085873</v>
          </cell>
          <cell r="AA16">
            <v>1</v>
          </cell>
        </row>
        <row r="17">
          <cell r="F17">
            <v>38283</v>
          </cell>
          <cell r="L17" t="str">
            <v>أنثى</v>
          </cell>
          <cell r="M17" t="str">
            <v>خولة</v>
          </cell>
          <cell r="Q17" t="str">
            <v>a</v>
          </cell>
          <cell r="X17" t="str">
            <v>H137112774</v>
          </cell>
          <cell r="AA17">
            <v>2</v>
          </cell>
        </row>
        <row r="18">
          <cell r="F18">
            <v>37117</v>
          </cell>
          <cell r="L18" t="str">
            <v>ذكر</v>
          </cell>
          <cell r="M18" t="str">
            <v>سعيد</v>
          </cell>
          <cell r="Q18" t="str">
            <v>a</v>
          </cell>
          <cell r="X18" t="str">
            <v>J132298440</v>
          </cell>
          <cell r="AA18">
            <v>3</v>
          </cell>
        </row>
        <row r="19">
          <cell r="F19">
            <v>38331</v>
          </cell>
          <cell r="L19" t="str">
            <v>أنثى</v>
          </cell>
          <cell r="M19" t="str">
            <v xml:space="preserve">إلهام </v>
          </cell>
          <cell r="Q19" t="str">
            <v>a</v>
          </cell>
          <cell r="X19" t="str">
            <v>J137254878</v>
          </cell>
          <cell r="AA19">
            <v>4</v>
          </cell>
        </row>
        <row r="20">
          <cell r="F20">
            <v>38181</v>
          </cell>
          <cell r="L20" t="str">
            <v>أنثى</v>
          </cell>
          <cell r="M20" t="str">
            <v>دعاء</v>
          </cell>
          <cell r="Q20" t="str">
            <v>a</v>
          </cell>
          <cell r="X20" t="str">
            <v>M138321110</v>
          </cell>
          <cell r="AA20">
            <v>5</v>
          </cell>
        </row>
        <row r="21">
          <cell r="F21">
            <v>37780</v>
          </cell>
          <cell r="L21" t="str">
            <v>ذكر</v>
          </cell>
          <cell r="M21" t="str">
            <v>حا تم</v>
          </cell>
          <cell r="Q21" t="str">
            <v>a</v>
          </cell>
          <cell r="X21" t="str">
            <v>P100036161</v>
          </cell>
          <cell r="AA21">
            <v>6</v>
          </cell>
        </row>
        <row r="22">
          <cell r="F22">
            <v>38002</v>
          </cell>
          <cell r="L22" t="str">
            <v>أنثى</v>
          </cell>
          <cell r="M22" t="str">
            <v>أميمة</v>
          </cell>
          <cell r="Q22" t="str">
            <v>a</v>
          </cell>
          <cell r="X22" t="str">
            <v>P130266743</v>
          </cell>
          <cell r="AA22">
            <v>7</v>
          </cell>
        </row>
        <row r="23">
          <cell r="F23">
            <v>37622</v>
          </cell>
          <cell r="L23" t="str">
            <v>ذكر</v>
          </cell>
          <cell r="M23" t="str">
            <v xml:space="preserve">رضوان </v>
          </cell>
          <cell r="Q23" t="str">
            <v>a</v>
          </cell>
          <cell r="X23" t="str">
            <v>P130376842</v>
          </cell>
          <cell r="AA23">
            <v>8</v>
          </cell>
        </row>
        <row r="24">
          <cell r="F24">
            <v>37641</v>
          </cell>
          <cell r="L24" t="str">
            <v>أنثى</v>
          </cell>
          <cell r="M24" t="str">
            <v xml:space="preserve">هدى </v>
          </cell>
          <cell r="Q24" t="str">
            <v>a</v>
          </cell>
          <cell r="X24" t="str">
            <v>P130409435</v>
          </cell>
          <cell r="AA24">
            <v>9</v>
          </cell>
        </row>
        <row r="25">
          <cell r="F25">
            <v>37724</v>
          </cell>
          <cell r="L25" t="str">
            <v>أنثى</v>
          </cell>
          <cell r="M25" t="str">
            <v xml:space="preserve">لطيفة </v>
          </cell>
          <cell r="Q25" t="str">
            <v>a</v>
          </cell>
          <cell r="X25" t="str">
            <v>P130453845</v>
          </cell>
          <cell r="AA25">
            <v>10</v>
          </cell>
        </row>
        <row r="26">
          <cell r="F26">
            <v>38275</v>
          </cell>
          <cell r="L26" t="str">
            <v>أنثى</v>
          </cell>
          <cell r="M26" t="str">
            <v xml:space="preserve">فرح </v>
          </cell>
          <cell r="Q26" t="str">
            <v>a</v>
          </cell>
          <cell r="X26" t="str">
            <v>P131244294</v>
          </cell>
          <cell r="AA26">
            <v>11</v>
          </cell>
        </row>
        <row r="27">
          <cell r="F27">
            <v>38227</v>
          </cell>
          <cell r="L27" t="str">
            <v>أنثى</v>
          </cell>
          <cell r="M27" t="str">
            <v xml:space="preserve">كوثر </v>
          </cell>
          <cell r="Q27" t="str">
            <v>a</v>
          </cell>
          <cell r="X27" t="str">
            <v>P131250963</v>
          </cell>
          <cell r="AA27">
            <v>12</v>
          </cell>
        </row>
        <row r="28">
          <cell r="F28">
            <v>37672</v>
          </cell>
          <cell r="L28" t="str">
            <v>أنثى</v>
          </cell>
          <cell r="M28" t="str">
            <v>ضحى</v>
          </cell>
          <cell r="Q28" t="str">
            <v>a</v>
          </cell>
          <cell r="X28" t="str">
            <v>P132241185</v>
          </cell>
          <cell r="AA28">
            <v>13</v>
          </cell>
        </row>
        <row r="29">
          <cell r="F29">
            <v>37086</v>
          </cell>
          <cell r="L29" t="str">
            <v>ذكر</v>
          </cell>
          <cell r="M29" t="str">
            <v>محمد</v>
          </cell>
          <cell r="Q29" t="str">
            <v>a</v>
          </cell>
          <cell r="X29" t="str">
            <v>P132266750</v>
          </cell>
          <cell r="AA29">
            <v>14</v>
          </cell>
        </row>
        <row r="30">
          <cell r="F30">
            <v>38038</v>
          </cell>
          <cell r="L30" t="str">
            <v>أنثى</v>
          </cell>
          <cell r="M30" t="str">
            <v xml:space="preserve">آية </v>
          </cell>
          <cell r="Q30" t="str">
            <v>a</v>
          </cell>
          <cell r="X30" t="str">
            <v>P132371302</v>
          </cell>
          <cell r="AA30">
            <v>15</v>
          </cell>
        </row>
        <row r="31">
          <cell r="F31">
            <v>36912</v>
          </cell>
          <cell r="L31" t="str">
            <v>ذكر</v>
          </cell>
          <cell r="M31" t="str">
            <v xml:space="preserve">أسامة </v>
          </cell>
          <cell r="Q31" t="str">
            <v>a</v>
          </cell>
          <cell r="X31" t="str">
            <v>P133251024</v>
          </cell>
          <cell r="AA31">
            <v>16</v>
          </cell>
        </row>
        <row r="32">
          <cell r="F32">
            <v>37572</v>
          </cell>
          <cell r="L32" t="str">
            <v>أنثى</v>
          </cell>
          <cell r="M32" t="str">
            <v xml:space="preserve">ماجدة  </v>
          </cell>
          <cell r="Q32" t="str">
            <v>a</v>
          </cell>
          <cell r="X32" t="str">
            <v>P133260212</v>
          </cell>
          <cell r="AA32">
            <v>17</v>
          </cell>
        </row>
        <row r="33">
          <cell r="F33">
            <v>38225</v>
          </cell>
          <cell r="L33" t="str">
            <v>أنثى</v>
          </cell>
          <cell r="M33" t="str">
            <v xml:space="preserve">نورة </v>
          </cell>
          <cell r="Q33" t="str">
            <v>a</v>
          </cell>
          <cell r="X33" t="str">
            <v>P134260149</v>
          </cell>
          <cell r="AA33">
            <v>18</v>
          </cell>
        </row>
        <row r="34">
          <cell r="F34">
            <v>38108</v>
          </cell>
          <cell r="L34" t="str">
            <v>أنثى</v>
          </cell>
          <cell r="M34" t="str">
            <v xml:space="preserve">نسرين </v>
          </cell>
          <cell r="Q34" t="str">
            <v>a</v>
          </cell>
          <cell r="X34" t="str">
            <v>P134260152</v>
          </cell>
          <cell r="AA34">
            <v>19</v>
          </cell>
        </row>
        <row r="35">
          <cell r="F35">
            <v>38280</v>
          </cell>
          <cell r="L35" t="str">
            <v>ذكر</v>
          </cell>
          <cell r="M35" t="str">
            <v xml:space="preserve">محمد </v>
          </cell>
          <cell r="Q35" t="str">
            <v>a</v>
          </cell>
          <cell r="X35" t="str">
            <v>P134371101</v>
          </cell>
          <cell r="AA35">
            <v>20</v>
          </cell>
        </row>
        <row r="36">
          <cell r="F36">
            <v>37695</v>
          </cell>
          <cell r="L36" t="str">
            <v>أنثى</v>
          </cell>
          <cell r="M36" t="str">
            <v>نوال</v>
          </cell>
          <cell r="Q36" t="str">
            <v>a</v>
          </cell>
          <cell r="X36" t="str">
            <v>P135056498</v>
          </cell>
          <cell r="AA36">
            <v>21</v>
          </cell>
        </row>
        <row r="37">
          <cell r="F37">
            <v>37523</v>
          </cell>
          <cell r="L37" t="str">
            <v>ذكر</v>
          </cell>
          <cell r="M37" t="str">
            <v>محمد</v>
          </cell>
          <cell r="Q37" t="str">
            <v>a</v>
          </cell>
          <cell r="X37" t="str">
            <v>P135174444</v>
          </cell>
          <cell r="AA37">
            <v>22</v>
          </cell>
        </row>
        <row r="38">
          <cell r="F38">
            <v>37384</v>
          </cell>
          <cell r="L38" t="str">
            <v>ذكر</v>
          </cell>
          <cell r="M38" t="str">
            <v xml:space="preserve">ياسين  </v>
          </cell>
          <cell r="Q38" t="str">
            <v>a</v>
          </cell>
          <cell r="X38" t="str">
            <v>P135252554</v>
          </cell>
          <cell r="AA38">
            <v>23</v>
          </cell>
        </row>
        <row r="39">
          <cell r="F39">
            <v>37741</v>
          </cell>
          <cell r="L39" t="str">
            <v>أنثى</v>
          </cell>
          <cell r="M39" t="str">
            <v>جيهان</v>
          </cell>
          <cell r="Q39" t="str">
            <v>a</v>
          </cell>
          <cell r="X39" t="str">
            <v>P135260147</v>
          </cell>
          <cell r="AA39">
            <v>24</v>
          </cell>
        </row>
        <row r="40">
          <cell r="F40">
            <v>38366</v>
          </cell>
          <cell r="L40" t="str">
            <v>أنثى</v>
          </cell>
          <cell r="M40" t="str">
            <v xml:space="preserve">فاطمة الزهراء </v>
          </cell>
          <cell r="Q40" t="str">
            <v>a</v>
          </cell>
          <cell r="X40" t="str">
            <v>P135371276</v>
          </cell>
          <cell r="AA40">
            <v>25</v>
          </cell>
        </row>
        <row r="41">
          <cell r="F41">
            <v>38240</v>
          </cell>
          <cell r="L41" t="str">
            <v>أنثى</v>
          </cell>
          <cell r="M41" t="str">
            <v xml:space="preserve">أميمة </v>
          </cell>
          <cell r="Q41" t="str">
            <v>a</v>
          </cell>
          <cell r="X41" t="str">
            <v>P135371295</v>
          </cell>
          <cell r="AA41">
            <v>26</v>
          </cell>
        </row>
        <row r="42">
          <cell r="F42">
            <v>37586</v>
          </cell>
          <cell r="L42" t="str">
            <v>ذكر</v>
          </cell>
          <cell r="M42" t="str">
            <v>أيوب</v>
          </cell>
          <cell r="Q42" t="str">
            <v>a</v>
          </cell>
          <cell r="X42" t="str">
            <v>P135377549</v>
          </cell>
          <cell r="AA42">
            <v>27</v>
          </cell>
        </row>
        <row r="43">
          <cell r="F43">
            <v>37884</v>
          </cell>
          <cell r="L43" t="str">
            <v>ذكر</v>
          </cell>
          <cell r="M43" t="str">
            <v xml:space="preserve">أيوب </v>
          </cell>
          <cell r="Q43" t="str">
            <v>a</v>
          </cell>
          <cell r="X43" t="str">
            <v>P135428237</v>
          </cell>
          <cell r="AA43">
            <v>28</v>
          </cell>
        </row>
        <row r="44">
          <cell r="F44">
            <v>37494</v>
          </cell>
          <cell r="L44" t="str">
            <v>ذكر</v>
          </cell>
          <cell r="M44" t="str">
            <v>أيمن</v>
          </cell>
          <cell r="Q44" t="str">
            <v>a</v>
          </cell>
          <cell r="X44" t="str">
            <v>P136252635</v>
          </cell>
          <cell r="AA44">
            <v>29</v>
          </cell>
        </row>
        <row r="45">
          <cell r="F45">
            <v>37916</v>
          </cell>
          <cell r="L45" t="str">
            <v>ذكر</v>
          </cell>
          <cell r="M45" t="str">
            <v xml:space="preserve">محمد  امين </v>
          </cell>
          <cell r="Q45" t="str">
            <v>a</v>
          </cell>
          <cell r="X45" t="str">
            <v>P136260233</v>
          </cell>
          <cell r="AA45">
            <v>30</v>
          </cell>
        </row>
        <row r="46">
          <cell r="F46">
            <v>37529</v>
          </cell>
          <cell r="L46" t="str">
            <v>أنثى</v>
          </cell>
          <cell r="M46" t="str">
            <v xml:space="preserve">حنان </v>
          </cell>
          <cell r="Q46" t="str">
            <v>a</v>
          </cell>
          <cell r="X46" t="str">
            <v>P136376562</v>
          </cell>
          <cell r="AA46">
            <v>31</v>
          </cell>
        </row>
        <row r="47">
          <cell r="F47">
            <v>37623</v>
          </cell>
          <cell r="L47" t="str">
            <v>أنثى</v>
          </cell>
          <cell r="M47" t="str">
            <v xml:space="preserve">فاطمة </v>
          </cell>
          <cell r="Q47" t="str">
            <v>a</v>
          </cell>
          <cell r="X47" t="str">
            <v>P136376638</v>
          </cell>
          <cell r="AA47">
            <v>32</v>
          </cell>
        </row>
        <row r="48">
          <cell r="F48">
            <v>36490</v>
          </cell>
          <cell r="L48" t="str">
            <v>ذكر</v>
          </cell>
          <cell r="M48" t="str">
            <v xml:space="preserve">محمد </v>
          </cell>
          <cell r="Q48" t="str">
            <v>a</v>
          </cell>
          <cell r="X48" t="str">
            <v>P136377415</v>
          </cell>
          <cell r="AA48">
            <v>33</v>
          </cell>
        </row>
        <row r="49">
          <cell r="F49">
            <v>37548</v>
          </cell>
          <cell r="L49" t="str">
            <v>أنثى</v>
          </cell>
          <cell r="M49" t="str">
            <v xml:space="preserve">أميمة </v>
          </cell>
          <cell r="Q49" t="str">
            <v>a</v>
          </cell>
          <cell r="X49" t="str">
            <v>P136428355</v>
          </cell>
          <cell r="AA49">
            <v>34</v>
          </cell>
        </row>
        <row r="50">
          <cell r="F50">
            <v>38185</v>
          </cell>
          <cell r="L50" t="str">
            <v>ذكر</v>
          </cell>
          <cell r="M50" t="str">
            <v xml:space="preserve">عبد القادر </v>
          </cell>
          <cell r="Q50" t="str">
            <v>a</v>
          </cell>
          <cell r="X50" t="str">
            <v>P137244271</v>
          </cell>
          <cell r="AA50">
            <v>35</v>
          </cell>
        </row>
        <row r="51">
          <cell r="F51">
            <v>37919</v>
          </cell>
          <cell r="L51" t="str">
            <v>أنثى</v>
          </cell>
          <cell r="M51" t="str">
            <v xml:space="preserve">وداد  </v>
          </cell>
          <cell r="Q51" t="str">
            <v>a</v>
          </cell>
          <cell r="X51" t="str">
            <v>P137260258</v>
          </cell>
          <cell r="AA51">
            <v>36</v>
          </cell>
        </row>
        <row r="52">
          <cell r="F52">
            <v>38010</v>
          </cell>
          <cell r="L52" t="str">
            <v>أنثى</v>
          </cell>
          <cell r="M52" t="str">
            <v xml:space="preserve">حنان </v>
          </cell>
          <cell r="Q52" t="str">
            <v>a</v>
          </cell>
          <cell r="X52" t="str">
            <v>P137376698</v>
          </cell>
          <cell r="AA52">
            <v>37</v>
          </cell>
        </row>
        <row r="53">
          <cell r="F53">
            <v>37787</v>
          </cell>
          <cell r="L53" t="str">
            <v>ذكر</v>
          </cell>
          <cell r="M53" t="str">
            <v xml:space="preserve">نوفل  </v>
          </cell>
          <cell r="Q53" t="str">
            <v>a</v>
          </cell>
          <cell r="X53" t="str">
            <v>P138243108</v>
          </cell>
          <cell r="AA53">
            <v>38</v>
          </cell>
        </row>
        <row r="54">
          <cell r="F54">
            <v>38131</v>
          </cell>
          <cell r="L54" t="str">
            <v>ذكر</v>
          </cell>
          <cell r="M54" t="str">
            <v xml:space="preserve">زيد </v>
          </cell>
          <cell r="Q54" t="str">
            <v>a</v>
          </cell>
          <cell r="X54" t="str">
            <v>P138260078</v>
          </cell>
          <cell r="AA54">
            <v>39</v>
          </cell>
        </row>
        <row r="55">
          <cell r="F55">
            <v>38276</v>
          </cell>
          <cell r="L55" t="str">
            <v>أنثى</v>
          </cell>
          <cell r="M55" t="str">
            <v xml:space="preserve">سلمى </v>
          </cell>
          <cell r="Q55" t="str">
            <v>a</v>
          </cell>
          <cell r="X55" t="str">
            <v>P138371199</v>
          </cell>
          <cell r="AA55">
            <v>40</v>
          </cell>
        </row>
        <row r="56">
          <cell r="F56">
            <v>38353</v>
          </cell>
          <cell r="L56" t="str">
            <v>ذكر</v>
          </cell>
          <cell r="M56" t="str">
            <v xml:space="preserve">أشرف </v>
          </cell>
          <cell r="Q56" t="str">
            <v>a</v>
          </cell>
          <cell r="X56" t="str">
            <v>P138371279</v>
          </cell>
          <cell r="AA56">
            <v>41</v>
          </cell>
        </row>
        <row r="57">
          <cell r="F57">
            <v>37827</v>
          </cell>
          <cell r="L57" t="str">
            <v>أنثى</v>
          </cell>
          <cell r="M57" t="str">
            <v xml:space="preserve">فرح </v>
          </cell>
          <cell r="Q57" t="str">
            <v>a</v>
          </cell>
          <cell r="X57" t="str">
            <v>P138371289</v>
          </cell>
          <cell r="AA57">
            <v>42</v>
          </cell>
        </row>
        <row r="58">
          <cell r="F58">
            <v>38061</v>
          </cell>
          <cell r="L58" t="str">
            <v>أنثى</v>
          </cell>
          <cell r="M58" t="str">
            <v>ندى</v>
          </cell>
          <cell r="Q58" t="str">
            <v>a</v>
          </cell>
          <cell r="X58" t="str">
            <v>P139243624</v>
          </cell>
          <cell r="AA58">
            <v>43</v>
          </cell>
        </row>
        <row r="59">
          <cell r="F59">
            <v>38138</v>
          </cell>
          <cell r="L59" t="str">
            <v>ذكر</v>
          </cell>
          <cell r="M59" t="str">
            <v>محمد ياسين</v>
          </cell>
          <cell r="Q59" t="str">
            <v>a</v>
          </cell>
          <cell r="X59" t="str">
            <v>P139243783</v>
          </cell>
          <cell r="AA59">
            <v>44</v>
          </cell>
        </row>
        <row r="60">
          <cell r="F60">
            <v>37472</v>
          </cell>
          <cell r="L60" t="str">
            <v>ذكر</v>
          </cell>
          <cell r="M60" t="str">
            <v>أيوب</v>
          </cell>
          <cell r="Q60" t="str">
            <v>a</v>
          </cell>
          <cell r="X60" t="str">
            <v>P139376743</v>
          </cell>
          <cell r="AA60">
            <v>45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5">
        <row r="10">
          <cell r="T10" t="str">
            <v>الثالثة إعدادي عام</v>
          </cell>
        </row>
        <row r="11">
          <cell r="I11" t="str">
            <v>3ASCG-6</v>
          </cell>
        </row>
        <row r="16">
          <cell r="F16">
            <v>37782</v>
          </cell>
          <cell r="L16" t="str">
            <v>أنثى</v>
          </cell>
          <cell r="M16" t="str">
            <v>لمياء</v>
          </cell>
          <cell r="Q16" t="str">
            <v>a</v>
          </cell>
          <cell r="X16" t="str">
            <v>E137120368</v>
          </cell>
          <cell r="AA16">
            <v>1</v>
          </cell>
        </row>
        <row r="17">
          <cell r="F17">
            <v>37631</v>
          </cell>
          <cell r="L17" t="str">
            <v>أنثى</v>
          </cell>
          <cell r="M17" t="str">
            <v>هناء</v>
          </cell>
          <cell r="Q17" t="str">
            <v>a</v>
          </cell>
          <cell r="X17" t="str">
            <v>M130071071</v>
          </cell>
          <cell r="AA17">
            <v>2</v>
          </cell>
        </row>
        <row r="18">
          <cell r="F18">
            <v>38384</v>
          </cell>
          <cell r="L18" t="str">
            <v>أنثى</v>
          </cell>
          <cell r="M18" t="str">
            <v>هناء</v>
          </cell>
          <cell r="Q18" t="str">
            <v>a</v>
          </cell>
          <cell r="X18" t="str">
            <v>P110023919</v>
          </cell>
          <cell r="AA18">
            <v>3</v>
          </cell>
        </row>
        <row r="19">
          <cell r="F19">
            <v>37880</v>
          </cell>
          <cell r="L19" t="str">
            <v>ذكر</v>
          </cell>
          <cell r="M19" t="str">
            <v>أيوب</v>
          </cell>
          <cell r="Q19" t="str">
            <v>a</v>
          </cell>
          <cell r="X19" t="str">
            <v>P120062085</v>
          </cell>
          <cell r="AA19">
            <v>4</v>
          </cell>
        </row>
        <row r="20">
          <cell r="F20">
            <v>37930</v>
          </cell>
          <cell r="L20" t="str">
            <v>ذكر</v>
          </cell>
          <cell r="M20" t="str">
            <v xml:space="preserve">أشرف </v>
          </cell>
          <cell r="Q20" t="str">
            <v>a</v>
          </cell>
          <cell r="X20" t="str">
            <v>P130376827</v>
          </cell>
          <cell r="AA20">
            <v>5</v>
          </cell>
        </row>
        <row r="21">
          <cell r="F21">
            <v>38104</v>
          </cell>
          <cell r="L21" t="str">
            <v>أنثى</v>
          </cell>
          <cell r="M21" t="str">
            <v>إنصاف</v>
          </cell>
          <cell r="Q21" t="str">
            <v>a</v>
          </cell>
          <cell r="X21" t="str">
            <v>P131244285</v>
          </cell>
          <cell r="AA21">
            <v>6</v>
          </cell>
        </row>
        <row r="22">
          <cell r="F22">
            <v>38141</v>
          </cell>
          <cell r="L22" t="str">
            <v>أنثى</v>
          </cell>
          <cell r="M22" t="str">
            <v>صفاء</v>
          </cell>
          <cell r="Q22" t="str">
            <v>a</v>
          </cell>
          <cell r="X22" t="str">
            <v>P131244287</v>
          </cell>
          <cell r="AA22">
            <v>7</v>
          </cell>
        </row>
        <row r="23">
          <cell r="F23">
            <v>38048</v>
          </cell>
          <cell r="L23" t="str">
            <v>أنثى</v>
          </cell>
          <cell r="M23" t="str">
            <v xml:space="preserve">يسرى </v>
          </cell>
          <cell r="Q23" t="str">
            <v>a</v>
          </cell>
          <cell r="X23" t="str">
            <v>P131244296</v>
          </cell>
          <cell r="AA23">
            <v>8</v>
          </cell>
        </row>
        <row r="24">
          <cell r="F24">
            <v>38181</v>
          </cell>
          <cell r="L24" t="str">
            <v>أنثى</v>
          </cell>
          <cell r="M24" t="str">
            <v xml:space="preserve">نبيلة </v>
          </cell>
          <cell r="Q24" t="str">
            <v>a</v>
          </cell>
          <cell r="X24" t="str">
            <v>P131371307</v>
          </cell>
          <cell r="AA24">
            <v>9</v>
          </cell>
        </row>
        <row r="25">
          <cell r="F25">
            <v>37678</v>
          </cell>
          <cell r="L25" t="str">
            <v>أنثى</v>
          </cell>
          <cell r="M25" t="str">
            <v>دعاء</v>
          </cell>
          <cell r="Q25" t="str">
            <v>a</v>
          </cell>
          <cell r="X25" t="str">
            <v>P132243613</v>
          </cell>
          <cell r="AA25">
            <v>10</v>
          </cell>
        </row>
        <row r="26">
          <cell r="F26">
            <v>38133</v>
          </cell>
          <cell r="L26" t="str">
            <v>أنثى</v>
          </cell>
          <cell r="M26" t="str">
            <v>دعاء</v>
          </cell>
          <cell r="Q26" t="str">
            <v>a</v>
          </cell>
          <cell r="X26" t="str">
            <v>P132291366</v>
          </cell>
          <cell r="AA26">
            <v>11</v>
          </cell>
        </row>
        <row r="27">
          <cell r="F27">
            <v>38302</v>
          </cell>
          <cell r="L27" t="str">
            <v>أنثى</v>
          </cell>
          <cell r="M27" t="str">
            <v xml:space="preserve">سارة </v>
          </cell>
          <cell r="Q27" t="str">
            <v>a</v>
          </cell>
          <cell r="X27" t="str">
            <v>P132371103</v>
          </cell>
          <cell r="AA27">
            <v>12</v>
          </cell>
        </row>
        <row r="28">
          <cell r="F28">
            <v>37923</v>
          </cell>
          <cell r="L28" t="str">
            <v>أنثى</v>
          </cell>
          <cell r="M28" t="str">
            <v xml:space="preserve">فاطمة الزهرة </v>
          </cell>
          <cell r="Q28" t="str">
            <v>a</v>
          </cell>
          <cell r="X28" t="str">
            <v>P132371221</v>
          </cell>
          <cell r="AA28">
            <v>13</v>
          </cell>
        </row>
        <row r="29">
          <cell r="F29">
            <v>37987</v>
          </cell>
          <cell r="L29" t="str">
            <v>ذكر</v>
          </cell>
          <cell r="M29" t="str">
            <v>يونس</v>
          </cell>
          <cell r="Q29" t="str">
            <v>a</v>
          </cell>
          <cell r="X29" t="str">
            <v>P133243658</v>
          </cell>
          <cell r="AA29">
            <v>14</v>
          </cell>
        </row>
        <row r="30">
          <cell r="F30">
            <v>37801</v>
          </cell>
          <cell r="L30" t="str">
            <v>أنثى</v>
          </cell>
          <cell r="M30" t="str">
            <v xml:space="preserve">نسيبة </v>
          </cell>
          <cell r="Q30" t="str">
            <v>a</v>
          </cell>
          <cell r="X30" t="str">
            <v>P133260203</v>
          </cell>
          <cell r="AA30">
            <v>15</v>
          </cell>
        </row>
        <row r="31">
          <cell r="F31">
            <v>38108</v>
          </cell>
          <cell r="L31" t="str">
            <v>أنثى</v>
          </cell>
          <cell r="M31" t="str">
            <v xml:space="preserve">وصال </v>
          </cell>
          <cell r="Q31" t="str">
            <v>a</v>
          </cell>
          <cell r="X31" t="str">
            <v>P133371133</v>
          </cell>
          <cell r="AA31">
            <v>16</v>
          </cell>
        </row>
        <row r="32">
          <cell r="F32">
            <v>37401</v>
          </cell>
          <cell r="L32" t="str">
            <v>أنثى</v>
          </cell>
          <cell r="M32" t="str">
            <v xml:space="preserve">ياسمينة </v>
          </cell>
          <cell r="Q32" t="str">
            <v>a</v>
          </cell>
          <cell r="X32" t="str">
            <v>P133371324</v>
          </cell>
          <cell r="AA32">
            <v>17</v>
          </cell>
        </row>
        <row r="33">
          <cell r="F33">
            <v>38133</v>
          </cell>
          <cell r="L33" t="str">
            <v>ذكر</v>
          </cell>
          <cell r="M33" t="str">
            <v xml:space="preserve">أيوب </v>
          </cell>
          <cell r="Q33" t="str">
            <v>a</v>
          </cell>
          <cell r="X33" t="str">
            <v>P133371348</v>
          </cell>
          <cell r="AA33">
            <v>18</v>
          </cell>
        </row>
        <row r="34">
          <cell r="F34">
            <v>37671</v>
          </cell>
          <cell r="L34" t="str">
            <v>أنثى</v>
          </cell>
          <cell r="M34" t="str">
            <v xml:space="preserve">نجاة </v>
          </cell>
          <cell r="Q34" t="str">
            <v>a</v>
          </cell>
          <cell r="X34" t="str">
            <v>P133376642</v>
          </cell>
          <cell r="AA34">
            <v>19</v>
          </cell>
        </row>
        <row r="35">
          <cell r="F35">
            <v>37511</v>
          </cell>
          <cell r="L35" t="str">
            <v>ذكر</v>
          </cell>
          <cell r="M35" t="str">
            <v>حمزة</v>
          </cell>
          <cell r="Q35" t="str">
            <v>a</v>
          </cell>
          <cell r="X35" t="str">
            <v>P133383011</v>
          </cell>
          <cell r="AA35">
            <v>20</v>
          </cell>
        </row>
        <row r="36">
          <cell r="F36">
            <v>37759</v>
          </cell>
          <cell r="L36" t="str">
            <v>أنثى</v>
          </cell>
          <cell r="M36" t="str">
            <v xml:space="preserve">بشرى </v>
          </cell>
          <cell r="Q36" t="str">
            <v>a</v>
          </cell>
          <cell r="X36" t="str">
            <v>P134260146</v>
          </cell>
          <cell r="AA36">
            <v>21</v>
          </cell>
        </row>
        <row r="37">
          <cell r="F37">
            <v>37716</v>
          </cell>
          <cell r="L37" t="str">
            <v>ذكر</v>
          </cell>
          <cell r="M37" t="str">
            <v xml:space="preserve">أيوب </v>
          </cell>
          <cell r="Q37" t="str">
            <v>a</v>
          </cell>
          <cell r="X37" t="str">
            <v>P134260281</v>
          </cell>
          <cell r="AA37">
            <v>22</v>
          </cell>
        </row>
        <row r="38">
          <cell r="F38">
            <v>38275</v>
          </cell>
          <cell r="L38" t="str">
            <v>أنثى</v>
          </cell>
          <cell r="M38" t="str">
            <v>عواطف</v>
          </cell>
          <cell r="Q38" t="str">
            <v>a</v>
          </cell>
          <cell r="X38" t="str">
            <v>P134328380</v>
          </cell>
          <cell r="AA38">
            <v>23</v>
          </cell>
        </row>
        <row r="39">
          <cell r="F39">
            <v>38126</v>
          </cell>
          <cell r="L39" t="str">
            <v>ذكر</v>
          </cell>
          <cell r="M39" t="str">
            <v xml:space="preserve">عبد المغيث </v>
          </cell>
          <cell r="Q39" t="str">
            <v>a</v>
          </cell>
          <cell r="X39" t="str">
            <v>P134371072</v>
          </cell>
          <cell r="AA39">
            <v>24</v>
          </cell>
        </row>
        <row r="40">
          <cell r="F40">
            <v>38150</v>
          </cell>
          <cell r="L40" t="str">
            <v>أنثى</v>
          </cell>
          <cell r="M40" t="str">
            <v xml:space="preserve">أحلام </v>
          </cell>
          <cell r="Q40" t="str">
            <v>a</v>
          </cell>
          <cell r="X40" t="str">
            <v>P134371228</v>
          </cell>
          <cell r="AA40">
            <v>25</v>
          </cell>
        </row>
        <row r="41">
          <cell r="F41">
            <v>38297</v>
          </cell>
          <cell r="L41" t="str">
            <v>أنثى</v>
          </cell>
          <cell r="M41" t="str">
            <v xml:space="preserve">رحاب </v>
          </cell>
          <cell r="Q41" t="str">
            <v>a</v>
          </cell>
          <cell r="X41" t="str">
            <v>P135243680</v>
          </cell>
          <cell r="AA41">
            <v>26</v>
          </cell>
        </row>
        <row r="42">
          <cell r="F42">
            <v>36932</v>
          </cell>
          <cell r="L42" t="str">
            <v>ذكر</v>
          </cell>
          <cell r="M42" t="str">
            <v>بدر الدين</v>
          </cell>
          <cell r="Q42" t="str">
            <v>a</v>
          </cell>
          <cell r="X42" t="str">
            <v>P135522339</v>
          </cell>
          <cell r="AA42">
            <v>27</v>
          </cell>
        </row>
        <row r="43">
          <cell r="F43">
            <v>37846</v>
          </cell>
          <cell r="L43" t="str">
            <v>أنثى</v>
          </cell>
          <cell r="M43" t="str">
            <v xml:space="preserve">ابتسام </v>
          </cell>
          <cell r="Q43" t="str">
            <v>a</v>
          </cell>
          <cell r="X43" t="str">
            <v>P136409081</v>
          </cell>
          <cell r="AA43">
            <v>28</v>
          </cell>
        </row>
        <row r="44">
          <cell r="F44">
            <v>38157</v>
          </cell>
          <cell r="L44" t="str">
            <v>أنثى</v>
          </cell>
          <cell r="M44" t="str">
            <v xml:space="preserve">مريم </v>
          </cell>
          <cell r="Q44" t="str">
            <v>a</v>
          </cell>
          <cell r="X44" t="str">
            <v>P137244244</v>
          </cell>
          <cell r="AA44">
            <v>29</v>
          </cell>
        </row>
        <row r="45">
          <cell r="F45">
            <v>38041</v>
          </cell>
          <cell r="L45" t="str">
            <v>ذكر</v>
          </cell>
          <cell r="M45" t="str">
            <v xml:space="preserve">محمد </v>
          </cell>
          <cell r="Q45" t="str">
            <v>a</v>
          </cell>
          <cell r="X45" t="str">
            <v>P137371074</v>
          </cell>
          <cell r="AA45">
            <v>30</v>
          </cell>
        </row>
        <row r="46">
          <cell r="F46">
            <v>37827</v>
          </cell>
          <cell r="L46" t="str">
            <v>أنثى</v>
          </cell>
          <cell r="M46" t="str">
            <v xml:space="preserve">مريم </v>
          </cell>
          <cell r="Q46" t="str">
            <v>a</v>
          </cell>
          <cell r="X46" t="str">
            <v>P137376694</v>
          </cell>
          <cell r="AA46">
            <v>31</v>
          </cell>
        </row>
        <row r="47">
          <cell r="F47">
            <v>36978</v>
          </cell>
          <cell r="L47" t="str">
            <v>ذكر</v>
          </cell>
          <cell r="M47" t="str">
            <v xml:space="preserve">أشرف </v>
          </cell>
          <cell r="Q47" t="str">
            <v>a</v>
          </cell>
          <cell r="X47" t="str">
            <v>P138252603</v>
          </cell>
          <cell r="AA47">
            <v>32</v>
          </cell>
        </row>
        <row r="48">
          <cell r="F48">
            <v>37277</v>
          </cell>
          <cell r="L48" t="str">
            <v>ذكر</v>
          </cell>
          <cell r="M48" t="str">
            <v>حمزة</v>
          </cell>
          <cell r="Q48" t="str">
            <v>a</v>
          </cell>
          <cell r="X48" t="str">
            <v>P139190244</v>
          </cell>
          <cell r="AA48">
            <v>33</v>
          </cell>
        </row>
        <row r="49">
          <cell r="F49">
            <v>37539</v>
          </cell>
          <cell r="L49" t="str">
            <v>أنثى</v>
          </cell>
          <cell r="M49" t="str">
            <v xml:space="preserve">آية </v>
          </cell>
          <cell r="Q49" t="str">
            <v>a</v>
          </cell>
          <cell r="X49" t="str">
            <v>P139371095</v>
          </cell>
          <cell r="AA49">
            <v>34</v>
          </cell>
        </row>
        <row r="50">
          <cell r="F50">
            <v>38064</v>
          </cell>
          <cell r="L50" t="str">
            <v>ذكر</v>
          </cell>
          <cell r="M50" t="str">
            <v xml:space="preserve">إلياس </v>
          </cell>
          <cell r="Q50" t="str">
            <v>a</v>
          </cell>
          <cell r="X50" t="str">
            <v>P139371235</v>
          </cell>
          <cell r="AA50">
            <v>35</v>
          </cell>
        </row>
        <row r="51">
          <cell r="F51">
            <v>36958</v>
          </cell>
          <cell r="L51" t="str">
            <v>ذكر</v>
          </cell>
          <cell r="M51" t="str">
            <v xml:space="preserve">إلياس </v>
          </cell>
          <cell r="Q51" t="str">
            <v>a</v>
          </cell>
          <cell r="X51" t="str">
            <v>P139376738</v>
          </cell>
          <cell r="AA51">
            <v>36</v>
          </cell>
        </row>
        <row r="52">
          <cell r="F52">
            <v>37747</v>
          </cell>
          <cell r="L52" t="str">
            <v>ذكر</v>
          </cell>
          <cell r="M52" t="str">
            <v>محمد منير</v>
          </cell>
          <cell r="Q52" t="str">
            <v>a</v>
          </cell>
          <cell r="X52" t="str">
            <v>P146182546</v>
          </cell>
          <cell r="AA52">
            <v>37</v>
          </cell>
        </row>
        <row r="53">
          <cell r="F53">
            <v>38418</v>
          </cell>
          <cell r="L53" t="str">
            <v>أنثى</v>
          </cell>
          <cell r="M53" t="str">
            <v>ريم</v>
          </cell>
          <cell r="Q53" t="str">
            <v>a</v>
          </cell>
          <cell r="X53" t="str">
            <v>R131233859</v>
          </cell>
          <cell r="AA53">
            <v>38</v>
          </cell>
        </row>
        <row r="54">
          <cell r="F54">
            <v>37909</v>
          </cell>
          <cell r="L54" t="str">
            <v>أنثى</v>
          </cell>
          <cell r="M54" t="str">
            <v>رحاب</v>
          </cell>
          <cell r="Q54" t="str">
            <v>a</v>
          </cell>
          <cell r="X54" t="str">
            <v>S133272713</v>
          </cell>
          <cell r="AA54">
            <v>39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6">
        <row r="10">
          <cell r="T10" t="str">
            <v>الثالثة إعدادي عام</v>
          </cell>
        </row>
        <row r="11">
          <cell r="I11" t="str">
            <v>3ASCG-7</v>
          </cell>
        </row>
        <row r="16">
          <cell r="F16">
            <v>37800</v>
          </cell>
          <cell r="L16" t="str">
            <v>ذكر</v>
          </cell>
          <cell r="M16" t="str">
            <v>حمزة</v>
          </cell>
          <cell r="Q16" t="str">
            <v>a</v>
          </cell>
          <cell r="X16" t="str">
            <v>E136106919</v>
          </cell>
          <cell r="AA16">
            <v>1</v>
          </cell>
        </row>
        <row r="17">
          <cell r="F17">
            <v>38194</v>
          </cell>
          <cell r="L17" t="str">
            <v>ذكر</v>
          </cell>
          <cell r="M17" t="str">
            <v xml:space="preserve">محمد الأمين </v>
          </cell>
          <cell r="Q17" t="str">
            <v>a</v>
          </cell>
          <cell r="X17" t="str">
            <v>P130371243</v>
          </cell>
          <cell r="AA17">
            <v>2</v>
          </cell>
        </row>
        <row r="18">
          <cell r="F18">
            <v>37622</v>
          </cell>
          <cell r="L18" t="str">
            <v>أنثى</v>
          </cell>
          <cell r="M18" t="str">
            <v xml:space="preserve">هالة </v>
          </cell>
          <cell r="Q18" t="str">
            <v>a</v>
          </cell>
          <cell r="X18" t="str">
            <v>P130415065</v>
          </cell>
          <cell r="AA18">
            <v>3</v>
          </cell>
        </row>
        <row r="19">
          <cell r="F19">
            <v>38393</v>
          </cell>
          <cell r="L19" t="str">
            <v>أنثى</v>
          </cell>
          <cell r="M19" t="str">
            <v xml:space="preserve">آية </v>
          </cell>
          <cell r="Q19" t="str">
            <v>a</v>
          </cell>
          <cell r="X19" t="str">
            <v>P131251011</v>
          </cell>
          <cell r="AA19">
            <v>4</v>
          </cell>
        </row>
        <row r="20">
          <cell r="F20">
            <v>37599</v>
          </cell>
          <cell r="L20" t="str">
            <v>ذكر</v>
          </cell>
          <cell r="M20" t="str">
            <v>سهيل</v>
          </cell>
          <cell r="Q20" t="str">
            <v>a</v>
          </cell>
          <cell r="X20" t="str">
            <v>P131251029</v>
          </cell>
          <cell r="AA20">
            <v>5</v>
          </cell>
        </row>
        <row r="21">
          <cell r="F21">
            <v>37970</v>
          </cell>
          <cell r="L21" t="str">
            <v>أنثى</v>
          </cell>
          <cell r="M21" t="str">
            <v>شيماء</v>
          </cell>
          <cell r="Q21" t="str">
            <v>a</v>
          </cell>
          <cell r="X21" t="str">
            <v>P131334773</v>
          </cell>
          <cell r="AA21">
            <v>6</v>
          </cell>
        </row>
        <row r="22">
          <cell r="F22">
            <v>38025</v>
          </cell>
          <cell r="L22" t="str">
            <v>أنثى</v>
          </cell>
          <cell r="M22" t="str">
            <v xml:space="preserve">نعيمة </v>
          </cell>
          <cell r="Q22" t="str">
            <v>a</v>
          </cell>
          <cell r="X22" t="str">
            <v>P131371117</v>
          </cell>
          <cell r="AA22">
            <v>7</v>
          </cell>
        </row>
        <row r="23">
          <cell r="F23">
            <v>37223</v>
          </cell>
          <cell r="L23" t="str">
            <v>ذكر</v>
          </cell>
          <cell r="M23" t="str">
            <v xml:space="preserve">حمزة </v>
          </cell>
          <cell r="Q23" t="str">
            <v>a</v>
          </cell>
          <cell r="X23" t="str">
            <v>P131376603</v>
          </cell>
          <cell r="AA23">
            <v>8</v>
          </cell>
        </row>
        <row r="24">
          <cell r="F24">
            <v>37632</v>
          </cell>
          <cell r="L24" t="str">
            <v>ذكر</v>
          </cell>
          <cell r="M24" t="str">
            <v xml:space="preserve">أيوب </v>
          </cell>
          <cell r="Q24" t="str">
            <v>a</v>
          </cell>
          <cell r="X24" t="str">
            <v>P131376608</v>
          </cell>
          <cell r="AA24">
            <v>9</v>
          </cell>
        </row>
        <row r="25">
          <cell r="F25">
            <v>37233</v>
          </cell>
          <cell r="L25" t="str">
            <v>ذكر</v>
          </cell>
          <cell r="M25" t="str">
            <v xml:space="preserve">حمزة </v>
          </cell>
          <cell r="Q25" t="str">
            <v>a</v>
          </cell>
          <cell r="X25" t="str">
            <v>P131377489</v>
          </cell>
          <cell r="AA25">
            <v>10</v>
          </cell>
        </row>
        <row r="26">
          <cell r="F26">
            <v>37062</v>
          </cell>
          <cell r="L26" t="str">
            <v>ذكر</v>
          </cell>
          <cell r="M26" t="str">
            <v xml:space="preserve"> سفيان </v>
          </cell>
          <cell r="Q26" t="str">
            <v>a</v>
          </cell>
          <cell r="X26" t="str">
            <v>P131461855</v>
          </cell>
          <cell r="AA26">
            <v>11</v>
          </cell>
        </row>
        <row r="27">
          <cell r="F27">
            <v>38209</v>
          </cell>
          <cell r="L27" t="str">
            <v>أنثى</v>
          </cell>
          <cell r="M27" t="str">
            <v>دعاء</v>
          </cell>
          <cell r="Q27" t="str">
            <v>a</v>
          </cell>
          <cell r="X27" t="str">
            <v>P132243614</v>
          </cell>
          <cell r="AA27">
            <v>12</v>
          </cell>
        </row>
        <row r="28">
          <cell r="F28">
            <v>37694</v>
          </cell>
          <cell r="L28" t="str">
            <v>ذكر</v>
          </cell>
          <cell r="M28" t="str">
            <v xml:space="preserve">محمد  </v>
          </cell>
          <cell r="Q28" t="str">
            <v>a</v>
          </cell>
          <cell r="X28" t="str">
            <v>P132252681</v>
          </cell>
          <cell r="AA28">
            <v>13</v>
          </cell>
        </row>
        <row r="29">
          <cell r="F29">
            <v>37557</v>
          </cell>
          <cell r="L29" t="str">
            <v>ذكر</v>
          </cell>
          <cell r="M29" t="str">
            <v xml:space="preserve">حمزة </v>
          </cell>
          <cell r="Q29" t="str">
            <v>a</v>
          </cell>
          <cell r="X29" t="str">
            <v>P132252687</v>
          </cell>
          <cell r="AA29">
            <v>14</v>
          </cell>
        </row>
        <row r="30">
          <cell r="F30">
            <v>38093</v>
          </cell>
          <cell r="L30" t="str">
            <v>ذكر</v>
          </cell>
          <cell r="M30" t="str">
            <v>محمد ايمن</v>
          </cell>
          <cell r="Q30" t="str">
            <v>a</v>
          </cell>
          <cell r="X30" t="str">
            <v>P132258043</v>
          </cell>
          <cell r="AA30">
            <v>15</v>
          </cell>
        </row>
        <row r="31">
          <cell r="F31">
            <v>37683</v>
          </cell>
          <cell r="L31" t="str">
            <v>أنثى</v>
          </cell>
          <cell r="M31" t="str">
            <v xml:space="preserve">نعمة </v>
          </cell>
          <cell r="Q31" t="str">
            <v>a</v>
          </cell>
          <cell r="X31" t="str">
            <v>P132260110</v>
          </cell>
          <cell r="AA31">
            <v>16</v>
          </cell>
        </row>
        <row r="32">
          <cell r="F32">
            <v>38391</v>
          </cell>
          <cell r="L32" t="str">
            <v>أنثى</v>
          </cell>
          <cell r="M32" t="str">
            <v xml:space="preserve">كوثر </v>
          </cell>
          <cell r="Q32" t="str">
            <v>a</v>
          </cell>
          <cell r="X32" t="str">
            <v>P132371166</v>
          </cell>
          <cell r="AA32">
            <v>17</v>
          </cell>
        </row>
        <row r="33">
          <cell r="F33">
            <v>38345</v>
          </cell>
          <cell r="L33" t="str">
            <v>أنثى</v>
          </cell>
          <cell r="M33" t="str">
            <v xml:space="preserve">خديجة </v>
          </cell>
          <cell r="Q33" t="str">
            <v>a</v>
          </cell>
          <cell r="X33" t="str">
            <v>P133371083</v>
          </cell>
          <cell r="AA33">
            <v>18</v>
          </cell>
        </row>
        <row r="34">
          <cell r="F34">
            <v>38103</v>
          </cell>
          <cell r="L34" t="str">
            <v>أنثى</v>
          </cell>
          <cell r="M34" t="str">
            <v xml:space="preserve">مريم </v>
          </cell>
          <cell r="Q34" t="str">
            <v>a</v>
          </cell>
          <cell r="X34" t="str">
            <v>P133371336</v>
          </cell>
          <cell r="AA34">
            <v>19</v>
          </cell>
        </row>
        <row r="35">
          <cell r="F35">
            <v>38395</v>
          </cell>
          <cell r="L35" t="str">
            <v>أنثى</v>
          </cell>
          <cell r="M35" t="str">
            <v>إسراء</v>
          </cell>
          <cell r="Q35" t="str">
            <v>a</v>
          </cell>
          <cell r="X35" t="str">
            <v>P134112883</v>
          </cell>
          <cell r="AA35">
            <v>20</v>
          </cell>
        </row>
        <row r="36">
          <cell r="F36">
            <v>37326</v>
          </cell>
          <cell r="L36" t="str">
            <v>أنثى</v>
          </cell>
          <cell r="M36" t="str">
            <v xml:space="preserve">ابتسام </v>
          </cell>
          <cell r="Q36" t="str">
            <v>a</v>
          </cell>
          <cell r="X36" t="str">
            <v>P134266733</v>
          </cell>
          <cell r="AA36">
            <v>21</v>
          </cell>
        </row>
        <row r="37">
          <cell r="F37">
            <v>38139</v>
          </cell>
          <cell r="L37" t="str">
            <v>أنثى</v>
          </cell>
          <cell r="M37" t="str">
            <v xml:space="preserve">أميمة </v>
          </cell>
          <cell r="Q37" t="str">
            <v>a</v>
          </cell>
          <cell r="X37" t="str">
            <v>P134371158</v>
          </cell>
          <cell r="AA37">
            <v>22</v>
          </cell>
        </row>
        <row r="38">
          <cell r="F38">
            <v>38252</v>
          </cell>
          <cell r="L38" t="str">
            <v>أنثى</v>
          </cell>
          <cell r="M38" t="str">
            <v xml:space="preserve">مريم </v>
          </cell>
          <cell r="Q38" t="str">
            <v>a</v>
          </cell>
          <cell r="X38" t="str">
            <v>P134371248</v>
          </cell>
          <cell r="AA38">
            <v>23</v>
          </cell>
        </row>
        <row r="39">
          <cell r="F39">
            <v>37880</v>
          </cell>
          <cell r="L39" t="str">
            <v>أنثى</v>
          </cell>
          <cell r="M39" t="str">
            <v xml:space="preserve">وصال </v>
          </cell>
          <cell r="Q39" t="str">
            <v>a</v>
          </cell>
          <cell r="X39" t="str">
            <v>P134376640</v>
          </cell>
          <cell r="AA39">
            <v>24</v>
          </cell>
        </row>
        <row r="40">
          <cell r="F40">
            <v>37809</v>
          </cell>
          <cell r="L40" t="str">
            <v>أنثى</v>
          </cell>
          <cell r="M40" t="str">
            <v>ارحيمو</v>
          </cell>
          <cell r="Q40" t="str">
            <v>a</v>
          </cell>
          <cell r="X40" t="str">
            <v>P135244300</v>
          </cell>
          <cell r="AA40">
            <v>25</v>
          </cell>
        </row>
        <row r="41">
          <cell r="F41">
            <v>37347</v>
          </cell>
          <cell r="L41" t="str">
            <v>ذكر</v>
          </cell>
          <cell r="M41" t="str">
            <v xml:space="preserve">يوسف </v>
          </cell>
          <cell r="Q41" t="str">
            <v>a</v>
          </cell>
          <cell r="X41" t="str">
            <v>P136260029</v>
          </cell>
          <cell r="AA41">
            <v>26</v>
          </cell>
        </row>
        <row r="42">
          <cell r="F42">
            <v>37613</v>
          </cell>
          <cell r="L42" t="str">
            <v>أنثى</v>
          </cell>
          <cell r="M42" t="str">
            <v>ف الزهراء</v>
          </cell>
          <cell r="Q42" t="str">
            <v>a</v>
          </cell>
          <cell r="X42" t="str">
            <v>P136260259</v>
          </cell>
          <cell r="AA42">
            <v>27</v>
          </cell>
        </row>
        <row r="43">
          <cell r="F43">
            <v>38243</v>
          </cell>
          <cell r="L43" t="str">
            <v>أنثى</v>
          </cell>
          <cell r="M43" t="str">
            <v xml:space="preserve">منال </v>
          </cell>
          <cell r="Q43" t="str">
            <v>a</v>
          </cell>
          <cell r="X43" t="str">
            <v>P136371315</v>
          </cell>
          <cell r="AA43">
            <v>28</v>
          </cell>
        </row>
        <row r="44">
          <cell r="F44">
            <v>36086</v>
          </cell>
          <cell r="L44" t="str">
            <v>ذكر</v>
          </cell>
          <cell r="M44" t="str">
            <v>ابراهيم</v>
          </cell>
          <cell r="Q44" t="str">
            <v>a</v>
          </cell>
          <cell r="X44" t="str">
            <v>P136377318</v>
          </cell>
          <cell r="AA44">
            <v>29</v>
          </cell>
        </row>
        <row r="45">
          <cell r="F45">
            <v>38254</v>
          </cell>
          <cell r="L45" t="str">
            <v>أنثى</v>
          </cell>
          <cell r="M45" t="str">
            <v>صفاء</v>
          </cell>
          <cell r="Q45" t="str">
            <v>a</v>
          </cell>
          <cell r="X45" t="str">
            <v>P138218305</v>
          </cell>
          <cell r="AA45">
            <v>30</v>
          </cell>
        </row>
        <row r="46">
          <cell r="F46">
            <v>38228</v>
          </cell>
          <cell r="L46" t="str">
            <v>ذكر</v>
          </cell>
          <cell r="M46" t="str">
            <v xml:space="preserve">محمد ياسين </v>
          </cell>
          <cell r="Q46" t="str">
            <v>a</v>
          </cell>
          <cell r="X46" t="str">
            <v>P138260077</v>
          </cell>
          <cell r="AA46">
            <v>31</v>
          </cell>
        </row>
        <row r="47">
          <cell r="F47">
            <v>38133</v>
          </cell>
          <cell r="L47" t="str">
            <v>أنثى</v>
          </cell>
          <cell r="M47" t="str">
            <v xml:space="preserve">هدى </v>
          </cell>
          <cell r="Q47" t="str">
            <v>a</v>
          </cell>
          <cell r="X47" t="str">
            <v>P138371308</v>
          </cell>
          <cell r="AA47">
            <v>32</v>
          </cell>
        </row>
        <row r="48">
          <cell r="F48">
            <v>38033</v>
          </cell>
          <cell r="L48" t="str">
            <v>ذكر</v>
          </cell>
          <cell r="M48" t="str">
            <v xml:space="preserve">أيوب </v>
          </cell>
          <cell r="Q48" t="str">
            <v>a</v>
          </cell>
          <cell r="X48" t="str">
            <v>P138371309</v>
          </cell>
          <cell r="AA48">
            <v>33</v>
          </cell>
        </row>
        <row r="49">
          <cell r="F49">
            <v>37078</v>
          </cell>
          <cell r="L49" t="str">
            <v>ذكر</v>
          </cell>
          <cell r="M49" t="str">
            <v xml:space="preserve">أسامة </v>
          </cell>
          <cell r="Q49" t="str">
            <v>a</v>
          </cell>
          <cell r="X49" t="str">
            <v>P139243110</v>
          </cell>
          <cell r="AA49">
            <v>34</v>
          </cell>
        </row>
        <row r="50">
          <cell r="F50">
            <v>37365</v>
          </cell>
          <cell r="L50" t="str">
            <v>أنثى</v>
          </cell>
          <cell r="M50" t="str">
            <v xml:space="preserve">آية </v>
          </cell>
          <cell r="Q50" t="str">
            <v>a</v>
          </cell>
          <cell r="X50" t="str">
            <v>P139376744</v>
          </cell>
          <cell r="AA50">
            <v>35</v>
          </cell>
        </row>
        <row r="51">
          <cell r="F51">
            <v>37871</v>
          </cell>
          <cell r="L51" t="str">
            <v>أنثى</v>
          </cell>
          <cell r="M51" t="str">
            <v xml:space="preserve">سكينة </v>
          </cell>
          <cell r="Q51" t="str">
            <v>a</v>
          </cell>
          <cell r="X51" t="str">
            <v>P139428325</v>
          </cell>
          <cell r="AA51">
            <v>36</v>
          </cell>
        </row>
        <row r="52">
          <cell r="F52">
            <v>37225</v>
          </cell>
          <cell r="L52" t="str">
            <v>ذكر</v>
          </cell>
          <cell r="M52" t="str">
            <v>إلياس</v>
          </cell>
          <cell r="Q52" t="str">
            <v>a</v>
          </cell>
          <cell r="X52" t="str">
            <v>P144112960</v>
          </cell>
          <cell r="AA52">
            <v>37</v>
          </cell>
        </row>
        <row r="53">
          <cell r="F53">
            <v>37535</v>
          </cell>
          <cell r="L53" t="str">
            <v>ذكر</v>
          </cell>
          <cell r="M53" t="str">
            <v>محمد</v>
          </cell>
          <cell r="Q53" t="str">
            <v>a</v>
          </cell>
          <cell r="X53" t="str">
            <v>P149021350</v>
          </cell>
          <cell r="AA53">
            <v>38</v>
          </cell>
        </row>
        <row r="54">
          <cell r="F54">
            <v>37932</v>
          </cell>
          <cell r="L54" t="str">
            <v>أنثى</v>
          </cell>
          <cell r="M54" t="str">
            <v>زينب</v>
          </cell>
          <cell r="Q54" t="str">
            <v>a</v>
          </cell>
          <cell r="X54" t="str">
            <v>S131118567</v>
          </cell>
          <cell r="AA54">
            <v>39</v>
          </cell>
        </row>
        <row r="55">
          <cell r="F55">
            <v>37865</v>
          </cell>
          <cell r="L55" t="str">
            <v>ذكر</v>
          </cell>
          <cell r="M55" t="str">
            <v>فوزي</v>
          </cell>
          <cell r="Q55" t="str">
            <v>a</v>
          </cell>
          <cell r="X55" t="str">
            <v>S137322198</v>
          </cell>
          <cell r="AA55">
            <v>40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7">
        <row r="10">
          <cell r="T10" t="str">
            <v>الثالثة إعدادي عام</v>
          </cell>
        </row>
        <row r="11">
          <cell r="I11" t="str">
            <v>3ASCG-8</v>
          </cell>
        </row>
        <row r="16">
          <cell r="F16">
            <v>38049</v>
          </cell>
          <cell r="L16" t="str">
            <v>ذكر</v>
          </cell>
          <cell r="M16" t="str">
            <v>هشام</v>
          </cell>
          <cell r="Q16" t="str">
            <v>a</v>
          </cell>
          <cell r="X16" t="str">
            <v>G130479065</v>
          </cell>
          <cell r="AA16">
            <v>1</v>
          </cell>
        </row>
        <row r="17">
          <cell r="F17">
            <v>37734</v>
          </cell>
          <cell r="L17" t="str">
            <v>أنثى</v>
          </cell>
          <cell r="M17" t="str">
            <v>وئام</v>
          </cell>
          <cell r="Q17" t="str">
            <v>a</v>
          </cell>
          <cell r="X17" t="str">
            <v>J130066510</v>
          </cell>
          <cell r="AA17">
            <v>2</v>
          </cell>
        </row>
        <row r="18">
          <cell r="F18">
            <v>37832</v>
          </cell>
          <cell r="L18" t="str">
            <v>ذكر</v>
          </cell>
          <cell r="M18" t="str">
            <v>منير</v>
          </cell>
          <cell r="Q18" t="str">
            <v>a</v>
          </cell>
          <cell r="X18" t="str">
            <v>P120055431</v>
          </cell>
          <cell r="AA18">
            <v>3</v>
          </cell>
        </row>
        <row r="19">
          <cell r="F19">
            <v>38210</v>
          </cell>
          <cell r="L19" t="str">
            <v>أنثى</v>
          </cell>
          <cell r="M19" t="str">
            <v>سارة</v>
          </cell>
          <cell r="Q19" t="str">
            <v>a</v>
          </cell>
          <cell r="X19" t="str">
            <v>P120079828</v>
          </cell>
          <cell r="AA19">
            <v>4</v>
          </cell>
        </row>
        <row r="20">
          <cell r="F20">
            <v>38210</v>
          </cell>
          <cell r="L20" t="str">
            <v>أنثى</v>
          </cell>
          <cell r="M20" t="str">
            <v>فاطمة</v>
          </cell>
          <cell r="Q20" t="str">
            <v>a</v>
          </cell>
          <cell r="X20" t="str">
            <v>P120079831</v>
          </cell>
          <cell r="AA20">
            <v>5</v>
          </cell>
        </row>
        <row r="21">
          <cell r="F21">
            <v>37705</v>
          </cell>
          <cell r="L21" t="str">
            <v>ذكر</v>
          </cell>
          <cell r="M21" t="str">
            <v xml:space="preserve">عمر  </v>
          </cell>
          <cell r="Q21" t="str">
            <v>a</v>
          </cell>
          <cell r="X21" t="str">
            <v>P130250793</v>
          </cell>
          <cell r="AA21">
            <v>6</v>
          </cell>
        </row>
        <row r="22">
          <cell r="F22">
            <v>38226</v>
          </cell>
          <cell r="L22" t="str">
            <v>أنثى</v>
          </cell>
          <cell r="M22" t="str">
            <v xml:space="preserve">فردوس </v>
          </cell>
          <cell r="Q22" t="str">
            <v>a</v>
          </cell>
          <cell r="X22" t="str">
            <v>P130371234</v>
          </cell>
          <cell r="AA22">
            <v>7</v>
          </cell>
        </row>
        <row r="23">
          <cell r="F23">
            <v>38198</v>
          </cell>
          <cell r="L23" t="str">
            <v>ذكر</v>
          </cell>
          <cell r="M23" t="str">
            <v xml:space="preserve">سعد </v>
          </cell>
          <cell r="Q23" t="str">
            <v>a</v>
          </cell>
          <cell r="X23" t="str">
            <v>P130371313</v>
          </cell>
          <cell r="AA23">
            <v>8</v>
          </cell>
        </row>
        <row r="24">
          <cell r="F24">
            <v>38099</v>
          </cell>
          <cell r="L24" t="str">
            <v>ذكر</v>
          </cell>
          <cell r="M24" t="str">
            <v xml:space="preserve">عبد الكريم </v>
          </cell>
          <cell r="Q24" t="str">
            <v>a</v>
          </cell>
          <cell r="X24" t="str">
            <v>P131251028</v>
          </cell>
          <cell r="AA24">
            <v>9</v>
          </cell>
        </row>
        <row r="25">
          <cell r="F25">
            <v>37938</v>
          </cell>
          <cell r="L25" t="str">
            <v>أنثى</v>
          </cell>
          <cell r="M25" t="str">
            <v xml:space="preserve">عائشة </v>
          </cell>
          <cell r="Q25" t="str">
            <v>a</v>
          </cell>
          <cell r="X25" t="str">
            <v>P131260112</v>
          </cell>
          <cell r="AA25">
            <v>10</v>
          </cell>
        </row>
        <row r="26">
          <cell r="F26">
            <v>37973</v>
          </cell>
          <cell r="L26" t="str">
            <v>ذكر</v>
          </cell>
          <cell r="M26" t="str">
            <v xml:space="preserve">صلاح الدين </v>
          </cell>
          <cell r="Q26" t="str">
            <v>a</v>
          </cell>
          <cell r="X26" t="str">
            <v>P131371321</v>
          </cell>
          <cell r="AA26">
            <v>11</v>
          </cell>
        </row>
        <row r="27">
          <cell r="F27">
            <v>37784</v>
          </cell>
          <cell r="L27" t="str">
            <v>أنثى</v>
          </cell>
          <cell r="M27" t="str">
            <v>اية</v>
          </cell>
          <cell r="Q27" t="str">
            <v>a</v>
          </cell>
          <cell r="X27" t="str">
            <v>P132241219</v>
          </cell>
          <cell r="AA27">
            <v>12</v>
          </cell>
        </row>
        <row r="28">
          <cell r="F28">
            <v>38224</v>
          </cell>
          <cell r="L28" t="str">
            <v>أنثى</v>
          </cell>
          <cell r="M28" t="str">
            <v xml:space="preserve">سلوى </v>
          </cell>
          <cell r="Q28" t="str">
            <v>a</v>
          </cell>
          <cell r="X28" t="str">
            <v>P132251012</v>
          </cell>
          <cell r="AA28">
            <v>13</v>
          </cell>
        </row>
        <row r="29">
          <cell r="F29">
            <v>37349</v>
          </cell>
          <cell r="L29" t="str">
            <v>ذكر</v>
          </cell>
          <cell r="M29" t="str">
            <v xml:space="preserve">مراد </v>
          </cell>
          <cell r="Q29" t="str">
            <v>a</v>
          </cell>
          <cell r="X29" t="str">
            <v>P132260230</v>
          </cell>
          <cell r="AA29">
            <v>14</v>
          </cell>
        </row>
        <row r="30">
          <cell r="F30">
            <v>37735</v>
          </cell>
          <cell r="L30" t="str">
            <v>أنثى</v>
          </cell>
          <cell r="M30" t="str">
            <v xml:space="preserve">أسماء </v>
          </cell>
          <cell r="Q30" t="str">
            <v>a</v>
          </cell>
          <cell r="X30" t="str">
            <v>P132376831</v>
          </cell>
          <cell r="AA30">
            <v>15</v>
          </cell>
        </row>
        <row r="31">
          <cell r="F31">
            <v>38163</v>
          </cell>
          <cell r="L31" t="str">
            <v>أنثى</v>
          </cell>
          <cell r="M31" t="str">
            <v>مريم</v>
          </cell>
          <cell r="Q31" t="str">
            <v>a</v>
          </cell>
          <cell r="X31" t="str">
            <v>P133047406</v>
          </cell>
          <cell r="AA31">
            <v>16</v>
          </cell>
        </row>
        <row r="32">
          <cell r="F32">
            <v>37613</v>
          </cell>
          <cell r="L32" t="str">
            <v>أنثى</v>
          </cell>
          <cell r="M32" t="str">
            <v xml:space="preserve">ضحى </v>
          </cell>
          <cell r="Q32" t="str">
            <v>a</v>
          </cell>
          <cell r="X32" t="str">
            <v>P133260204</v>
          </cell>
          <cell r="AA32">
            <v>17</v>
          </cell>
        </row>
        <row r="33">
          <cell r="F33">
            <v>37587</v>
          </cell>
          <cell r="L33" t="str">
            <v>أنثى</v>
          </cell>
          <cell r="M33" t="str">
            <v xml:space="preserve">مريم </v>
          </cell>
          <cell r="Q33" t="str">
            <v>a</v>
          </cell>
          <cell r="X33" t="str">
            <v>P133266797</v>
          </cell>
          <cell r="AA33">
            <v>18</v>
          </cell>
        </row>
        <row r="34">
          <cell r="F34">
            <v>37843</v>
          </cell>
          <cell r="L34" t="str">
            <v>أنثى</v>
          </cell>
          <cell r="M34" t="str">
            <v xml:space="preserve">حنان </v>
          </cell>
          <cell r="Q34" t="str">
            <v>a</v>
          </cell>
          <cell r="X34" t="str">
            <v>P133453852</v>
          </cell>
          <cell r="AA34">
            <v>19</v>
          </cell>
        </row>
        <row r="35">
          <cell r="F35">
            <v>37103</v>
          </cell>
          <cell r="L35" t="str">
            <v>أنثى</v>
          </cell>
          <cell r="M35" t="str">
            <v xml:space="preserve">نوهيلة </v>
          </cell>
          <cell r="Q35" t="str">
            <v>a</v>
          </cell>
          <cell r="X35" t="str">
            <v>P134266794</v>
          </cell>
          <cell r="AA35">
            <v>20</v>
          </cell>
        </row>
        <row r="36">
          <cell r="F36">
            <v>37519</v>
          </cell>
          <cell r="L36" t="str">
            <v>أنثى</v>
          </cell>
          <cell r="M36" t="str">
            <v>مريم</v>
          </cell>
          <cell r="Q36" t="str">
            <v>a</v>
          </cell>
          <cell r="X36" t="str">
            <v>P134355344</v>
          </cell>
          <cell r="AA36">
            <v>21</v>
          </cell>
        </row>
        <row r="37">
          <cell r="F37">
            <v>38204</v>
          </cell>
          <cell r="L37" t="str">
            <v>أنثى</v>
          </cell>
          <cell r="M37" t="str">
            <v xml:space="preserve">فاطمة الزهرة </v>
          </cell>
          <cell r="Q37" t="str">
            <v>a</v>
          </cell>
          <cell r="X37" t="str">
            <v>P134371148</v>
          </cell>
          <cell r="AA37">
            <v>22</v>
          </cell>
        </row>
        <row r="38">
          <cell r="F38">
            <v>37828</v>
          </cell>
          <cell r="L38" t="str">
            <v>ذكر</v>
          </cell>
          <cell r="M38" t="str">
            <v>أيوب</v>
          </cell>
          <cell r="Q38" t="str">
            <v>a</v>
          </cell>
          <cell r="X38" t="str">
            <v>P135243147</v>
          </cell>
          <cell r="AA38">
            <v>23</v>
          </cell>
        </row>
        <row r="39">
          <cell r="F39">
            <v>38000</v>
          </cell>
          <cell r="L39" t="str">
            <v>ذكر</v>
          </cell>
          <cell r="M39" t="str">
            <v xml:space="preserve">ايمن </v>
          </cell>
          <cell r="Q39" t="str">
            <v>a</v>
          </cell>
          <cell r="X39" t="str">
            <v>P135243693</v>
          </cell>
          <cell r="AA39">
            <v>24</v>
          </cell>
        </row>
        <row r="40">
          <cell r="F40">
            <v>38093</v>
          </cell>
          <cell r="L40" t="str">
            <v>ذكر</v>
          </cell>
          <cell r="M40" t="str">
            <v xml:space="preserve">أنس </v>
          </cell>
          <cell r="Q40" t="str">
            <v>a</v>
          </cell>
          <cell r="X40" t="str">
            <v>P135260125</v>
          </cell>
          <cell r="AA40">
            <v>25</v>
          </cell>
        </row>
        <row r="41">
          <cell r="F41">
            <v>38056</v>
          </cell>
          <cell r="L41" t="str">
            <v>أنثى</v>
          </cell>
          <cell r="M41" t="str">
            <v xml:space="preserve">سلوى </v>
          </cell>
          <cell r="Q41" t="str">
            <v>a</v>
          </cell>
          <cell r="X41" t="str">
            <v>P136250967</v>
          </cell>
          <cell r="AA41">
            <v>26</v>
          </cell>
        </row>
        <row r="42">
          <cell r="F42">
            <v>38116</v>
          </cell>
          <cell r="L42" t="str">
            <v>أنثى</v>
          </cell>
          <cell r="M42" t="str">
            <v xml:space="preserve">جهينة </v>
          </cell>
          <cell r="Q42" t="str">
            <v>a</v>
          </cell>
          <cell r="X42" t="str">
            <v>P136260055</v>
          </cell>
          <cell r="AA42">
            <v>27</v>
          </cell>
        </row>
        <row r="43">
          <cell r="F43">
            <v>37214</v>
          </cell>
          <cell r="L43" t="str">
            <v>أنثى</v>
          </cell>
          <cell r="M43" t="str">
            <v xml:space="preserve">سعاد </v>
          </cell>
          <cell r="Q43" t="str">
            <v>a</v>
          </cell>
          <cell r="X43" t="str">
            <v>P136260144</v>
          </cell>
          <cell r="AA43">
            <v>28</v>
          </cell>
        </row>
        <row r="44">
          <cell r="F44">
            <v>36417</v>
          </cell>
          <cell r="L44" t="str">
            <v>ذكر</v>
          </cell>
          <cell r="M44" t="str">
            <v>رشيد</v>
          </cell>
          <cell r="Q44" t="str">
            <v>a</v>
          </cell>
          <cell r="X44" t="str">
            <v>P136474358</v>
          </cell>
          <cell r="AA44">
            <v>29</v>
          </cell>
        </row>
        <row r="45">
          <cell r="F45">
            <v>37347</v>
          </cell>
          <cell r="L45" t="str">
            <v>ذكر</v>
          </cell>
          <cell r="M45" t="str">
            <v xml:space="preserve">زكرياء </v>
          </cell>
          <cell r="Q45" t="str">
            <v>a</v>
          </cell>
          <cell r="X45" t="str">
            <v>P137236840</v>
          </cell>
          <cell r="AA45">
            <v>30</v>
          </cell>
        </row>
        <row r="46">
          <cell r="F46">
            <v>37099</v>
          </cell>
          <cell r="L46" t="str">
            <v>أنثى</v>
          </cell>
          <cell r="M46" t="str">
            <v>نهيلة</v>
          </cell>
          <cell r="Q46" t="str">
            <v>a</v>
          </cell>
          <cell r="X46" t="str">
            <v>P137243463</v>
          </cell>
          <cell r="AA46">
            <v>31</v>
          </cell>
        </row>
        <row r="47">
          <cell r="F47">
            <v>38030</v>
          </cell>
          <cell r="L47" t="str">
            <v>أنثى</v>
          </cell>
          <cell r="M47" t="str">
            <v>إيمان</v>
          </cell>
          <cell r="Q47" t="str">
            <v>a</v>
          </cell>
          <cell r="X47" t="str">
            <v>P137260122</v>
          </cell>
          <cell r="AA47">
            <v>32</v>
          </cell>
        </row>
        <row r="48">
          <cell r="F48">
            <v>37728</v>
          </cell>
          <cell r="L48" t="str">
            <v>ذكر</v>
          </cell>
          <cell r="M48" t="str">
            <v xml:space="preserve">بوجمعة </v>
          </cell>
          <cell r="Q48" t="str">
            <v>a</v>
          </cell>
          <cell r="X48" t="str">
            <v>P137409300</v>
          </cell>
          <cell r="AA48">
            <v>33</v>
          </cell>
        </row>
        <row r="49">
          <cell r="F49">
            <v>37902</v>
          </cell>
          <cell r="L49" t="str">
            <v>ذكر</v>
          </cell>
          <cell r="M49" t="str">
            <v xml:space="preserve">محمد أمين </v>
          </cell>
          <cell r="Q49" t="str">
            <v>a</v>
          </cell>
          <cell r="X49" t="str">
            <v>P137414948</v>
          </cell>
          <cell r="AA49">
            <v>34</v>
          </cell>
        </row>
        <row r="50">
          <cell r="F50">
            <v>36906</v>
          </cell>
          <cell r="L50" t="str">
            <v>أنثى</v>
          </cell>
          <cell r="M50" t="str">
            <v>ندى</v>
          </cell>
          <cell r="Q50" t="str">
            <v>a</v>
          </cell>
          <cell r="X50" t="str">
            <v>P138101928</v>
          </cell>
          <cell r="AA50">
            <v>35</v>
          </cell>
        </row>
        <row r="51">
          <cell r="F51">
            <v>38169</v>
          </cell>
          <cell r="L51" t="str">
            <v>ذكر</v>
          </cell>
          <cell r="M51" t="str">
            <v xml:space="preserve">محمد رضا </v>
          </cell>
          <cell r="Q51" t="str">
            <v>a</v>
          </cell>
          <cell r="X51" t="str">
            <v>P138244312</v>
          </cell>
          <cell r="AA51">
            <v>36</v>
          </cell>
        </row>
        <row r="52">
          <cell r="F52">
            <v>37875</v>
          </cell>
          <cell r="L52" t="str">
            <v>ذكر</v>
          </cell>
          <cell r="M52" t="str">
            <v>ايوب</v>
          </cell>
          <cell r="Q52" t="str">
            <v>a</v>
          </cell>
          <cell r="X52" t="str">
            <v>P139241290</v>
          </cell>
          <cell r="AA52">
            <v>37</v>
          </cell>
        </row>
        <row r="53">
          <cell r="F53">
            <v>37847</v>
          </cell>
          <cell r="L53" t="str">
            <v>أنثى</v>
          </cell>
          <cell r="M53" t="str">
            <v xml:space="preserve">يسرى  </v>
          </cell>
          <cell r="Q53" t="str">
            <v>a</v>
          </cell>
          <cell r="X53" t="str">
            <v>P139250959</v>
          </cell>
          <cell r="AA53">
            <v>38</v>
          </cell>
        </row>
        <row r="54">
          <cell r="F54">
            <v>38053</v>
          </cell>
          <cell r="L54" t="str">
            <v>أنثى</v>
          </cell>
          <cell r="M54" t="str">
            <v xml:space="preserve">كوثر </v>
          </cell>
          <cell r="Q54" t="str">
            <v>a</v>
          </cell>
          <cell r="X54" t="str">
            <v>P139376620</v>
          </cell>
          <cell r="AA54">
            <v>39</v>
          </cell>
        </row>
        <row r="55">
          <cell r="F55">
            <v>37852</v>
          </cell>
          <cell r="L55" t="str">
            <v>أنثى</v>
          </cell>
          <cell r="M55" t="str">
            <v xml:space="preserve">خديجة </v>
          </cell>
          <cell r="Q55" t="str">
            <v>a</v>
          </cell>
          <cell r="X55" t="str">
            <v>P139376725</v>
          </cell>
          <cell r="AA55">
            <v>40</v>
          </cell>
        </row>
        <row r="56">
          <cell r="F56">
            <v>37164</v>
          </cell>
          <cell r="L56" t="str">
            <v>ذكر</v>
          </cell>
          <cell r="M56" t="str">
            <v>احمد</v>
          </cell>
          <cell r="Q56" t="str">
            <v>a</v>
          </cell>
          <cell r="X56" t="str">
            <v>P139474833</v>
          </cell>
          <cell r="AA56">
            <v>41</v>
          </cell>
        </row>
        <row r="57">
          <cell r="F57">
            <v>37415</v>
          </cell>
          <cell r="L57" t="str">
            <v>ذكر</v>
          </cell>
          <cell r="M57" t="str">
            <v>محمد</v>
          </cell>
          <cell r="Q57" t="str">
            <v>a</v>
          </cell>
          <cell r="X57" t="str">
            <v>P143041696</v>
          </cell>
          <cell r="AA57">
            <v>42</v>
          </cell>
        </row>
        <row r="58">
          <cell r="F58">
            <v>37505</v>
          </cell>
          <cell r="L58" t="str">
            <v>ذكر</v>
          </cell>
          <cell r="M58" t="str">
            <v>هيثم</v>
          </cell>
          <cell r="Q58" t="str">
            <v>a</v>
          </cell>
          <cell r="X58" t="str">
            <v>P143077093</v>
          </cell>
          <cell r="AA58">
            <v>43</v>
          </cell>
        </row>
        <row r="59">
          <cell r="F59">
            <v>38255</v>
          </cell>
          <cell r="L59" t="str">
            <v>أنثى</v>
          </cell>
          <cell r="M59" t="str">
            <v>خلود</v>
          </cell>
          <cell r="Q59" t="str">
            <v>a</v>
          </cell>
          <cell r="X59" t="str">
            <v>P147033595</v>
          </cell>
          <cell r="AA59">
            <v>44</v>
          </cell>
        </row>
        <row r="60">
          <cell r="F60">
            <v>38283</v>
          </cell>
          <cell r="L60" t="str">
            <v>ذكر</v>
          </cell>
          <cell r="M60" t="str">
            <v>وسيم</v>
          </cell>
          <cell r="Q60" t="str">
            <v>a</v>
          </cell>
          <cell r="X60" t="str">
            <v>S142053122</v>
          </cell>
          <cell r="AA60">
            <v>45</v>
          </cell>
        </row>
        <row r="61">
          <cell r="F61">
            <v>37842</v>
          </cell>
          <cell r="L61" t="str">
            <v>أنثى</v>
          </cell>
          <cell r="M61" t="str">
            <v>فرح</v>
          </cell>
          <cell r="Q61" t="str">
            <v>a</v>
          </cell>
          <cell r="X61" t="str">
            <v>Y134016585</v>
          </cell>
          <cell r="AA61">
            <v>46</v>
          </cell>
        </row>
        <row r="62">
          <cell r="Q62" t="str">
            <v>a</v>
          </cell>
        </row>
      </sheetData>
      <sheetData sheetId="28">
        <row r="10">
          <cell r="T10" t="str">
            <v>الثالثة إعدادي عام</v>
          </cell>
        </row>
        <row r="11">
          <cell r="I11" t="str">
            <v>3ASCG-9</v>
          </cell>
        </row>
        <row r="16">
          <cell r="F16">
            <v>37912</v>
          </cell>
          <cell r="L16" t="str">
            <v>أنثى</v>
          </cell>
          <cell r="M16" t="str">
            <v>إيمان</v>
          </cell>
          <cell r="Q16" t="str">
            <v>a</v>
          </cell>
          <cell r="X16" t="str">
            <v>E100069209</v>
          </cell>
          <cell r="AA16">
            <v>1</v>
          </cell>
        </row>
        <row r="17">
          <cell r="F17">
            <v>37836</v>
          </cell>
          <cell r="L17" t="str">
            <v>أنثى</v>
          </cell>
          <cell r="M17" t="str">
            <v>وفاء</v>
          </cell>
          <cell r="Q17" t="str">
            <v>a</v>
          </cell>
          <cell r="X17" t="str">
            <v>E141105954</v>
          </cell>
          <cell r="AA17">
            <v>2</v>
          </cell>
        </row>
        <row r="18">
          <cell r="F18">
            <v>37664</v>
          </cell>
          <cell r="L18" t="str">
            <v>ذكر</v>
          </cell>
          <cell r="M18" t="str">
            <v>الياس</v>
          </cell>
          <cell r="Q18" t="str">
            <v>a</v>
          </cell>
          <cell r="X18" t="str">
            <v>P120062787</v>
          </cell>
          <cell r="AA18">
            <v>3</v>
          </cell>
        </row>
        <row r="19">
          <cell r="F19">
            <v>38352</v>
          </cell>
          <cell r="L19" t="str">
            <v>ذكر</v>
          </cell>
          <cell r="M19" t="str">
            <v xml:space="preserve">أيوب </v>
          </cell>
          <cell r="Q19" t="str">
            <v>a</v>
          </cell>
          <cell r="X19" t="str">
            <v>P131371160</v>
          </cell>
          <cell r="AA19">
            <v>4</v>
          </cell>
        </row>
        <row r="20">
          <cell r="F20">
            <v>38095</v>
          </cell>
          <cell r="L20" t="str">
            <v>أنثى</v>
          </cell>
          <cell r="M20" t="str">
            <v xml:space="preserve">إكرام </v>
          </cell>
          <cell r="Q20" t="str">
            <v>a</v>
          </cell>
          <cell r="X20" t="str">
            <v>P131371267</v>
          </cell>
          <cell r="AA20">
            <v>5</v>
          </cell>
        </row>
        <row r="21">
          <cell r="F21">
            <v>37924</v>
          </cell>
          <cell r="L21" t="str">
            <v>ذكر</v>
          </cell>
          <cell r="M21" t="str">
            <v xml:space="preserve">المهدي </v>
          </cell>
          <cell r="Q21" t="str">
            <v>a</v>
          </cell>
          <cell r="X21" t="str">
            <v>P131376579</v>
          </cell>
          <cell r="AA21">
            <v>6</v>
          </cell>
        </row>
        <row r="22">
          <cell r="F22">
            <v>37310</v>
          </cell>
          <cell r="L22" t="str">
            <v>ذكر</v>
          </cell>
          <cell r="M22" t="str">
            <v>انس</v>
          </cell>
          <cell r="Q22" t="str">
            <v>a</v>
          </cell>
          <cell r="X22" t="str">
            <v>P131386099</v>
          </cell>
          <cell r="AA22">
            <v>7</v>
          </cell>
        </row>
        <row r="23">
          <cell r="F23">
            <v>38178</v>
          </cell>
          <cell r="L23" t="str">
            <v>أنثى</v>
          </cell>
          <cell r="M23" t="str">
            <v xml:space="preserve">مريم </v>
          </cell>
          <cell r="Q23" t="str">
            <v>a</v>
          </cell>
          <cell r="X23" t="str">
            <v>P132371202</v>
          </cell>
          <cell r="AA23">
            <v>8</v>
          </cell>
        </row>
        <row r="24">
          <cell r="F24">
            <v>38275</v>
          </cell>
          <cell r="L24" t="str">
            <v>أنثى</v>
          </cell>
          <cell r="M24" t="str">
            <v xml:space="preserve">دعاء </v>
          </cell>
          <cell r="Q24" t="str">
            <v>a</v>
          </cell>
          <cell r="X24" t="str">
            <v>P132371334</v>
          </cell>
          <cell r="AA24">
            <v>9</v>
          </cell>
        </row>
        <row r="25">
          <cell r="F25">
            <v>38139</v>
          </cell>
          <cell r="L25" t="str">
            <v>ذكر</v>
          </cell>
          <cell r="M25" t="str">
            <v xml:space="preserve">محمد </v>
          </cell>
          <cell r="Q25" t="str">
            <v>a</v>
          </cell>
          <cell r="X25" t="str">
            <v>P132371338</v>
          </cell>
          <cell r="AA25">
            <v>10</v>
          </cell>
        </row>
        <row r="26">
          <cell r="F26">
            <v>37827</v>
          </cell>
          <cell r="L26" t="str">
            <v>أنثى</v>
          </cell>
          <cell r="M26" t="str">
            <v>فاطمة الزهرة</v>
          </cell>
          <cell r="Q26" t="str">
            <v>a</v>
          </cell>
          <cell r="X26" t="str">
            <v>P132376829</v>
          </cell>
          <cell r="AA26">
            <v>11</v>
          </cell>
        </row>
        <row r="27">
          <cell r="F27">
            <v>38272</v>
          </cell>
          <cell r="L27" t="str">
            <v>أنثى</v>
          </cell>
          <cell r="M27" t="str">
            <v>امينة</v>
          </cell>
          <cell r="Q27" t="str">
            <v>a</v>
          </cell>
          <cell r="X27" t="str">
            <v>P133250078</v>
          </cell>
          <cell r="AA27">
            <v>12</v>
          </cell>
        </row>
        <row r="28">
          <cell r="F28">
            <v>38047</v>
          </cell>
          <cell r="L28" t="str">
            <v>أنثى</v>
          </cell>
          <cell r="M28" t="str">
            <v xml:space="preserve">زينب </v>
          </cell>
          <cell r="Q28" t="str">
            <v>a</v>
          </cell>
          <cell r="X28" t="str">
            <v>P133250973</v>
          </cell>
          <cell r="AA28">
            <v>13</v>
          </cell>
        </row>
        <row r="29">
          <cell r="F29">
            <v>38288</v>
          </cell>
          <cell r="L29" t="str">
            <v>أنثى</v>
          </cell>
          <cell r="M29" t="str">
            <v>مروى</v>
          </cell>
          <cell r="Q29" t="str">
            <v>a</v>
          </cell>
          <cell r="X29" t="str">
            <v>P133311284</v>
          </cell>
          <cell r="AA29">
            <v>14</v>
          </cell>
        </row>
        <row r="30">
          <cell r="F30">
            <v>38435</v>
          </cell>
          <cell r="L30" t="str">
            <v>ذكر</v>
          </cell>
          <cell r="M30" t="str">
            <v xml:space="preserve">أشرف </v>
          </cell>
          <cell r="Q30" t="str">
            <v>a</v>
          </cell>
          <cell r="X30" t="str">
            <v>P133371242</v>
          </cell>
          <cell r="AA30">
            <v>15</v>
          </cell>
        </row>
        <row r="31">
          <cell r="F31">
            <v>36894</v>
          </cell>
          <cell r="L31" t="str">
            <v>ذكر</v>
          </cell>
          <cell r="M31" t="str">
            <v xml:space="preserve">مصطفى </v>
          </cell>
          <cell r="Q31" t="str">
            <v>a</v>
          </cell>
          <cell r="X31" t="str">
            <v>P133376629</v>
          </cell>
          <cell r="AA31">
            <v>16</v>
          </cell>
        </row>
        <row r="32">
          <cell r="F32">
            <v>37483</v>
          </cell>
          <cell r="L32" t="str">
            <v>أنثى</v>
          </cell>
          <cell r="M32" t="str">
            <v>سلمى</v>
          </cell>
          <cell r="Q32" t="str">
            <v>a</v>
          </cell>
          <cell r="X32" t="str">
            <v>P133406760</v>
          </cell>
          <cell r="AA32">
            <v>17</v>
          </cell>
        </row>
        <row r="33">
          <cell r="F33">
            <v>37343</v>
          </cell>
          <cell r="L33" t="str">
            <v>ذكر</v>
          </cell>
          <cell r="M33" t="str">
            <v xml:space="preserve">عثمان  </v>
          </cell>
          <cell r="Q33" t="str">
            <v>a</v>
          </cell>
          <cell r="X33" t="str">
            <v>P134266826</v>
          </cell>
          <cell r="AA33">
            <v>18</v>
          </cell>
        </row>
        <row r="34">
          <cell r="F34">
            <v>37859</v>
          </cell>
          <cell r="L34" t="str">
            <v>أنثى</v>
          </cell>
          <cell r="M34" t="str">
            <v>فردوس</v>
          </cell>
          <cell r="Q34" t="str">
            <v>a</v>
          </cell>
          <cell r="X34" t="str">
            <v>P134318732</v>
          </cell>
          <cell r="AA34">
            <v>19</v>
          </cell>
        </row>
        <row r="35">
          <cell r="F35">
            <v>38242</v>
          </cell>
          <cell r="L35" t="str">
            <v>أنثى</v>
          </cell>
          <cell r="M35" t="str">
            <v xml:space="preserve">آية </v>
          </cell>
          <cell r="Q35" t="str">
            <v>a</v>
          </cell>
          <cell r="X35" t="str">
            <v>P134371122</v>
          </cell>
          <cell r="AA35">
            <v>20</v>
          </cell>
        </row>
        <row r="36">
          <cell r="F36">
            <v>38006</v>
          </cell>
          <cell r="L36" t="str">
            <v>أنثى</v>
          </cell>
          <cell r="M36" t="str">
            <v>نهيلة</v>
          </cell>
          <cell r="Q36" t="str">
            <v>a</v>
          </cell>
          <cell r="X36" t="str">
            <v>P134412015</v>
          </cell>
          <cell r="AA36">
            <v>21</v>
          </cell>
        </row>
        <row r="37">
          <cell r="F37">
            <v>36796</v>
          </cell>
          <cell r="L37" t="str">
            <v>ذكر</v>
          </cell>
          <cell r="M37" t="str">
            <v>محمد</v>
          </cell>
          <cell r="Q37" t="str">
            <v>a</v>
          </cell>
          <cell r="X37" t="str">
            <v>P135233579</v>
          </cell>
          <cell r="AA37">
            <v>22</v>
          </cell>
        </row>
        <row r="38">
          <cell r="F38">
            <v>38019</v>
          </cell>
          <cell r="L38" t="str">
            <v>أنثى</v>
          </cell>
          <cell r="M38" t="str">
            <v xml:space="preserve">رجاء </v>
          </cell>
          <cell r="Q38" t="str">
            <v>a</v>
          </cell>
          <cell r="X38" t="str">
            <v>P135371294</v>
          </cell>
          <cell r="AA38">
            <v>23</v>
          </cell>
        </row>
        <row r="39">
          <cell r="F39">
            <v>38126</v>
          </cell>
          <cell r="L39" t="str">
            <v>ذكر</v>
          </cell>
          <cell r="M39" t="str">
            <v xml:space="preserve">سامي </v>
          </cell>
          <cell r="Q39" t="str">
            <v>a</v>
          </cell>
          <cell r="X39" t="str">
            <v>P136260093</v>
          </cell>
          <cell r="AA39">
            <v>24</v>
          </cell>
        </row>
        <row r="40">
          <cell r="F40">
            <v>38067</v>
          </cell>
          <cell r="L40" t="str">
            <v>أنثى</v>
          </cell>
          <cell r="M40" t="str">
            <v>نجلاء</v>
          </cell>
          <cell r="Q40" t="str">
            <v>a</v>
          </cell>
          <cell r="X40" t="str">
            <v>P137241567</v>
          </cell>
          <cell r="AA40">
            <v>25</v>
          </cell>
        </row>
        <row r="41">
          <cell r="F41">
            <v>37838</v>
          </cell>
          <cell r="L41" t="str">
            <v>ذكر</v>
          </cell>
          <cell r="M41" t="str">
            <v xml:space="preserve">محمد </v>
          </cell>
          <cell r="Q41" t="str">
            <v>a</v>
          </cell>
          <cell r="X41" t="str">
            <v>P137376567</v>
          </cell>
          <cell r="AA41">
            <v>26</v>
          </cell>
        </row>
        <row r="42">
          <cell r="F42">
            <v>38257</v>
          </cell>
          <cell r="L42" t="str">
            <v>أنثى</v>
          </cell>
          <cell r="M42" t="str">
            <v xml:space="preserve">إكرام </v>
          </cell>
          <cell r="Q42" t="str">
            <v>a</v>
          </cell>
          <cell r="X42" t="str">
            <v>P138244241</v>
          </cell>
          <cell r="AA42">
            <v>27</v>
          </cell>
        </row>
        <row r="43">
          <cell r="F43">
            <v>38278</v>
          </cell>
          <cell r="L43" t="str">
            <v>ذكر</v>
          </cell>
          <cell r="M43" t="str">
            <v>بدر الدين</v>
          </cell>
          <cell r="Q43" t="str">
            <v>a</v>
          </cell>
          <cell r="X43" t="str">
            <v>P138244327</v>
          </cell>
          <cell r="AA43">
            <v>28</v>
          </cell>
        </row>
        <row r="44">
          <cell r="F44">
            <v>38115</v>
          </cell>
          <cell r="L44" t="str">
            <v>ذكر</v>
          </cell>
          <cell r="M44" t="str">
            <v xml:space="preserve">محمد </v>
          </cell>
          <cell r="Q44" t="str">
            <v>a</v>
          </cell>
          <cell r="X44" t="str">
            <v>P138244328</v>
          </cell>
          <cell r="AA44">
            <v>29</v>
          </cell>
        </row>
        <row r="45">
          <cell r="F45">
            <v>37762</v>
          </cell>
          <cell r="L45" t="str">
            <v>أنثى</v>
          </cell>
          <cell r="M45" t="str">
            <v xml:space="preserve">شيماء  </v>
          </cell>
          <cell r="Q45" t="str">
            <v>a</v>
          </cell>
          <cell r="X45" t="str">
            <v>P138250892</v>
          </cell>
          <cell r="AA45">
            <v>30</v>
          </cell>
        </row>
        <row r="46">
          <cell r="F46">
            <v>37787</v>
          </cell>
          <cell r="L46" t="str">
            <v>ذكر</v>
          </cell>
          <cell r="M46" t="str">
            <v xml:space="preserve">محمد </v>
          </cell>
          <cell r="Q46" t="str">
            <v>a</v>
          </cell>
          <cell r="X46" t="str">
            <v>P138260031</v>
          </cell>
          <cell r="AA46">
            <v>31</v>
          </cell>
        </row>
        <row r="47">
          <cell r="F47">
            <v>37886</v>
          </cell>
          <cell r="L47" t="str">
            <v>أنثى</v>
          </cell>
          <cell r="M47" t="str">
            <v xml:space="preserve">دعاء </v>
          </cell>
          <cell r="Q47" t="str">
            <v>a</v>
          </cell>
          <cell r="X47" t="str">
            <v>P139371057</v>
          </cell>
          <cell r="AA47">
            <v>32</v>
          </cell>
        </row>
        <row r="48">
          <cell r="F48">
            <v>37701</v>
          </cell>
          <cell r="L48" t="str">
            <v>ذكر</v>
          </cell>
          <cell r="M48" t="str">
            <v xml:space="preserve">علاء الدين </v>
          </cell>
          <cell r="Q48" t="str">
            <v>a</v>
          </cell>
          <cell r="X48" t="str">
            <v>P139377405</v>
          </cell>
          <cell r="AA48">
            <v>33</v>
          </cell>
        </row>
        <row r="49">
          <cell r="F49">
            <v>36984</v>
          </cell>
          <cell r="L49" t="str">
            <v>أنثى</v>
          </cell>
          <cell r="M49" t="str">
            <v>نهيلة</v>
          </cell>
          <cell r="Q49" t="str">
            <v>a</v>
          </cell>
          <cell r="X49" t="str">
            <v>P144032915</v>
          </cell>
          <cell r="AA49">
            <v>34</v>
          </cell>
        </row>
        <row r="50">
          <cell r="F50">
            <v>38180</v>
          </cell>
          <cell r="L50" t="str">
            <v>ذكر</v>
          </cell>
          <cell r="M50" t="str">
            <v>السوري</v>
          </cell>
          <cell r="Q50" t="str">
            <v>a</v>
          </cell>
          <cell r="X50" t="str">
            <v>P148036060</v>
          </cell>
          <cell r="AA50">
            <v>35</v>
          </cell>
        </row>
        <row r="51">
          <cell r="F51">
            <v>38211</v>
          </cell>
          <cell r="L51" t="str">
            <v>أنثى</v>
          </cell>
          <cell r="M51" t="str">
            <v>إيمان</v>
          </cell>
          <cell r="Q51" t="str">
            <v>a</v>
          </cell>
          <cell r="X51" t="str">
            <v>S138125879</v>
          </cell>
          <cell r="AA51">
            <v>36</v>
          </cell>
        </row>
        <row r="52">
          <cell r="F52">
            <v>38096</v>
          </cell>
          <cell r="L52" t="str">
            <v>أنثى</v>
          </cell>
          <cell r="M52" t="str">
            <v>ذكرى</v>
          </cell>
          <cell r="Q52" t="str">
            <v>a</v>
          </cell>
          <cell r="X52" t="str">
            <v>P136250960</v>
          </cell>
          <cell r="AA52">
            <v>37</v>
          </cell>
        </row>
        <row r="53">
          <cell r="F53">
            <v>38318</v>
          </cell>
          <cell r="L53" t="str">
            <v>أنثى</v>
          </cell>
          <cell r="M53" t="str">
            <v>سلمى</v>
          </cell>
          <cell r="Q53" t="str">
            <v>a</v>
          </cell>
          <cell r="X53" t="str">
            <v>P136260007</v>
          </cell>
          <cell r="AA53">
            <v>38</v>
          </cell>
        </row>
        <row r="54">
          <cell r="F54">
            <v>38448</v>
          </cell>
          <cell r="L54" t="str">
            <v>ذكر</v>
          </cell>
          <cell r="M54" t="str">
            <v>محمد ياسين</v>
          </cell>
          <cell r="Q54" t="str">
            <v>a</v>
          </cell>
          <cell r="X54" t="str">
            <v>P145091882</v>
          </cell>
          <cell r="AA54">
            <v>39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29">
        <row r="10">
          <cell r="T10" t="str">
            <v>الأولى إعدادي عام</v>
          </cell>
        </row>
        <row r="11">
          <cell r="I11" t="str">
            <v>1ASCG-10</v>
          </cell>
        </row>
        <row r="16">
          <cell r="F16">
            <v>39106</v>
          </cell>
          <cell r="L16" t="str">
            <v>ذكر</v>
          </cell>
          <cell r="M16" t="str">
            <v>اسامة</v>
          </cell>
          <cell r="Q16" t="str">
            <v>a</v>
          </cell>
          <cell r="X16" t="str">
            <v>K130050114</v>
          </cell>
          <cell r="AA16">
            <v>1</v>
          </cell>
        </row>
        <row r="17">
          <cell r="F17">
            <v>38009</v>
          </cell>
          <cell r="L17" t="str">
            <v>ذكر</v>
          </cell>
          <cell r="M17" t="str">
            <v>محمد</v>
          </cell>
          <cell r="Q17" t="str">
            <v>a</v>
          </cell>
          <cell r="X17" t="str">
            <v>P110120975</v>
          </cell>
          <cell r="AA17">
            <v>2</v>
          </cell>
        </row>
        <row r="18">
          <cell r="F18">
            <v>38498</v>
          </cell>
          <cell r="L18" t="str">
            <v>أنثى</v>
          </cell>
          <cell r="M18" t="str">
            <v>أبتسام</v>
          </cell>
          <cell r="Q18" t="str">
            <v>a</v>
          </cell>
          <cell r="X18" t="str">
            <v>P130302435</v>
          </cell>
          <cell r="AA18">
            <v>3</v>
          </cell>
        </row>
        <row r="19">
          <cell r="F19">
            <v>38936</v>
          </cell>
          <cell r="L19" t="str">
            <v>أنثى</v>
          </cell>
          <cell r="M19" t="str">
            <v xml:space="preserve">مريم </v>
          </cell>
          <cell r="Q19" t="str">
            <v>a</v>
          </cell>
          <cell r="X19" t="str">
            <v>P130364449</v>
          </cell>
          <cell r="AA19">
            <v>4</v>
          </cell>
        </row>
        <row r="20">
          <cell r="F20">
            <v>38801</v>
          </cell>
          <cell r="L20" t="str">
            <v>ذكر</v>
          </cell>
          <cell r="M20" t="str">
            <v xml:space="preserve">سليمان  </v>
          </cell>
          <cell r="Q20" t="str">
            <v>a</v>
          </cell>
          <cell r="X20" t="str">
            <v>P130364537</v>
          </cell>
          <cell r="AA20">
            <v>5</v>
          </cell>
        </row>
        <row r="21">
          <cell r="F21">
            <v>37663</v>
          </cell>
          <cell r="L21" t="str">
            <v>أنثى</v>
          </cell>
          <cell r="M21" t="str">
            <v xml:space="preserve">سهيلة </v>
          </cell>
          <cell r="Q21" t="str">
            <v>a</v>
          </cell>
          <cell r="X21" t="str">
            <v>P130371140</v>
          </cell>
          <cell r="AA21">
            <v>6</v>
          </cell>
        </row>
        <row r="22">
          <cell r="F22">
            <v>38028</v>
          </cell>
          <cell r="L22" t="str">
            <v>ذكر</v>
          </cell>
          <cell r="M22" t="str">
            <v>فؤاد</v>
          </cell>
          <cell r="Q22" t="str">
            <v>a</v>
          </cell>
          <cell r="X22" t="str">
            <v>P131064551</v>
          </cell>
          <cell r="AA22">
            <v>7</v>
          </cell>
        </row>
        <row r="23">
          <cell r="F23">
            <v>38926</v>
          </cell>
          <cell r="L23" t="str">
            <v>ذكر</v>
          </cell>
          <cell r="M23" t="str">
            <v xml:space="preserve">محمد </v>
          </cell>
          <cell r="Q23" t="str">
            <v>a</v>
          </cell>
          <cell r="X23" t="str">
            <v>P131247594</v>
          </cell>
          <cell r="AA23">
            <v>8</v>
          </cell>
        </row>
        <row r="24">
          <cell r="F24">
            <v>37700</v>
          </cell>
          <cell r="L24" t="str">
            <v>ذكر</v>
          </cell>
          <cell r="M24" t="str">
            <v xml:space="preserve">عمر </v>
          </cell>
          <cell r="Q24" t="str">
            <v>a</v>
          </cell>
          <cell r="X24" t="str">
            <v>P131247908</v>
          </cell>
          <cell r="AA24">
            <v>9</v>
          </cell>
        </row>
        <row r="25">
          <cell r="F25">
            <v>38906</v>
          </cell>
          <cell r="L25" t="str">
            <v>أنثى</v>
          </cell>
          <cell r="M25" t="str">
            <v xml:space="preserve">فردوس  </v>
          </cell>
          <cell r="Q25" t="str">
            <v>a</v>
          </cell>
          <cell r="X25" t="str">
            <v>P131364428</v>
          </cell>
          <cell r="AA25">
            <v>10</v>
          </cell>
        </row>
        <row r="26">
          <cell r="F26">
            <v>38657</v>
          </cell>
          <cell r="L26" t="str">
            <v>أنثى</v>
          </cell>
          <cell r="M26" t="str">
            <v xml:space="preserve">سلمى </v>
          </cell>
          <cell r="Q26" t="str">
            <v>a</v>
          </cell>
          <cell r="X26" t="str">
            <v>P131364510</v>
          </cell>
          <cell r="AA26">
            <v>11</v>
          </cell>
        </row>
        <row r="27">
          <cell r="F27">
            <v>38672</v>
          </cell>
          <cell r="L27" t="str">
            <v>ذكر</v>
          </cell>
          <cell r="M27" t="str">
            <v xml:space="preserve">سفيان </v>
          </cell>
          <cell r="Q27" t="str">
            <v>a</v>
          </cell>
          <cell r="X27" t="str">
            <v>P131364513</v>
          </cell>
          <cell r="AA27">
            <v>12</v>
          </cell>
        </row>
        <row r="28">
          <cell r="F28">
            <v>38973</v>
          </cell>
          <cell r="L28" t="str">
            <v>أنثى</v>
          </cell>
          <cell r="M28" t="str">
            <v xml:space="preserve">فردوس </v>
          </cell>
          <cell r="Q28" t="str">
            <v>a</v>
          </cell>
          <cell r="X28" t="str">
            <v>P133252247</v>
          </cell>
          <cell r="AA28">
            <v>13</v>
          </cell>
        </row>
        <row r="29">
          <cell r="F29">
            <v>38571</v>
          </cell>
          <cell r="L29" t="str">
            <v>ذكر</v>
          </cell>
          <cell r="M29" t="str">
            <v xml:space="preserve">أحمد </v>
          </cell>
          <cell r="Q29" t="str">
            <v>a</v>
          </cell>
          <cell r="X29" t="str">
            <v>P133366780</v>
          </cell>
          <cell r="AA29">
            <v>14</v>
          </cell>
        </row>
        <row r="30">
          <cell r="F30">
            <v>37148</v>
          </cell>
          <cell r="L30" t="str">
            <v>ذكر</v>
          </cell>
          <cell r="M30" t="str">
            <v xml:space="preserve">إبراهيم </v>
          </cell>
          <cell r="Q30" t="str">
            <v>a</v>
          </cell>
          <cell r="X30" t="str">
            <v>P134454202</v>
          </cell>
          <cell r="AA30">
            <v>15</v>
          </cell>
        </row>
        <row r="31">
          <cell r="F31">
            <v>37776</v>
          </cell>
          <cell r="L31" t="str">
            <v>ذكر</v>
          </cell>
          <cell r="M31" t="str">
            <v>حمان</v>
          </cell>
          <cell r="Q31" t="str">
            <v>a</v>
          </cell>
          <cell r="X31" t="str">
            <v>P135145039</v>
          </cell>
          <cell r="AA31">
            <v>16</v>
          </cell>
        </row>
        <row r="32">
          <cell r="F32">
            <v>37819</v>
          </cell>
          <cell r="L32" t="str">
            <v>ذكر</v>
          </cell>
          <cell r="M32" t="str">
            <v>عماد</v>
          </cell>
          <cell r="Q32" t="str">
            <v>a</v>
          </cell>
          <cell r="X32" t="str">
            <v>P135260186</v>
          </cell>
          <cell r="AA32">
            <v>17</v>
          </cell>
        </row>
        <row r="33">
          <cell r="F33">
            <v>38926</v>
          </cell>
          <cell r="L33" t="str">
            <v>أنثى</v>
          </cell>
          <cell r="M33" t="str">
            <v xml:space="preserve">أميمة  </v>
          </cell>
          <cell r="Q33" t="str">
            <v>a</v>
          </cell>
          <cell r="X33" t="str">
            <v>P135364734</v>
          </cell>
          <cell r="AA33">
            <v>18</v>
          </cell>
        </row>
        <row r="34">
          <cell r="F34">
            <v>38508</v>
          </cell>
          <cell r="L34" t="str">
            <v>ذكر</v>
          </cell>
          <cell r="M34" t="str">
            <v xml:space="preserve">بلال </v>
          </cell>
          <cell r="Q34" t="str">
            <v>a</v>
          </cell>
          <cell r="X34" t="str">
            <v>P135366789</v>
          </cell>
          <cell r="AA34">
            <v>19</v>
          </cell>
        </row>
        <row r="35">
          <cell r="F35">
            <v>38995</v>
          </cell>
          <cell r="L35" t="str">
            <v>ذكر</v>
          </cell>
          <cell r="M35" t="str">
            <v>محمد</v>
          </cell>
          <cell r="Q35" t="str">
            <v>a</v>
          </cell>
          <cell r="X35" t="str">
            <v>P136349420</v>
          </cell>
          <cell r="AA35">
            <v>20</v>
          </cell>
        </row>
        <row r="36">
          <cell r="F36">
            <v>38581</v>
          </cell>
          <cell r="L36" t="str">
            <v>ذكر</v>
          </cell>
          <cell r="M36" t="str">
            <v>محمد علي</v>
          </cell>
          <cell r="Q36" t="str">
            <v>a</v>
          </cell>
          <cell r="X36" t="str">
            <v>P136354779</v>
          </cell>
          <cell r="AA36">
            <v>21</v>
          </cell>
        </row>
        <row r="37">
          <cell r="F37">
            <v>38761</v>
          </cell>
          <cell r="L37" t="str">
            <v>أنثى</v>
          </cell>
          <cell r="M37" t="str">
            <v xml:space="preserve">آية   </v>
          </cell>
          <cell r="Q37" t="str">
            <v>a</v>
          </cell>
          <cell r="X37" t="str">
            <v>P136364442</v>
          </cell>
          <cell r="AA37">
            <v>22</v>
          </cell>
        </row>
        <row r="38">
          <cell r="F38">
            <v>38924</v>
          </cell>
          <cell r="L38" t="str">
            <v>أنثى</v>
          </cell>
          <cell r="M38" t="str">
            <v xml:space="preserve">خديجة  </v>
          </cell>
          <cell r="Q38" t="str">
            <v>a</v>
          </cell>
          <cell r="X38" t="str">
            <v>P136364681</v>
          </cell>
          <cell r="AA38">
            <v>23</v>
          </cell>
        </row>
        <row r="39">
          <cell r="F39">
            <v>39056</v>
          </cell>
          <cell r="L39" t="str">
            <v>ذكر</v>
          </cell>
          <cell r="M39" t="str">
            <v>عبد العظيم</v>
          </cell>
          <cell r="Q39" t="str">
            <v>a</v>
          </cell>
          <cell r="X39" t="str">
            <v>P136365700</v>
          </cell>
          <cell r="AA39">
            <v>24</v>
          </cell>
        </row>
        <row r="40">
          <cell r="F40">
            <v>37666</v>
          </cell>
          <cell r="L40" t="str">
            <v>ذكر</v>
          </cell>
          <cell r="M40" t="str">
            <v xml:space="preserve">محمد </v>
          </cell>
          <cell r="Q40" t="str">
            <v>a</v>
          </cell>
          <cell r="X40" t="str">
            <v>P136371098</v>
          </cell>
          <cell r="AA40">
            <v>25</v>
          </cell>
        </row>
        <row r="41">
          <cell r="F41">
            <v>37973</v>
          </cell>
          <cell r="L41" t="str">
            <v>ذكر</v>
          </cell>
          <cell r="M41" t="str">
            <v xml:space="preserve">سليمان </v>
          </cell>
          <cell r="Q41" t="str">
            <v>a</v>
          </cell>
          <cell r="X41" t="str">
            <v>P136371145</v>
          </cell>
          <cell r="AA41">
            <v>26</v>
          </cell>
        </row>
        <row r="42">
          <cell r="F42">
            <v>37961</v>
          </cell>
          <cell r="L42" t="str">
            <v>أنثى</v>
          </cell>
          <cell r="M42" t="str">
            <v>اميمة</v>
          </cell>
          <cell r="Q42" t="str">
            <v>a</v>
          </cell>
          <cell r="X42" t="str">
            <v>P136420267</v>
          </cell>
          <cell r="AA42">
            <v>27</v>
          </cell>
        </row>
        <row r="43">
          <cell r="F43">
            <v>39030</v>
          </cell>
          <cell r="L43" t="str">
            <v>أنثى</v>
          </cell>
          <cell r="M43" t="str">
            <v>يسرى</v>
          </cell>
          <cell r="Q43" t="str">
            <v>a</v>
          </cell>
          <cell r="X43" t="str">
            <v>P136520984</v>
          </cell>
          <cell r="AA43">
            <v>28</v>
          </cell>
        </row>
        <row r="44">
          <cell r="F44">
            <v>39036</v>
          </cell>
          <cell r="L44" t="str">
            <v>ذكر</v>
          </cell>
          <cell r="M44" t="str">
            <v>الزبير</v>
          </cell>
          <cell r="Q44" t="str">
            <v>a</v>
          </cell>
          <cell r="X44" t="str">
            <v>P137537682</v>
          </cell>
          <cell r="AA44">
            <v>29</v>
          </cell>
        </row>
        <row r="45">
          <cell r="F45">
            <v>38969</v>
          </cell>
          <cell r="L45" t="str">
            <v>ذكر</v>
          </cell>
          <cell r="M45" t="str">
            <v>أنس</v>
          </cell>
          <cell r="Q45" t="str">
            <v>a</v>
          </cell>
          <cell r="X45" t="str">
            <v>P138094047</v>
          </cell>
          <cell r="AA45">
            <v>30</v>
          </cell>
        </row>
        <row r="46">
          <cell r="F46">
            <v>38431</v>
          </cell>
          <cell r="L46" t="str">
            <v>ذكر</v>
          </cell>
          <cell r="M46" t="str">
            <v>يونس</v>
          </cell>
          <cell r="Q46" t="str">
            <v>a</v>
          </cell>
          <cell r="X46" t="str">
            <v>P138247850</v>
          </cell>
          <cell r="AA46">
            <v>31</v>
          </cell>
        </row>
        <row r="47">
          <cell r="F47">
            <v>38563</v>
          </cell>
          <cell r="L47" t="str">
            <v>ذكر</v>
          </cell>
          <cell r="M47" t="str">
            <v xml:space="preserve">محمد </v>
          </cell>
          <cell r="Q47" t="str">
            <v>a</v>
          </cell>
          <cell r="X47" t="str">
            <v>P138364464</v>
          </cell>
          <cell r="AA47">
            <v>32</v>
          </cell>
        </row>
        <row r="48">
          <cell r="F48">
            <v>38950</v>
          </cell>
          <cell r="L48" t="str">
            <v>ذكر</v>
          </cell>
          <cell r="M48" t="str">
            <v xml:space="preserve">طارق  </v>
          </cell>
          <cell r="Q48" t="str">
            <v>a</v>
          </cell>
          <cell r="X48" t="str">
            <v>P138364743</v>
          </cell>
          <cell r="AA48">
            <v>33</v>
          </cell>
        </row>
        <row r="49">
          <cell r="F49">
            <v>38978</v>
          </cell>
          <cell r="L49" t="str">
            <v>ذكر</v>
          </cell>
          <cell r="M49" t="str">
            <v xml:space="preserve">أيمن </v>
          </cell>
          <cell r="Q49" t="str">
            <v>a</v>
          </cell>
          <cell r="X49" t="str">
            <v>P139364547</v>
          </cell>
          <cell r="AA49">
            <v>34</v>
          </cell>
        </row>
        <row r="50">
          <cell r="F50">
            <v>39075</v>
          </cell>
          <cell r="L50" t="str">
            <v>أنثى</v>
          </cell>
          <cell r="M50" t="str">
            <v xml:space="preserve">فردوس </v>
          </cell>
          <cell r="Q50" t="str">
            <v>a</v>
          </cell>
          <cell r="X50" t="str">
            <v>P139364690</v>
          </cell>
          <cell r="AA50">
            <v>35</v>
          </cell>
        </row>
        <row r="51">
          <cell r="F51">
            <v>38418</v>
          </cell>
          <cell r="L51" t="str">
            <v>أنثى</v>
          </cell>
          <cell r="M51" t="str">
            <v xml:space="preserve">بشرى </v>
          </cell>
          <cell r="Q51" t="str">
            <v>a</v>
          </cell>
          <cell r="X51" t="str">
            <v>P139364720</v>
          </cell>
          <cell r="AA51">
            <v>36</v>
          </cell>
        </row>
        <row r="52">
          <cell r="F52">
            <v>38434</v>
          </cell>
          <cell r="L52" t="str">
            <v>ذكر</v>
          </cell>
          <cell r="M52" t="str">
            <v>محمد</v>
          </cell>
          <cell r="Q52" t="str">
            <v>a</v>
          </cell>
          <cell r="X52" t="str">
            <v>P141040469</v>
          </cell>
          <cell r="AA52">
            <v>37</v>
          </cell>
        </row>
        <row r="53">
          <cell r="F53">
            <v>38845</v>
          </cell>
          <cell r="L53" t="str">
            <v>أنثى</v>
          </cell>
          <cell r="M53" t="str">
            <v>صباح</v>
          </cell>
          <cell r="Q53" t="str">
            <v>a</v>
          </cell>
          <cell r="X53" t="str">
            <v>S132327024</v>
          </cell>
          <cell r="AA53">
            <v>38</v>
          </cell>
        </row>
        <row r="54">
          <cell r="F54">
            <v>38563</v>
          </cell>
          <cell r="L54" t="str">
            <v>ذكر</v>
          </cell>
          <cell r="M54" t="str">
            <v>المهدي</v>
          </cell>
          <cell r="Q54" t="str">
            <v>a</v>
          </cell>
          <cell r="X54" t="str">
            <v>S134102569</v>
          </cell>
          <cell r="AA54">
            <v>39</v>
          </cell>
        </row>
        <row r="55">
          <cell r="F55">
            <v>38565</v>
          </cell>
          <cell r="L55" t="str">
            <v>أنثى</v>
          </cell>
          <cell r="M55" t="str">
            <v>فاطمة الزهراء</v>
          </cell>
          <cell r="Q55" t="str">
            <v>a</v>
          </cell>
          <cell r="X55" t="str">
            <v>K136175036</v>
          </cell>
          <cell r="AA55">
            <v>40</v>
          </cell>
        </row>
        <row r="56">
          <cell r="F56">
            <v>39123</v>
          </cell>
          <cell r="L56" t="str">
            <v>أنثى</v>
          </cell>
          <cell r="M56" t="str">
            <v>آية</v>
          </cell>
          <cell r="Q56" t="str">
            <v>a</v>
          </cell>
          <cell r="X56" t="str">
            <v>P145091832</v>
          </cell>
          <cell r="AA56">
            <v>41</v>
          </cell>
        </row>
        <row r="57">
          <cell r="F57">
            <v>38608</v>
          </cell>
          <cell r="L57" t="str">
            <v>ذكر</v>
          </cell>
          <cell r="M57" t="str">
            <v>معاذ</v>
          </cell>
          <cell r="Q57" t="str">
            <v>a</v>
          </cell>
          <cell r="X57" t="str">
            <v>P132143909</v>
          </cell>
          <cell r="AA57">
            <v>42</v>
          </cell>
        </row>
        <row r="58">
          <cell r="F58">
            <v>38767</v>
          </cell>
          <cell r="L58" t="str">
            <v>ذكر</v>
          </cell>
          <cell r="M58" t="str">
            <v xml:space="preserve">محمد </v>
          </cell>
          <cell r="Q58" t="str">
            <v>a</v>
          </cell>
          <cell r="X58" t="str">
            <v>P132259715</v>
          </cell>
          <cell r="AA58">
            <v>43</v>
          </cell>
        </row>
        <row r="59">
          <cell r="F59">
            <v>39049</v>
          </cell>
          <cell r="L59" t="str">
            <v>ذكر</v>
          </cell>
          <cell r="M59" t="str">
            <v xml:space="preserve">أشرف </v>
          </cell>
          <cell r="Q59" t="str">
            <v>a</v>
          </cell>
          <cell r="X59" t="str">
            <v>P135364594</v>
          </cell>
          <cell r="AA59">
            <v>44</v>
          </cell>
        </row>
        <row r="60">
          <cell r="F60">
            <v>38418</v>
          </cell>
          <cell r="L60" t="str">
            <v>ذكر</v>
          </cell>
          <cell r="M60" t="str">
            <v>عبد الرحيم</v>
          </cell>
          <cell r="Q60" t="str">
            <v>a</v>
          </cell>
          <cell r="X60" t="str">
            <v>S130003482</v>
          </cell>
          <cell r="AA60">
            <v>45</v>
          </cell>
        </row>
        <row r="61">
          <cell r="F61">
            <v>38331</v>
          </cell>
          <cell r="L61" t="str">
            <v>ذكر</v>
          </cell>
          <cell r="M61" t="str">
            <v>عصام</v>
          </cell>
          <cell r="Q61" t="str">
            <v>a</v>
          </cell>
          <cell r="X61" t="str">
            <v>P133257976</v>
          </cell>
          <cell r="AA61">
            <v>46</v>
          </cell>
        </row>
        <row r="62">
          <cell r="Q62" t="str">
            <v>a</v>
          </cell>
        </row>
      </sheetData>
      <sheetData sheetId="30">
        <row r="10">
          <cell r="T10" t="str">
            <v>الأولى إعدادي عام</v>
          </cell>
        </row>
        <row r="11">
          <cell r="I11" t="str">
            <v>1ASCG-11</v>
          </cell>
        </row>
        <row r="16">
          <cell r="F16">
            <v>38818</v>
          </cell>
          <cell r="L16" t="str">
            <v>أنثى</v>
          </cell>
          <cell r="M16" t="str">
            <v>شيماء</v>
          </cell>
          <cell r="Q16" t="str">
            <v>a</v>
          </cell>
          <cell r="X16" t="str">
            <v>E141203266</v>
          </cell>
          <cell r="AA16">
            <v>1</v>
          </cell>
        </row>
        <row r="17">
          <cell r="F17">
            <v>38303</v>
          </cell>
          <cell r="L17" t="str">
            <v>أنثى</v>
          </cell>
          <cell r="M17" t="str">
            <v>خولة</v>
          </cell>
          <cell r="Q17" t="str">
            <v>a</v>
          </cell>
          <cell r="X17" t="str">
            <v>L137116719</v>
          </cell>
          <cell r="AA17">
            <v>2</v>
          </cell>
        </row>
        <row r="18">
          <cell r="F18">
            <v>38924</v>
          </cell>
          <cell r="L18" t="str">
            <v>أنثى</v>
          </cell>
          <cell r="M18" t="str">
            <v>سارة</v>
          </cell>
          <cell r="Q18" t="str">
            <v>a</v>
          </cell>
          <cell r="X18" t="str">
            <v>M134318963</v>
          </cell>
          <cell r="AA18">
            <v>3</v>
          </cell>
        </row>
        <row r="19">
          <cell r="F19">
            <v>38674</v>
          </cell>
          <cell r="L19" t="str">
            <v>ذكر</v>
          </cell>
          <cell r="M19" t="str">
            <v>وديع</v>
          </cell>
          <cell r="Q19" t="str">
            <v>a</v>
          </cell>
          <cell r="X19" t="str">
            <v>N139009863</v>
          </cell>
          <cell r="AA19">
            <v>4</v>
          </cell>
        </row>
        <row r="20">
          <cell r="F20">
            <v>38649</v>
          </cell>
          <cell r="L20" t="str">
            <v>ذكر</v>
          </cell>
          <cell r="M20" t="str">
            <v>عبد الله</v>
          </cell>
          <cell r="Q20" t="str">
            <v>a</v>
          </cell>
          <cell r="X20" t="str">
            <v>P130247875</v>
          </cell>
          <cell r="AA20">
            <v>5</v>
          </cell>
        </row>
        <row r="21">
          <cell r="F21">
            <v>38539</v>
          </cell>
          <cell r="L21" t="str">
            <v>ذكر</v>
          </cell>
          <cell r="M21" t="str">
            <v>بلال</v>
          </cell>
          <cell r="Q21" t="str">
            <v>a</v>
          </cell>
          <cell r="X21" t="str">
            <v>P130251367</v>
          </cell>
          <cell r="AA21">
            <v>6</v>
          </cell>
        </row>
        <row r="22">
          <cell r="F22">
            <v>38772</v>
          </cell>
          <cell r="L22" t="str">
            <v>ذكر</v>
          </cell>
          <cell r="M22" t="str">
            <v xml:space="preserve">محمد </v>
          </cell>
          <cell r="Q22" t="str">
            <v>a</v>
          </cell>
          <cell r="X22" t="str">
            <v>P130252143</v>
          </cell>
          <cell r="AA22">
            <v>7</v>
          </cell>
        </row>
        <row r="23">
          <cell r="F23">
            <v>38353</v>
          </cell>
          <cell r="L23" t="str">
            <v>ذكر</v>
          </cell>
          <cell r="M23" t="str">
            <v>بلال</v>
          </cell>
          <cell r="Q23" t="str">
            <v>a</v>
          </cell>
          <cell r="X23" t="str">
            <v>P131156903</v>
          </cell>
          <cell r="AA23">
            <v>8</v>
          </cell>
        </row>
        <row r="24">
          <cell r="F24">
            <v>38696</v>
          </cell>
          <cell r="L24" t="str">
            <v>ذكر</v>
          </cell>
          <cell r="M24" t="str">
            <v xml:space="preserve">حمزة </v>
          </cell>
          <cell r="Q24" t="str">
            <v>a</v>
          </cell>
          <cell r="X24" t="str">
            <v>P131366893</v>
          </cell>
          <cell r="AA24">
            <v>9</v>
          </cell>
        </row>
        <row r="25">
          <cell r="F25">
            <v>38254</v>
          </cell>
          <cell r="L25" t="str">
            <v>أنثى</v>
          </cell>
          <cell r="M25" t="str">
            <v>فاطمة الزهزة محمد</v>
          </cell>
          <cell r="Q25" t="str">
            <v>a</v>
          </cell>
          <cell r="X25" t="str">
            <v>P132068633</v>
          </cell>
          <cell r="AA25">
            <v>10</v>
          </cell>
        </row>
        <row r="26">
          <cell r="F26">
            <v>38869</v>
          </cell>
          <cell r="L26" t="str">
            <v>أنثى</v>
          </cell>
          <cell r="M26" t="str">
            <v xml:space="preserve">هبة </v>
          </cell>
          <cell r="Q26" t="str">
            <v>a</v>
          </cell>
          <cell r="X26" t="str">
            <v>P132252165</v>
          </cell>
          <cell r="AA26">
            <v>11</v>
          </cell>
        </row>
        <row r="27">
          <cell r="F27">
            <v>38956</v>
          </cell>
          <cell r="L27" t="str">
            <v>أنثى</v>
          </cell>
          <cell r="M27" t="str">
            <v>ياسمين</v>
          </cell>
          <cell r="Q27" t="str">
            <v>a</v>
          </cell>
          <cell r="X27" t="str">
            <v>P132253441</v>
          </cell>
          <cell r="AA27">
            <v>12</v>
          </cell>
        </row>
        <row r="28">
          <cell r="F28">
            <v>38879</v>
          </cell>
          <cell r="L28" t="str">
            <v>ذكر</v>
          </cell>
          <cell r="M28" t="str">
            <v xml:space="preserve">يوسف </v>
          </cell>
          <cell r="Q28" t="str">
            <v>a</v>
          </cell>
          <cell r="X28" t="str">
            <v>P132364438</v>
          </cell>
          <cell r="AA28">
            <v>13</v>
          </cell>
        </row>
        <row r="29">
          <cell r="F29">
            <v>39070</v>
          </cell>
          <cell r="L29" t="str">
            <v>أنثى</v>
          </cell>
          <cell r="M29" t="str">
            <v xml:space="preserve">أحلام   </v>
          </cell>
          <cell r="Q29" t="str">
            <v>a</v>
          </cell>
          <cell r="X29" t="str">
            <v>P132364685</v>
          </cell>
          <cell r="AA29">
            <v>14</v>
          </cell>
        </row>
        <row r="30">
          <cell r="F30">
            <v>38196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P133371189</v>
          </cell>
          <cell r="AA30">
            <v>15</v>
          </cell>
        </row>
        <row r="31">
          <cell r="F31">
            <v>38974</v>
          </cell>
          <cell r="L31" t="str">
            <v>ذكر</v>
          </cell>
          <cell r="M31" t="str">
            <v>أيوب</v>
          </cell>
          <cell r="Q31" t="str">
            <v>a</v>
          </cell>
          <cell r="X31" t="str">
            <v>P134298001</v>
          </cell>
          <cell r="AA31">
            <v>16</v>
          </cell>
        </row>
        <row r="32">
          <cell r="F32">
            <v>37979</v>
          </cell>
          <cell r="L32" t="str">
            <v>ذكر</v>
          </cell>
          <cell r="M32" t="str">
            <v>محمد رضى</v>
          </cell>
          <cell r="Q32" t="str">
            <v>a</v>
          </cell>
          <cell r="X32" t="str">
            <v>P134371100</v>
          </cell>
          <cell r="AA32">
            <v>17</v>
          </cell>
        </row>
        <row r="33">
          <cell r="F33">
            <v>38408</v>
          </cell>
          <cell r="L33" t="str">
            <v>ذكر</v>
          </cell>
          <cell r="M33" t="str">
            <v>عبد الرحمان</v>
          </cell>
          <cell r="Q33" t="str">
            <v>a</v>
          </cell>
          <cell r="X33" t="str">
            <v>P134478229</v>
          </cell>
          <cell r="AA33">
            <v>18</v>
          </cell>
        </row>
        <row r="34">
          <cell r="F34">
            <v>39047</v>
          </cell>
          <cell r="L34" t="str">
            <v>ذكر</v>
          </cell>
          <cell r="M34" t="str">
            <v>عبد الناصر</v>
          </cell>
          <cell r="Q34" t="str">
            <v>a</v>
          </cell>
          <cell r="X34" t="str">
            <v>P135199295</v>
          </cell>
          <cell r="AA34">
            <v>19</v>
          </cell>
        </row>
        <row r="35">
          <cell r="F35">
            <v>38680</v>
          </cell>
          <cell r="L35" t="str">
            <v>أنثى</v>
          </cell>
          <cell r="M35" t="str">
            <v xml:space="preserve">دعاء </v>
          </cell>
          <cell r="Q35" t="str">
            <v>a</v>
          </cell>
          <cell r="X35" t="str">
            <v>P135251396</v>
          </cell>
          <cell r="AA35">
            <v>20</v>
          </cell>
        </row>
        <row r="36">
          <cell r="F36">
            <v>38676</v>
          </cell>
          <cell r="L36" t="str">
            <v>أنثى</v>
          </cell>
          <cell r="M36" t="str">
            <v xml:space="preserve">جيهان </v>
          </cell>
          <cell r="Q36" t="str">
            <v>a</v>
          </cell>
          <cell r="X36" t="str">
            <v>P135364610</v>
          </cell>
          <cell r="AA36">
            <v>21</v>
          </cell>
        </row>
        <row r="37">
          <cell r="F37">
            <v>39012</v>
          </cell>
          <cell r="L37" t="str">
            <v>ذكر</v>
          </cell>
          <cell r="M37" t="str">
            <v xml:space="preserve">أسامة </v>
          </cell>
          <cell r="Q37" t="str">
            <v>a</v>
          </cell>
          <cell r="X37" t="str">
            <v>P136259814</v>
          </cell>
          <cell r="AA37">
            <v>22</v>
          </cell>
        </row>
        <row r="38">
          <cell r="F38">
            <v>38937</v>
          </cell>
          <cell r="L38" t="str">
            <v>أنثى</v>
          </cell>
          <cell r="M38" t="str">
            <v xml:space="preserve">دعاء  </v>
          </cell>
          <cell r="Q38" t="str">
            <v>a</v>
          </cell>
          <cell r="X38" t="str">
            <v>P136364747</v>
          </cell>
          <cell r="AA38">
            <v>23</v>
          </cell>
        </row>
        <row r="39">
          <cell r="F39">
            <v>38122</v>
          </cell>
          <cell r="L39" t="str">
            <v>ذكر</v>
          </cell>
          <cell r="M39" t="str">
            <v xml:space="preserve">نبيل </v>
          </cell>
          <cell r="Q39" t="str">
            <v>a</v>
          </cell>
          <cell r="X39" t="str">
            <v>P136366961</v>
          </cell>
          <cell r="AA39">
            <v>24</v>
          </cell>
        </row>
        <row r="40">
          <cell r="F40">
            <v>37098</v>
          </cell>
          <cell r="L40" t="str">
            <v>أنثى</v>
          </cell>
          <cell r="M40" t="str">
            <v>اميمة</v>
          </cell>
          <cell r="Q40" t="str">
            <v>a</v>
          </cell>
          <cell r="X40" t="str">
            <v>P137034697</v>
          </cell>
          <cell r="AA40">
            <v>25</v>
          </cell>
        </row>
        <row r="41">
          <cell r="F41">
            <v>39073</v>
          </cell>
          <cell r="L41" t="str">
            <v>ذكر</v>
          </cell>
          <cell r="M41" t="str">
            <v xml:space="preserve">نور الدين </v>
          </cell>
          <cell r="Q41" t="str">
            <v>a</v>
          </cell>
          <cell r="X41" t="str">
            <v>P137259675</v>
          </cell>
          <cell r="AA41">
            <v>26</v>
          </cell>
        </row>
        <row r="42">
          <cell r="F42">
            <v>38774</v>
          </cell>
          <cell r="L42" t="str">
            <v>أنثى</v>
          </cell>
          <cell r="M42" t="str">
            <v xml:space="preserve">حليمة </v>
          </cell>
          <cell r="Q42" t="str">
            <v>a</v>
          </cell>
          <cell r="X42" t="str">
            <v>P137259705</v>
          </cell>
          <cell r="AA42">
            <v>27</v>
          </cell>
        </row>
        <row r="43">
          <cell r="F43">
            <v>38961</v>
          </cell>
          <cell r="L43" t="str">
            <v>أنثى</v>
          </cell>
          <cell r="M43" t="str">
            <v>جيهان</v>
          </cell>
          <cell r="Q43" t="str">
            <v>a</v>
          </cell>
          <cell r="X43" t="str">
            <v>P137259706</v>
          </cell>
          <cell r="AA43">
            <v>28</v>
          </cell>
        </row>
        <row r="44">
          <cell r="F44">
            <v>38828</v>
          </cell>
          <cell r="L44" t="str">
            <v>أنثى</v>
          </cell>
          <cell r="M44" t="str">
            <v xml:space="preserve">ليلى </v>
          </cell>
          <cell r="Q44" t="str">
            <v>a</v>
          </cell>
          <cell r="X44" t="str">
            <v>P137259743</v>
          </cell>
          <cell r="AA44">
            <v>29</v>
          </cell>
        </row>
        <row r="45">
          <cell r="F45">
            <v>38816</v>
          </cell>
          <cell r="L45" t="str">
            <v>أنثى</v>
          </cell>
          <cell r="M45" t="str">
            <v>إنصاف</v>
          </cell>
          <cell r="Q45" t="str">
            <v>a</v>
          </cell>
          <cell r="X45" t="str">
            <v>P137298246</v>
          </cell>
          <cell r="AA45">
            <v>30</v>
          </cell>
        </row>
        <row r="46">
          <cell r="F46">
            <v>38892</v>
          </cell>
          <cell r="L46" t="str">
            <v>ذكر</v>
          </cell>
          <cell r="M46" t="str">
            <v>هيثم</v>
          </cell>
          <cell r="Q46" t="str">
            <v>a</v>
          </cell>
          <cell r="X46" t="str">
            <v>P137304106</v>
          </cell>
          <cell r="AA46">
            <v>31</v>
          </cell>
        </row>
        <row r="47">
          <cell r="F47">
            <v>38525</v>
          </cell>
          <cell r="L47" t="str">
            <v>أنثى</v>
          </cell>
          <cell r="M47" t="str">
            <v>وسيمة</v>
          </cell>
          <cell r="Q47" t="str">
            <v>a</v>
          </cell>
          <cell r="X47" t="str">
            <v>P137304979</v>
          </cell>
          <cell r="AA47">
            <v>32</v>
          </cell>
        </row>
        <row r="48">
          <cell r="F48">
            <v>38236</v>
          </cell>
          <cell r="L48" t="str">
            <v>ذكر</v>
          </cell>
          <cell r="M48" t="str">
            <v xml:space="preserve">محمد </v>
          </cell>
          <cell r="Q48" t="str">
            <v>a</v>
          </cell>
          <cell r="X48" t="str">
            <v>P137371073</v>
          </cell>
          <cell r="AA48">
            <v>33</v>
          </cell>
        </row>
        <row r="49">
          <cell r="F49">
            <v>38996</v>
          </cell>
          <cell r="L49" t="str">
            <v>ذكر</v>
          </cell>
          <cell r="M49" t="str">
            <v xml:space="preserve">محمد  </v>
          </cell>
          <cell r="Q49" t="str">
            <v>a</v>
          </cell>
          <cell r="X49" t="str">
            <v>P138259765</v>
          </cell>
          <cell r="AA49">
            <v>34</v>
          </cell>
        </row>
        <row r="50">
          <cell r="F50">
            <v>38730</v>
          </cell>
          <cell r="L50" t="str">
            <v>أنثى</v>
          </cell>
          <cell r="M50" t="str">
            <v>شيماء</v>
          </cell>
          <cell r="Q50" t="str">
            <v>a</v>
          </cell>
          <cell r="X50" t="str">
            <v>P138326779</v>
          </cell>
          <cell r="AA50">
            <v>35</v>
          </cell>
        </row>
        <row r="51">
          <cell r="F51">
            <v>38405</v>
          </cell>
          <cell r="L51" t="str">
            <v>ذكر</v>
          </cell>
          <cell r="M51" t="str">
            <v xml:space="preserve">عبد الحق </v>
          </cell>
          <cell r="Q51" t="str">
            <v>a</v>
          </cell>
          <cell r="X51" t="str">
            <v>P138366831</v>
          </cell>
          <cell r="AA51">
            <v>36</v>
          </cell>
        </row>
        <row r="52">
          <cell r="F52">
            <v>39041</v>
          </cell>
          <cell r="L52" t="str">
            <v>ذكر</v>
          </cell>
          <cell r="M52" t="str">
            <v>ياسر</v>
          </cell>
          <cell r="Q52" t="str">
            <v>a</v>
          </cell>
          <cell r="X52" t="str">
            <v>P139247649</v>
          </cell>
          <cell r="AA52">
            <v>37</v>
          </cell>
        </row>
        <row r="53">
          <cell r="F53">
            <v>39001</v>
          </cell>
          <cell r="L53" t="str">
            <v>ذكر</v>
          </cell>
          <cell r="M53" t="str">
            <v xml:space="preserve">إلياس  </v>
          </cell>
          <cell r="Q53" t="str">
            <v>a</v>
          </cell>
          <cell r="X53" t="str">
            <v>P139364441</v>
          </cell>
          <cell r="AA53">
            <v>38</v>
          </cell>
        </row>
        <row r="54">
          <cell r="F54">
            <v>39081</v>
          </cell>
          <cell r="L54" t="str">
            <v>أنثى</v>
          </cell>
          <cell r="M54" t="str">
            <v>جهان</v>
          </cell>
          <cell r="Q54" t="str">
            <v>a</v>
          </cell>
          <cell r="X54" t="str">
            <v>P145033958</v>
          </cell>
          <cell r="AA54">
            <v>39</v>
          </cell>
        </row>
        <row r="55">
          <cell r="F55">
            <v>39033</v>
          </cell>
          <cell r="L55" t="str">
            <v>أنثى</v>
          </cell>
          <cell r="M55" t="str">
            <v>دعاء</v>
          </cell>
          <cell r="Q55" t="str">
            <v>a</v>
          </cell>
          <cell r="X55" t="str">
            <v>P147091851</v>
          </cell>
          <cell r="AA55">
            <v>40</v>
          </cell>
        </row>
        <row r="56">
          <cell r="F56">
            <v>38043.958333333328</v>
          </cell>
          <cell r="L56" t="str">
            <v>أنثى</v>
          </cell>
          <cell r="M56" t="str">
            <v>عواطف</v>
          </cell>
          <cell r="Q56" t="str">
            <v>a</v>
          </cell>
          <cell r="X56" t="str">
            <v>P149091637</v>
          </cell>
          <cell r="AA56">
            <v>41</v>
          </cell>
        </row>
        <row r="57">
          <cell r="F57">
            <v>38346</v>
          </cell>
          <cell r="L57" t="str">
            <v>ذكر</v>
          </cell>
          <cell r="M57" t="str">
            <v>ريان</v>
          </cell>
          <cell r="Q57" t="str">
            <v>a</v>
          </cell>
          <cell r="X57" t="str">
            <v>R138934350</v>
          </cell>
          <cell r="AA57">
            <v>42</v>
          </cell>
        </row>
        <row r="58">
          <cell r="F58">
            <v>37390</v>
          </cell>
          <cell r="L58" t="str">
            <v>ذكر</v>
          </cell>
          <cell r="M58" t="str">
            <v>بلال</v>
          </cell>
          <cell r="Q58" t="str">
            <v>a</v>
          </cell>
          <cell r="X58" t="str">
            <v>S132148082</v>
          </cell>
          <cell r="AA58">
            <v>43</v>
          </cell>
        </row>
        <row r="59">
          <cell r="F59">
            <v>38670</v>
          </cell>
          <cell r="L59" t="str">
            <v>أنثى</v>
          </cell>
          <cell r="M59" t="str">
            <v>نزهة</v>
          </cell>
          <cell r="Q59" t="str">
            <v>a</v>
          </cell>
          <cell r="X59" t="str">
            <v>S133166298</v>
          </cell>
          <cell r="AA59">
            <v>44</v>
          </cell>
        </row>
        <row r="60">
          <cell r="F60">
            <v>38441</v>
          </cell>
          <cell r="L60" t="str">
            <v>أنثى</v>
          </cell>
          <cell r="M60" t="str">
            <v>مريم</v>
          </cell>
          <cell r="Q60" t="str">
            <v>a</v>
          </cell>
          <cell r="X60" t="str">
            <v>S136192829</v>
          </cell>
          <cell r="AA60">
            <v>45</v>
          </cell>
        </row>
        <row r="61">
          <cell r="F61">
            <v>38939</v>
          </cell>
          <cell r="L61" t="str">
            <v>أنثى</v>
          </cell>
          <cell r="M61" t="str">
            <v>خلود</v>
          </cell>
          <cell r="Q61" t="str">
            <v>a</v>
          </cell>
          <cell r="X61" t="str">
            <v>S139189266</v>
          </cell>
          <cell r="AA61">
            <v>46</v>
          </cell>
        </row>
        <row r="62">
          <cell r="Q62" t="str">
            <v>a</v>
          </cell>
        </row>
      </sheetData>
      <sheetData sheetId="31">
        <row r="10">
          <cell r="T10" t="str">
            <v>الأولى إعدادي عام</v>
          </cell>
        </row>
        <row r="11">
          <cell r="I11" t="str">
            <v>1ASCG-12</v>
          </cell>
        </row>
        <row r="16">
          <cell r="F16">
            <v>38224</v>
          </cell>
          <cell r="L16" t="str">
            <v>أنثى</v>
          </cell>
          <cell r="M16" t="str">
            <v>خولة</v>
          </cell>
          <cell r="Q16" t="str">
            <v>a</v>
          </cell>
          <cell r="X16" t="str">
            <v>E145183150</v>
          </cell>
          <cell r="AA16">
            <v>1</v>
          </cell>
        </row>
        <row r="17">
          <cell r="F17">
            <v>38151</v>
          </cell>
          <cell r="L17" t="str">
            <v>ذكر</v>
          </cell>
          <cell r="M17" t="str">
            <v>محمد</v>
          </cell>
          <cell r="Q17" t="str">
            <v>a</v>
          </cell>
          <cell r="X17" t="str">
            <v>N120009355</v>
          </cell>
          <cell r="AA17">
            <v>2</v>
          </cell>
        </row>
        <row r="18">
          <cell r="F18">
            <v>38201</v>
          </cell>
          <cell r="L18" t="str">
            <v>ذكر</v>
          </cell>
          <cell r="M18" t="str">
            <v>محمد علي</v>
          </cell>
          <cell r="Q18" t="str">
            <v>a</v>
          </cell>
          <cell r="X18" t="str">
            <v>P130260046</v>
          </cell>
          <cell r="AA18">
            <v>3</v>
          </cell>
        </row>
        <row r="19">
          <cell r="F19">
            <v>39025</v>
          </cell>
          <cell r="L19" t="str">
            <v>أنثى</v>
          </cell>
          <cell r="M19" t="str">
            <v xml:space="preserve">حنان  </v>
          </cell>
          <cell r="Q19" t="str">
            <v>a</v>
          </cell>
          <cell r="X19" t="str">
            <v>P130364675</v>
          </cell>
          <cell r="AA19">
            <v>4</v>
          </cell>
        </row>
        <row r="20">
          <cell r="F20">
            <v>39060</v>
          </cell>
          <cell r="L20" t="str">
            <v>أنثى</v>
          </cell>
          <cell r="M20" t="str">
            <v xml:space="preserve">هاجر </v>
          </cell>
          <cell r="Q20" t="str">
            <v>a</v>
          </cell>
          <cell r="X20" t="str">
            <v>P130364700</v>
          </cell>
          <cell r="AA20">
            <v>5</v>
          </cell>
        </row>
        <row r="21">
          <cell r="F21">
            <v>39010</v>
          </cell>
          <cell r="L21" t="str">
            <v>ذكر</v>
          </cell>
          <cell r="M21" t="str">
            <v xml:space="preserve">بلال  </v>
          </cell>
          <cell r="Q21" t="str">
            <v>a</v>
          </cell>
          <cell r="X21" t="str">
            <v>P131364429</v>
          </cell>
          <cell r="AA21">
            <v>6</v>
          </cell>
        </row>
        <row r="22">
          <cell r="F22">
            <v>38857</v>
          </cell>
          <cell r="L22" t="str">
            <v>ذكر</v>
          </cell>
          <cell r="M22" t="str">
            <v xml:space="preserve">محمد   </v>
          </cell>
          <cell r="Q22" t="str">
            <v>a</v>
          </cell>
          <cell r="X22" t="str">
            <v>P131364432</v>
          </cell>
          <cell r="AA22">
            <v>7</v>
          </cell>
        </row>
        <row r="23">
          <cell r="F23">
            <v>38013</v>
          </cell>
          <cell r="L23" t="str">
            <v>ذكر</v>
          </cell>
          <cell r="M23" t="str">
            <v>عبد الرحيم</v>
          </cell>
          <cell r="Q23" t="str">
            <v>a</v>
          </cell>
          <cell r="X23" t="str">
            <v>P131503480</v>
          </cell>
          <cell r="AA23">
            <v>8</v>
          </cell>
        </row>
        <row r="24">
          <cell r="F24">
            <v>38894</v>
          </cell>
          <cell r="L24" t="str">
            <v>ذكر</v>
          </cell>
          <cell r="M24" t="str">
            <v xml:space="preserve">أيمن </v>
          </cell>
          <cell r="Q24" t="str">
            <v>a</v>
          </cell>
          <cell r="X24" t="str">
            <v>P132252151</v>
          </cell>
          <cell r="AA24">
            <v>9</v>
          </cell>
        </row>
        <row r="25">
          <cell r="F25">
            <v>38871</v>
          </cell>
          <cell r="L25" t="str">
            <v>ذكر</v>
          </cell>
          <cell r="M25" t="str">
            <v xml:space="preserve">إلياس </v>
          </cell>
          <cell r="Q25" t="str">
            <v>a</v>
          </cell>
          <cell r="X25" t="str">
            <v>P132252180</v>
          </cell>
          <cell r="AA25">
            <v>10</v>
          </cell>
        </row>
        <row r="26">
          <cell r="F26">
            <v>37950</v>
          </cell>
          <cell r="L26" t="str">
            <v>ذكر</v>
          </cell>
          <cell r="M26" t="str">
            <v>محمد رضى</v>
          </cell>
          <cell r="Q26" t="str">
            <v>a</v>
          </cell>
          <cell r="X26" t="str">
            <v>P132277833</v>
          </cell>
          <cell r="AA26">
            <v>11</v>
          </cell>
        </row>
        <row r="27">
          <cell r="F27">
            <v>38729</v>
          </cell>
          <cell r="L27" t="str">
            <v>ذكر</v>
          </cell>
          <cell r="M27" t="str">
            <v xml:space="preserve">بلال </v>
          </cell>
          <cell r="Q27" t="str">
            <v>a</v>
          </cell>
          <cell r="X27" t="str">
            <v>P132366806</v>
          </cell>
          <cell r="AA27">
            <v>12</v>
          </cell>
        </row>
        <row r="28">
          <cell r="F28">
            <v>37628</v>
          </cell>
          <cell r="L28" t="str">
            <v>أنثى</v>
          </cell>
          <cell r="M28" t="str">
            <v xml:space="preserve">رباب </v>
          </cell>
          <cell r="Q28" t="str">
            <v>a</v>
          </cell>
          <cell r="X28" t="str">
            <v>P132428388</v>
          </cell>
          <cell r="AA28">
            <v>13</v>
          </cell>
        </row>
        <row r="29">
          <cell r="F29">
            <v>38733</v>
          </cell>
          <cell r="L29" t="str">
            <v>أنثى</v>
          </cell>
          <cell r="M29" t="str">
            <v xml:space="preserve">هاجر </v>
          </cell>
          <cell r="Q29" t="str">
            <v>a</v>
          </cell>
          <cell r="X29" t="str">
            <v>P133252244</v>
          </cell>
          <cell r="AA29">
            <v>14</v>
          </cell>
        </row>
        <row r="30">
          <cell r="F30">
            <v>39141</v>
          </cell>
          <cell r="L30" t="str">
            <v>ذكر</v>
          </cell>
          <cell r="M30" t="str">
            <v xml:space="preserve">أنس </v>
          </cell>
          <cell r="Q30" t="str">
            <v>a</v>
          </cell>
          <cell r="X30" t="str">
            <v>P133364452</v>
          </cell>
          <cell r="AA30">
            <v>15</v>
          </cell>
        </row>
        <row r="31">
          <cell r="F31">
            <v>38025</v>
          </cell>
          <cell r="L31" t="str">
            <v>ذكر</v>
          </cell>
          <cell r="M31" t="str">
            <v xml:space="preserve">محمد رضى </v>
          </cell>
          <cell r="Q31" t="str">
            <v>a</v>
          </cell>
          <cell r="X31" t="str">
            <v>P133366811</v>
          </cell>
          <cell r="AA31">
            <v>16</v>
          </cell>
        </row>
        <row r="32">
          <cell r="F32">
            <v>39006</v>
          </cell>
          <cell r="L32" t="str">
            <v>ذكر</v>
          </cell>
          <cell r="M32" t="str">
            <v>موسى</v>
          </cell>
          <cell r="Q32" t="str">
            <v>a</v>
          </cell>
          <cell r="X32" t="str">
            <v>P134247642</v>
          </cell>
          <cell r="AA32">
            <v>17</v>
          </cell>
        </row>
        <row r="33">
          <cell r="F33">
            <v>38842</v>
          </cell>
          <cell r="L33" t="str">
            <v>أنثى</v>
          </cell>
          <cell r="M33" t="str">
            <v xml:space="preserve">سلمى </v>
          </cell>
          <cell r="Q33" t="str">
            <v>a</v>
          </cell>
          <cell r="X33" t="str">
            <v>P134364530</v>
          </cell>
          <cell r="AA33">
            <v>18</v>
          </cell>
        </row>
        <row r="34">
          <cell r="F34">
            <v>38854</v>
          </cell>
          <cell r="L34" t="str">
            <v>أنثى</v>
          </cell>
          <cell r="M34" t="str">
            <v>بثينة</v>
          </cell>
          <cell r="Q34" t="str">
            <v>a</v>
          </cell>
          <cell r="X34" t="str">
            <v>P135247584</v>
          </cell>
          <cell r="AA34">
            <v>19</v>
          </cell>
        </row>
        <row r="35">
          <cell r="F35">
            <v>38941</v>
          </cell>
          <cell r="L35" t="str">
            <v>أنثى</v>
          </cell>
          <cell r="M35" t="str">
            <v>آية</v>
          </cell>
          <cell r="Q35" t="str">
            <v>a</v>
          </cell>
          <cell r="X35" t="str">
            <v>P136252122</v>
          </cell>
          <cell r="AA35">
            <v>20</v>
          </cell>
        </row>
        <row r="36">
          <cell r="F36">
            <v>38377</v>
          </cell>
          <cell r="L36" t="str">
            <v>أنثى</v>
          </cell>
          <cell r="M36" t="str">
            <v>سمية</v>
          </cell>
          <cell r="Q36" t="str">
            <v>a</v>
          </cell>
          <cell r="X36" t="str">
            <v>P136304215</v>
          </cell>
          <cell r="AA36">
            <v>21</v>
          </cell>
        </row>
        <row r="37">
          <cell r="F37">
            <v>38952</v>
          </cell>
          <cell r="L37" t="str">
            <v>أنثى</v>
          </cell>
          <cell r="M37" t="str">
            <v>آية</v>
          </cell>
          <cell r="Q37" t="str">
            <v>a</v>
          </cell>
          <cell r="X37" t="str">
            <v>P137403769</v>
          </cell>
          <cell r="AA37">
            <v>22</v>
          </cell>
        </row>
        <row r="38">
          <cell r="F38">
            <v>38302</v>
          </cell>
          <cell r="L38" t="str">
            <v>أنثى</v>
          </cell>
          <cell r="M38" t="str">
            <v>نسيمة</v>
          </cell>
          <cell r="Q38" t="str">
            <v>a</v>
          </cell>
          <cell r="X38" t="str">
            <v>P138130021</v>
          </cell>
          <cell r="AA38">
            <v>23</v>
          </cell>
        </row>
        <row r="39">
          <cell r="F39">
            <v>38178</v>
          </cell>
          <cell r="L39" t="str">
            <v>ذكر</v>
          </cell>
          <cell r="M39" t="str">
            <v>بلال</v>
          </cell>
          <cell r="Q39" t="str">
            <v>a</v>
          </cell>
          <cell r="X39" t="str">
            <v>P138247845</v>
          </cell>
          <cell r="AA39">
            <v>24</v>
          </cell>
        </row>
        <row r="40">
          <cell r="F40">
            <v>38194</v>
          </cell>
          <cell r="L40" t="str">
            <v>ذكر</v>
          </cell>
          <cell r="M40" t="str">
            <v>محمد</v>
          </cell>
          <cell r="Q40" t="str">
            <v>a</v>
          </cell>
          <cell r="X40" t="str">
            <v>P138251472</v>
          </cell>
          <cell r="AA40">
            <v>25</v>
          </cell>
        </row>
        <row r="41">
          <cell r="F41">
            <v>39015</v>
          </cell>
          <cell r="L41" t="str">
            <v>ذكر</v>
          </cell>
          <cell r="M41" t="str">
            <v xml:space="preserve">إلياس </v>
          </cell>
          <cell r="Q41" t="str">
            <v>a</v>
          </cell>
          <cell r="X41" t="str">
            <v>P138252142</v>
          </cell>
          <cell r="AA41">
            <v>26</v>
          </cell>
        </row>
        <row r="42">
          <cell r="F42">
            <v>39054</v>
          </cell>
          <cell r="L42" t="str">
            <v>أنثى</v>
          </cell>
          <cell r="M42" t="str">
            <v>ياسمينة</v>
          </cell>
          <cell r="Q42" t="str">
            <v>a</v>
          </cell>
          <cell r="X42" t="str">
            <v>P138346422</v>
          </cell>
          <cell r="AA42">
            <v>27</v>
          </cell>
        </row>
        <row r="43">
          <cell r="F43">
            <v>38931</v>
          </cell>
          <cell r="L43" t="str">
            <v>أنثى</v>
          </cell>
          <cell r="M43" t="str">
            <v xml:space="preserve">دعاء  </v>
          </cell>
          <cell r="Q43" t="str">
            <v>a</v>
          </cell>
          <cell r="X43" t="str">
            <v>P138364479</v>
          </cell>
          <cell r="AA43">
            <v>28</v>
          </cell>
        </row>
        <row r="44">
          <cell r="F44">
            <v>38923</v>
          </cell>
          <cell r="L44" t="str">
            <v>ذكر</v>
          </cell>
          <cell r="M44" t="str">
            <v xml:space="preserve">حمزة   </v>
          </cell>
          <cell r="Q44" t="str">
            <v>a</v>
          </cell>
          <cell r="X44" t="str">
            <v>P138364543</v>
          </cell>
          <cell r="AA44">
            <v>29</v>
          </cell>
        </row>
        <row r="45">
          <cell r="F45">
            <v>38997</v>
          </cell>
          <cell r="L45" t="str">
            <v>ذكر</v>
          </cell>
          <cell r="M45" t="str">
            <v xml:space="preserve">هشام   </v>
          </cell>
          <cell r="Q45" t="str">
            <v>a</v>
          </cell>
          <cell r="X45" t="str">
            <v>P138364616</v>
          </cell>
          <cell r="AA45">
            <v>30</v>
          </cell>
        </row>
        <row r="46">
          <cell r="F46">
            <v>38864</v>
          </cell>
          <cell r="L46" t="str">
            <v>ذكر</v>
          </cell>
          <cell r="M46" t="str">
            <v xml:space="preserve">بلال  </v>
          </cell>
          <cell r="Q46" t="str">
            <v>a</v>
          </cell>
          <cell r="X46" t="str">
            <v>P138364620</v>
          </cell>
          <cell r="AA46">
            <v>31</v>
          </cell>
        </row>
        <row r="47">
          <cell r="F47">
            <v>38898</v>
          </cell>
          <cell r="L47" t="str">
            <v>أنثى</v>
          </cell>
          <cell r="M47" t="str">
            <v xml:space="preserve">رباب </v>
          </cell>
          <cell r="Q47" t="str">
            <v>a</v>
          </cell>
          <cell r="X47" t="str">
            <v>P138364625</v>
          </cell>
          <cell r="AA47">
            <v>32</v>
          </cell>
        </row>
        <row r="48">
          <cell r="F48">
            <v>38995</v>
          </cell>
          <cell r="L48" t="str">
            <v>ذكر</v>
          </cell>
          <cell r="M48" t="str">
            <v xml:space="preserve">عبد الوهاب  </v>
          </cell>
          <cell r="Q48" t="str">
            <v>a</v>
          </cell>
          <cell r="X48" t="str">
            <v>P138364684</v>
          </cell>
          <cell r="AA48">
            <v>33</v>
          </cell>
        </row>
        <row r="49">
          <cell r="F49">
            <v>38981</v>
          </cell>
          <cell r="L49" t="str">
            <v>أنثى</v>
          </cell>
          <cell r="M49" t="str">
            <v xml:space="preserve">غزلان </v>
          </cell>
          <cell r="Q49" t="str">
            <v>a</v>
          </cell>
          <cell r="X49" t="str">
            <v>P139259792</v>
          </cell>
          <cell r="AA49">
            <v>34</v>
          </cell>
        </row>
        <row r="50">
          <cell r="F50">
            <v>39063</v>
          </cell>
          <cell r="L50" t="str">
            <v>أنثى</v>
          </cell>
          <cell r="M50" t="str">
            <v xml:space="preserve">منال </v>
          </cell>
          <cell r="Q50" t="str">
            <v>a</v>
          </cell>
          <cell r="X50" t="str">
            <v>P139364724</v>
          </cell>
          <cell r="AA50">
            <v>35</v>
          </cell>
        </row>
        <row r="51">
          <cell r="F51">
            <v>38580</v>
          </cell>
          <cell r="L51" t="str">
            <v>ذكر</v>
          </cell>
          <cell r="M51" t="str">
            <v>رشيد</v>
          </cell>
          <cell r="Q51" t="str">
            <v>a</v>
          </cell>
          <cell r="X51" t="str">
            <v>P141091981</v>
          </cell>
          <cell r="AA51">
            <v>36</v>
          </cell>
        </row>
        <row r="52">
          <cell r="F52">
            <v>37820</v>
          </cell>
          <cell r="L52" t="str">
            <v>أنثى</v>
          </cell>
          <cell r="M52" t="str">
            <v>خديجة</v>
          </cell>
          <cell r="Q52" t="str">
            <v>a</v>
          </cell>
          <cell r="X52" t="str">
            <v>P142058913</v>
          </cell>
          <cell r="AA52">
            <v>37</v>
          </cell>
        </row>
        <row r="53">
          <cell r="F53">
            <v>39106</v>
          </cell>
          <cell r="L53" t="str">
            <v>أنثى</v>
          </cell>
          <cell r="M53" t="str">
            <v>وفاء</v>
          </cell>
          <cell r="Q53" t="str">
            <v>a</v>
          </cell>
          <cell r="X53" t="str">
            <v>P145055972</v>
          </cell>
          <cell r="AA53">
            <v>38</v>
          </cell>
        </row>
        <row r="54">
          <cell r="F54">
            <v>38934</v>
          </cell>
          <cell r="L54" t="str">
            <v>أنثى</v>
          </cell>
          <cell r="M54" t="str">
            <v>مريم</v>
          </cell>
          <cell r="Q54" t="str">
            <v>a</v>
          </cell>
          <cell r="X54" t="str">
            <v>H134117723</v>
          </cell>
          <cell r="AA54">
            <v>39</v>
          </cell>
        </row>
        <row r="55">
          <cell r="F55">
            <v>38987</v>
          </cell>
          <cell r="L55" t="str">
            <v>أنثى</v>
          </cell>
          <cell r="M55" t="str">
            <v>ملاك</v>
          </cell>
          <cell r="Q55" t="str">
            <v>a</v>
          </cell>
          <cell r="X55" t="str">
            <v>N136281322</v>
          </cell>
          <cell r="AA55">
            <v>40</v>
          </cell>
        </row>
        <row r="56">
          <cell r="F56">
            <v>38920</v>
          </cell>
          <cell r="L56" t="str">
            <v>ذكر</v>
          </cell>
          <cell r="M56" t="str">
            <v>حفيظ</v>
          </cell>
          <cell r="Q56" t="str">
            <v>a</v>
          </cell>
          <cell r="X56" t="str">
            <v>N136104987</v>
          </cell>
          <cell r="AA56">
            <v>41</v>
          </cell>
        </row>
        <row r="57">
          <cell r="F57">
            <v>39227</v>
          </cell>
          <cell r="L57" t="str">
            <v>ذكر</v>
          </cell>
          <cell r="M57" t="str">
            <v>طه</v>
          </cell>
          <cell r="Q57" t="str">
            <v>a</v>
          </cell>
          <cell r="X57" t="str">
            <v>P144090273</v>
          </cell>
          <cell r="AA57">
            <v>42</v>
          </cell>
        </row>
        <row r="58">
          <cell r="F58">
            <v>38854</v>
          </cell>
          <cell r="L58" t="str">
            <v>أنثى</v>
          </cell>
          <cell r="M58" t="str">
            <v>شيماء</v>
          </cell>
          <cell r="Q58" t="str">
            <v>a</v>
          </cell>
          <cell r="X58" t="str">
            <v>P136281380</v>
          </cell>
          <cell r="AA58">
            <v>43</v>
          </cell>
        </row>
        <row r="59">
          <cell r="F59">
            <v>38911</v>
          </cell>
          <cell r="L59" t="str">
            <v>أنثى</v>
          </cell>
          <cell r="M59" t="str">
            <v xml:space="preserve">سهيلة </v>
          </cell>
          <cell r="Q59" t="str">
            <v>a</v>
          </cell>
          <cell r="X59" t="str">
            <v>P135259799</v>
          </cell>
          <cell r="AA59">
            <v>44</v>
          </cell>
        </row>
        <row r="60">
          <cell r="F60">
            <v>38911</v>
          </cell>
          <cell r="L60" t="str">
            <v>أنثى</v>
          </cell>
          <cell r="M60" t="str">
            <v xml:space="preserve">حنان </v>
          </cell>
          <cell r="Q60" t="str">
            <v>a</v>
          </cell>
          <cell r="X60" t="str">
            <v>P138259787</v>
          </cell>
          <cell r="AA60">
            <v>45</v>
          </cell>
        </row>
        <row r="61">
          <cell r="F61">
            <v>39076</v>
          </cell>
          <cell r="L61" t="str">
            <v>أنثى</v>
          </cell>
          <cell r="M61" t="str">
            <v xml:space="preserve">لبنى  </v>
          </cell>
          <cell r="Q61" t="str">
            <v>a</v>
          </cell>
          <cell r="X61" t="str">
            <v>P138364421</v>
          </cell>
          <cell r="AA61">
            <v>46</v>
          </cell>
        </row>
        <row r="62">
          <cell r="Q62" t="str">
            <v>a</v>
          </cell>
        </row>
      </sheetData>
      <sheetData sheetId="32">
        <row r="10">
          <cell r="T10" t="str">
            <v>الأولى إعدادي عام</v>
          </cell>
        </row>
        <row r="11">
          <cell r="I11" t="str">
            <v>1ASCG-13</v>
          </cell>
        </row>
        <row r="16">
          <cell r="F16">
            <v>38901</v>
          </cell>
          <cell r="L16" t="str">
            <v>أنثى</v>
          </cell>
          <cell r="M16" t="str">
            <v>إيمان</v>
          </cell>
          <cell r="Q16" t="str">
            <v>a</v>
          </cell>
          <cell r="X16" t="str">
            <v>E135066788</v>
          </cell>
          <cell r="AA16">
            <v>1</v>
          </cell>
        </row>
        <row r="17">
          <cell r="F17">
            <v>38496</v>
          </cell>
          <cell r="L17" t="str">
            <v>ذكر</v>
          </cell>
          <cell r="M17" t="str">
            <v>ياسين</v>
          </cell>
          <cell r="Q17" t="str">
            <v>a</v>
          </cell>
          <cell r="X17" t="str">
            <v>E136117508</v>
          </cell>
          <cell r="AA17">
            <v>2</v>
          </cell>
        </row>
        <row r="18">
          <cell r="F18">
            <v>38408</v>
          </cell>
          <cell r="L18" t="str">
            <v>أنثى</v>
          </cell>
          <cell r="M18" t="str">
            <v>هاجر</v>
          </cell>
          <cell r="Q18" t="str">
            <v>a</v>
          </cell>
          <cell r="X18" t="str">
            <v>N133302374</v>
          </cell>
          <cell r="AA18">
            <v>3</v>
          </cell>
        </row>
        <row r="19">
          <cell r="F19">
            <v>38952</v>
          </cell>
          <cell r="L19" t="str">
            <v>ذكر</v>
          </cell>
          <cell r="M19" t="str">
            <v>ياسين</v>
          </cell>
          <cell r="Q19" t="str">
            <v>a</v>
          </cell>
          <cell r="X19" t="str">
            <v>N135016126</v>
          </cell>
          <cell r="AA19">
            <v>4</v>
          </cell>
        </row>
        <row r="20">
          <cell r="F20">
            <v>38934</v>
          </cell>
          <cell r="L20" t="str">
            <v>ذكر</v>
          </cell>
          <cell r="M20" t="str">
            <v>أيوب</v>
          </cell>
          <cell r="Q20" t="str">
            <v>a</v>
          </cell>
          <cell r="X20" t="str">
            <v>N135037669</v>
          </cell>
          <cell r="AA20">
            <v>5</v>
          </cell>
        </row>
        <row r="21">
          <cell r="F21">
            <v>39102</v>
          </cell>
          <cell r="L21" t="str">
            <v>ذكر</v>
          </cell>
          <cell r="M21" t="str">
            <v xml:space="preserve">معاذ </v>
          </cell>
          <cell r="Q21" t="str">
            <v>a</v>
          </cell>
          <cell r="X21" t="str">
            <v>P130364761</v>
          </cell>
          <cell r="AA21">
            <v>6</v>
          </cell>
        </row>
        <row r="22">
          <cell r="F22">
            <v>38227</v>
          </cell>
          <cell r="L22" t="str">
            <v>أنثى</v>
          </cell>
          <cell r="M22" t="str">
            <v xml:space="preserve">وئام </v>
          </cell>
          <cell r="Q22" t="str">
            <v>a</v>
          </cell>
          <cell r="X22" t="str">
            <v>P130366762</v>
          </cell>
          <cell r="AA22">
            <v>7</v>
          </cell>
        </row>
        <row r="23">
          <cell r="F23">
            <v>36673</v>
          </cell>
          <cell r="L23" t="str">
            <v>ذكر</v>
          </cell>
          <cell r="M23" t="str">
            <v xml:space="preserve">حفيان </v>
          </cell>
          <cell r="Q23" t="str">
            <v>a</v>
          </cell>
          <cell r="X23" t="str">
            <v>P130376616</v>
          </cell>
          <cell r="AA23">
            <v>8</v>
          </cell>
        </row>
        <row r="24">
          <cell r="F24">
            <v>38765</v>
          </cell>
          <cell r="L24" t="str">
            <v>أنثى</v>
          </cell>
          <cell r="M24" t="str">
            <v xml:space="preserve">سارة </v>
          </cell>
          <cell r="Q24" t="str">
            <v>a</v>
          </cell>
          <cell r="X24" t="str">
            <v>P131259689</v>
          </cell>
          <cell r="AA24">
            <v>9</v>
          </cell>
        </row>
        <row r="25">
          <cell r="F25">
            <v>38658</v>
          </cell>
          <cell r="L25" t="str">
            <v>أنثى</v>
          </cell>
          <cell r="M25" t="str">
            <v xml:space="preserve">سعيدة </v>
          </cell>
          <cell r="Q25" t="str">
            <v>a</v>
          </cell>
          <cell r="X25" t="str">
            <v>P131364412</v>
          </cell>
          <cell r="AA25">
            <v>10</v>
          </cell>
        </row>
        <row r="26">
          <cell r="F26">
            <v>38768</v>
          </cell>
          <cell r="L26" t="str">
            <v>ذكر</v>
          </cell>
          <cell r="M26" t="str">
            <v xml:space="preserve">خير   الدين </v>
          </cell>
          <cell r="Q26" t="str">
            <v>a</v>
          </cell>
          <cell r="X26" t="str">
            <v>P132364418</v>
          </cell>
          <cell r="AA26">
            <v>11</v>
          </cell>
        </row>
        <row r="27">
          <cell r="F27">
            <v>37295</v>
          </cell>
          <cell r="L27" t="str">
            <v>ذكر</v>
          </cell>
          <cell r="M27" t="str">
            <v xml:space="preserve">عبد القدوس </v>
          </cell>
          <cell r="Q27" t="str">
            <v>a</v>
          </cell>
          <cell r="X27" t="str">
            <v>P132376841</v>
          </cell>
          <cell r="AA27">
            <v>12</v>
          </cell>
        </row>
        <row r="28">
          <cell r="F28">
            <v>38822</v>
          </cell>
          <cell r="L28" t="str">
            <v>أنثى</v>
          </cell>
          <cell r="M28" t="str">
            <v xml:space="preserve">مريم </v>
          </cell>
          <cell r="Q28" t="str">
            <v>a</v>
          </cell>
          <cell r="X28" t="str">
            <v>P133247582</v>
          </cell>
          <cell r="AA28">
            <v>13</v>
          </cell>
        </row>
        <row r="29">
          <cell r="F29">
            <v>38930</v>
          </cell>
          <cell r="L29" t="str">
            <v>أنثى</v>
          </cell>
          <cell r="M29" t="str">
            <v xml:space="preserve">حفصة </v>
          </cell>
          <cell r="Q29" t="str">
            <v>a</v>
          </cell>
          <cell r="X29" t="str">
            <v>P133252289</v>
          </cell>
          <cell r="AA29">
            <v>14</v>
          </cell>
        </row>
        <row r="30">
          <cell r="F30">
            <v>37622</v>
          </cell>
          <cell r="L30" t="str">
            <v>ذكر</v>
          </cell>
          <cell r="M30" t="str">
            <v>سليمان</v>
          </cell>
          <cell r="Q30" t="str">
            <v>a</v>
          </cell>
          <cell r="X30" t="str">
            <v>P134206787</v>
          </cell>
          <cell r="AA30">
            <v>15</v>
          </cell>
        </row>
        <row r="31">
          <cell r="F31">
            <v>38650</v>
          </cell>
          <cell r="L31" t="str">
            <v>أنثى</v>
          </cell>
          <cell r="M31" t="str">
            <v xml:space="preserve">آية </v>
          </cell>
          <cell r="Q31" t="str">
            <v>a</v>
          </cell>
          <cell r="X31" t="str">
            <v>P135251398</v>
          </cell>
          <cell r="AA31">
            <v>16</v>
          </cell>
        </row>
        <row r="32">
          <cell r="F32">
            <v>38801</v>
          </cell>
          <cell r="L32" t="str">
            <v>أنثى</v>
          </cell>
          <cell r="M32" t="str">
            <v xml:space="preserve">دعاء </v>
          </cell>
          <cell r="Q32" t="str">
            <v>a</v>
          </cell>
          <cell r="X32" t="str">
            <v>P135252238</v>
          </cell>
          <cell r="AA32">
            <v>17</v>
          </cell>
        </row>
        <row r="33">
          <cell r="F33">
            <v>38862</v>
          </cell>
          <cell r="L33" t="str">
            <v>أنثى</v>
          </cell>
          <cell r="M33" t="str">
            <v>غزلان</v>
          </cell>
          <cell r="Q33" t="str">
            <v>a</v>
          </cell>
          <cell r="X33" t="str">
            <v>P135322272</v>
          </cell>
          <cell r="AA33">
            <v>18</v>
          </cell>
        </row>
        <row r="34">
          <cell r="F34">
            <v>37992</v>
          </cell>
          <cell r="L34" t="str">
            <v>ذكر</v>
          </cell>
          <cell r="M34" t="str">
            <v xml:space="preserve">إسماعيل </v>
          </cell>
          <cell r="Q34" t="str">
            <v>a</v>
          </cell>
          <cell r="X34" t="str">
            <v>P135366862</v>
          </cell>
          <cell r="AA34">
            <v>19</v>
          </cell>
        </row>
        <row r="35">
          <cell r="F35">
            <v>38494</v>
          </cell>
          <cell r="L35" t="str">
            <v>ذكر</v>
          </cell>
          <cell r="M35" t="str">
            <v xml:space="preserve">معاذ </v>
          </cell>
          <cell r="Q35" t="str">
            <v>a</v>
          </cell>
          <cell r="X35" t="str">
            <v>P136259952</v>
          </cell>
          <cell r="AA35">
            <v>20</v>
          </cell>
        </row>
        <row r="36">
          <cell r="F36">
            <v>38143</v>
          </cell>
          <cell r="L36" t="str">
            <v>ذكر</v>
          </cell>
          <cell r="M36" t="str">
            <v>خليل</v>
          </cell>
          <cell r="Q36" t="str">
            <v>a</v>
          </cell>
          <cell r="X36" t="str">
            <v>P137093633</v>
          </cell>
          <cell r="AA36">
            <v>21</v>
          </cell>
        </row>
        <row r="37">
          <cell r="F37">
            <v>38959</v>
          </cell>
          <cell r="L37" t="str">
            <v>ذكر</v>
          </cell>
          <cell r="M37" t="str">
            <v xml:space="preserve">يحيا </v>
          </cell>
          <cell r="Q37" t="str">
            <v>a</v>
          </cell>
          <cell r="X37" t="str">
            <v>P137259670</v>
          </cell>
          <cell r="AA37">
            <v>22</v>
          </cell>
        </row>
        <row r="38">
          <cell r="F38">
            <v>37919</v>
          </cell>
          <cell r="L38" t="str">
            <v>أنثى</v>
          </cell>
          <cell r="M38" t="str">
            <v xml:space="preserve">وئام </v>
          </cell>
          <cell r="Q38" t="str">
            <v>a</v>
          </cell>
          <cell r="X38" t="str">
            <v>P137366857</v>
          </cell>
          <cell r="AA38">
            <v>23</v>
          </cell>
        </row>
        <row r="39">
          <cell r="F39">
            <v>38229</v>
          </cell>
          <cell r="L39" t="str">
            <v>ذكر</v>
          </cell>
          <cell r="M39" t="str">
            <v xml:space="preserve">عماد </v>
          </cell>
          <cell r="Q39" t="str">
            <v>a</v>
          </cell>
          <cell r="X39" t="str">
            <v>P138364613</v>
          </cell>
          <cell r="AA39">
            <v>24</v>
          </cell>
        </row>
        <row r="40">
          <cell r="F40">
            <v>38237</v>
          </cell>
          <cell r="L40" t="str">
            <v>أنثى</v>
          </cell>
          <cell r="M40" t="str">
            <v xml:space="preserve">ناهيد   </v>
          </cell>
          <cell r="Q40" t="str">
            <v>a</v>
          </cell>
          <cell r="X40" t="str">
            <v>P138364694</v>
          </cell>
          <cell r="AA40">
            <v>25</v>
          </cell>
        </row>
        <row r="41">
          <cell r="F41">
            <v>38157</v>
          </cell>
          <cell r="L41" t="str">
            <v>ذكر</v>
          </cell>
          <cell r="M41" t="str">
            <v xml:space="preserve">محمد ياسين </v>
          </cell>
          <cell r="Q41" t="str">
            <v>a</v>
          </cell>
          <cell r="X41" t="str">
            <v>P138366720</v>
          </cell>
          <cell r="AA41">
            <v>26</v>
          </cell>
        </row>
        <row r="42">
          <cell r="F42">
            <v>38169</v>
          </cell>
          <cell r="L42" t="str">
            <v>ذكر</v>
          </cell>
          <cell r="M42" t="str">
            <v xml:space="preserve">أنس </v>
          </cell>
          <cell r="Q42" t="str">
            <v>a</v>
          </cell>
          <cell r="X42" t="str">
            <v>P138366812</v>
          </cell>
          <cell r="AA42">
            <v>27</v>
          </cell>
        </row>
        <row r="43">
          <cell r="F43">
            <v>37852</v>
          </cell>
          <cell r="L43" t="str">
            <v>أنثى</v>
          </cell>
          <cell r="M43" t="str">
            <v xml:space="preserve">هاجر </v>
          </cell>
          <cell r="Q43" t="str">
            <v>a</v>
          </cell>
          <cell r="X43" t="str">
            <v>P138371060</v>
          </cell>
          <cell r="AA43">
            <v>28</v>
          </cell>
        </row>
        <row r="44">
          <cell r="F44">
            <v>38865</v>
          </cell>
          <cell r="L44" t="str">
            <v>أنثى</v>
          </cell>
          <cell r="M44" t="str">
            <v>دعاء</v>
          </cell>
          <cell r="Q44" t="str">
            <v>a</v>
          </cell>
          <cell r="X44" t="str">
            <v>P138397312</v>
          </cell>
          <cell r="AA44">
            <v>29</v>
          </cell>
        </row>
        <row r="45">
          <cell r="F45">
            <v>38916</v>
          </cell>
          <cell r="L45" t="str">
            <v>أنثى</v>
          </cell>
          <cell r="M45" t="str">
            <v>حفصة</v>
          </cell>
          <cell r="Q45" t="str">
            <v>a</v>
          </cell>
          <cell r="X45" t="str">
            <v>P138397315</v>
          </cell>
          <cell r="AA45">
            <v>30</v>
          </cell>
        </row>
        <row r="46">
          <cell r="F46">
            <v>38994</v>
          </cell>
          <cell r="L46" t="str">
            <v>أنثى</v>
          </cell>
          <cell r="M46" t="str">
            <v>فرح</v>
          </cell>
          <cell r="Q46" t="str">
            <v>a</v>
          </cell>
          <cell r="X46" t="str">
            <v>P138401691</v>
          </cell>
          <cell r="AA46">
            <v>31</v>
          </cell>
        </row>
        <row r="47">
          <cell r="F47">
            <v>38639</v>
          </cell>
          <cell r="L47" t="str">
            <v>ذكر</v>
          </cell>
          <cell r="M47" t="str">
            <v>مروان</v>
          </cell>
          <cell r="Q47" t="str">
            <v>a</v>
          </cell>
          <cell r="X47" t="str">
            <v>P138403844</v>
          </cell>
          <cell r="AA47">
            <v>32</v>
          </cell>
        </row>
        <row r="48">
          <cell r="F48">
            <v>38553</v>
          </cell>
          <cell r="L48" t="str">
            <v>أنثى</v>
          </cell>
          <cell r="M48" t="str">
            <v xml:space="preserve">نهاد </v>
          </cell>
          <cell r="Q48" t="str">
            <v>a</v>
          </cell>
          <cell r="X48" t="str">
            <v>P139366790</v>
          </cell>
          <cell r="AA48">
            <v>33</v>
          </cell>
        </row>
        <row r="49">
          <cell r="F49">
            <v>38567</v>
          </cell>
          <cell r="L49" t="str">
            <v>ذكر</v>
          </cell>
          <cell r="M49" t="str">
            <v xml:space="preserve">محمد أيمن </v>
          </cell>
          <cell r="Q49" t="str">
            <v>a</v>
          </cell>
          <cell r="X49" t="str">
            <v>P139366791</v>
          </cell>
          <cell r="AA49">
            <v>34</v>
          </cell>
        </row>
        <row r="50">
          <cell r="F50">
            <v>38339</v>
          </cell>
          <cell r="L50" t="str">
            <v>ذكر</v>
          </cell>
          <cell r="M50" t="str">
            <v>سليمان</v>
          </cell>
          <cell r="Q50" t="str">
            <v>a</v>
          </cell>
          <cell r="X50" t="str">
            <v>P139385365</v>
          </cell>
          <cell r="AA50">
            <v>35</v>
          </cell>
        </row>
        <row r="51">
          <cell r="F51">
            <v>38617</v>
          </cell>
          <cell r="L51" t="str">
            <v>ذكر</v>
          </cell>
          <cell r="M51" t="str">
            <v>يوسف</v>
          </cell>
          <cell r="Q51" t="str">
            <v>a</v>
          </cell>
          <cell r="X51" t="str">
            <v>P148091992</v>
          </cell>
          <cell r="AA51">
            <v>36</v>
          </cell>
        </row>
        <row r="52">
          <cell r="F52">
            <v>38988</v>
          </cell>
          <cell r="L52" t="str">
            <v>ذكر</v>
          </cell>
          <cell r="M52" t="str">
            <v>محمد</v>
          </cell>
          <cell r="Q52" t="str">
            <v>a</v>
          </cell>
          <cell r="X52" t="str">
            <v>P148112824</v>
          </cell>
          <cell r="AA52">
            <v>37</v>
          </cell>
        </row>
        <row r="53">
          <cell r="F53">
            <v>39083</v>
          </cell>
          <cell r="L53" t="str">
            <v>أنثى</v>
          </cell>
          <cell r="M53" t="str">
            <v>آية</v>
          </cell>
          <cell r="Q53" t="str">
            <v>a</v>
          </cell>
          <cell r="X53" t="str">
            <v>P149091846</v>
          </cell>
          <cell r="AA53">
            <v>38</v>
          </cell>
        </row>
        <row r="54">
          <cell r="F54">
            <v>38813</v>
          </cell>
          <cell r="L54" t="str">
            <v>أنثى</v>
          </cell>
          <cell r="M54" t="str">
            <v>سلمى</v>
          </cell>
          <cell r="Q54" t="str">
            <v>a</v>
          </cell>
          <cell r="X54" t="str">
            <v>S133101339</v>
          </cell>
          <cell r="AA54">
            <v>39</v>
          </cell>
        </row>
        <row r="55">
          <cell r="F55">
            <v>39070</v>
          </cell>
          <cell r="L55" t="str">
            <v>أنثى</v>
          </cell>
          <cell r="M55" t="str">
            <v>دعاء</v>
          </cell>
          <cell r="Q55" t="str">
            <v>a</v>
          </cell>
          <cell r="X55" t="str">
            <v>P138133588</v>
          </cell>
          <cell r="AA55">
            <v>40</v>
          </cell>
        </row>
        <row r="56">
          <cell r="F56">
            <v>39005</v>
          </cell>
          <cell r="L56" t="str">
            <v>أنثى</v>
          </cell>
          <cell r="M56" t="str">
            <v xml:space="preserve">دنيا   </v>
          </cell>
          <cell r="Q56" t="str">
            <v>a</v>
          </cell>
          <cell r="X56" t="str">
            <v>P136364577</v>
          </cell>
          <cell r="AA56">
            <v>41</v>
          </cell>
        </row>
        <row r="57">
          <cell r="F57">
            <v>38945</v>
          </cell>
          <cell r="L57" t="str">
            <v>أنثى</v>
          </cell>
          <cell r="M57" t="str">
            <v>وئام</v>
          </cell>
          <cell r="Q57" t="str">
            <v>a</v>
          </cell>
          <cell r="X57" t="str">
            <v>N135208543</v>
          </cell>
          <cell r="AA57">
            <v>42</v>
          </cell>
        </row>
        <row r="58">
          <cell r="F58">
            <v>38918</v>
          </cell>
          <cell r="L58" t="str">
            <v>ذكر</v>
          </cell>
          <cell r="M58" t="str">
            <v xml:space="preserve">ياسين </v>
          </cell>
          <cell r="Q58" t="str">
            <v>a</v>
          </cell>
          <cell r="X58" t="str">
            <v>P136259723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3">
        <row r="10">
          <cell r="T10" t="str">
            <v>الأولى إعدادي عام</v>
          </cell>
        </row>
        <row r="11">
          <cell r="I11" t="str">
            <v>1ASCG-14</v>
          </cell>
        </row>
        <row r="16">
          <cell r="F16">
            <v>37688</v>
          </cell>
          <cell r="L16" t="str">
            <v>ذكر</v>
          </cell>
          <cell r="M16" t="str">
            <v>الحسين</v>
          </cell>
          <cell r="Q16" t="str">
            <v>a</v>
          </cell>
          <cell r="X16" t="str">
            <v>G145048033</v>
          </cell>
          <cell r="AA16">
            <v>1</v>
          </cell>
        </row>
        <row r="17">
          <cell r="F17">
            <v>38919</v>
          </cell>
          <cell r="L17" t="str">
            <v>أنثى</v>
          </cell>
          <cell r="M17" t="str">
            <v>ملاك</v>
          </cell>
          <cell r="Q17" t="str">
            <v>a</v>
          </cell>
          <cell r="X17" t="str">
            <v>J130027808</v>
          </cell>
          <cell r="AA17">
            <v>2</v>
          </cell>
        </row>
        <row r="18">
          <cell r="F18">
            <v>39124</v>
          </cell>
          <cell r="L18" t="str">
            <v>ذكر</v>
          </cell>
          <cell r="M18" t="str">
            <v>أسامة</v>
          </cell>
          <cell r="Q18" t="str">
            <v>a</v>
          </cell>
          <cell r="X18" t="str">
            <v>M130242826</v>
          </cell>
          <cell r="AA18">
            <v>3</v>
          </cell>
        </row>
        <row r="19">
          <cell r="F19">
            <v>38389</v>
          </cell>
          <cell r="L19" t="str">
            <v>أنثى</v>
          </cell>
          <cell r="M19" t="str">
            <v>سلمى</v>
          </cell>
          <cell r="Q19" t="str">
            <v>a</v>
          </cell>
          <cell r="X19" t="str">
            <v>P110013646</v>
          </cell>
          <cell r="AA19">
            <v>4</v>
          </cell>
        </row>
        <row r="20">
          <cell r="F20">
            <v>38099</v>
          </cell>
          <cell r="L20" t="str">
            <v>ذكر</v>
          </cell>
          <cell r="M20" t="str">
            <v>محمد سعيد</v>
          </cell>
          <cell r="Q20" t="str">
            <v>a</v>
          </cell>
          <cell r="X20" t="str">
            <v>P110112297</v>
          </cell>
          <cell r="AA20">
            <v>5</v>
          </cell>
        </row>
        <row r="21">
          <cell r="F21">
            <v>38411</v>
          </cell>
          <cell r="L21" t="str">
            <v>ذكر</v>
          </cell>
          <cell r="M21" t="str">
            <v>محمد</v>
          </cell>
          <cell r="Q21" t="str">
            <v>a</v>
          </cell>
          <cell r="X21" t="str">
            <v>P120032610</v>
          </cell>
          <cell r="AA21">
            <v>6</v>
          </cell>
        </row>
        <row r="22">
          <cell r="F22">
            <v>38672</v>
          </cell>
          <cell r="L22" t="str">
            <v>ذكر</v>
          </cell>
          <cell r="M22" t="str">
            <v>محمد</v>
          </cell>
          <cell r="Q22" t="str">
            <v>a</v>
          </cell>
          <cell r="X22" t="str">
            <v>P130251465</v>
          </cell>
          <cell r="AA22">
            <v>7</v>
          </cell>
        </row>
        <row r="23">
          <cell r="F23">
            <v>38035</v>
          </cell>
          <cell r="L23" t="str">
            <v>ذكر</v>
          </cell>
          <cell r="M23" t="str">
            <v>سعيد</v>
          </cell>
          <cell r="Q23" t="str">
            <v>a</v>
          </cell>
          <cell r="X23" t="str">
            <v>P130261069</v>
          </cell>
          <cell r="AA23">
            <v>8</v>
          </cell>
        </row>
        <row r="24">
          <cell r="F24">
            <v>38645</v>
          </cell>
          <cell r="L24" t="str">
            <v>أنثى</v>
          </cell>
          <cell r="M24" t="str">
            <v>فاطمة الزهراء</v>
          </cell>
          <cell r="Q24" t="str">
            <v>a</v>
          </cell>
          <cell r="X24" t="str">
            <v>P130430315</v>
          </cell>
          <cell r="AA24">
            <v>9</v>
          </cell>
        </row>
        <row r="25">
          <cell r="F25">
            <v>38877</v>
          </cell>
          <cell r="L25" t="str">
            <v>أنثى</v>
          </cell>
          <cell r="M25" t="str">
            <v>مريم</v>
          </cell>
          <cell r="Q25" t="str">
            <v>a</v>
          </cell>
          <cell r="X25" t="str">
            <v>P130454938</v>
          </cell>
          <cell r="AA25">
            <v>10</v>
          </cell>
        </row>
        <row r="26">
          <cell r="F26">
            <v>38847</v>
          </cell>
          <cell r="L26" t="str">
            <v>أنثى</v>
          </cell>
          <cell r="M26" t="str">
            <v>أسية</v>
          </cell>
          <cell r="Q26" t="str">
            <v>a</v>
          </cell>
          <cell r="X26" t="str">
            <v>P131182983</v>
          </cell>
          <cell r="AA26">
            <v>11</v>
          </cell>
        </row>
        <row r="27">
          <cell r="F27">
            <v>38129</v>
          </cell>
          <cell r="L27" t="str">
            <v>ذكر</v>
          </cell>
          <cell r="M27" t="str">
            <v xml:space="preserve">محمد </v>
          </cell>
          <cell r="Q27" t="str">
            <v>a</v>
          </cell>
          <cell r="X27" t="str">
            <v>P131371105</v>
          </cell>
          <cell r="AA27">
            <v>12</v>
          </cell>
        </row>
        <row r="28">
          <cell r="F28">
            <v>38587</v>
          </cell>
          <cell r="L28" t="str">
            <v>ذكر</v>
          </cell>
          <cell r="M28" t="str">
            <v>إبراهيم</v>
          </cell>
          <cell r="Q28" t="str">
            <v>a</v>
          </cell>
          <cell r="X28" t="str">
            <v>P132219949</v>
          </cell>
          <cell r="AA28">
            <v>13</v>
          </cell>
        </row>
        <row r="29">
          <cell r="F29">
            <v>38643</v>
          </cell>
          <cell r="L29" t="str">
            <v>ذكر</v>
          </cell>
          <cell r="M29" t="str">
            <v>ياسين</v>
          </cell>
          <cell r="Q29" t="str">
            <v>a</v>
          </cell>
          <cell r="X29" t="str">
            <v>P132247839</v>
          </cell>
          <cell r="AA29">
            <v>14</v>
          </cell>
        </row>
        <row r="30">
          <cell r="F30">
            <v>38933</v>
          </cell>
          <cell r="L30" t="str">
            <v>ذكر</v>
          </cell>
          <cell r="M30" t="str">
            <v>محمد</v>
          </cell>
          <cell r="Q30" t="str">
            <v>a</v>
          </cell>
          <cell r="X30" t="str">
            <v>P132259774</v>
          </cell>
          <cell r="AA30">
            <v>15</v>
          </cell>
        </row>
        <row r="31">
          <cell r="F31">
            <v>39071</v>
          </cell>
          <cell r="L31" t="str">
            <v>أنثى</v>
          </cell>
          <cell r="M31" t="str">
            <v xml:space="preserve">فاطمة الزهراء   </v>
          </cell>
          <cell r="Q31" t="str">
            <v>a</v>
          </cell>
          <cell r="X31" t="str">
            <v>P132364732</v>
          </cell>
          <cell r="AA31">
            <v>16</v>
          </cell>
        </row>
        <row r="32">
          <cell r="F32">
            <v>38976</v>
          </cell>
          <cell r="L32" t="str">
            <v>أنثى</v>
          </cell>
          <cell r="M32" t="str">
            <v>صفاء</v>
          </cell>
          <cell r="Q32" t="str">
            <v>a</v>
          </cell>
          <cell r="X32" t="str">
            <v>P133318565</v>
          </cell>
          <cell r="AA32">
            <v>17</v>
          </cell>
        </row>
        <row r="33">
          <cell r="F33">
            <v>38344</v>
          </cell>
          <cell r="L33" t="str">
            <v>ذكر</v>
          </cell>
          <cell r="M33" t="str">
            <v xml:space="preserve">عبد السلام </v>
          </cell>
          <cell r="Q33" t="str">
            <v>a</v>
          </cell>
          <cell r="X33" t="str">
            <v>P133366934</v>
          </cell>
          <cell r="AA33">
            <v>18</v>
          </cell>
        </row>
        <row r="34">
          <cell r="F34">
            <v>39070</v>
          </cell>
          <cell r="L34" t="str">
            <v>أنثى</v>
          </cell>
          <cell r="M34" t="str">
            <v>صفاء</v>
          </cell>
          <cell r="Q34" t="str">
            <v>a</v>
          </cell>
          <cell r="X34" t="str">
            <v>P134253082</v>
          </cell>
          <cell r="AA34">
            <v>19</v>
          </cell>
        </row>
        <row r="35">
          <cell r="F35">
            <v>38885</v>
          </cell>
          <cell r="L35" t="str">
            <v>أنثى</v>
          </cell>
          <cell r="M35" t="str">
            <v>ألاء</v>
          </cell>
          <cell r="Q35" t="str">
            <v>a</v>
          </cell>
          <cell r="X35" t="str">
            <v>P134520987</v>
          </cell>
          <cell r="AA35">
            <v>20</v>
          </cell>
        </row>
        <row r="36">
          <cell r="F36">
            <v>39018</v>
          </cell>
          <cell r="L36" t="str">
            <v>أنثى</v>
          </cell>
          <cell r="M36" t="str">
            <v>آية</v>
          </cell>
          <cell r="Q36" t="str">
            <v>a</v>
          </cell>
          <cell r="X36" t="str">
            <v>P135082960</v>
          </cell>
          <cell r="AA36">
            <v>21</v>
          </cell>
        </row>
        <row r="37">
          <cell r="F37">
            <v>39024</v>
          </cell>
          <cell r="L37" t="str">
            <v>أنثى</v>
          </cell>
          <cell r="M37" t="str">
            <v xml:space="preserve">ياسمين </v>
          </cell>
          <cell r="Q37" t="str">
            <v>a</v>
          </cell>
          <cell r="X37" t="str">
            <v>P135259686</v>
          </cell>
          <cell r="AA37">
            <v>22</v>
          </cell>
        </row>
        <row r="38">
          <cell r="F38">
            <v>38354</v>
          </cell>
          <cell r="L38" t="str">
            <v>ذكر</v>
          </cell>
          <cell r="M38" t="str">
            <v>الياس</v>
          </cell>
          <cell r="Q38" t="str">
            <v>a</v>
          </cell>
          <cell r="X38" t="str">
            <v>P135302154</v>
          </cell>
          <cell r="AA38">
            <v>23</v>
          </cell>
        </row>
        <row r="39">
          <cell r="F39">
            <v>38691</v>
          </cell>
          <cell r="L39" t="str">
            <v>أنثى</v>
          </cell>
          <cell r="M39" t="str">
            <v xml:space="preserve">آية </v>
          </cell>
          <cell r="Q39" t="str">
            <v>a</v>
          </cell>
          <cell r="X39" t="str">
            <v>P135364557</v>
          </cell>
          <cell r="AA39">
            <v>24</v>
          </cell>
        </row>
        <row r="40">
          <cell r="F40">
            <v>38935</v>
          </cell>
          <cell r="L40" t="str">
            <v>ذكر</v>
          </cell>
          <cell r="M40" t="str">
            <v xml:space="preserve">محمد </v>
          </cell>
          <cell r="Q40" t="str">
            <v>a</v>
          </cell>
          <cell r="X40" t="str">
            <v>P135364595</v>
          </cell>
          <cell r="AA40">
            <v>25</v>
          </cell>
        </row>
        <row r="41">
          <cell r="F41">
            <v>38227</v>
          </cell>
          <cell r="L41" t="str">
            <v>أنثى</v>
          </cell>
          <cell r="M41" t="str">
            <v xml:space="preserve">دعاء </v>
          </cell>
          <cell r="Q41" t="str">
            <v>a</v>
          </cell>
          <cell r="X41" t="str">
            <v>P136366962</v>
          </cell>
          <cell r="AA41">
            <v>26</v>
          </cell>
        </row>
        <row r="42">
          <cell r="F42">
            <v>37928</v>
          </cell>
          <cell r="L42" t="str">
            <v>ذكر</v>
          </cell>
          <cell r="M42" t="str">
            <v xml:space="preserve">محمد </v>
          </cell>
          <cell r="Q42" t="str">
            <v>a</v>
          </cell>
          <cell r="X42" t="str">
            <v>P136371096</v>
          </cell>
          <cell r="AA42">
            <v>27</v>
          </cell>
        </row>
        <row r="43">
          <cell r="F43">
            <v>37850</v>
          </cell>
          <cell r="L43" t="str">
            <v>ذكر</v>
          </cell>
          <cell r="M43" t="str">
            <v xml:space="preserve">أيمن </v>
          </cell>
          <cell r="Q43" t="str">
            <v>a</v>
          </cell>
          <cell r="X43" t="str">
            <v>P136376669</v>
          </cell>
          <cell r="AA43">
            <v>28</v>
          </cell>
        </row>
        <row r="44">
          <cell r="F44">
            <v>38975</v>
          </cell>
          <cell r="L44" t="str">
            <v>ذكر</v>
          </cell>
          <cell r="M44" t="str">
            <v xml:space="preserve">ياسر   </v>
          </cell>
          <cell r="Q44" t="str">
            <v>a</v>
          </cell>
          <cell r="X44" t="str">
            <v>P138364682</v>
          </cell>
          <cell r="AA44">
            <v>29</v>
          </cell>
        </row>
        <row r="45">
          <cell r="F45">
            <v>37787</v>
          </cell>
          <cell r="L45" t="str">
            <v>أنثى</v>
          </cell>
          <cell r="M45" t="str">
            <v>فاطمة الزهراء</v>
          </cell>
          <cell r="Q45" t="str">
            <v>a</v>
          </cell>
          <cell r="X45" t="str">
            <v>P138434141</v>
          </cell>
          <cell r="AA45">
            <v>30</v>
          </cell>
        </row>
        <row r="46">
          <cell r="F46">
            <v>38629</v>
          </cell>
          <cell r="L46" t="str">
            <v>ذكر</v>
          </cell>
          <cell r="M46" t="str">
            <v>سوفيان</v>
          </cell>
          <cell r="Q46" t="str">
            <v>a</v>
          </cell>
          <cell r="X46" t="str">
            <v>P138470815</v>
          </cell>
          <cell r="AA46">
            <v>31</v>
          </cell>
        </row>
        <row r="47">
          <cell r="F47">
            <v>38959</v>
          </cell>
          <cell r="L47" t="str">
            <v>ذكر</v>
          </cell>
          <cell r="M47" t="str">
            <v>عمر</v>
          </cell>
          <cell r="Q47" t="str">
            <v>a</v>
          </cell>
          <cell r="X47" t="str">
            <v>P138529506</v>
          </cell>
          <cell r="AA47">
            <v>32</v>
          </cell>
        </row>
        <row r="48">
          <cell r="F48">
            <v>38610</v>
          </cell>
          <cell r="L48" t="str">
            <v>أنثى</v>
          </cell>
          <cell r="M48" t="str">
            <v>فاطمة الزهراء</v>
          </cell>
          <cell r="Q48" t="str">
            <v>a</v>
          </cell>
          <cell r="X48" t="str">
            <v>P139059912</v>
          </cell>
          <cell r="AA48">
            <v>33</v>
          </cell>
        </row>
        <row r="49">
          <cell r="F49">
            <v>38878</v>
          </cell>
          <cell r="L49" t="str">
            <v>ذكر</v>
          </cell>
          <cell r="M49" t="str">
            <v>منصف</v>
          </cell>
          <cell r="Q49" t="str">
            <v>a</v>
          </cell>
          <cell r="X49" t="str">
            <v>P139138841</v>
          </cell>
          <cell r="AA49">
            <v>34</v>
          </cell>
        </row>
        <row r="50">
          <cell r="F50">
            <v>39083</v>
          </cell>
          <cell r="L50" t="str">
            <v>أنثى</v>
          </cell>
          <cell r="M50" t="str">
            <v>وصال</v>
          </cell>
          <cell r="Q50" t="str">
            <v>a</v>
          </cell>
          <cell r="X50" t="str">
            <v>P139240651</v>
          </cell>
          <cell r="AA50">
            <v>35</v>
          </cell>
        </row>
        <row r="51">
          <cell r="F51">
            <v>39000</v>
          </cell>
          <cell r="L51" t="str">
            <v>ذكر</v>
          </cell>
          <cell r="M51" t="str">
            <v>يوسف</v>
          </cell>
          <cell r="Q51" t="str">
            <v>a</v>
          </cell>
          <cell r="X51" t="str">
            <v>P139247646</v>
          </cell>
          <cell r="AA51">
            <v>36</v>
          </cell>
        </row>
        <row r="52">
          <cell r="F52">
            <v>37597</v>
          </cell>
          <cell r="L52" t="str">
            <v>أنثى</v>
          </cell>
          <cell r="M52" t="str">
            <v xml:space="preserve">وئام </v>
          </cell>
          <cell r="Q52" t="str">
            <v>a</v>
          </cell>
          <cell r="X52" t="str">
            <v>P139250958</v>
          </cell>
          <cell r="AA52">
            <v>37</v>
          </cell>
        </row>
        <row r="53">
          <cell r="F53">
            <v>37654</v>
          </cell>
          <cell r="L53" t="str">
            <v>أنثى</v>
          </cell>
          <cell r="M53" t="str">
            <v xml:space="preserve">مريم  </v>
          </cell>
          <cell r="Q53" t="str">
            <v>a</v>
          </cell>
          <cell r="X53" t="str">
            <v>P139251004</v>
          </cell>
          <cell r="AA53">
            <v>38</v>
          </cell>
        </row>
        <row r="54">
          <cell r="F54">
            <v>38759</v>
          </cell>
          <cell r="L54" t="str">
            <v>أنثى</v>
          </cell>
          <cell r="M54" t="str">
            <v>أسية</v>
          </cell>
          <cell r="Q54" t="str">
            <v>a</v>
          </cell>
          <cell r="X54" t="str">
            <v>P139259778</v>
          </cell>
          <cell r="AA54">
            <v>39</v>
          </cell>
        </row>
        <row r="55">
          <cell r="F55">
            <v>37878</v>
          </cell>
          <cell r="L55" t="str">
            <v>ذكر</v>
          </cell>
          <cell r="M55" t="str">
            <v>محمود</v>
          </cell>
          <cell r="Q55" t="str">
            <v>a</v>
          </cell>
          <cell r="X55" t="str">
            <v>P140089741</v>
          </cell>
          <cell r="AA55">
            <v>40</v>
          </cell>
        </row>
        <row r="56">
          <cell r="F56">
            <v>39181</v>
          </cell>
          <cell r="L56" t="str">
            <v>أنثى</v>
          </cell>
          <cell r="M56" t="str">
            <v>إيمان</v>
          </cell>
          <cell r="Q56" t="str">
            <v>a</v>
          </cell>
          <cell r="X56" t="str">
            <v>P144053243</v>
          </cell>
          <cell r="AA56">
            <v>41</v>
          </cell>
        </row>
        <row r="57">
          <cell r="F57">
            <v>38718</v>
          </cell>
          <cell r="L57" t="str">
            <v>ذكر</v>
          </cell>
          <cell r="M57" t="str">
            <v>أنس</v>
          </cell>
          <cell r="Q57" t="str">
            <v>a</v>
          </cell>
          <cell r="X57" t="str">
            <v>P149068257</v>
          </cell>
          <cell r="AA57">
            <v>42</v>
          </cell>
        </row>
        <row r="58">
          <cell r="F58">
            <v>38136</v>
          </cell>
          <cell r="L58" t="str">
            <v>ذكر</v>
          </cell>
          <cell r="M58" t="str">
            <v>ايمن</v>
          </cell>
          <cell r="Q58" t="str">
            <v>a</v>
          </cell>
          <cell r="X58" t="str">
            <v>P131301716</v>
          </cell>
          <cell r="AA58">
            <v>43</v>
          </cell>
        </row>
        <row r="59">
          <cell r="F59">
            <v>38882</v>
          </cell>
          <cell r="L59" t="str">
            <v>ذكر</v>
          </cell>
          <cell r="M59" t="str">
            <v>منصف</v>
          </cell>
          <cell r="Q59" t="str">
            <v>a</v>
          </cell>
          <cell r="X59" t="str">
            <v>G135201489</v>
          </cell>
          <cell r="AA59">
            <v>44</v>
          </cell>
        </row>
        <row r="60">
          <cell r="F60">
            <v>38193</v>
          </cell>
          <cell r="L60" t="str">
            <v>ذكر</v>
          </cell>
          <cell r="M60" t="str">
            <v>عماد</v>
          </cell>
          <cell r="Q60" t="str">
            <v>a</v>
          </cell>
          <cell r="X60" t="str">
            <v>P130268695</v>
          </cell>
          <cell r="AA60">
            <v>45</v>
          </cell>
        </row>
        <row r="61">
          <cell r="F61">
            <v>38313</v>
          </cell>
          <cell r="L61" t="str">
            <v>أنثى</v>
          </cell>
          <cell r="M61" t="str">
            <v xml:space="preserve">ملاك </v>
          </cell>
          <cell r="Q61" t="str">
            <v>a</v>
          </cell>
          <cell r="X61" t="str">
            <v>P140064726</v>
          </cell>
          <cell r="AA61">
            <v>46</v>
          </cell>
        </row>
        <row r="62">
          <cell r="Q62" t="str">
            <v>a</v>
          </cell>
        </row>
      </sheetData>
      <sheetData sheetId="34">
        <row r="10">
          <cell r="T10" t="str">
            <v>الأولى إعدادي عام</v>
          </cell>
        </row>
        <row r="11">
          <cell r="I11" t="str">
            <v>1ASCG-15</v>
          </cell>
        </row>
        <row r="16">
          <cell r="F16">
            <v>37816</v>
          </cell>
          <cell r="L16" t="str">
            <v>ذكر</v>
          </cell>
          <cell r="M16" t="str">
            <v>نوفل</v>
          </cell>
          <cell r="Q16" t="str">
            <v>a</v>
          </cell>
          <cell r="X16" t="str">
            <v>D134530919</v>
          </cell>
          <cell r="AA16">
            <v>1</v>
          </cell>
        </row>
        <row r="17">
          <cell r="F17">
            <v>38750</v>
          </cell>
          <cell r="L17" t="str">
            <v>أنثى</v>
          </cell>
          <cell r="M17" t="str">
            <v>ابتسام</v>
          </cell>
          <cell r="Q17" t="str">
            <v>a</v>
          </cell>
          <cell r="X17" t="str">
            <v>L135309100</v>
          </cell>
          <cell r="AA17">
            <v>2</v>
          </cell>
        </row>
        <row r="18">
          <cell r="F18">
            <v>38921</v>
          </cell>
          <cell r="L18" t="str">
            <v>ذكر</v>
          </cell>
          <cell r="M18" t="str">
            <v>صلاح الدين</v>
          </cell>
          <cell r="Q18" t="str">
            <v>a</v>
          </cell>
          <cell r="X18" t="str">
            <v>M139382478</v>
          </cell>
          <cell r="AA18">
            <v>3</v>
          </cell>
        </row>
        <row r="19">
          <cell r="F19">
            <v>38758</v>
          </cell>
          <cell r="L19" t="str">
            <v>أنثى</v>
          </cell>
          <cell r="M19" t="str">
            <v>غزلان</v>
          </cell>
          <cell r="Q19" t="str">
            <v>a</v>
          </cell>
          <cell r="X19" t="str">
            <v>P120060900</v>
          </cell>
          <cell r="AA19">
            <v>4</v>
          </cell>
        </row>
        <row r="20">
          <cell r="F20">
            <v>38746</v>
          </cell>
          <cell r="L20" t="str">
            <v>ذكر</v>
          </cell>
          <cell r="M20" t="str">
            <v xml:space="preserve">عادل   </v>
          </cell>
          <cell r="Q20" t="str">
            <v>a</v>
          </cell>
          <cell r="X20" t="str">
            <v>P130364424</v>
          </cell>
          <cell r="AA20">
            <v>5</v>
          </cell>
        </row>
        <row r="21">
          <cell r="F21">
            <v>38994</v>
          </cell>
          <cell r="L21" t="str">
            <v>أنثى</v>
          </cell>
          <cell r="M21" t="str">
            <v xml:space="preserve">ندى </v>
          </cell>
          <cell r="Q21" t="str">
            <v>a</v>
          </cell>
          <cell r="X21" t="str">
            <v>P130364698</v>
          </cell>
          <cell r="AA21">
            <v>6</v>
          </cell>
        </row>
        <row r="22">
          <cell r="F22">
            <v>38270</v>
          </cell>
          <cell r="L22" t="str">
            <v>أنثى</v>
          </cell>
          <cell r="M22" t="str">
            <v xml:space="preserve">فاطمة الزهراء </v>
          </cell>
          <cell r="Q22" t="str">
            <v>a</v>
          </cell>
          <cell r="X22" t="str">
            <v>P130366763</v>
          </cell>
          <cell r="AA22">
            <v>7</v>
          </cell>
        </row>
        <row r="23">
          <cell r="F23">
            <v>38384</v>
          </cell>
          <cell r="L23" t="str">
            <v>أنثى</v>
          </cell>
          <cell r="M23" t="str">
            <v xml:space="preserve">فاطمة </v>
          </cell>
          <cell r="Q23" t="str">
            <v>a</v>
          </cell>
          <cell r="X23" t="str">
            <v>P130366774</v>
          </cell>
          <cell r="AA23">
            <v>8</v>
          </cell>
        </row>
        <row r="24">
          <cell r="F24">
            <v>38857</v>
          </cell>
          <cell r="L24" t="str">
            <v>أنثى</v>
          </cell>
          <cell r="M24" t="str">
            <v xml:space="preserve">حنان </v>
          </cell>
          <cell r="Q24" t="str">
            <v>a</v>
          </cell>
          <cell r="X24" t="str">
            <v>P131364472</v>
          </cell>
          <cell r="AA24">
            <v>9</v>
          </cell>
        </row>
        <row r="25">
          <cell r="F25">
            <v>38879</v>
          </cell>
          <cell r="L25" t="str">
            <v>ذكر</v>
          </cell>
          <cell r="M25" t="str">
            <v xml:space="preserve">معاذ   </v>
          </cell>
          <cell r="Q25" t="str">
            <v>a</v>
          </cell>
          <cell r="X25" t="str">
            <v>P131364491</v>
          </cell>
          <cell r="AA25">
            <v>10</v>
          </cell>
        </row>
        <row r="26">
          <cell r="F26">
            <v>39046</v>
          </cell>
          <cell r="L26" t="str">
            <v>ذكر</v>
          </cell>
          <cell r="M26" t="str">
            <v>آدم</v>
          </cell>
          <cell r="Q26" t="str">
            <v>a</v>
          </cell>
          <cell r="X26" t="str">
            <v>P131423102</v>
          </cell>
          <cell r="AA26">
            <v>11</v>
          </cell>
        </row>
        <row r="27">
          <cell r="F27">
            <v>38170</v>
          </cell>
          <cell r="L27" t="str">
            <v>ذكر</v>
          </cell>
          <cell r="M27" t="str">
            <v xml:space="preserve">محمد </v>
          </cell>
          <cell r="Q27" t="str">
            <v>a</v>
          </cell>
          <cell r="X27" t="str">
            <v>P132251282</v>
          </cell>
          <cell r="AA27">
            <v>12</v>
          </cell>
        </row>
        <row r="28">
          <cell r="F28">
            <v>38958</v>
          </cell>
          <cell r="L28" t="str">
            <v>أنثى</v>
          </cell>
          <cell r="M28" t="str">
            <v xml:space="preserve">سلمى </v>
          </cell>
          <cell r="Q28" t="str">
            <v>a</v>
          </cell>
          <cell r="X28" t="str">
            <v>P132252164</v>
          </cell>
          <cell r="AA28">
            <v>13</v>
          </cell>
        </row>
        <row r="29">
          <cell r="F29">
            <v>38863</v>
          </cell>
          <cell r="L29" t="str">
            <v>أنثى</v>
          </cell>
          <cell r="M29" t="str">
            <v xml:space="preserve">نزهة </v>
          </cell>
          <cell r="Q29" t="str">
            <v>a</v>
          </cell>
          <cell r="X29" t="str">
            <v>P133252279</v>
          </cell>
          <cell r="AA29">
            <v>14</v>
          </cell>
        </row>
        <row r="30">
          <cell r="F30">
            <v>38953</v>
          </cell>
          <cell r="L30" t="str">
            <v>ذكر</v>
          </cell>
          <cell r="M30" t="str">
            <v>ابراهيم</v>
          </cell>
          <cell r="Q30" t="str">
            <v>a</v>
          </cell>
          <cell r="X30" t="str">
            <v>P133278662</v>
          </cell>
          <cell r="AA30">
            <v>15</v>
          </cell>
        </row>
        <row r="31">
          <cell r="F31">
            <v>38659</v>
          </cell>
          <cell r="L31" t="str">
            <v>ذكر</v>
          </cell>
          <cell r="M31" t="str">
            <v>صفوان</v>
          </cell>
          <cell r="Q31" t="str">
            <v>a</v>
          </cell>
          <cell r="X31" t="str">
            <v>P134247701</v>
          </cell>
          <cell r="AA31">
            <v>16</v>
          </cell>
        </row>
        <row r="32">
          <cell r="F32">
            <v>38280</v>
          </cell>
          <cell r="L32" t="str">
            <v>ذكر</v>
          </cell>
          <cell r="M32" t="str">
            <v xml:space="preserve">أسامة </v>
          </cell>
          <cell r="Q32" t="str">
            <v>a</v>
          </cell>
          <cell r="X32" t="str">
            <v>P134366721</v>
          </cell>
          <cell r="AA32">
            <v>17</v>
          </cell>
        </row>
        <row r="33">
          <cell r="F33">
            <v>37941</v>
          </cell>
          <cell r="L33" t="str">
            <v>أنثى</v>
          </cell>
          <cell r="M33" t="str">
            <v xml:space="preserve">وئام  </v>
          </cell>
          <cell r="Q33" t="str">
            <v>a</v>
          </cell>
          <cell r="X33" t="str">
            <v>P135250976</v>
          </cell>
          <cell r="AA33">
            <v>18</v>
          </cell>
        </row>
        <row r="34">
          <cell r="F34">
            <v>39016</v>
          </cell>
          <cell r="L34" t="str">
            <v>أنثى</v>
          </cell>
          <cell r="M34" t="str">
            <v>مريم</v>
          </cell>
          <cell r="Q34" t="str">
            <v>a</v>
          </cell>
          <cell r="X34" t="str">
            <v>P135318480</v>
          </cell>
          <cell r="AA34">
            <v>19</v>
          </cell>
        </row>
        <row r="35">
          <cell r="F35">
            <v>38267</v>
          </cell>
          <cell r="L35" t="str">
            <v>ذكر</v>
          </cell>
          <cell r="M35" t="str">
            <v xml:space="preserve">ياسين </v>
          </cell>
          <cell r="Q35" t="str">
            <v>a</v>
          </cell>
          <cell r="X35" t="str">
            <v>P135364710</v>
          </cell>
          <cell r="AA35">
            <v>20</v>
          </cell>
        </row>
        <row r="36">
          <cell r="F36">
            <v>37700</v>
          </cell>
          <cell r="L36" t="str">
            <v>ذكر</v>
          </cell>
          <cell r="M36" t="str">
            <v>ادم</v>
          </cell>
          <cell r="Q36" t="str">
            <v>a</v>
          </cell>
          <cell r="X36" t="str">
            <v>P135520677</v>
          </cell>
          <cell r="AA36">
            <v>21</v>
          </cell>
        </row>
        <row r="37">
          <cell r="F37">
            <v>38105</v>
          </cell>
          <cell r="L37" t="str">
            <v>أنثى</v>
          </cell>
          <cell r="M37" t="str">
            <v xml:space="preserve">ف الزهرة </v>
          </cell>
          <cell r="Q37" t="str">
            <v>a</v>
          </cell>
          <cell r="X37" t="str">
            <v>P136251241</v>
          </cell>
          <cell r="AA37">
            <v>22</v>
          </cell>
        </row>
        <row r="38">
          <cell r="F38">
            <v>38845</v>
          </cell>
          <cell r="L38" t="str">
            <v>أنثى</v>
          </cell>
          <cell r="M38" t="str">
            <v xml:space="preserve">فتيحة  </v>
          </cell>
          <cell r="Q38" t="str">
            <v>a</v>
          </cell>
          <cell r="X38" t="str">
            <v>P136364574</v>
          </cell>
          <cell r="AA38">
            <v>23</v>
          </cell>
        </row>
        <row r="39">
          <cell r="F39">
            <v>38474</v>
          </cell>
          <cell r="L39" t="str">
            <v>ذكر</v>
          </cell>
          <cell r="M39" t="str">
            <v>حمزة</v>
          </cell>
          <cell r="Q39" t="str">
            <v>a</v>
          </cell>
          <cell r="X39" t="str">
            <v>P137152665</v>
          </cell>
          <cell r="AA39">
            <v>24</v>
          </cell>
        </row>
        <row r="40">
          <cell r="F40">
            <v>38985</v>
          </cell>
          <cell r="L40" t="str">
            <v>ذكر</v>
          </cell>
          <cell r="M40" t="str">
            <v xml:space="preserve">يوسف </v>
          </cell>
          <cell r="Q40" t="str">
            <v>a</v>
          </cell>
          <cell r="X40" t="str">
            <v>P138259811</v>
          </cell>
          <cell r="AA40">
            <v>25</v>
          </cell>
        </row>
        <row r="41">
          <cell r="F41">
            <v>38936</v>
          </cell>
          <cell r="L41" t="str">
            <v>أنثى</v>
          </cell>
          <cell r="M41" t="str">
            <v xml:space="preserve">بشرى  </v>
          </cell>
          <cell r="Q41" t="str">
            <v>a</v>
          </cell>
          <cell r="X41" t="str">
            <v>P138364422</v>
          </cell>
          <cell r="AA41">
            <v>26</v>
          </cell>
        </row>
        <row r="42">
          <cell r="F42">
            <v>38815</v>
          </cell>
          <cell r="L42" t="str">
            <v>ذكر</v>
          </cell>
          <cell r="M42" t="str">
            <v xml:space="preserve">محمد </v>
          </cell>
          <cell r="Q42" t="str">
            <v>a</v>
          </cell>
          <cell r="X42" t="str">
            <v>P138364485</v>
          </cell>
          <cell r="AA42">
            <v>27</v>
          </cell>
        </row>
        <row r="43">
          <cell r="F43">
            <v>39048</v>
          </cell>
          <cell r="L43" t="str">
            <v>ذكر</v>
          </cell>
          <cell r="M43" t="str">
            <v xml:space="preserve">مرتضى  </v>
          </cell>
          <cell r="Q43" t="str">
            <v>a</v>
          </cell>
          <cell r="X43" t="str">
            <v>P138364618</v>
          </cell>
          <cell r="AA43">
            <v>28</v>
          </cell>
        </row>
        <row r="44">
          <cell r="F44">
            <v>38710</v>
          </cell>
          <cell r="L44" t="str">
            <v>ذكر</v>
          </cell>
          <cell r="M44" t="str">
            <v xml:space="preserve">محمد علي </v>
          </cell>
          <cell r="Q44" t="str">
            <v>a</v>
          </cell>
          <cell r="X44" t="str">
            <v>P138366730</v>
          </cell>
          <cell r="AA44">
            <v>29</v>
          </cell>
        </row>
        <row r="45">
          <cell r="F45">
            <v>38073</v>
          </cell>
          <cell r="L45" t="str">
            <v>أنثى</v>
          </cell>
          <cell r="M45" t="str">
            <v xml:space="preserve">شيماء </v>
          </cell>
          <cell r="Q45" t="str">
            <v>a</v>
          </cell>
          <cell r="X45" t="str">
            <v>P139251255</v>
          </cell>
          <cell r="AA45">
            <v>30</v>
          </cell>
        </row>
        <row r="46">
          <cell r="F46">
            <v>38609</v>
          </cell>
          <cell r="L46" t="str">
            <v>ذكر</v>
          </cell>
          <cell r="M46" t="str">
            <v xml:space="preserve">محمد علي </v>
          </cell>
          <cell r="Q46" t="str">
            <v>a</v>
          </cell>
          <cell r="X46" t="str">
            <v>P139259764</v>
          </cell>
          <cell r="AA46">
            <v>31</v>
          </cell>
        </row>
        <row r="47">
          <cell r="F47">
            <v>38298</v>
          </cell>
          <cell r="L47" t="str">
            <v>ذكر</v>
          </cell>
          <cell r="M47" t="str">
            <v xml:space="preserve">محمد </v>
          </cell>
          <cell r="Q47" t="str">
            <v>a</v>
          </cell>
          <cell r="X47" t="str">
            <v>P139259902</v>
          </cell>
          <cell r="AA47">
            <v>32</v>
          </cell>
        </row>
        <row r="48">
          <cell r="F48">
            <v>38962</v>
          </cell>
          <cell r="L48" t="str">
            <v>أنثى</v>
          </cell>
          <cell r="M48" t="str">
            <v>ملاك</v>
          </cell>
          <cell r="Q48" t="str">
            <v>a</v>
          </cell>
          <cell r="X48" t="str">
            <v>P139264080</v>
          </cell>
          <cell r="AA48">
            <v>33</v>
          </cell>
        </row>
        <row r="49">
          <cell r="F49">
            <v>38929</v>
          </cell>
          <cell r="L49" t="str">
            <v>ذكر</v>
          </cell>
          <cell r="M49" t="str">
            <v>اسامة</v>
          </cell>
          <cell r="Q49" t="str">
            <v>a</v>
          </cell>
          <cell r="X49" t="str">
            <v>P139295130</v>
          </cell>
          <cell r="AA49">
            <v>34</v>
          </cell>
        </row>
        <row r="50">
          <cell r="F50">
            <v>39123</v>
          </cell>
          <cell r="L50" t="str">
            <v>ذكر</v>
          </cell>
          <cell r="M50" t="str">
            <v>محمد امين</v>
          </cell>
          <cell r="Q50" t="str">
            <v>a</v>
          </cell>
          <cell r="X50" t="str">
            <v>P139297443</v>
          </cell>
          <cell r="AA50">
            <v>35</v>
          </cell>
        </row>
        <row r="51">
          <cell r="F51">
            <v>38986</v>
          </cell>
          <cell r="L51" t="str">
            <v>ذكر</v>
          </cell>
          <cell r="M51" t="str">
            <v>أنس</v>
          </cell>
          <cell r="Q51" t="str">
            <v>a</v>
          </cell>
          <cell r="X51" t="str">
            <v>P139327042</v>
          </cell>
          <cell r="AA51">
            <v>36</v>
          </cell>
        </row>
        <row r="52">
          <cell r="F52">
            <v>38812</v>
          </cell>
          <cell r="L52" t="str">
            <v>أنثى</v>
          </cell>
          <cell r="M52" t="str">
            <v xml:space="preserve">ابتسام   </v>
          </cell>
          <cell r="Q52" t="str">
            <v>a</v>
          </cell>
          <cell r="X52" t="str">
            <v>P139364483</v>
          </cell>
          <cell r="AA52">
            <v>37</v>
          </cell>
        </row>
        <row r="53">
          <cell r="F53">
            <v>37987</v>
          </cell>
          <cell r="L53" t="str">
            <v>ذكر</v>
          </cell>
          <cell r="M53" t="str">
            <v xml:space="preserve">محمد رضا </v>
          </cell>
          <cell r="Q53" t="str">
            <v>a</v>
          </cell>
          <cell r="X53" t="str">
            <v>P139366905</v>
          </cell>
          <cell r="AA53">
            <v>38</v>
          </cell>
        </row>
        <row r="54">
          <cell r="F54">
            <v>37802</v>
          </cell>
          <cell r="L54" t="str">
            <v>أنثى</v>
          </cell>
          <cell r="M54" t="str">
            <v xml:space="preserve">سلمى </v>
          </cell>
          <cell r="Q54" t="str">
            <v>a</v>
          </cell>
          <cell r="X54" t="str">
            <v>P139428405</v>
          </cell>
          <cell r="AA54">
            <v>39</v>
          </cell>
        </row>
        <row r="55">
          <cell r="F55">
            <v>38232</v>
          </cell>
          <cell r="L55" t="str">
            <v>ذكر</v>
          </cell>
          <cell r="M55" t="str">
            <v>محمد</v>
          </cell>
          <cell r="Q55" t="str">
            <v>a</v>
          </cell>
          <cell r="X55" t="str">
            <v>P139478231</v>
          </cell>
          <cell r="AA55">
            <v>40</v>
          </cell>
        </row>
        <row r="56">
          <cell r="F56">
            <v>38961</v>
          </cell>
          <cell r="L56" t="str">
            <v>ذكر</v>
          </cell>
          <cell r="M56" t="str">
            <v>نصر الله</v>
          </cell>
          <cell r="Q56" t="str">
            <v>a</v>
          </cell>
          <cell r="X56" t="str">
            <v>P140011988</v>
          </cell>
          <cell r="AA56">
            <v>41</v>
          </cell>
        </row>
        <row r="57">
          <cell r="F57">
            <v>37802</v>
          </cell>
          <cell r="L57" t="str">
            <v>أنثى</v>
          </cell>
          <cell r="M57" t="str">
            <v>سميرة</v>
          </cell>
          <cell r="Q57" t="str">
            <v>a</v>
          </cell>
          <cell r="X57" t="str">
            <v>P147112324</v>
          </cell>
          <cell r="AA57">
            <v>42</v>
          </cell>
        </row>
        <row r="58">
          <cell r="F58">
            <v>39130</v>
          </cell>
          <cell r="L58" t="str">
            <v>أنثى</v>
          </cell>
          <cell r="M58" t="str">
            <v>هناء</v>
          </cell>
          <cell r="Q58" t="str">
            <v>a</v>
          </cell>
          <cell r="X58" t="str">
            <v>P149022158</v>
          </cell>
          <cell r="AA58">
            <v>43</v>
          </cell>
        </row>
        <row r="59">
          <cell r="F59">
            <v>38545</v>
          </cell>
          <cell r="L59" t="str">
            <v>ذكر</v>
          </cell>
          <cell r="M59" t="str">
            <v>وســيــم</v>
          </cell>
          <cell r="Q59" t="str">
            <v>a</v>
          </cell>
          <cell r="X59" t="str">
            <v>S133172635</v>
          </cell>
          <cell r="AA59">
            <v>44</v>
          </cell>
        </row>
        <row r="60">
          <cell r="F60">
            <v>38504</v>
          </cell>
          <cell r="L60" t="str">
            <v>ذكر</v>
          </cell>
          <cell r="M60" t="str">
            <v>زهير</v>
          </cell>
          <cell r="Q60" t="str">
            <v>a</v>
          </cell>
          <cell r="X60" t="str">
            <v>S139412670</v>
          </cell>
          <cell r="AA60">
            <v>45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5">
        <row r="10">
          <cell r="T10" t="str">
            <v>الأولى إعدادي عام</v>
          </cell>
        </row>
        <row r="11">
          <cell r="I11" t="str">
            <v>1ASCG-16</v>
          </cell>
        </row>
        <row r="16">
          <cell r="F16">
            <v>38763</v>
          </cell>
          <cell r="L16" t="str">
            <v>ذكر</v>
          </cell>
          <cell r="M16" t="str">
            <v>أدم</v>
          </cell>
          <cell r="Q16" t="str">
            <v>a</v>
          </cell>
          <cell r="X16" t="str">
            <v>E145175399</v>
          </cell>
          <cell r="AA16">
            <v>1</v>
          </cell>
        </row>
        <row r="17">
          <cell r="F17">
            <v>38828</v>
          </cell>
          <cell r="L17" t="str">
            <v>أنثى</v>
          </cell>
          <cell r="M17" t="str">
            <v>منار</v>
          </cell>
          <cell r="Q17" t="str">
            <v>a</v>
          </cell>
          <cell r="X17" t="str">
            <v>G137293629</v>
          </cell>
          <cell r="AA17">
            <v>2</v>
          </cell>
        </row>
        <row r="18">
          <cell r="F18">
            <v>39095</v>
          </cell>
          <cell r="L18" t="str">
            <v>ذكر</v>
          </cell>
          <cell r="M18" t="str">
            <v>بلال</v>
          </cell>
          <cell r="Q18" t="str">
            <v>a</v>
          </cell>
          <cell r="X18" t="str">
            <v>J138224210</v>
          </cell>
          <cell r="AA18">
            <v>3</v>
          </cell>
        </row>
        <row r="19">
          <cell r="F19">
            <v>39134</v>
          </cell>
          <cell r="L19" t="str">
            <v>أنثى</v>
          </cell>
          <cell r="M19" t="str">
            <v>آية</v>
          </cell>
          <cell r="Q19" t="str">
            <v>a</v>
          </cell>
          <cell r="X19" t="str">
            <v>N134087987</v>
          </cell>
          <cell r="AA19">
            <v>4</v>
          </cell>
        </row>
        <row r="20">
          <cell r="F20">
            <v>38953</v>
          </cell>
          <cell r="L20" t="str">
            <v>أنثى</v>
          </cell>
          <cell r="M20" t="str">
            <v>إناس</v>
          </cell>
          <cell r="Q20" t="str">
            <v>a</v>
          </cell>
          <cell r="X20" t="str">
            <v>P130257362</v>
          </cell>
          <cell r="AA20">
            <v>5</v>
          </cell>
        </row>
        <row r="21">
          <cell r="F21">
            <v>38571</v>
          </cell>
          <cell r="L21" t="str">
            <v>ذكر</v>
          </cell>
          <cell r="M21" t="str">
            <v xml:space="preserve">أسامة </v>
          </cell>
          <cell r="Q21" t="str">
            <v>a</v>
          </cell>
          <cell r="X21" t="str">
            <v>P130364567</v>
          </cell>
          <cell r="AA21">
            <v>6</v>
          </cell>
        </row>
        <row r="22">
          <cell r="F22">
            <v>38629</v>
          </cell>
          <cell r="L22" t="str">
            <v>ذكر</v>
          </cell>
          <cell r="M22" t="str">
            <v xml:space="preserve">ياسين </v>
          </cell>
          <cell r="Q22" t="str">
            <v>a</v>
          </cell>
          <cell r="X22" t="str">
            <v>P130364665</v>
          </cell>
          <cell r="AA22">
            <v>7</v>
          </cell>
        </row>
        <row r="23">
          <cell r="F23">
            <v>38527</v>
          </cell>
          <cell r="L23" t="str">
            <v>أنثى</v>
          </cell>
          <cell r="M23" t="str">
            <v xml:space="preserve">هاجر </v>
          </cell>
          <cell r="Q23" t="str">
            <v>a</v>
          </cell>
          <cell r="X23" t="str">
            <v>P130366940</v>
          </cell>
          <cell r="AA23">
            <v>8</v>
          </cell>
        </row>
        <row r="24">
          <cell r="F24">
            <v>38113</v>
          </cell>
          <cell r="L24" t="str">
            <v>أنثى</v>
          </cell>
          <cell r="M24" t="str">
            <v>نزهة</v>
          </cell>
          <cell r="Q24" t="str">
            <v>a</v>
          </cell>
          <cell r="X24" t="str">
            <v>P131247826</v>
          </cell>
          <cell r="AA24">
            <v>9</v>
          </cell>
        </row>
        <row r="25">
          <cell r="F25">
            <v>38850</v>
          </cell>
          <cell r="L25" t="str">
            <v>أنثى</v>
          </cell>
          <cell r="M25" t="str">
            <v>أية</v>
          </cell>
          <cell r="Q25" t="str">
            <v>a</v>
          </cell>
          <cell r="X25" t="str">
            <v>P131252240</v>
          </cell>
          <cell r="AA25">
            <v>10</v>
          </cell>
        </row>
        <row r="26">
          <cell r="F26">
            <v>37821</v>
          </cell>
          <cell r="L26" t="str">
            <v>ذكر</v>
          </cell>
          <cell r="M26" t="str">
            <v xml:space="preserve">أيوب </v>
          </cell>
          <cell r="Q26" t="str">
            <v>a</v>
          </cell>
          <cell r="X26" t="str">
            <v>P131428392</v>
          </cell>
          <cell r="AA26">
            <v>11</v>
          </cell>
        </row>
        <row r="27">
          <cell r="F27">
            <v>38723</v>
          </cell>
          <cell r="L27" t="str">
            <v>ذكر</v>
          </cell>
          <cell r="M27" t="str">
            <v>عبد الاله</v>
          </cell>
          <cell r="Q27" t="str">
            <v>a</v>
          </cell>
          <cell r="X27" t="str">
            <v>P131537755</v>
          </cell>
          <cell r="AA27">
            <v>12</v>
          </cell>
        </row>
        <row r="28">
          <cell r="F28">
            <v>38376</v>
          </cell>
          <cell r="L28" t="str">
            <v>ذكر</v>
          </cell>
          <cell r="M28" t="str">
            <v>محمد</v>
          </cell>
          <cell r="Q28" t="str">
            <v>a</v>
          </cell>
          <cell r="X28" t="str">
            <v>P132121771</v>
          </cell>
          <cell r="AA28">
            <v>13</v>
          </cell>
        </row>
        <row r="29">
          <cell r="F29">
            <v>38472</v>
          </cell>
          <cell r="L29" t="str">
            <v>ذكر</v>
          </cell>
          <cell r="M29" t="str">
            <v xml:space="preserve">أيمن </v>
          </cell>
          <cell r="Q29" t="str">
            <v>a</v>
          </cell>
          <cell r="X29" t="str">
            <v>P132252300</v>
          </cell>
          <cell r="AA29">
            <v>14</v>
          </cell>
        </row>
        <row r="30">
          <cell r="F30">
            <v>38718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P132259716</v>
          </cell>
          <cell r="AA30">
            <v>15</v>
          </cell>
        </row>
        <row r="31">
          <cell r="F31">
            <v>37672</v>
          </cell>
          <cell r="L31" t="str">
            <v>أنثى</v>
          </cell>
          <cell r="M31" t="str">
            <v xml:space="preserve">ندى </v>
          </cell>
          <cell r="Q31" t="str">
            <v>a</v>
          </cell>
          <cell r="X31" t="str">
            <v>P132428384</v>
          </cell>
          <cell r="AA31">
            <v>16</v>
          </cell>
        </row>
        <row r="32">
          <cell r="F32">
            <v>38655</v>
          </cell>
          <cell r="L32" t="str">
            <v>أنثى</v>
          </cell>
          <cell r="M32" t="str">
            <v xml:space="preserve">دعاء </v>
          </cell>
          <cell r="Q32" t="str">
            <v>a</v>
          </cell>
          <cell r="X32" t="str">
            <v>P133252228</v>
          </cell>
          <cell r="AA32">
            <v>17</v>
          </cell>
        </row>
        <row r="33">
          <cell r="F33">
            <v>39080</v>
          </cell>
          <cell r="L33" t="str">
            <v>أنثى</v>
          </cell>
          <cell r="M33" t="str">
            <v xml:space="preserve">آية </v>
          </cell>
          <cell r="Q33" t="str">
            <v>a</v>
          </cell>
          <cell r="X33" t="str">
            <v>P133364597</v>
          </cell>
          <cell r="AA33">
            <v>18</v>
          </cell>
        </row>
        <row r="34">
          <cell r="F34">
            <v>38976</v>
          </cell>
          <cell r="L34" t="str">
            <v>ذكر</v>
          </cell>
          <cell r="M34" t="str">
            <v>ايوب</v>
          </cell>
          <cell r="Q34" t="str">
            <v>a</v>
          </cell>
          <cell r="X34" t="str">
            <v>P134247593</v>
          </cell>
          <cell r="AA34">
            <v>19</v>
          </cell>
        </row>
        <row r="35">
          <cell r="F35">
            <v>38658</v>
          </cell>
          <cell r="L35" t="str">
            <v>ذكر</v>
          </cell>
          <cell r="M35" t="str">
            <v xml:space="preserve">محمد </v>
          </cell>
          <cell r="Q35" t="str">
            <v>a</v>
          </cell>
          <cell r="X35" t="str">
            <v>P134259994</v>
          </cell>
          <cell r="AA35">
            <v>20</v>
          </cell>
        </row>
        <row r="36">
          <cell r="F36">
            <v>38030</v>
          </cell>
          <cell r="L36" t="str">
            <v>ذكر</v>
          </cell>
          <cell r="M36" t="str">
            <v xml:space="preserve">محمد </v>
          </cell>
          <cell r="Q36" t="str">
            <v>a</v>
          </cell>
          <cell r="X36" t="str">
            <v>P134364507</v>
          </cell>
          <cell r="AA36">
            <v>21</v>
          </cell>
        </row>
        <row r="37">
          <cell r="F37">
            <v>38671</v>
          </cell>
          <cell r="L37" t="str">
            <v>ذكر</v>
          </cell>
          <cell r="M37" t="str">
            <v xml:space="preserve">عبد الرحيم </v>
          </cell>
          <cell r="Q37" t="str">
            <v>a</v>
          </cell>
          <cell r="X37" t="str">
            <v>P135364558</v>
          </cell>
          <cell r="AA37">
            <v>22</v>
          </cell>
        </row>
        <row r="38">
          <cell r="F38">
            <v>38658</v>
          </cell>
          <cell r="L38" t="str">
            <v>ذكر</v>
          </cell>
          <cell r="M38" t="str">
            <v xml:space="preserve">محمد </v>
          </cell>
          <cell r="Q38" t="str">
            <v>a</v>
          </cell>
          <cell r="X38" t="str">
            <v>P135366873</v>
          </cell>
          <cell r="AA38">
            <v>23</v>
          </cell>
        </row>
        <row r="39">
          <cell r="F39">
            <v>38335</v>
          </cell>
          <cell r="L39" t="str">
            <v>ذكر</v>
          </cell>
          <cell r="M39" t="str">
            <v xml:space="preserve">محمد </v>
          </cell>
          <cell r="Q39" t="str">
            <v>a</v>
          </cell>
          <cell r="X39" t="str">
            <v>P135371094</v>
          </cell>
          <cell r="AA39">
            <v>24</v>
          </cell>
        </row>
        <row r="40">
          <cell r="F40">
            <v>39051</v>
          </cell>
          <cell r="L40" t="str">
            <v>أنثى</v>
          </cell>
          <cell r="M40" t="str">
            <v xml:space="preserve">جنان   </v>
          </cell>
          <cell r="Q40" t="str">
            <v>a</v>
          </cell>
          <cell r="X40" t="str">
            <v>P136364745</v>
          </cell>
          <cell r="AA40">
            <v>25</v>
          </cell>
        </row>
        <row r="41">
          <cell r="F41">
            <v>38944</v>
          </cell>
          <cell r="L41" t="str">
            <v>ذكر</v>
          </cell>
          <cell r="M41" t="str">
            <v xml:space="preserve">سليمان  </v>
          </cell>
          <cell r="Q41" t="str">
            <v>a</v>
          </cell>
          <cell r="X41" t="str">
            <v>P137364470</v>
          </cell>
          <cell r="AA41">
            <v>26</v>
          </cell>
        </row>
        <row r="42">
          <cell r="F42">
            <v>37908</v>
          </cell>
          <cell r="L42" t="str">
            <v>ذكر</v>
          </cell>
          <cell r="M42" t="str">
            <v xml:space="preserve">يوسف </v>
          </cell>
          <cell r="Q42" t="str">
            <v>a</v>
          </cell>
          <cell r="X42" t="str">
            <v>P137371154</v>
          </cell>
          <cell r="AA42">
            <v>27</v>
          </cell>
        </row>
        <row r="43">
          <cell r="F43">
            <v>37728</v>
          </cell>
          <cell r="L43" t="str">
            <v>ذكر</v>
          </cell>
          <cell r="M43" t="str">
            <v xml:space="preserve">أيوب </v>
          </cell>
          <cell r="Q43" t="str">
            <v>a</v>
          </cell>
          <cell r="X43" t="str">
            <v>P137454240</v>
          </cell>
          <cell r="AA43">
            <v>28</v>
          </cell>
        </row>
        <row r="44">
          <cell r="F44">
            <v>38816</v>
          </cell>
          <cell r="L44" t="str">
            <v>ذكر</v>
          </cell>
          <cell r="M44" t="str">
            <v>موعاد</v>
          </cell>
          <cell r="Q44" t="str">
            <v>a</v>
          </cell>
          <cell r="X44" t="str">
            <v>P139247647</v>
          </cell>
          <cell r="AA44">
            <v>29</v>
          </cell>
        </row>
        <row r="45">
          <cell r="F45">
            <v>38862</v>
          </cell>
          <cell r="L45" t="str">
            <v>أنثى</v>
          </cell>
          <cell r="M45" t="str">
            <v xml:space="preserve">حسناء </v>
          </cell>
          <cell r="Q45" t="str">
            <v>a</v>
          </cell>
          <cell r="X45" t="str">
            <v>P139259784</v>
          </cell>
          <cell r="AA45">
            <v>30</v>
          </cell>
        </row>
        <row r="46">
          <cell r="F46">
            <v>38434</v>
          </cell>
          <cell r="L46" t="str">
            <v>أنثى</v>
          </cell>
          <cell r="M46" t="str">
            <v xml:space="preserve">فردوس </v>
          </cell>
          <cell r="Q46" t="str">
            <v>a</v>
          </cell>
          <cell r="X46" t="str">
            <v>P139366883</v>
          </cell>
          <cell r="AA46">
            <v>31</v>
          </cell>
        </row>
        <row r="47">
          <cell r="F47">
            <v>38782</v>
          </cell>
          <cell r="L47" t="str">
            <v>أنثى</v>
          </cell>
          <cell r="M47" t="str">
            <v>هبة</v>
          </cell>
          <cell r="Q47" t="str">
            <v>a</v>
          </cell>
          <cell r="X47" t="str">
            <v>P141091861</v>
          </cell>
          <cell r="AA47">
            <v>32</v>
          </cell>
        </row>
        <row r="48">
          <cell r="F48">
            <v>39127</v>
          </cell>
          <cell r="L48" t="str">
            <v>ذكر</v>
          </cell>
          <cell r="M48" t="str">
            <v>أشرف</v>
          </cell>
          <cell r="Q48" t="str">
            <v>a</v>
          </cell>
          <cell r="X48" t="str">
            <v>P142090830</v>
          </cell>
          <cell r="AA48">
            <v>33</v>
          </cell>
        </row>
        <row r="49">
          <cell r="F49">
            <v>38881</v>
          </cell>
          <cell r="L49" t="str">
            <v>أنثى</v>
          </cell>
          <cell r="M49" t="str">
            <v>ملاك</v>
          </cell>
          <cell r="Q49" t="str">
            <v>a</v>
          </cell>
          <cell r="X49" t="str">
            <v>P142091875</v>
          </cell>
          <cell r="AA49">
            <v>34</v>
          </cell>
        </row>
        <row r="50">
          <cell r="F50">
            <v>38310</v>
          </cell>
          <cell r="L50" t="str">
            <v>ذكر</v>
          </cell>
          <cell r="M50" t="str">
            <v>مصعب</v>
          </cell>
          <cell r="Q50" t="str">
            <v>a</v>
          </cell>
          <cell r="X50" t="str">
            <v>P143014418</v>
          </cell>
          <cell r="AA50">
            <v>35</v>
          </cell>
        </row>
        <row r="51">
          <cell r="F51">
            <v>39057</v>
          </cell>
          <cell r="L51" t="str">
            <v>أنثى</v>
          </cell>
          <cell r="M51" t="str">
            <v>سندس</v>
          </cell>
          <cell r="Q51" t="str">
            <v>a</v>
          </cell>
          <cell r="X51" t="str">
            <v>P146091343</v>
          </cell>
          <cell r="AA51">
            <v>36</v>
          </cell>
        </row>
        <row r="52">
          <cell r="F52">
            <v>38687</v>
          </cell>
          <cell r="L52" t="str">
            <v>ذكر</v>
          </cell>
          <cell r="M52" t="str">
            <v>محمد</v>
          </cell>
          <cell r="Q52" t="str">
            <v>a</v>
          </cell>
          <cell r="X52" t="str">
            <v>R135478678</v>
          </cell>
          <cell r="AA52">
            <v>37</v>
          </cell>
        </row>
        <row r="53">
          <cell r="F53">
            <v>37952</v>
          </cell>
          <cell r="L53" t="str">
            <v>ذكر</v>
          </cell>
          <cell r="M53" t="str">
            <v>توفيق</v>
          </cell>
          <cell r="Q53" t="str">
            <v>a</v>
          </cell>
          <cell r="X53" t="str">
            <v>P133373202</v>
          </cell>
          <cell r="AA53">
            <v>38</v>
          </cell>
        </row>
        <row r="54">
          <cell r="F54">
            <v>38117</v>
          </cell>
          <cell r="L54" t="str">
            <v>أنثى</v>
          </cell>
          <cell r="M54" t="str">
            <v>أمال</v>
          </cell>
          <cell r="Q54" t="str">
            <v>a</v>
          </cell>
          <cell r="X54" t="str">
            <v>P133251022</v>
          </cell>
          <cell r="AA54">
            <v>39</v>
          </cell>
        </row>
        <row r="55">
          <cell r="F55">
            <v>38415</v>
          </cell>
          <cell r="L55" t="str">
            <v>ذكر</v>
          </cell>
          <cell r="M55" t="str">
            <v>ايوب</v>
          </cell>
          <cell r="Q55" t="str">
            <v>a</v>
          </cell>
          <cell r="X55" t="str">
            <v>P134247751</v>
          </cell>
          <cell r="AA55">
            <v>40</v>
          </cell>
        </row>
        <row r="56">
          <cell r="F56">
            <v>38684</v>
          </cell>
          <cell r="L56" t="str">
            <v>ذكر</v>
          </cell>
          <cell r="M56" t="str">
            <v>مروان</v>
          </cell>
          <cell r="Q56" t="str">
            <v>a</v>
          </cell>
          <cell r="X56" t="str">
            <v>P134541245</v>
          </cell>
          <cell r="AA56">
            <v>41</v>
          </cell>
        </row>
        <row r="57">
          <cell r="F57">
            <v>38909</v>
          </cell>
          <cell r="L57" t="str">
            <v>أنثى</v>
          </cell>
          <cell r="M57" t="str">
            <v>دعاء</v>
          </cell>
          <cell r="Q57" t="str">
            <v>a</v>
          </cell>
          <cell r="X57" t="str">
            <v>P149091853</v>
          </cell>
          <cell r="AA57">
            <v>42</v>
          </cell>
        </row>
        <row r="58">
          <cell r="F58">
            <v>38307</v>
          </cell>
          <cell r="L58" t="str">
            <v>ذكر</v>
          </cell>
          <cell r="M58" t="str">
            <v xml:space="preserve">عدنان </v>
          </cell>
          <cell r="Q58" t="str">
            <v>a</v>
          </cell>
          <cell r="X58" t="str">
            <v>P133260041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6">
        <row r="10">
          <cell r="T10" t="str">
            <v xml:space="preserve">الثانية إعدادي عام </v>
          </cell>
        </row>
        <row r="11">
          <cell r="I11" t="str">
            <v>2ASCG-10</v>
          </cell>
        </row>
        <row r="16">
          <cell r="F16">
            <v>38207</v>
          </cell>
          <cell r="L16" t="str">
            <v>ذكر</v>
          </cell>
          <cell r="M16" t="str">
            <v>صلاح الدين</v>
          </cell>
          <cell r="Q16" t="str">
            <v>a</v>
          </cell>
          <cell r="X16" t="str">
            <v>D133648075</v>
          </cell>
          <cell r="AA16">
            <v>1</v>
          </cell>
        </row>
        <row r="17">
          <cell r="F17">
            <v>38703</v>
          </cell>
          <cell r="L17" t="str">
            <v>أنثى</v>
          </cell>
          <cell r="M17" t="str">
            <v xml:space="preserve">سارة </v>
          </cell>
          <cell r="Q17" t="str">
            <v>a</v>
          </cell>
          <cell r="X17" t="str">
            <v>P130251245</v>
          </cell>
          <cell r="AA17">
            <v>2</v>
          </cell>
        </row>
        <row r="18">
          <cell r="F18">
            <v>38679</v>
          </cell>
          <cell r="L18" t="str">
            <v>أنثى</v>
          </cell>
          <cell r="M18" t="str">
            <v xml:space="preserve">سارة </v>
          </cell>
          <cell r="Q18" t="str">
            <v>a</v>
          </cell>
          <cell r="X18" t="str">
            <v>P130259834</v>
          </cell>
          <cell r="AA18">
            <v>3</v>
          </cell>
        </row>
        <row r="19">
          <cell r="F19">
            <v>38371</v>
          </cell>
          <cell r="L19" t="str">
            <v>أنثى</v>
          </cell>
          <cell r="M19" t="str">
            <v>هاجر بنت أحمد</v>
          </cell>
          <cell r="Q19" t="str">
            <v>a</v>
          </cell>
          <cell r="X19" t="str">
            <v>P130324833</v>
          </cell>
          <cell r="AA19">
            <v>4</v>
          </cell>
        </row>
        <row r="20">
          <cell r="F20">
            <v>38070</v>
          </cell>
          <cell r="L20" t="str">
            <v>ذكر</v>
          </cell>
          <cell r="M20" t="str">
            <v xml:space="preserve">إسماعيل </v>
          </cell>
          <cell r="Q20" t="str">
            <v>a</v>
          </cell>
          <cell r="X20" t="str">
            <v>P130366767</v>
          </cell>
          <cell r="AA20">
            <v>5</v>
          </cell>
        </row>
        <row r="21">
          <cell r="F21">
            <v>38449</v>
          </cell>
          <cell r="L21" t="str">
            <v>ذكر</v>
          </cell>
          <cell r="M21" t="str">
            <v xml:space="preserve">محسن </v>
          </cell>
          <cell r="Q21" t="str">
            <v>a</v>
          </cell>
          <cell r="X21" t="str">
            <v>P130366922</v>
          </cell>
          <cell r="AA21">
            <v>6</v>
          </cell>
        </row>
        <row r="22">
          <cell r="F22">
            <v>38432</v>
          </cell>
          <cell r="L22" t="str">
            <v>ذكر</v>
          </cell>
          <cell r="M22" t="str">
            <v xml:space="preserve">محمد </v>
          </cell>
          <cell r="Q22" t="str">
            <v>a</v>
          </cell>
          <cell r="X22" t="str">
            <v>P130366981</v>
          </cell>
          <cell r="AA22">
            <v>7</v>
          </cell>
        </row>
        <row r="23">
          <cell r="F23">
            <v>37267</v>
          </cell>
          <cell r="L23" t="str">
            <v>ذكر</v>
          </cell>
          <cell r="M23" t="str">
            <v xml:space="preserve">وليد </v>
          </cell>
          <cell r="Q23" t="str">
            <v>a</v>
          </cell>
          <cell r="X23" t="str">
            <v>P130377236</v>
          </cell>
          <cell r="AA23">
            <v>8</v>
          </cell>
        </row>
        <row r="24">
          <cell r="F24">
            <v>38708</v>
          </cell>
          <cell r="L24" t="str">
            <v>أنثى</v>
          </cell>
          <cell r="M24" t="str">
            <v>دعاء</v>
          </cell>
          <cell r="Q24" t="str">
            <v>a</v>
          </cell>
          <cell r="X24" t="str">
            <v>P131251435</v>
          </cell>
          <cell r="AA24">
            <v>9</v>
          </cell>
        </row>
        <row r="25">
          <cell r="F25">
            <v>38707</v>
          </cell>
          <cell r="L25" t="str">
            <v>أنثى</v>
          </cell>
          <cell r="M25" t="str">
            <v>جيهان</v>
          </cell>
          <cell r="Q25" t="str">
            <v>a</v>
          </cell>
          <cell r="X25" t="str">
            <v>P131251439</v>
          </cell>
          <cell r="AA25">
            <v>10</v>
          </cell>
        </row>
        <row r="26">
          <cell r="F26">
            <v>37530</v>
          </cell>
          <cell r="L26" t="str">
            <v>ذكر</v>
          </cell>
          <cell r="M26" t="str">
            <v xml:space="preserve">سليمان </v>
          </cell>
          <cell r="Q26" t="str">
            <v>a</v>
          </cell>
          <cell r="X26" t="str">
            <v>P131260231</v>
          </cell>
          <cell r="AA26">
            <v>11</v>
          </cell>
        </row>
        <row r="27">
          <cell r="F27">
            <v>37250</v>
          </cell>
          <cell r="L27" t="str">
            <v>ذكر</v>
          </cell>
          <cell r="M27" t="str">
            <v xml:space="preserve">سعيد </v>
          </cell>
          <cell r="Q27" t="str">
            <v>a</v>
          </cell>
          <cell r="X27" t="str">
            <v>P132376600</v>
          </cell>
          <cell r="AA27">
            <v>12</v>
          </cell>
        </row>
        <row r="28">
          <cell r="F28">
            <v>38047</v>
          </cell>
          <cell r="L28" t="str">
            <v>أنثى</v>
          </cell>
          <cell r="M28" t="str">
            <v>سلمى</v>
          </cell>
          <cell r="Q28" t="str">
            <v>a</v>
          </cell>
          <cell r="X28" t="str">
            <v>P133182164</v>
          </cell>
          <cell r="AA28">
            <v>13</v>
          </cell>
        </row>
        <row r="29">
          <cell r="F29">
            <v>38631</v>
          </cell>
          <cell r="L29" t="str">
            <v>أنثى</v>
          </cell>
          <cell r="M29" t="str">
            <v>نوال</v>
          </cell>
          <cell r="Q29" t="str">
            <v>a</v>
          </cell>
          <cell r="X29" t="str">
            <v>P134065074</v>
          </cell>
          <cell r="AA29">
            <v>14</v>
          </cell>
        </row>
        <row r="30">
          <cell r="F30">
            <v>38293</v>
          </cell>
          <cell r="L30" t="str">
            <v>ذكر</v>
          </cell>
          <cell r="M30" t="str">
            <v>أكرم</v>
          </cell>
          <cell r="Q30" t="str">
            <v>a</v>
          </cell>
          <cell r="X30" t="str">
            <v>P134212956</v>
          </cell>
          <cell r="AA30">
            <v>15</v>
          </cell>
        </row>
        <row r="31">
          <cell r="F31">
            <v>38060</v>
          </cell>
          <cell r="L31" t="str">
            <v>أنثى</v>
          </cell>
          <cell r="M31" t="str">
            <v xml:space="preserve">يسرا </v>
          </cell>
          <cell r="Q31" t="str">
            <v>a</v>
          </cell>
          <cell r="X31" t="str">
            <v>P134243090</v>
          </cell>
          <cell r="AA31">
            <v>16</v>
          </cell>
        </row>
        <row r="32">
          <cell r="F32">
            <v>38349</v>
          </cell>
          <cell r="L32" t="str">
            <v>أنثى</v>
          </cell>
          <cell r="M32" t="str">
            <v xml:space="preserve">ملاك </v>
          </cell>
          <cell r="Q32" t="str">
            <v>a</v>
          </cell>
          <cell r="X32" t="str">
            <v>P135244253</v>
          </cell>
          <cell r="AA32">
            <v>17</v>
          </cell>
        </row>
        <row r="33">
          <cell r="F33">
            <v>38142</v>
          </cell>
          <cell r="L33" t="str">
            <v>أنثى</v>
          </cell>
          <cell r="M33" t="str">
            <v>مليكة</v>
          </cell>
          <cell r="Q33" t="str">
            <v>a</v>
          </cell>
          <cell r="X33" t="str">
            <v>P135251348</v>
          </cell>
          <cell r="AA33">
            <v>18</v>
          </cell>
        </row>
        <row r="34">
          <cell r="F34">
            <v>38457</v>
          </cell>
          <cell r="L34" t="str">
            <v>ذكر</v>
          </cell>
          <cell r="M34" t="str">
            <v xml:space="preserve">أسامة </v>
          </cell>
          <cell r="Q34" t="str">
            <v>a</v>
          </cell>
          <cell r="X34" t="str">
            <v>P135251408</v>
          </cell>
          <cell r="AA34">
            <v>19</v>
          </cell>
        </row>
        <row r="35">
          <cell r="F35">
            <v>38676</v>
          </cell>
          <cell r="L35" t="str">
            <v>ذكر</v>
          </cell>
          <cell r="M35" t="str">
            <v xml:space="preserve">زكرباء </v>
          </cell>
          <cell r="Q35" t="str">
            <v>a</v>
          </cell>
          <cell r="X35" t="str">
            <v>P135251415</v>
          </cell>
          <cell r="AA35">
            <v>20</v>
          </cell>
        </row>
        <row r="36">
          <cell r="F36">
            <v>38711</v>
          </cell>
          <cell r="L36" t="str">
            <v>أنثى</v>
          </cell>
          <cell r="M36" t="str">
            <v xml:space="preserve">احسان </v>
          </cell>
          <cell r="Q36" t="str">
            <v>a</v>
          </cell>
          <cell r="X36" t="str">
            <v>P135366878</v>
          </cell>
          <cell r="AA36">
            <v>21</v>
          </cell>
        </row>
        <row r="37">
          <cell r="F37">
            <v>37988</v>
          </cell>
          <cell r="L37" t="str">
            <v>ذكر</v>
          </cell>
          <cell r="M37" t="str">
            <v>بلال</v>
          </cell>
          <cell r="Q37" t="str">
            <v>a</v>
          </cell>
          <cell r="X37" t="str">
            <v>P135403833</v>
          </cell>
          <cell r="AA37">
            <v>22</v>
          </cell>
        </row>
        <row r="38">
          <cell r="F38">
            <v>37135</v>
          </cell>
          <cell r="L38" t="str">
            <v>أنثى</v>
          </cell>
          <cell r="M38" t="str">
            <v xml:space="preserve">أسية </v>
          </cell>
          <cell r="Q38" t="str">
            <v>a</v>
          </cell>
          <cell r="X38" t="str">
            <v>P136260052</v>
          </cell>
          <cell r="AA38">
            <v>23</v>
          </cell>
        </row>
        <row r="39">
          <cell r="F39">
            <v>38506</v>
          </cell>
          <cell r="L39" t="str">
            <v>ذكر</v>
          </cell>
          <cell r="M39" t="str">
            <v xml:space="preserve">ياسين </v>
          </cell>
          <cell r="Q39" t="str">
            <v>a</v>
          </cell>
          <cell r="X39" t="str">
            <v>P136366877</v>
          </cell>
          <cell r="AA39">
            <v>24</v>
          </cell>
        </row>
        <row r="40">
          <cell r="F40">
            <v>38434</v>
          </cell>
          <cell r="L40" t="str">
            <v>أنثى</v>
          </cell>
          <cell r="M40" t="str">
            <v xml:space="preserve">دعاء </v>
          </cell>
          <cell r="Q40" t="str">
            <v>a</v>
          </cell>
          <cell r="X40" t="str">
            <v>P136366970</v>
          </cell>
          <cell r="AA40">
            <v>25</v>
          </cell>
        </row>
        <row r="41">
          <cell r="F41">
            <v>38555</v>
          </cell>
          <cell r="L41" t="str">
            <v>ذكر</v>
          </cell>
          <cell r="M41" t="str">
            <v xml:space="preserve">نزيه </v>
          </cell>
          <cell r="Q41" t="str">
            <v>a</v>
          </cell>
          <cell r="X41" t="str">
            <v>P136366985</v>
          </cell>
          <cell r="AA41">
            <v>26</v>
          </cell>
        </row>
        <row r="42">
          <cell r="F42">
            <v>37987</v>
          </cell>
          <cell r="L42" t="str">
            <v>ذكر</v>
          </cell>
          <cell r="M42" t="str">
            <v xml:space="preserve">أسامة   </v>
          </cell>
          <cell r="Q42" t="str">
            <v>a</v>
          </cell>
          <cell r="X42" t="str">
            <v>P136449181</v>
          </cell>
          <cell r="AA42">
            <v>27</v>
          </cell>
        </row>
        <row r="43">
          <cell r="F43">
            <v>38044</v>
          </cell>
          <cell r="L43" t="str">
            <v>ذكر</v>
          </cell>
          <cell r="M43" t="str">
            <v>محمد</v>
          </cell>
          <cell r="Q43" t="str">
            <v>a</v>
          </cell>
          <cell r="X43" t="str">
            <v>P137260178</v>
          </cell>
          <cell r="AA43">
            <v>28</v>
          </cell>
        </row>
        <row r="44">
          <cell r="F44">
            <v>37533</v>
          </cell>
          <cell r="L44" t="str">
            <v>ذكر</v>
          </cell>
          <cell r="M44" t="str">
            <v>ابراهيم</v>
          </cell>
          <cell r="Q44" t="str">
            <v>a</v>
          </cell>
          <cell r="X44" t="str">
            <v>P137264295</v>
          </cell>
          <cell r="AA44">
            <v>29</v>
          </cell>
        </row>
        <row r="45">
          <cell r="F45">
            <v>38415</v>
          </cell>
          <cell r="L45" t="str">
            <v>ذكر</v>
          </cell>
          <cell r="M45" t="str">
            <v>حمزة</v>
          </cell>
          <cell r="Q45" t="str">
            <v>a</v>
          </cell>
          <cell r="X45" t="str">
            <v>P138247847</v>
          </cell>
          <cell r="AA45">
            <v>30</v>
          </cell>
        </row>
        <row r="46">
          <cell r="F46">
            <v>38516</v>
          </cell>
          <cell r="L46" t="str">
            <v>أنثى</v>
          </cell>
          <cell r="M46" t="str">
            <v xml:space="preserve">دعاء </v>
          </cell>
          <cell r="Q46" t="str">
            <v>a</v>
          </cell>
          <cell r="X46" t="str">
            <v>P138366798</v>
          </cell>
          <cell r="AA46">
            <v>31</v>
          </cell>
        </row>
        <row r="47">
          <cell r="F47">
            <v>38644</v>
          </cell>
          <cell r="L47" t="str">
            <v>أنثى</v>
          </cell>
          <cell r="M47" t="str">
            <v xml:space="preserve">سلمى </v>
          </cell>
          <cell r="Q47" t="str">
            <v>a</v>
          </cell>
          <cell r="X47" t="str">
            <v>P138366872</v>
          </cell>
          <cell r="AA47">
            <v>32</v>
          </cell>
        </row>
        <row r="48">
          <cell r="F48">
            <v>38172</v>
          </cell>
          <cell r="L48" t="str">
            <v>ذكر</v>
          </cell>
          <cell r="M48" t="str">
            <v>أشرف</v>
          </cell>
          <cell r="Q48" t="str">
            <v>a</v>
          </cell>
          <cell r="X48" t="str">
            <v>P138434088</v>
          </cell>
          <cell r="AA48">
            <v>33</v>
          </cell>
        </row>
        <row r="49">
          <cell r="F49">
            <v>38277</v>
          </cell>
          <cell r="L49" t="str">
            <v>أنثى</v>
          </cell>
          <cell r="M49" t="str">
            <v>اية</v>
          </cell>
          <cell r="Q49" t="str">
            <v>a</v>
          </cell>
          <cell r="X49" t="str">
            <v>P139247890</v>
          </cell>
          <cell r="AA49">
            <v>34</v>
          </cell>
        </row>
        <row r="50">
          <cell r="F50">
            <v>37477</v>
          </cell>
          <cell r="L50" t="str">
            <v>أنثى</v>
          </cell>
          <cell r="M50" t="str">
            <v xml:space="preserve">دعاء </v>
          </cell>
          <cell r="Q50" t="str">
            <v>a</v>
          </cell>
          <cell r="X50" t="str">
            <v>P139250778</v>
          </cell>
          <cell r="AA50">
            <v>35</v>
          </cell>
        </row>
        <row r="51">
          <cell r="F51">
            <v>37082</v>
          </cell>
          <cell r="L51" t="str">
            <v>ذكر</v>
          </cell>
          <cell r="M51" t="str">
            <v xml:space="preserve">سليمان  </v>
          </cell>
          <cell r="Q51" t="str">
            <v>a</v>
          </cell>
          <cell r="X51" t="str">
            <v>P139250917</v>
          </cell>
          <cell r="AA51">
            <v>36</v>
          </cell>
        </row>
        <row r="52">
          <cell r="F52">
            <v>37410</v>
          </cell>
          <cell r="L52" t="str">
            <v>أنثى</v>
          </cell>
          <cell r="M52" t="str">
            <v>آية</v>
          </cell>
          <cell r="Q52" t="str">
            <v>a</v>
          </cell>
          <cell r="X52" t="str">
            <v>P142041728</v>
          </cell>
          <cell r="AA52">
            <v>37</v>
          </cell>
        </row>
        <row r="53">
          <cell r="F53">
            <v>38075</v>
          </cell>
          <cell r="L53" t="str">
            <v>أنثى</v>
          </cell>
          <cell r="M53" t="str">
            <v>صفاء</v>
          </cell>
          <cell r="Q53" t="str">
            <v>a</v>
          </cell>
          <cell r="X53" t="str">
            <v>P147073259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7">
        <row r="10">
          <cell r="T10" t="str">
            <v xml:space="preserve">الثانية إعدادي عام </v>
          </cell>
        </row>
        <row r="11">
          <cell r="I11" t="str">
            <v>2ASCG-11</v>
          </cell>
        </row>
        <row r="16">
          <cell r="F16">
            <v>38233</v>
          </cell>
          <cell r="L16" t="str">
            <v>أنثى</v>
          </cell>
          <cell r="M16" t="str">
            <v>هدى</v>
          </cell>
          <cell r="Q16" t="str">
            <v>a</v>
          </cell>
          <cell r="X16" t="str">
            <v>M145014606</v>
          </cell>
          <cell r="AA16">
            <v>1</v>
          </cell>
        </row>
        <row r="17">
          <cell r="F17">
            <v>38023</v>
          </cell>
          <cell r="L17" t="str">
            <v>ذكر</v>
          </cell>
          <cell r="M17" t="str">
            <v>منير</v>
          </cell>
          <cell r="Q17" t="str">
            <v>a</v>
          </cell>
          <cell r="X17" t="str">
            <v>P120061654</v>
          </cell>
          <cell r="AA17">
            <v>2</v>
          </cell>
        </row>
        <row r="18">
          <cell r="F18">
            <v>38504</v>
          </cell>
          <cell r="L18" t="str">
            <v>أنثى</v>
          </cell>
          <cell r="M18" t="str">
            <v>سلمى</v>
          </cell>
          <cell r="Q18" t="str">
            <v>a</v>
          </cell>
          <cell r="X18" t="str">
            <v>P120070901</v>
          </cell>
          <cell r="AA18">
            <v>3</v>
          </cell>
        </row>
        <row r="19">
          <cell r="F19">
            <v>38115</v>
          </cell>
          <cell r="L19" t="str">
            <v>أنثى</v>
          </cell>
          <cell r="M19" t="str">
            <v xml:space="preserve">وسيمة </v>
          </cell>
          <cell r="Q19" t="str">
            <v>a</v>
          </cell>
          <cell r="X19" t="str">
            <v>P130366761</v>
          </cell>
          <cell r="AA19">
            <v>4</v>
          </cell>
        </row>
        <row r="20">
          <cell r="F20">
            <v>38210</v>
          </cell>
          <cell r="L20" t="str">
            <v>ذكر</v>
          </cell>
          <cell r="M20" t="str">
            <v xml:space="preserve">منصف </v>
          </cell>
          <cell r="Q20" t="str">
            <v>a</v>
          </cell>
          <cell r="X20" t="str">
            <v>P130371150</v>
          </cell>
          <cell r="AA20">
            <v>5</v>
          </cell>
        </row>
        <row r="21">
          <cell r="F21">
            <v>38261</v>
          </cell>
          <cell r="L21" t="str">
            <v>ذكر</v>
          </cell>
          <cell r="M21" t="str">
            <v>محمد</v>
          </cell>
          <cell r="Q21" t="str">
            <v>a</v>
          </cell>
          <cell r="X21" t="str">
            <v>P131182528</v>
          </cell>
          <cell r="AA21">
            <v>6</v>
          </cell>
        </row>
        <row r="22">
          <cell r="F22">
            <v>38495</v>
          </cell>
          <cell r="L22" t="str">
            <v>ذكر</v>
          </cell>
          <cell r="M22" t="str">
            <v>عماد</v>
          </cell>
          <cell r="Q22" t="str">
            <v>a</v>
          </cell>
          <cell r="X22" t="str">
            <v>P131247835</v>
          </cell>
          <cell r="AA22">
            <v>7</v>
          </cell>
        </row>
        <row r="23">
          <cell r="F23">
            <v>38543</v>
          </cell>
          <cell r="L23" t="str">
            <v>أنثى</v>
          </cell>
          <cell r="M23" t="str">
            <v>منار</v>
          </cell>
          <cell r="Q23" t="str">
            <v>a</v>
          </cell>
          <cell r="X23" t="str">
            <v>P131251437</v>
          </cell>
          <cell r="AA23">
            <v>8</v>
          </cell>
        </row>
        <row r="24">
          <cell r="F24">
            <v>38580</v>
          </cell>
          <cell r="L24" t="str">
            <v>أنثى</v>
          </cell>
          <cell r="M24" t="str">
            <v xml:space="preserve">خديجة </v>
          </cell>
          <cell r="Q24" t="str">
            <v>a</v>
          </cell>
          <cell r="X24" t="str">
            <v>P131259877</v>
          </cell>
          <cell r="AA24">
            <v>9</v>
          </cell>
        </row>
        <row r="25">
          <cell r="F25">
            <v>38138</v>
          </cell>
          <cell r="L25" t="str">
            <v>أنثى</v>
          </cell>
          <cell r="M25" t="str">
            <v xml:space="preserve">نهيلة </v>
          </cell>
          <cell r="Q25" t="str">
            <v>a</v>
          </cell>
          <cell r="X25" t="str">
            <v>P131260113</v>
          </cell>
          <cell r="AA25">
            <v>10</v>
          </cell>
        </row>
        <row r="26">
          <cell r="F26">
            <v>38419</v>
          </cell>
          <cell r="L26" t="str">
            <v>أنثى</v>
          </cell>
          <cell r="M26" t="str">
            <v xml:space="preserve">رميساء </v>
          </cell>
          <cell r="Q26" t="str">
            <v>a</v>
          </cell>
          <cell r="X26" t="str">
            <v>P131366838</v>
          </cell>
          <cell r="AA26">
            <v>11</v>
          </cell>
        </row>
        <row r="27">
          <cell r="F27">
            <v>38359</v>
          </cell>
          <cell r="L27" t="str">
            <v>أنثى</v>
          </cell>
          <cell r="M27" t="str">
            <v>دعاء</v>
          </cell>
          <cell r="Q27" t="str">
            <v>a</v>
          </cell>
          <cell r="X27" t="str">
            <v>P131366845</v>
          </cell>
          <cell r="AA27">
            <v>12</v>
          </cell>
        </row>
        <row r="28">
          <cell r="F28">
            <v>38108</v>
          </cell>
          <cell r="L28" t="str">
            <v>أنثى</v>
          </cell>
          <cell r="M28" t="str">
            <v xml:space="preserve">غزلان </v>
          </cell>
          <cell r="Q28" t="str">
            <v>a</v>
          </cell>
          <cell r="X28" t="str">
            <v>P131371108</v>
          </cell>
          <cell r="AA28">
            <v>13</v>
          </cell>
        </row>
        <row r="29">
          <cell r="F29">
            <v>37889</v>
          </cell>
          <cell r="L29" t="str">
            <v>ذكر</v>
          </cell>
          <cell r="M29" t="str">
            <v xml:space="preserve">بلال </v>
          </cell>
          <cell r="Q29" t="str">
            <v>a</v>
          </cell>
          <cell r="X29" t="str">
            <v>P131376571</v>
          </cell>
          <cell r="AA29">
            <v>14</v>
          </cell>
        </row>
        <row r="30">
          <cell r="F30">
            <v>37694</v>
          </cell>
          <cell r="L30" t="str">
            <v>أنثى</v>
          </cell>
          <cell r="M30" t="str">
            <v xml:space="preserve">لمياء </v>
          </cell>
          <cell r="Q30" t="str">
            <v>a</v>
          </cell>
          <cell r="X30" t="str">
            <v>P132259933</v>
          </cell>
          <cell r="AA30">
            <v>15</v>
          </cell>
        </row>
        <row r="31">
          <cell r="F31">
            <v>38713</v>
          </cell>
          <cell r="L31" t="str">
            <v>ذكر</v>
          </cell>
          <cell r="M31" t="str">
            <v xml:space="preserve">سليمان </v>
          </cell>
          <cell r="Q31" t="str">
            <v>a</v>
          </cell>
          <cell r="X31" t="str">
            <v>P132366739</v>
          </cell>
          <cell r="AA31">
            <v>16</v>
          </cell>
        </row>
        <row r="32">
          <cell r="F32">
            <v>38463</v>
          </cell>
          <cell r="L32" t="str">
            <v>أنثى</v>
          </cell>
          <cell r="M32" t="str">
            <v xml:space="preserve">سعيدة </v>
          </cell>
          <cell r="Q32" t="str">
            <v>a</v>
          </cell>
          <cell r="X32" t="str">
            <v>P132366944</v>
          </cell>
          <cell r="AA32">
            <v>17</v>
          </cell>
        </row>
        <row r="33">
          <cell r="F33">
            <v>38150</v>
          </cell>
          <cell r="L33" t="str">
            <v>ذكر</v>
          </cell>
          <cell r="M33" t="str">
            <v xml:space="preserve">عبد الرحيم </v>
          </cell>
          <cell r="Q33" t="str">
            <v>a</v>
          </cell>
          <cell r="X33" t="str">
            <v>P133260181</v>
          </cell>
          <cell r="AA33">
            <v>18</v>
          </cell>
        </row>
        <row r="34">
          <cell r="F34">
            <v>38314</v>
          </cell>
          <cell r="L34" t="str">
            <v>أنثى</v>
          </cell>
          <cell r="M34" t="str">
            <v xml:space="preserve">فاطمة الزهرة </v>
          </cell>
          <cell r="Q34" t="str">
            <v>a</v>
          </cell>
          <cell r="X34" t="str">
            <v>P133371188</v>
          </cell>
          <cell r="AA34">
            <v>19</v>
          </cell>
        </row>
        <row r="35">
          <cell r="F35">
            <v>37897</v>
          </cell>
          <cell r="L35" t="str">
            <v>أنثى</v>
          </cell>
          <cell r="M35" t="str">
            <v xml:space="preserve">ندى  </v>
          </cell>
          <cell r="Q35" t="str">
            <v>a</v>
          </cell>
          <cell r="X35" t="str">
            <v>P134260153</v>
          </cell>
          <cell r="AA35">
            <v>20</v>
          </cell>
        </row>
        <row r="36">
          <cell r="F36">
            <v>38427</v>
          </cell>
          <cell r="L36" t="str">
            <v>أنثى</v>
          </cell>
          <cell r="M36" t="str">
            <v>خلود</v>
          </cell>
          <cell r="Q36" t="str">
            <v>a</v>
          </cell>
          <cell r="X36" t="str">
            <v>P134265634</v>
          </cell>
          <cell r="AA36">
            <v>21</v>
          </cell>
        </row>
        <row r="37">
          <cell r="F37">
            <v>38292</v>
          </cell>
          <cell r="L37" t="str">
            <v>ذكر</v>
          </cell>
          <cell r="M37" t="str">
            <v>نوفل</v>
          </cell>
          <cell r="Q37" t="str">
            <v>a</v>
          </cell>
          <cell r="X37" t="str">
            <v>P134320364</v>
          </cell>
          <cell r="AA37">
            <v>22</v>
          </cell>
        </row>
        <row r="38">
          <cell r="F38">
            <v>38551</v>
          </cell>
          <cell r="L38" t="str">
            <v>أنثى</v>
          </cell>
          <cell r="M38" t="str">
            <v xml:space="preserve">شيماء </v>
          </cell>
          <cell r="Q38" t="str">
            <v>a</v>
          </cell>
          <cell r="X38" t="str">
            <v>P134366735</v>
          </cell>
          <cell r="AA38">
            <v>23</v>
          </cell>
        </row>
        <row r="39">
          <cell r="F39">
            <v>37145</v>
          </cell>
          <cell r="L39" t="str">
            <v>ذكر</v>
          </cell>
          <cell r="M39" t="str">
            <v xml:space="preserve">محمد </v>
          </cell>
          <cell r="Q39" t="str">
            <v>a</v>
          </cell>
          <cell r="X39" t="str">
            <v>P134376553</v>
          </cell>
          <cell r="AA39">
            <v>24</v>
          </cell>
        </row>
        <row r="40">
          <cell r="F40">
            <v>38191</v>
          </cell>
          <cell r="L40" t="str">
            <v>أنثى</v>
          </cell>
          <cell r="M40" t="str">
            <v>فاطمة</v>
          </cell>
          <cell r="Q40" t="str">
            <v>a</v>
          </cell>
          <cell r="X40" t="str">
            <v>P135056499</v>
          </cell>
          <cell r="AA40">
            <v>25</v>
          </cell>
        </row>
        <row r="41">
          <cell r="F41">
            <v>38510</v>
          </cell>
          <cell r="L41" t="str">
            <v>ذكر</v>
          </cell>
          <cell r="M41" t="str">
            <v>شمس الدين</v>
          </cell>
          <cell r="Q41" t="str">
            <v>a</v>
          </cell>
          <cell r="X41" t="str">
            <v>P135083521</v>
          </cell>
          <cell r="AA41">
            <v>26</v>
          </cell>
        </row>
        <row r="42">
          <cell r="F42">
            <v>38584</v>
          </cell>
          <cell r="L42" t="str">
            <v>أنثى</v>
          </cell>
          <cell r="M42" t="str">
            <v>ابتسام</v>
          </cell>
          <cell r="Q42" t="str">
            <v>a</v>
          </cell>
          <cell r="X42" t="str">
            <v>P135222182</v>
          </cell>
          <cell r="AA42">
            <v>27</v>
          </cell>
        </row>
        <row r="43">
          <cell r="F43">
            <v>37578</v>
          </cell>
          <cell r="L43" t="str">
            <v>أنثى</v>
          </cell>
          <cell r="M43" t="str">
            <v>أحلام</v>
          </cell>
          <cell r="Q43" t="str">
            <v>a</v>
          </cell>
          <cell r="X43" t="str">
            <v>P135236736</v>
          </cell>
          <cell r="AA43">
            <v>28</v>
          </cell>
        </row>
        <row r="44">
          <cell r="F44">
            <v>38543</v>
          </cell>
          <cell r="L44" t="str">
            <v>أنثى</v>
          </cell>
          <cell r="M44" t="str">
            <v>دعاء</v>
          </cell>
          <cell r="Q44" t="str">
            <v>a</v>
          </cell>
          <cell r="X44" t="str">
            <v>P135251345</v>
          </cell>
          <cell r="AA44">
            <v>29</v>
          </cell>
        </row>
        <row r="45">
          <cell r="F45">
            <v>38658</v>
          </cell>
          <cell r="L45" t="str">
            <v>أنثى</v>
          </cell>
          <cell r="M45" t="str">
            <v xml:space="preserve">بشرى </v>
          </cell>
          <cell r="Q45" t="str">
            <v>a</v>
          </cell>
          <cell r="X45" t="str">
            <v>P135251381</v>
          </cell>
          <cell r="AA45">
            <v>30</v>
          </cell>
        </row>
        <row r="46">
          <cell r="F46">
            <v>38306</v>
          </cell>
          <cell r="L46" t="str">
            <v>ذكر</v>
          </cell>
          <cell r="M46" t="str">
            <v xml:space="preserve">أيوب </v>
          </cell>
          <cell r="Q46" t="str">
            <v>a</v>
          </cell>
          <cell r="X46" t="str">
            <v>P136366826</v>
          </cell>
          <cell r="AA46">
            <v>31</v>
          </cell>
        </row>
        <row r="47">
          <cell r="F47">
            <v>38613</v>
          </cell>
          <cell r="L47" t="str">
            <v>ذكر</v>
          </cell>
          <cell r="M47" t="str">
            <v xml:space="preserve">رضى </v>
          </cell>
          <cell r="Q47" t="str">
            <v>a</v>
          </cell>
          <cell r="X47" t="str">
            <v>P136366982</v>
          </cell>
          <cell r="AA47">
            <v>32</v>
          </cell>
        </row>
        <row r="48">
          <cell r="F48">
            <v>38627</v>
          </cell>
          <cell r="L48" t="str">
            <v>أنثى</v>
          </cell>
          <cell r="M48" t="str">
            <v>فرح</v>
          </cell>
          <cell r="Q48" t="str">
            <v>a</v>
          </cell>
          <cell r="X48" t="str">
            <v>P137373207</v>
          </cell>
          <cell r="AA48">
            <v>33</v>
          </cell>
        </row>
        <row r="49">
          <cell r="F49">
            <v>38182</v>
          </cell>
          <cell r="L49" t="str">
            <v>أنثى</v>
          </cell>
          <cell r="M49" t="str">
            <v xml:space="preserve">سمية </v>
          </cell>
          <cell r="Q49" t="str">
            <v>a</v>
          </cell>
          <cell r="X49" t="str">
            <v>P138260159</v>
          </cell>
          <cell r="AA49">
            <v>34</v>
          </cell>
        </row>
        <row r="50">
          <cell r="F50">
            <v>38539</v>
          </cell>
          <cell r="L50" t="str">
            <v>ذكر</v>
          </cell>
          <cell r="M50" t="str">
            <v xml:space="preserve">حاتم </v>
          </cell>
          <cell r="Q50" t="str">
            <v>a</v>
          </cell>
          <cell r="X50" t="str">
            <v>P138366746</v>
          </cell>
          <cell r="AA50">
            <v>35</v>
          </cell>
        </row>
        <row r="51">
          <cell r="F51">
            <v>38475</v>
          </cell>
          <cell r="L51" t="str">
            <v>أنثى</v>
          </cell>
          <cell r="M51" t="str">
            <v xml:space="preserve">آية </v>
          </cell>
          <cell r="Q51" t="str">
            <v>a</v>
          </cell>
          <cell r="X51" t="str">
            <v>P139251268</v>
          </cell>
          <cell r="AA51">
            <v>36</v>
          </cell>
        </row>
        <row r="52">
          <cell r="F52">
            <v>38314</v>
          </cell>
          <cell r="L52" t="str">
            <v>ذكر</v>
          </cell>
          <cell r="M52" t="str">
            <v xml:space="preserve">حمزة </v>
          </cell>
          <cell r="Q52" t="str">
            <v>a</v>
          </cell>
          <cell r="X52" t="str">
            <v>P139371213</v>
          </cell>
          <cell r="AA52">
            <v>37</v>
          </cell>
        </row>
        <row r="53">
          <cell r="F53">
            <v>38169</v>
          </cell>
          <cell r="L53" t="str">
            <v>ذكر</v>
          </cell>
          <cell r="M53" t="str">
            <v>اشرف</v>
          </cell>
          <cell r="Q53" t="str">
            <v>a</v>
          </cell>
          <cell r="X53" t="str">
            <v>P144031782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8">
        <row r="10">
          <cell r="T10" t="str">
            <v xml:space="preserve">الثانية إعدادي عام </v>
          </cell>
        </row>
        <row r="11">
          <cell r="I11" t="str">
            <v>2ASCG-12</v>
          </cell>
        </row>
        <row r="16">
          <cell r="F16">
            <v>38727</v>
          </cell>
          <cell r="L16" t="str">
            <v>ذكر</v>
          </cell>
          <cell r="M16" t="str">
            <v>عمر</v>
          </cell>
          <cell r="Q16" t="str">
            <v>a</v>
          </cell>
          <cell r="X16" t="str">
            <v>E138065505</v>
          </cell>
          <cell r="AA16">
            <v>1</v>
          </cell>
        </row>
        <row r="17">
          <cell r="F17">
            <v>38184</v>
          </cell>
          <cell r="L17" t="str">
            <v>أنثى</v>
          </cell>
          <cell r="M17" t="str">
            <v>شهد</v>
          </cell>
          <cell r="Q17" t="str">
            <v>a</v>
          </cell>
          <cell r="X17" t="str">
            <v>N120021752</v>
          </cell>
          <cell r="AA17">
            <v>2</v>
          </cell>
        </row>
        <row r="18">
          <cell r="F18">
            <v>38424</v>
          </cell>
          <cell r="L18" t="str">
            <v>ذكر</v>
          </cell>
          <cell r="M18" t="str">
            <v>محمد فتحي</v>
          </cell>
          <cell r="Q18" t="str">
            <v>a</v>
          </cell>
          <cell r="X18" t="str">
            <v>N145063473</v>
          </cell>
          <cell r="AA18">
            <v>3</v>
          </cell>
        </row>
        <row r="19">
          <cell r="F19">
            <v>37867</v>
          </cell>
          <cell r="L19" t="str">
            <v>أنثى</v>
          </cell>
          <cell r="M19" t="str">
            <v>زينب</v>
          </cell>
          <cell r="Q19" t="str">
            <v>a</v>
          </cell>
          <cell r="X19" t="str">
            <v>P100067634</v>
          </cell>
          <cell r="AA19">
            <v>4</v>
          </cell>
        </row>
        <row r="20">
          <cell r="F20">
            <v>38304</v>
          </cell>
          <cell r="L20" t="str">
            <v>أنثى</v>
          </cell>
          <cell r="M20" t="str">
            <v>مريم</v>
          </cell>
          <cell r="Q20" t="str">
            <v>a</v>
          </cell>
          <cell r="X20" t="str">
            <v>P110052158</v>
          </cell>
          <cell r="AA20">
            <v>5</v>
          </cell>
        </row>
        <row r="21">
          <cell r="F21">
            <v>38431</v>
          </cell>
          <cell r="L21" t="str">
            <v>أنثى</v>
          </cell>
          <cell r="M21" t="str">
            <v>نادية</v>
          </cell>
          <cell r="Q21" t="str">
            <v>a</v>
          </cell>
          <cell r="X21" t="str">
            <v>P120062725</v>
          </cell>
          <cell r="AA21">
            <v>6</v>
          </cell>
        </row>
        <row r="22">
          <cell r="F22">
            <v>38593</v>
          </cell>
          <cell r="L22" t="str">
            <v>ذكر</v>
          </cell>
          <cell r="M22" t="str">
            <v>زهير</v>
          </cell>
          <cell r="Q22" t="str">
            <v>a</v>
          </cell>
          <cell r="X22" t="str">
            <v>P120062960</v>
          </cell>
          <cell r="AA22">
            <v>7</v>
          </cell>
        </row>
        <row r="23">
          <cell r="F23">
            <v>38654</v>
          </cell>
          <cell r="L23" t="str">
            <v>أنثى</v>
          </cell>
          <cell r="M23" t="str">
            <v xml:space="preserve">زينب </v>
          </cell>
          <cell r="Q23" t="str">
            <v>a</v>
          </cell>
          <cell r="X23" t="str">
            <v>P130259963</v>
          </cell>
          <cell r="AA23">
            <v>8</v>
          </cell>
        </row>
        <row r="24">
          <cell r="F24">
            <v>38331</v>
          </cell>
          <cell r="L24" t="str">
            <v>أنثى</v>
          </cell>
          <cell r="M24" t="str">
            <v>أميمة</v>
          </cell>
          <cell r="Q24" t="str">
            <v>a</v>
          </cell>
          <cell r="X24" t="str">
            <v>P130259967</v>
          </cell>
          <cell r="AA24">
            <v>9</v>
          </cell>
        </row>
        <row r="25">
          <cell r="F25">
            <v>38314</v>
          </cell>
          <cell r="L25" t="str">
            <v>ذكر</v>
          </cell>
          <cell r="M25" t="str">
            <v xml:space="preserve">سليمان </v>
          </cell>
          <cell r="Q25" t="str">
            <v>a</v>
          </cell>
          <cell r="X25" t="str">
            <v>P131371331</v>
          </cell>
          <cell r="AA25">
            <v>10</v>
          </cell>
        </row>
        <row r="26">
          <cell r="F26">
            <v>37905</v>
          </cell>
          <cell r="L26" t="str">
            <v>أنثى</v>
          </cell>
          <cell r="M26" t="str">
            <v xml:space="preserve">فاطمة الزهراء </v>
          </cell>
          <cell r="Q26" t="str">
            <v>a</v>
          </cell>
          <cell r="X26" t="str">
            <v>P131420209</v>
          </cell>
          <cell r="AA26">
            <v>11</v>
          </cell>
        </row>
        <row r="27">
          <cell r="F27">
            <v>38453</v>
          </cell>
          <cell r="L27" t="str">
            <v>أنثى</v>
          </cell>
          <cell r="M27" t="str">
            <v xml:space="preserve">صفاء </v>
          </cell>
          <cell r="Q27" t="str">
            <v>a</v>
          </cell>
          <cell r="X27" t="str">
            <v>P132259926</v>
          </cell>
          <cell r="AA27">
            <v>12</v>
          </cell>
        </row>
        <row r="28">
          <cell r="F28">
            <v>38125</v>
          </cell>
          <cell r="L28" t="str">
            <v>أنثى</v>
          </cell>
          <cell r="M28" t="str">
            <v xml:space="preserve">سلمى </v>
          </cell>
          <cell r="Q28" t="str">
            <v>a</v>
          </cell>
          <cell r="X28" t="str">
            <v>P132259932</v>
          </cell>
          <cell r="AA28">
            <v>13</v>
          </cell>
        </row>
        <row r="29">
          <cell r="F29">
            <v>38441</v>
          </cell>
          <cell r="L29" t="str">
            <v>أنثى</v>
          </cell>
          <cell r="M29" t="str">
            <v xml:space="preserve">آية </v>
          </cell>
          <cell r="Q29" t="str">
            <v>a</v>
          </cell>
          <cell r="X29" t="str">
            <v>P133366976</v>
          </cell>
          <cell r="AA29">
            <v>14</v>
          </cell>
        </row>
        <row r="30">
          <cell r="F30">
            <v>38360</v>
          </cell>
          <cell r="L30" t="str">
            <v>ذكر</v>
          </cell>
          <cell r="M30" t="str">
            <v>ايوب</v>
          </cell>
          <cell r="Q30" t="str">
            <v>a</v>
          </cell>
          <cell r="X30" t="str">
            <v>P134247782</v>
          </cell>
          <cell r="AA30">
            <v>15</v>
          </cell>
        </row>
        <row r="31">
          <cell r="F31">
            <v>38056</v>
          </cell>
          <cell r="L31" t="str">
            <v>أنثى</v>
          </cell>
          <cell r="M31" t="str">
            <v>دنبا</v>
          </cell>
          <cell r="Q31" t="str">
            <v>a</v>
          </cell>
          <cell r="X31" t="str">
            <v>P135244256</v>
          </cell>
          <cell r="AA31">
            <v>16</v>
          </cell>
        </row>
        <row r="32">
          <cell r="F32">
            <v>38783</v>
          </cell>
          <cell r="L32" t="str">
            <v>أنثى</v>
          </cell>
          <cell r="M32" t="str">
            <v xml:space="preserve">نهاد </v>
          </cell>
          <cell r="Q32" t="str">
            <v>a</v>
          </cell>
          <cell r="X32" t="str">
            <v>P135251334</v>
          </cell>
          <cell r="AA32">
            <v>17</v>
          </cell>
        </row>
        <row r="33">
          <cell r="F33">
            <v>38672</v>
          </cell>
          <cell r="L33" t="str">
            <v>أنثى</v>
          </cell>
          <cell r="M33" t="str">
            <v>إلهام</v>
          </cell>
          <cell r="Q33" t="str">
            <v>a</v>
          </cell>
          <cell r="X33" t="str">
            <v>P135251390</v>
          </cell>
          <cell r="AA33">
            <v>18</v>
          </cell>
        </row>
        <row r="34">
          <cell r="F34">
            <v>37971</v>
          </cell>
          <cell r="L34" t="str">
            <v>ذكر</v>
          </cell>
          <cell r="M34" t="str">
            <v xml:space="preserve">سليمان  </v>
          </cell>
          <cell r="Q34" t="str">
            <v>a</v>
          </cell>
          <cell r="X34" t="str">
            <v>P135260182</v>
          </cell>
          <cell r="AA34">
            <v>19</v>
          </cell>
        </row>
        <row r="35">
          <cell r="F35">
            <v>38643</v>
          </cell>
          <cell r="L35" t="str">
            <v>أنثى</v>
          </cell>
          <cell r="M35" t="str">
            <v xml:space="preserve">آية </v>
          </cell>
          <cell r="Q35" t="str">
            <v>a</v>
          </cell>
          <cell r="X35" t="str">
            <v>P135366947</v>
          </cell>
          <cell r="AA35">
            <v>20</v>
          </cell>
        </row>
        <row r="36">
          <cell r="F36">
            <v>38353</v>
          </cell>
          <cell r="L36" t="str">
            <v>ذكر</v>
          </cell>
          <cell r="M36" t="str">
            <v xml:space="preserve">البشير </v>
          </cell>
          <cell r="Q36" t="str">
            <v>a</v>
          </cell>
          <cell r="X36" t="str">
            <v>P135366964</v>
          </cell>
          <cell r="AA36">
            <v>21</v>
          </cell>
        </row>
        <row r="37">
          <cell r="F37">
            <v>38145</v>
          </cell>
          <cell r="L37" t="str">
            <v>ذكر</v>
          </cell>
          <cell r="M37" t="str">
            <v xml:space="preserve">محمد </v>
          </cell>
          <cell r="Q37" t="str">
            <v>a</v>
          </cell>
          <cell r="X37" t="str">
            <v>P135371075</v>
          </cell>
          <cell r="AA37">
            <v>22</v>
          </cell>
        </row>
        <row r="38">
          <cell r="F38">
            <v>38074</v>
          </cell>
          <cell r="L38" t="str">
            <v>أنثى</v>
          </cell>
          <cell r="M38" t="str">
            <v xml:space="preserve">ندى </v>
          </cell>
          <cell r="Q38" t="str">
            <v>a</v>
          </cell>
          <cell r="X38" t="str">
            <v>P135449167</v>
          </cell>
          <cell r="AA38">
            <v>23</v>
          </cell>
        </row>
        <row r="39">
          <cell r="F39">
            <v>38543</v>
          </cell>
          <cell r="L39" t="str">
            <v>ذكر</v>
          </cell>
          <cell r="M39" t="str">
            <v>محمد علي</v>
          </cell>
          <cell r="Q39" t="str">
            <v>a</v>
          </cell>
          <cell r="X39" t="str">
            <v>P136259871</v>
          </cell>
          <cell r="AA39">
            <v>24</v>
          </cell>
        </row>
        <row r="40">
          <cell r="F40">
            <v>38514</v>
          </cell>
          <cell r="L40" t="str">
            <v>أنثى</v>
          </cell>
          <cell r="M40" t="str">
            <v xml:space="preserve">إكرام </v>
          </cell>
          <cell r="Q40" t="str">
            <v>a</v>
          </cell>
          <cell r="X40" t="str">
            <v>P136259875</v>
          </cell>
          <cell r="AA40">
            <v>25</v>
          </cell>
        </row>
        <row r="41">
          <cell r="F41">
            <v>37361</v>
          </cell>
          <cell r="L41" t="str">
            <v>أنثى</v>
          </cell>
          <cell r="M41" t="str">
            <v xml:space="preserve">حفصة  </v>
          </cell>
          <cell r="Q41" t="str">
            <v>a</v>
          </cell>
          <cell r="X41" t="str">
            <v>P137236827</v>
          </cell>
          <cell r="AA41">
            <v>26</v>
          </cell>
        </row>
        <row r="42">
          <cell r="F42">
            <v>38675</v>
          </cell>
          <cell r="L42" t="str">
            <v>ذكر</v>
          </cell>
          <cell r="M42" t="str">
            <v xml:space="preserve">زكرياء </v>
          </cell>
          <cell r="Q42" t="str">
            <v>a</v>
          </cell>
          <cell r="X42" t="str">
            <v>P137259903</v>
          </cell>
          <cell r="AA42">
            <v>27</v>
          </cell>
        </row>
        <row r="43">
          <cell r="F43">
            <v>38324</v>
          </cell>
          <cell r="L43" t="str">
            <v>أنثى</v>
          </cell>
          <cell r="M43" t="str">
            <v xml:space="preserve">آية </v>
          </cell>
          <cell r="Q43" t="str">
            <v>a</v>
          </cell>
          <cell r="X43" t="str">
            <v>P137260073</v>
          </cell>
          <cell r="AA43">
            <v>28</v>
          </cell>
        </row>
        <row r="44">
          <cell r="F44">
            <v>38799</v>
          </cell>
          <cell r="L44" t="str">
            <v>ذكر</v>
          </cell>
          <cell r="M44" t="str">
            <v>حاتم</v>
          </cell>
          <cell r="Q44" t="str">
            <v>a</v>
          </cell>
          <cell r="X44" t="str">
            <v>P138251469</v>
          </cell>
          <cell r="AA44">
            <v>29</v>
          </cell>
        </row>
        <row r="45">
          <cell r="F45">
            <v>37202</v>
          </cell>
          <cell r="L45" t="str">
            <v>أنثى</v>
          </cell>
          <cell r="M45" t="str">
            <v xml:space="preserve">فاطمة </v>
          </cell>
          <cell r="Q45" t="str">
            <v>a</v>
          </cell>
          <cell r="X45" t="str">
            <v>P138371181</v>
          </cell>
          <cell r="AA45">
            <v>30</v>
          </cell>
        </row>
        <row r="46">
          <cell r="F46">
            <v>37866</v>
          </cell>
          <cell r="L46" t="str">
            <v>أنثى</v>
          </cell>
          <cell r="M46" t="str">
            <v xml:space="preserve">سلمى </v>
          </cell>
          <cell r="Q46" t="str">
            <v>a</v>
          </cell>
          <cell r="X46" t="str">
            <v>P138454198</v>
          </cell>
          <cell r="AA46">
            <v>31</v>
          </cell>
        </row>
        <row r="47">
          <cell r="F47">
            <v>37189</v>
          </cell>
          <cell r="L47" t="str">
            <v>ذكر</v>
          </cell>
          <cell r="M47" t="str">
            <v xml:space="preserve">محمد سلمان </v>
          </cell>
          <cell r="Q47" t="str">
            <v>a</v>
          </cell>
          <cell r="X47" t="str">
            <v>P139250915</v>
          </cell>
          <cell r="AA47">
            <v>32</v>
          </cell>
        </row>
        <row r="48">
          <cell r="F48">
            <v>38459</v>
          </cell>
          <cell r="L48" t="str">
            <v>أنثى</v>
          </cell>
          <cell r="M48" t="str">
            <v>شيماء</v>
          </cell>
          <cell r="Q48" t="str">
            <v>a</v>
          </cell>
          <cell r="X48" t="str">
            <v>P139259973</v>
          </cell>
          <cell r="AA48">
            <v>33</v>
          </cell>
        </row>
        <row r="49">
          <cell r="F49">
            <v>37335</v>
          </cell>
          <cell r="L49" t="str">
            <v>ذكر</v>
          </cell>
          <cell r="M49" t="str">
            <v>أسامة</v>
          </cell>
          <cell r="Q49" t="str">
            <v>a</v>
          </cell>
          <cell r="X49" t="str">
            <v>P141062503</v>
          </cell>
          <cell r="AA49">
            <v>34</v>
          </cell>
        </row>
        <row r="50">
          <cell r="F50">
            <v>38719</v>
          </cell>
          <cell r="L50" t="str">
            <v>ذكر</v>
          </cell>
          <cell r="M50" t="str">
            <v>محمد</v>
          </cell>
          <cell r="Q50" t="str">
            <v>a</v>
          </cell>
          <cell r="X50" t="str">
            <v>S132246817</v>
          </cell>
          <cell r="AA50">
            <v>35</v>
          </cell>
        </row>
        <row r="51">
          <cell r="F51">
            <v>38575</v>
          </cell>
          <cell r="L51" t="str">
            <v>أنثى</v>
          </cell>
          <cell r="M51" t="str">
            <v>لمياء</v>
          </cell>
          <cell r="Q51" t="str">
            <v>a</v>
          </cell>
          <cell r="X51" t="str">
            <v>P132317374</v>
          </cell>
          <cell r="AA51">
            <v>36</v>
          </cell>
        </row>
        <row r="52">
          <cell r="F52">
            <v>38037</v>
          </cell>
          <cell r="L52" t="str">
            <v>أنثى</v>
          </cell>
          <cell r="M52" t="str">
            <v>حليمة</v>
          </cell>
          <cell r="Q52" t="str">
            <v>a</v>
          </cell>
          <cell r="X52" t="str">
            <v>J135445644</v>
          </cell>
          <cell r="AA52">
            <v>37</v>
          </cell>
        </row>
        <row r="53">
          <cell r="F53">
            <v>38337</v>
          </cell>
          <cell r="L53" t="str">
            <v>ذكر</v>
          </cell>
          <cell r="M53" t="str">
            <v xml:space="preserve">أسامة </v>
          </cell>
          <cell r="Q53" t="str">
            <v>a</v>
          </cell>
          <cell r="X53" t="str">
            <v>P136259942</v>
          </cell>
          <cell r="AA53">
            <v>38</v>
          </cell>
        </row>
        <row r="54">
          <cell r="F54">
            <v>37941</v>
          </cell>
          <cell r="L54" t="str">
            <v>ذكر</v>
          </cell>
          <cell r="M54" t="str">
            <v xml:space="preserve">زيد </v>
          </cell>
          <cell r="Q54" t="str">
            <v>a</v>
          </cell>
          <cell r="X54" t="str">
            <v>P135428236</v>
          </cell>
          <cell r="AA54">
            <v>39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39">
        <row r="10">
          <cell r="T10" t="str">
            <v xml:space="preserve">الثانية إعدادي عام </v>
          </cell>
        </row>
        <row r="11">
          <cell r="I11" t="str">
            <v>2ASCG-13</v>
          </cell>
        </row>
        <row r="16">
          <cell r="F16">
            <v>38292</v>
          </cell>
          <cell r="L16" t="str">
            <v>ذكر</v>
          </cell>
          <cell r="M16" t="str">
            <v>كمال</v>
          </cell>
          <cell r="Q16" t="str">
            <v>a</v>
          </cell>
          <cell r="X16" t="str">
            <v>N138126664</v>
          </cell>
          <cell r="AA16">
            <v>1</v>
          </cell>
        </row>
        <row r="17">
          <cell r="F17">
            <v>38745</v>
          </cell>
          <cell r="L17" t="str">
            <v>ذكر</v>
          </cell>
          <cell r="M17" t="str">
            <v>مروان</v>
          </cell>
          <cell r="Q17" t="str">
            <v>a</v>
          </cell>
          <cell r="X17" t="str">
            <v>P120061966</v>
          </cell>
          <cell r="AA17">
            <v>2</v>
          </cell>
        </row>
        <row r="18">
          <cell r="F18">
            <v>38129</v>
          </cell>
          <cell r="L18" t="str">
            <v>ذكر</v>
          </cell>
          <cell r="M18" t="str">
            <v>عيسى</v>
          </cell>
          <cell r="Q18" t="str">
            <v>a</v>
          </cell>
          <cell r="X18" t="str">
            <v>P120062023</v>
          </cell>
          <cell r="AA18">
            <v>3</v>
          </cell>
        </row>
        <row r="19">
          <cell r="F19">
            <v>38317</v>
          </cell>
          <cell r="L19" t="str">
            <v>ذكر</v>
          </cell>
          <cell r="M19" t="str">
            <v>انس</v>
          </cell>
          <cell r="Q19" t="str">
            <v>a</v>
          </cell>
          <cell r="X19" t="str">
            <v>P120062731</v>
          </cell>
          <cell r="AA19">
            <v>4</v>
          </cell>
        </row>
        <row r="20">
          <cell r="F20">
            <v>38517</v>
          </cell>
          <cell r="L20" t="str">
            <v>أنثى</v>
          </cell>
          <cell r="M20" t="str">
            <v xml:space="preserve">زينب </v>
          </cell>
          <cell r="Q20" t="str">
            <v>a</v>
          </cell>
          <cell r="X20" t="str">
            <v>P130366772</v>
          </cell>
          <cell r="AA20">
            <v>5</v>
          </cell>
        </row>
        <row r="21">
          <cell r="F21">
            <v>38632</v>
          </cell>
          <cell r="L21" t="str">
            <v>ذكر</v>
          </cell>
          <cell r="M21" t="str">
            <v xml:space="preserve">حاتم </v>
          </cell>
          <cell r="Q21" t="str">
            <v>a</v>
          </cell>
          <cell r="X21" t="str">
            <v>P131251357</v>
          </cell>
          <cell r="AA21">
            <v>6</v>
          </cell>
        </row>
        <row r="22">
          <cell r="F22">
            <v>38552</v>
          </cell>
          <cell r="L22" t="str">
            <v>ذكر</v>
          </cell>
          <cell r="M22" t="str">
            <v xml:space="preserve">محمد </v>
          </cell>
          <cell r="Q22" t="str">
            <v>a</v>
          </cell>
          <cell r="X22" t="str">
            <v>P131366971</v>
          </cell>
          <cell r="AA22">
            <v>7</v>
          </cell>
        </row>
        <row r="23">
          <cell r="F23">
            <v>38346</v>
          </cell>
          <cell r="L23" t="str">
            <v>أنثى</v>
          </cell>
          <cell r="M23" t="str">
            <v>ف الزهراء</v>
          </cell>
          <cell r="Q23" t="str">
            <v>a</v>
          </cell>
          <cell r="X23" t="str">
            <v>P132251434</v>
          </cell>
          <cell r="AA23">
            <v>8</v>
          </cell>
        </row>
        <row r="24">
          <cell r="F24">
            <v>38531</v>
          </cell>
          <cell r="L24" t="str">
            <v>أنثى</v>
          </cell>
          <cell r="M24" t="str">
            <v xml:space="preserve">مريم </v>
          </cell>
          <cell r="Q24" t="str">
            <v>a</v>
          </cell>
          <cell r="X24" t="str">
            <v>P132259925</v>
          </cell>
          <cell r="AA24">
            <v>9</v>
          </cell>
        </row>
        <row r="25">
          <cell r="F25">
            <v>38354</v>
          </cell>
          <cell r="L25" t="str">
            <v>ذكر</v>
          </cell>
          <cell r="M25" t="str">
            <v xml:space="preserve">محمد </v>
          </cell>
          <cell r="Q25" t="str">
            <v>a</v>
          </cell>
          <cell r="X25" t="str">
            <v>P132366849</v>
          </cell>
          <cell r="AA25">
            <v>10</v>
          </cell>
        </row>
        <row r="26">
          <cell r="F26">
            <v>37934</v>
          </cell>
          <cell r="L26" t="str">
            <v>ذكر</v>
          </cell>
          <cell r="M26" t="str">
            <v xml:space="preserve">محمد </v>
          </cell>
          <cell r="Q26" t="str">
            <v>a</v>
          </cell>
          <cell r="X26" t="str">
            <v>P132371113</v>
          </cell>
          <cell r="AA26">
            <v>11</v>
          </cell>
        </row>
        <row r="27">
          <cell r="F27">
            <v>38377</v>
          </cell>
          <cell r="L27" t="str">
            <v>ذكر</v>
          </cell>
          <cell r="M27" t="str">
            <v xml:space="preserve">أشرف </v>
          </cell>
          <cell r="Q27" t="str">
            <v>a</v>
          </cell>
          <cell r="X27" t="str">
            <v>P132371165</v>
          </cell>
          <cell r="AA27">
            <v>12</v>
          </cell>
        </row>
        <row r="28">
          <cell r="F28">
            <v>38568</v>
          </cell>
          <cell r="L28" t="str">
            <v>أنثى</v>
          </cell>
          <cell r="M28" t="str">
            <v xml:space="preserve">شيماء </v>
          </cell>
          <cell r="Q28" t="str">
            <v>a</v>
          </cell>
          <cell r="X28" t="str">
            <v>P133366781</v>
          </cell>
          <cell r="AA28">
            <v>13</v>
          </cell>
        </row>
        <row r="29">
          <cell r="F29">
            <v>38316</v>
          </cell>
          <cell r="L29" t="str">
            <v>أنثى</v>
          </cell>
          <cell r="M29" t="str">
            <v xml:space="preserve">آمنة </v>
          </cell>
          <cell r="Q29" t="str">
            <v>a</v>
          </cell>
          <cell r="X29" t="str">
            <v>P134251243</v>
          </cell>
          <cell r="AA29">
            <v>14</v>
          </cell>
        </row>
        <row r="30">
          <cell r="F30">
            <v>37913</v>
          </cell>
          <cell r="L30" t="str">
            <v>ذكر</v>
          </cell>
          <cell r="M30" t="str">
            <v xml:space="preserve">أشرف </v>
          </cell>
          <cell r="Q30" t="str">
            <v>a</v>
          </cell>
          <cell r="X30" t="str">
            <v>P134428400</v>
          </cell>
          <cell r="AA30">
            <v>15</v>
          </cell>
        </row>
        <row r="31">
          <cell r="F31">
            <v>38776</v>
          </cell>
          <cell r="L31" t="str">
            <v>أنثى</v>
          </cell>
          <cell r="M31" t="str">
            <v xml:space="preserve">سندس </v>
          </cell>
          <cell r="Q31" t="str">
            <v>a</v>
          </cell>
          <cell r="X31" t="str">
            <v>P135251382</v>
          </cell>
          <cell r="AA31">
            <v>16</v>
          </cell>
        </row>
        <row r="32">
          <cell r="F32">
            <v>38561</v>
          </cell>
          <cell r="L32" t="str">
            <v>أنثى</v>
          </cell>
          <cell r="M32" t="str">
            <v xml:space="preserve">وصال </v>
          </cell>
          <cell r="Q32" t="str">
            <v>a</v>
          </cell>
          <cell r="X32" t="str">
            <v>P135251392</v>
          </cell>
          <cell r="AA32">
            <v>17</v>
          </cell>
        </row>
        <row r="33">
          <cell r="F33">
            <v>38327</v>
          </cell>
          <cell r="L33" t="str">
            <v>ذكر</v>
          </cell>
          <cell r="M33" t="str">
            <v>محسن</v>
          </cell>
          <cell r="Q33" t="str">
            <v>a</v>
          </cell>
          <cell r="X33" t="str">
            <v>P135287177</v>
          </cell>
          <cell r="AA33">
            <v>18</v>
          </cell>
        </row>
        <row r="34">
          <cell r="F34">
            <v>38642</v>
          </cell>
          <cell r="L34" t="str">
            <v>أنثى</v>
          </cell>
          <cell r="M34" t="str">
            <v xml:space="preserve">فاطمة الزهراء </v>
          </cell>
          <cell r="Q34" t="str">
            <v>a</v>
          </cell>
          <cell r="X34" t="str">
            <v>P135366841</v>
          </cell>
          <cell r="AA34">
            <v>19</v>
          </cell>
        </row>
        <row r="35">
          <cell r="F35">
            <v>38029</v>
          </cell>
          <cell r="L35" t="str">
            <v>ذكر</v>
          </cell>
          <cell r="M35" t="str">
            <v xml:space="preserve">بلال </v>
          </cell>
          <cell r="Q35" t="str">
            <v>a</v>
          </cell>
          <cell r="X35" t="str">
            <v>P135371084</v>
          </cell>
          <cell r="AA35">
            <v>20</v>
          </cell>
        </row>
        <row r="36">
          <cell r="F36">
            <v>38118</v>
          </cell>
          <cell r="L36" t="str">
            <v>أنثى</v>
          </cell>
          <cell r="M36" t="str">
            <v xml:space="preserve">بشرى </v>
          </cell>
          <cell r="Q36" t="str">
            <v>a</v>
          </cell>
          <cell r="X36" t="str">
            <v>P135371304</v>
          </cell>
          <cell r="AA36">
            <v>21</v>
          </cell>
        </row>
        <row r="37">
          <cell r="F37">
            <v>37662</v>
          </cell>
          <cell r="L37" t="str">
            <v>أنثى</v>
          </cell>
          <cell r="M37" t="str">
            <v xml:space="preserve">خلود </v>
          </cell>
          <cell r="Q37" t="str">
            <v>a</v>
          </cell>
          <cell r="X37" t="str">
            <v>P135454238</v>
          </cell>
          <cell r="AA37">
            <v>22</v>
          </cell>
        </row>
        <row r="38">
          <cell r="F38">
            <v>38461</v>
          </cell>
          <cell r="L38" t="str">
            <v>ذكر</v>
          </cell>
          <cell r="M38" t="str">
            <v xml:space="preserve">سمير </v>
          </cell>
          <cell r="Q38" t="str">
            <v>a</v>
          </cell>
          <cell r="X38" t="str">
            <v>P136259946</v>
          </cell>
          <cell r="AA38">
            <v>23</v>
          </cell>
        </row>
        <row r="39">
          <cell r="F39">
            <v>38500</v>
          </cell>
          <cell r="L39" t="str">
            <v>ذكر</v>
          </cell>
          <cell r="M39" t="str">
            <v xml:space="preserve">آشرف </v>
          </cell>
          <cell r="Q39" t="str">
            <v>a</v>
          </cell>
          <cell r="X39" t="str">
            <v>P136366737</v>
          </cell>
          <cell r="AA39">
            <v>24</v>
          </cell>
        </row>
        <row r="40">
          <cell r="F40">
            <v>38528</v>
          </cell>
          <cell r="L40" t="str">
            <v>أنثى</v>
          </cell>
          <cell r="M40" t="str">
            <v xml:space="preserve">حفصة </v>
          </cell>
          <cell r="Q40" t="str">
            <v>a</v>
          </cell>
          <cell r="X40" t="str">
            <v>P136366783</v>
          </cell>
          <cell r="AA40">
            <v>25</v>
          </cell>
        </row>
        <row r="41">
          <cell r="F41">
            <v>38598</v>
          </cell>
          <cell r="L41" t="str">
            <v>أنثى</v>
          </cell>
          <cell r="M41" t="str">
            <v xml:space="preserve">آية </v>
          </cell>
          <cell r="Q41" t="str">
            <v>a</v>
          </cell>
          <cell r="X41" t="str">
            <v>P136366828</v>
          </cell>
          <cell r="AA41">
            <v>26</v>
          </cell>
        </row>
        <row r="42">
          <cell r="F42">
            <v>38699</v>
          </cell>
          <cell r="L42" t="str">
            <v>أنثى</v>
          </cell>
          <cell r="M42" t="str">
            <v>ندى</v>
          </cell>
          <cell r="Q42" t="str">
            <v>a</v>
          </cell>
          <cell r="X42" t="str">
            <v>P136501327</v>
          </cell>
          <cell r="AA42">
            <v>27</v>
          </cell>
        </row>
        <row r="43">
          <cell r="F43">
            <v>38381</v>
          </cell>
          <cell r="L43" t="str">
            <v>ذكر</v>
          </cell>
          <cell r="M43" t="str">
            <v>توفيق</v>
          </cell>
          <cell r="Q43" t="str">
            <v>a</v>
          </cell>
          <cell r="X43" t="str">
            <v>P137055948</v>
          </cell>
          <cell r="AA43">
            <v>28</v>
          </cell>
        </row>
        <row r="44">
          <cell r="F44">
            <v>38768</v>
          </cell>
          <cell r="L44" t="str">
            <v>ذكر</v>
          </cell>
          <cell r="M44" t="str">
            <v xml:space="preserve">صهيب  </v>
          </cell>
          <cell r="Q44" t="str">
            <v>a</v>
          </cell>
          <cell r="X44" t="str">
            <v>P137251273</v>
          </cell>
          <cell r="AA44">
            <v>29</v>
          </cell>
        </row>
        <row r="45">
          <cell r="F45">
            <v>38218</v>
          </cell>
          <cell r="L45" t="str">
            <v>أنثى</v>
          </cell>
          <cell r="M45" t="str">
            <v>ف الزهراء</v>
          </cell>
          <cell r="Q45" t="str">
            <v>a</v>
          </cell>
          <cell r="X45" t="str">
            <v>P137259886</v>
          </cell>
          <cell r="AA45">
            <v>30</v>
          </cell>
        </row>
        <row r="46">
          <cell r="F46">
            <v>38131</v>
          </cell>
          <cell r="L46" t="str">
            <v>ذكر</v>
          </cell>
          <cell r="M46" t="str">
            <v xml:space="preserve">أنس </v>
          </cell>
          <cell r="Q46" t="str">
            <v>a</v>
          </cell>
          <cell r="X46" t="str">
            <v>P137260175</v>
          </cell>
          <cell r="AA46">
            <v>31</v>
          </cell>
        </row>
        <row r="47">
          <cell r="F47">
            <v>38225</v>
          </cell>
          <cell r="L47" t="str">
            <v>أنثى</v>
          </cell>
          <cell r="M47" t="str">
            <v xml:space="preserve">فاطمة الزهرة </v>
          </cell>
          <cell r="Q47" t="str">
            <v>a</v>
          </cell>
          <cell r="X47" t="str">
            <v>P139366906</v>
          </cell>
          <cell r="AA47">
            <v>32</v>
          </cell>
        </row>
        <row r="48">
          <cell r="F48">
            <v>38650</v>
          </cell>
          <cell r="L48" t="str">
            <v>أنثى</v>
          </cell>
          <cell r="M48" t="str">
            <v xml:space="preserve">جيهان </v>
          </cell>
          <cell r="Q48" t="str">
            <v>a</v>
          </cell>
          <cell r="X48" t="str">
            <v>P139366968</v>
          </cell>
          <cell r="AA48">
            <v>33</v>
          </cell>
        </row>
        <row r="49">
          <cell r="F49">
            <v>37293</v>
          </cell>
          <cell r="L49" t="str">
            <v>ذكر</v>
          </cell>
          <cell r="M49" t="str">
            <v>سعيد</v>
          </cell>
          <cell r="Q49" t="str">
            <v>a</v>
          </cell>
          <cell r="X49" t="str">
            <v>P141112706</v>
          </cell>
          <cell r="AA49">
            <v>34</v>
          </cell>
        </row>
        <row r="50">
          <cell r="F50">
            <v>38322</v>
          </cell>
          <cell r="L50" t="str">
            <v>أنثى</v>
          </cell>
          <cell r="M50" t="str">
            <v>زينب</v>
          </cell>
          <cell r="Q50" t="str">
            <v>a</v>
          </cell>
          <cell r="X50" t="str">
            <v>S136163513</v>
          </cell>
          <cell r="AA50">
            <v>35</v>
          </cell>
        </row>
        <row r="51">
          <cell r="F51">
            <v>38269.916666666664</v>
          </cell>
          <cell r="L51" t="str">
            <v>أنثى</v>
          </cell>
          <cell r="M51" t="str">
            <v>وسيمة</v>
          </cell>
          <cell r="Q51" t="str">
            <v>a</v>
          </cell>
          <cell r="X51" t="str">
            <v>P131295846</v>
          </cell>
          <cell r="AA51">
            <v>36</v>
          </cell>
        </row>
        <row r="52">
          <cell r="F52">
            <v>38127</v>
          </cell>
          <cell r="L52" t="str">
            <v>ذكر</v>
          </cell>
          <cell r="M52" t="str">
            <v>مراد</v>
          </cell>
          <cell r="Q52" t="str">
            <v>a</v>
          </cell>
          <cell r="X52" t="str">
            <v>P132331365</v>
          </cell>
          <cell r="AA52">
            <v>37</v>
          </cell>
        </row>
        <row r="53">
          <cell r="F53">
            <v>37031</v>
          </cell>
          <cell r="L53" t="str">
            <v>ذكر</v>
          </cell>
          <cell r="M53" t="str">
            <v xml:space="preserve">يوسف </v>
          </cell>
          <cell r="Q53" t="str">
            <v>a</v>
          </cell>
          <cell r="X53" t="str">
            <v>P132376839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0">
        <row r="10">
          <cell r="T10" t="str">
            <v xml:space="preserve">الثانية إعدادي عام </v>
          </cell>
        </row>
        <row r="11">
          <cell r="I11" t="str">
            <v>2ASCG-14</v>
          </cell>
        </row>
        <row r="16">
          <cell r="F16">
            <v>38553</v>
          </cell>
          <cell r="L16" t="str">
            <v>أنثى</v>
          </cell>
          <cell r="M16" t="str">
            <v>آية</v>
          </cell>
          <cell r="Q16" t="str">
            <v>a</v>
          </cell>
          <cell r="X16" t="str">
            <v>N141037663</v>
          </cell>
          <cell r="AA16">
            <v>1</v>
          </cell>
        </row>
        <row r="17">
          <cell r="F17">
            <v>38524</v>
          </cell>
          <cell r="L17" t="str">
            <v>أنثى</v>
          </cell>
          <cell r="M17" t="str">
            <v>سلمى</v>
          </cell>
          <cell r="Q17" t="str">
            <v>a</v>
          </cell>
          <cell r="X17" t="str">
            <v>P120032248</v>
          </cell>
          <cell r="AA17">
            <v>2</v>
          </cell>
        </row>
        <row r="18">
          <cell r="F18">
            <v>38672</v>
          </cell>
          <cell r="L18" t="str">
            <v>ذكر</v>
          </cell>
          <cell r="M18" t="str">
            <v>يوسف</v>
          </cell>
          <cell r="Q18" t="str">
            <v>a</v>
          </cell>
          <cell r="X18" t="str">
            <v>P120083536</v>
          </cell>
          <cell r="AA18">
            <v>3</v>
          </cell>
        </row>
        <row r="19">
          <cell r="F19">
            <v>38769</v>
          </cell>
          <cell r="L19" t="str">
            <v>ذكر</v>
          </cell>
          <cell r="M19" t="str">
            <v>خالد</v>
          </cell>
          <cell r="Q19" t="str">
            <v>a</v>
          </cell>
          <cell r="X19" t="str">
            <v>P130251467</v>
          </cell>
          <cell r="AA19">
            <v>4</v>
          </cell>
        </row>
        <row r="20">
          <cell r="F20">
            <v>38667</v>
          </cell>
          <cell r="L20" t="str">
            <v>ذكر</v>
          </cell>
          <cell r="M20" t="str">
            <v xml:space="preserve">عمر </v>
          </cell>
          <cell r="Q20" t="str">
            <v>a</v>
          </cell>
          <cell r="X20" t="str">
            <v>P130366821</v>
          </cell>
          <cell r="AA20">
            <v>5</v>
          </cell>
        </row>
        <row r="21">
          <cell r="F21">
            <v>38729</v>
          </cell>
          <cell r="L21" t="str">
            <v>أنثى</v>
          </cell>
          <cell r="M21" t="str">
            <v>ضحى</v>
          </cell>
          <cell r="Q21" t="str">
            <v>a</v>
          </cell>
          <cell r="X21" t="str">
            <v>P131251445</v>
          </cell>
          <cell r="AA21">
            <v>6</v>
          </cell>
        </row>
        <row r="22">
          <cell r="F22">
            <v>37320</v>
          </cell>
          <cell r="L22" t="str">
            <v>أنثى</v>
          </cell>
          <cell r="M22" t="str">
            <v>لمياء</v>
          </cell>
          <cell r="Q22" t="str">
            <v>a</v>
          </cell>
          <cell r="X22" t="str">
            <v>P131284081</v>
          </cell>
          <cell r="AA22">
            <v>7</v>
          </cell>
        </row>
        <row r="23">
          <cell r="F23">
            <v>38557</v>
          </cell>
          <cell r="L23" t="str">
            <v>أنثى</v>
          </cell>
          <cell r="M23" t="str">
            <v xml:space="preserve">خلود </v>
          </cell>
          <cell r="Q23" t="str">
            <v>a</v>
          </cell>
          <cell r="X23" t="str">
            <v>P131366731</v>
          </cell>
          <cell r="AA23">
            <v>8</v>
          </cell>
        </row>
        <row r="24">
          <cell r="F24">
            <v>38228</v>
          </cell>
          <cell r="L24" t="str">
            <v>أنثى</v>
          </cell>
          <cell r="M24" t="str">
            <v xml:space="preserve">فاطمة الزهراء </v>
          </cell>
          <cell r="Q24" t="str">
            <v>a</v>
          </cell>
          <cell r="X24" t="str">
            <v>P132366943</v>
          </cell>
          <cell r="AA24">
            <v>9</v>
          </cell>
        </row>
        <row r="25">
          <cell r="F25">
            <v>38494</v>
          </cell>
          <cell r="L25" t="str">
            <v>ذكر</v>
          </cell>
          <cell r="M25" t="str">
            <v>محمد</v>
          </cell>
          <cell r="Q25" t="str">
            <v>a</v>
          </cell>
          <cell r="X25" t="str">
            <v>P132374945</v>
          </cell>
          <cell r="AA25">
            <v>10</v>
          </cell>
        </row>
        <row r="26">
          <cell r="F26">
            <v>37877</v>
          </cell>
          <cell r="L26" t="str">
            <v>ذكر</v>
          </cell>
          <cell r="M26" t="str">
            <v xml:space="preserve">حمزة </v>
          </cell>
          <cell r="Q26" t="str">
            <v>a</v>
          </cell>
          <cell r="X26" t="str">
            <v>P133266764</v>
          </cell>
          <cell r="AA26">
            <v>11</v>
          </cell>
        </row>
        <row r="27">
          <cell r="F27">
            <v>38343</v>
          </cell>
          <cell r="L27" t="str">
            <v>ذكر</v>
          </cell>
          <cell r="M27" t="str">
            <v xml:space="preserve">عبد العالي </v>
          </cell>
          <cell r="Q27" t="str">
            <v>a</v>
          </cell>
          <cell r="X27" t="str">
            <v>P133366969</v>
          </cell>
          <cell r="AA27">
            <v>12</v>
          </cell>
        </row>
        <row r="28">
          <cell r="F28">
            <v>38487</v>
          </cell>
          <cell r="L28" t="str">
            <v>ذكر</v>
          </cell>
          <cell r="M28" t="str">
            <v xml:space="preserve">احمد </v>
          </cell>
          <cell r="Q28" t="str">
            <v>a</v>
          </cell>
          <cell r="X28" t="str">
            <v>P133366979</v>
          </cell>
          <cell r="AA28">
            <v>13</v>
          </cell>
        </row>
        <row r="29">
          <cell r="F29">
            <v>37904</v>
          </cell>
          <cell r="L29" t="str">
            <v>أنثى</v>
          </cell>
          <cell r="M29" t="str">
            <v xml:space="preserve">شيماء </v>
          </cell>
          <cell r="Q29" t="str">
            <v>a</v>
          </cell>
          <cell r="X29" t="str">
            <v>P133415059</v>
          </cell>
          <cell r="AA29">
            <v>14</v>
          </cell>
        </row>
        <row r="30">
          <cell r="F30">
            <v>38635</v>
          </cell>
          <cell r="L30" t="str">
            <v>ذكر</v>
          </cell>
          <cell r="M30" t="str">
            <v>محمد</v>
          </cell>
          <cell r="Q30" t="str">
            <v>a</v>
          </cell>
          <cell r="X30" t="str">
            <v>P134247750</v>
          </cell>
          <cell r="AA30">
            <v>15</v>
          </cell>
        </row>
        <row r="31">
          <cell r="F31">
            <v>38529</v>
          </cell>
          <cell r="L31" t="str">
            <v>ذكر</v>
          </cell>
          <cell r="M31" t="str">
            <v>أعراض</v>
          </cell>
          <cell r="Q31" t="str">
            <v>a</v>
          </cell>
          <cell r="X31" t="str">
            <v>P134280796</v>
          </cell>
          <cell r="AA31">
            <v>16</v>
          </cell>
        </row>
        <row r="32">
          <cell r="F32">
            <v>38072</v>
          </cell>
          <cell r="L32" t="str">
            <v>ذكر</v>
          </cell>
          <cell r="M32" t="str">
            <v xml:space="preserve">أسامة </v>
          </cell>
          <cell r="Q32" t="str">
            <v>a</v>
          </cell>
          <cell r="X32" t="str">
            <v>P134371121</v>
          </cell>
          <cell r="AA32">
            <v>17</v>
          </cell>
        </row>
        <row r="33">
          <cell r="F33">
            <v>38637</v>
          </cell>
          <cell r="L33" t="str">
            <v>أنثى</v>
          </cell>
          <cell r="M33" t="str">
            <v xml:space="preserve">نسرين </v>
          </cell>
          <cell r="Q33" t="str">
            <v>a</v>
          </cell>
          <cell r="X33" t="str">
            <v>P135251383</v>
          </cell>
          <cell r="AA33">
            <v>18</v>
          </cell>
        </row>
        <row r="34">
          <cell r="F34">
            <v>38430</v>
          </cell>
          <cell r="L34" t="str">
            <v>أنثى</v>
          </cell>
          <cell r="M34" t="str">
            <v xml:space="preserve">ندى </v>
          </cell>
          <cell r="Q34" t="str">
            <v>a</v>
          </cell>
          <cell r="X34" t="str">
            <v>P135251399</v>
          </cell>
          <cell r="AA34">
            <v>19</v>
          </cell>
        </row>
        <row r="35">
          <cell r="F35">
            <v>38120</v>
          </cell>
          <cell r="L35" t="str">
            <v>ذكر</v>
          </cell>
          <cell r="M35" t="str">
            <v xml:space="preserve">محسن </v>
          </cell>
          <cell r="Q35" t="str">
            <v>a</v>
          </cell>
          <cell r="X35" t="str">
            <v>P135260131</v>
          </cell>
          <cell r="AA35">
            <v>20</v>
          </cell>
        </row>
        <row r="36">
          <cell r="F36">
            <v>38188</v>
          </cell>
          <cell r="L36" t="str">
            <v>ذكر</v>
          </cell>
          <cell r="M36" t="str">
            <v xml:space="preserve">سلمان </v>
          </cell>
          <cell r="Q36" t="str">
            <v>a</v>
          </cell>
          <cell r="X36" t="str">
            <v>P135260180</v>
          </cell>
          <cell r="AA36">
            <v>21</v>
          </cell>
        </row>
        <row r="37">
          <cell r="F37">
            <v>38687</v>
          </cell>
          <cell r="L37" t="str">
            <v>أنثى</v>
          </cell>
          <cell r="M37" t="str">
            <v>دعاء</v>
          </cell>
          <cell r="Q37" t="str">
            <v>a</v>
          </cell>
          <cell r="X37" t="str">
            <v>P135331738</v>
          </cell>
          <cell r="AA37">
            <v>22</v>
          </cell>
        </row>
        <row r="38">
          <cell r="F38">
            <v>38198</v>
          </cell>
          <cell r="L38" t="str">
            <v>أنثى</v>
          </cell>
          <cell r="M38" t="str">
            <v xml:space="preserve">نزهة </v>
          </cell>
          <cell r="Q38" t="str">
            <v>a</v>
          </cell>
          <cell r="X38" t="str">
            <v>P135366749</v>
          </cell>
          <cell r="AA38">
            <v>23</v>
          </cell>
        </row>
        <row r="39">
          <cell r="F39">
            <v>38484</v>
          </cell>
          <cell r="L39" t="str">
            <v>ذكر</v>
          </cell>
          <cell r="M39" t="str">
            <v>محمد العربي</v>
          </cell>
          <cell r="Q39" t="str">
            <v>a</v>
          </cell>
          <cell r="X39" t="str">
            <v>P136232016</v>
          </cell>
          <cell r="AA39">
            <v>24</v>
          </cell>
        </row>
        <row r="40">
          <cell r="F40">
            <v>38602</v>
          </cell>
          <cell r="L40" t="str">
            <v>أنثى</v>
          </cell>
          <cell r="M40" t="str">
            <v xml:space="preserve">رباب </v>
          </cell>
          <cell r="Q40" t="str">
            <v>a</v>
          </cell>
          <cell r="X40" t="str">
            <v>P136366782</v>
          </cell>
          <cell r="AA40">
            <v>25</v>
          </cell>
        </row>
        <row r="41">
          <cell r="F41">
            <v>37810</v>
          </cell>
          <cell r="L41" t="str">
            <v>ذكر</v>
          </cell>
          <cell r="M41" t="str">
            <v xml:space="preserve">أنس </v>
          </cell>
          <cell r="Q41" t="str">
            <v>a</v>
          </cell>
          <cell r="X41" t="str">
            <v>P137376697</v>
          </cell>
          <cell r="AA41">
            <v>26</v>
          </cell>
        </row>
        <row r="42">
          <cell r="F42">
            <v>37896</v>
          </cell>
          <cell r="L42" t="str">
            <v>أنثى</v>
          </cell>
          <cell r="M42" t="str">
            <v xml:space="preserve">شيماء  </v>
          </cell>
          <cell r="Q42" t="str">
            <v>a</v>
          </cell>
          <cell r="X42" t="str">
            <v>P138260016</v>
          </cell>
          <cell r="AA42">
            <v>27</v>
          </cell>
        </row>
        <row r="43">
          <cell r="F43">
            <v>38244</v>
          </cell>
          <cell r="L43" t="str">
            <v>ذكر</v>
          </cell>
          <cell r="M43" t="str">
            <v xml:space="preserve">أسامة  </v>
          </cell>
          <cell r="Q43" t="str">
            <v>a</v>
          </cell>
          <cell r="X43" t="str">
            <v>P138260086</v>
          </cell>
          <cell r="AA43">
            <v>28</v>
          </cell>
        </row>
        <row r="44">
          <cell r="F44">
            <v>37474</v>
          </cell>
          <cell r="L44" t="str">
            <v>أنثى</v>
          </cell>
          <cell r="M44" t="str">
            <v>إيمان</v>
          </cell>
          <cell r="Q44" t="str">
            <v>a</v>
          </cell>
          <cell r="X44" t="str">
            <v>P138376558</v>
          </cell>
          <cell r="AA44">
            <v>29</v>
          </cell>
        </row>
        <row r="45">
          <cell r="F45">
            <v>38315</v>
          </cell>
          <cell r="L45" t="str">
            <v>أنثى</v>
          </cell>
          <cell r="M45" t="str">
            <v xml:space="preserve">ابتسام </v>
          </cell>
          <cell r="Q45" t="str">
            <v>a</v>
          </cell>
          <cell r="X45" t="str">
            <v>P139251259</v>
          </cell>
          <cell r="AA45">
            <v>30</v>
          </cell>
        </row>
        <row r="46">
          <cell r="F46">
            <v>37693</v>
          </cell>
          <cell r="L46" t="str">
            <v>أنثى</v>
          </cell>
          <cell r="M46" t="str">
            <v xml:space="preserve">فاطمة  </v>
          </cell>
          <cell r="Q46" t="str">
            <v>a</v>
          </cell>
          <cell r="X46" t="str">
            <v>P139266745</v>
          </cell>
          <cell r="AA46">
            <v>31</v>
          </cell>
        </row>
        <row r="47">
          <cell r="F47">
            <v>38546</v>
          </cell>
          <cell r="L47" t="str">
            <v>أنثى</v>
          </cell>
          <cell r="M47" t="str">
            <v>اية</v>
          </cell>
          <cell r="Q47" t="str">
            <v>a</v>
          </cell>
          <cell r="X47" t="str">
            <v>P139537756</v>
          </cell>
          <cell r="AA47">
            <v>32</v>
          </cell>
        </row>
        <row r="48">
          <cell r="F48">
            <v>38508</v>
          </cell>
          <cell r="L48" t="str">
            <v>أنثى</v>
          </cell>
          <cell r="M48" t="str">
            <v>مريم</v>
          </cell>
          <cell r="Q48" t="str">
            <v>a</v>
          </cell>
          <cell r="X48" t="str">
            <v>P145091963</v>
          </cell>
          <cell r="AA48">
            <v>33</v>
          </cell>
        </row>
        <row r="49">
          <cell r="F49">
            <v>38324</v>
          </cell>
          <cell r="L49" t="str">
            <v>أنثى</v>
          </cell>
          <cell r="M49" t="str">
            <v>دعاء</v>
          </cell>
          <cell r="Q49" t="str">
            <v>a</v>
          </cell>
          <cell r="X49" t="str">
            <v>P149081394</v>
          </cell>
          <cell r="AA49">
            <v>34</v>
          </cell>
        </row>
        <row r="50">
          <cell r="F50">
            <v>38328</v>
          </cell>
          <cell r="L50" t="str">
            <v>أنثى</v>
          </cell>
          <cell r="M50" t="str">
            <v>سلمى</v>
          </cell>
          <cell r="Q50" t="str">
            <v>a</v>
          </cell>
          <cell r="X50" t="str">
            <v>S134369685</v>
          </cell>
          <cell r="AA50">
            <v>35</v>
          </cell>
        </row>
        <row r="51">
          <cell r="F51">
            <v>38506</v>
          </cell>
          <cell r="L51" t="str">
            <v>أنثى</v>
          </cell>
          <cell r="M51" t="str">
            <v>دعاء</v>
          </cell>
          <cell r="Q51" t="str">
            <v>a</v>
          </cell>
          <cell r="X51" t="str">
            <v>P135423805</v>
          </cell>
          <cell r="AA51">
            <v>36</v>
          </cell>
        </row>
        <row r="52">
          <cell r="F52">
            <v>37606</v>
          </cell>
          <cell r="L52" t="str">
            <v>أنثى</v>
          </cell>
          <cell r="M52" t="str">
            <v xml:space="preserve">نهيلة  </v>
          </cell>
          <cell r="Q52" t="str">
            <v>a</v>
          </cell>
          <cell r="X52" t="str">
            <v>P130260021</v>
          </cell>
          <cell r="AA52">
            <v>37</v>
          </cell>
        </row>
        <row r="53">
          <cell r="F53">
            <v>37772</v>
          </cell>
          <cell r="L53" t="str">
            <v>ذكر</v>
          </cell>
          <cell r="M53" t="str">
            <v xml:space="preserve">سفيان  </v>
          </cell>
          <cell r="Q53" t="str">
            <v>a</v>
          </cell>
          <cell r="X53" t="str">
            <v>P134260276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1">
        <row r="10">
          <cell r="T10" t="str">
            <v xml:space="preserve">الثانية إعدادي عام </v>
          </cell>
        </row>
        <row r="11">
          <cell r="I11" t="str">
            <v>2ASCG-15</v>
          </cell>
        </row>
        <row r="16">
          <cell r="F16">
            <v>38756</v>
          </cell>
          <cell r="L16" t="str">
            <v>أنثى</v>
          </cell>
          <cell r="M16" t="str">
            <v xml:space="preserve">زينب </v>
          </cell>
          <cell r="Q16" t="str">
            <v>a</v>
          </cell>
          <cell r="X16" t="str">
            <v>P130251247</v>
          </cell>
          <cell r="AA16">
            <v>1</v>
          </cell>
        </row>
        <row r="17">
          <cell r="F17">
            <v>38522</v>
          </cell>
          <cell r="L17" t="str">
            <v>ذكر</v>
          </cell>
          <cell r="M17" t="str">
            <v xml:space="preserve">زكرياء </v>
          </cell>
          <cell r="Q17" t="str">
            <v>a</v>
          </cell>
          <cell r="X17" t="str">
            <v>P130251366</v>
          </cell>
          <cell r="AA17">
            <v>2</v>
          </cell>
        </row>
        <row r="18">
          <cell r="F18">
            <v>38092</v>
          </cell>
          <cell r="L18" t="str">
            <v>أنثى</v>
          </cell>
          <cell r="M18" t="str">
            <v xml:space="preserve">دعاء </v>
          </cell>
          <cell r="Q18" t="str">
            <v>a</v>
          </cell>
          <cell r="X18" t="str">
            <v>P130259850</v>
          </cell>
          <cell r="AA18">
            <v>3</v>
          </cell>
        </row>
        <row r="19">
          <cell r="F19">
            <v>38660</v>
          </cell>
          <cell r="L19" t="str">
            <v>ذكر</v>
          </cell>
          <cell r="M19" t="str">
            <v xml:space="preserve">عبد الله </v>
          </cell>
          <cell r="Q19" t="str">
            <v>a</v>
          </cell>
          <cell r="X19" t="str">
            <v>P130366888</v>
          </cell>
          <cell r="AA19">
            <v>4</v>
          </cell>
        </row>
        <row r="20">
          <cell r="F20">
            <v>38583</v>
          </cell>
          <cell r="L20" t="str">
            <v>أنثى</v>
          </cell>
          <cell r="M20" t="str">
            <v xml:space="preserve">آية  </v>
          </cell>
          <cell r="Q20" t="str">
            <v>a</v>
          </cell>
          <cell r="X20" t="str">
            <v>P130366921</v>
          </cell>
          <cell r="AA20">
            <v>5</v>
          </cell>
        </row>
        <row r="21">
          <cell r="F21">
            <v>38667</v>
          </cell>
          <cell r="L21" t="str">
            <v>أنثى</v>
          </cell>
          <cell r="M21" t="str">
            <v xml:space="preserve">آية  </v>
          </cell>
          <cell r="Q21" t="str">
            <v>a</v>
          </cell>
          <cell r="X21" t="str">
            <v>P130366974</v>
          </cell>
          <cell r="AA21">
            <v>6</v>
          </cell>
        </row>
        <row r="22">
          <cell r="F22">
            <v>38506</v>
          </cell>
          <cell r="L22" t="str">
            <v>أنثى</v>
          </cell>
          <cell r="M22" t="str">
            <v>روان</v>
          </cell>
          <cell r="Q22" t="str">
            <v>a</v>
          </cell>
          <cell r="X22" t="str">
            <v>P130501945</v>
          </cell>
          <cell r="AA22">
            <v>7</v>
          </cell>
        </row>
        <row r="23">
          <cell r="F23">
            <v>38718</v>
          </cell>
          <cell r="L23" t="str">
            <v>أنثى</v>
          </cell>
          <cell r="M23" t="str">
            <v>رونق</v>
          </cell>
          <cell r="Q23" t="str">
            <v>a</v>
          </cell>
          <cell r="X23" t="str">
            <v>P131064904</v>
          </cell>
          <cell r="AA23">
            <v>8</v>
          </cell>
        </row>
        <row r="24">
          <cell r="F24">
            <v>38575</v>
          </cell>
          <cell r="L24" t="str">
            <v>أنثى</v>
          </cell>
          <cell r="M24" t="str">
            <v>دعاء</v>
          </cell>
          <cell r="Q24" t="str">
            <v>a</v>
          </cell>
          <cell r="X24" t="str">
            <v>P131251438</v>
          </cell>
          <cell r="AA24">
            <v>9</v>
          </cell>
        </row>
        <row r="25">
          <cell r="F25">
            <v>38574</v>
          </cell>
          <cell r="L25" t="str">
            <v>أنثى</v>
          </cell>
          <cell r="M25" t="str">
            <v>فاطمة</v>
          </cell>
          <cell r="Q25" t="str">
            <v>a</v>
          </cell>
          <cell r="X25" t="str">
            <v>P131251441</v>
          </cell>
          <cell r="AA25">
            <v>10</v>
          </cell>
        </row>
        <row r="26">
          <cell r="F26">
            <v>38524</v>
          </cell>
          <cell r="L26" t="str">
            <v>ذكر</v>
          </cell>
          <cell r="M26" t="str">
            <v>محمد رضى</v>
          </cell>
          <cell r="Q26" t="str">
            <v>a</v>
          </cell>
          <cell r="X26" t="str">
            <v>P131259959</v>
          </cell>
          <cell r="AA26">
            <v>11</v>
          </cell>
        </row>
        <row r="27">
          <cell r="F27">
            <v>38448</v>
          </cell>
          <cell r="L27" t="str">
            <v>أنثى</v>
          </cell>
          <cell r="M27" t="str">
            <v xml:space="preserve">رماز </v>
          </cell>
          <cell r="Q27" t="str">
            <v>a</v>
          </cell>
          <cell r="X27" t="str">
            <v>P131366897</v>
          </cell>
          <cell r="AA27">
            <v>12</v>
          </cell>
        </row>
        <row r="28">
          <cell r="F28">
            <v>38488</v>
          </cell>
          <cell r="L28" t="str">
            <v>ذكر</v>
          </cell>
          <cell r="M28" t="str">
            <v xml:space="preserve">محمد  </v>
          </cell>
          <cell r="Q28" t="str">
            <v>a</v>
          </cell>
          <cell r="X28" t="str">
            <v>P131368581</v>
          </cell>
          <cell r="AA28">
            <v>13</v>
          </cell>
        </row>
        <row r="29">
          <cell r="F29">
            <v>37459</v>
          </cell>
          <cell r="L29" t="str">
            <v>أنثى</v>
          </cell>
          <cell r="M29" t="str">
            <v xml:space="preserve">ايمان </v>
          </cell>
          <cell r="Q29" t="str">
            <v>a</v>
          </cell>
          <cell r="X29" t="str">
            <v>P131376578</v>
          </cell>
          <cell r="AA29">
            <v>14</v>
          </cell>
        </row>
        <row r="30">
          <cell r="F30">
            <v>37745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P131376837</v>
          </cell>
          <cell r="AA30">
            <v>15</v>
          </cell>
        </row>
        <row r="31">
          <cell r="F31">
            <v>38516</v>
          </cell>
          <cell r="L31" t="str">
            <v>أنثى</v>
          </cell>
          <cell r="M31" t="str">
            <v xml:space="preserve">أسماء </v>
          </cell>
          <cell r="Q31" t="str">
            <v>a</v>
          </cell>
          <cell r="X31" t="str">
            <v>P132259936</v>
          </cell>
          <cell r="AA31">
            <v>16</v>
          </cell>
        </row>
        <row r="32">
          <cell r="F32">
            <v>38663</v>
          </cell>
          <cell r="L32" t="str">
            <v>أنثى</v>
          </cell>
          <cell r="M32" t="str">
            <v>شيماء</v>
          </cell>
          <cell r="Q32" t="str">
            <v>a</v>
          </cell>
          <cell r="X32" t="str">
            <v>P132366788</v>
          </cell>
          <cell r="AA32">
            <v>17</v>
          </cell>
        </row>
        <row r="33">
          <cell r="F33">
            <v>38643</v>
          </cell>
          <cell r="L33" t="str">
            <v>أنثى</v>
          </cell>
          <cell r="M33" t="str">
            <v xml:space="preserve">آية  </v>
          </cell>
          <cell r="Q33" t="str">
            <v>a</v>
          </cell>
          <cell r="X33" t="str">
            <v>P132366972</v>
          </cell>
          <cell r="AA33">
            <v>18</v>
          </cell>
        </row>
        <row r="34">
          <cell r="F34">
            <v>37242</v>
          </cell>
          <cell r="L34" t="str">
            <v>ذكر</v>
          </cell>
          <cell r="M34" t="str">
            <v>يوسف</v>
          </cell>
          <cell r="Q34" t="str">
            <v>a</v>
          </cell>
          <cell r="X34" t="str">
            <v>P133243155</v>
          </cell>
          <cell r="AA34">
            <v>19</v>
          </cell>
        </row>
        <row r="35">
          <cell r="F35">
            <v>37769</v>
          </cell>
          <cell r="L35" t="str">
            <v>أنثى</v>
          </cell>
          <cell r="M35" t="str">
            <v xml:space="preserve">سلمى </v>
          </cell>
          <cell r="Q35" t="str">
            <v>a</v>
          </cell>
          <cell r="X35" t="str">
            <v>P133250975</v>
          </cell>
          <cell r="AA35">
            <v>20</v>
          </cell>
        </row>
        <row r="36">
          <cell r="F36">
            <v>38684</v>
          </cell>
          <cell r="L36" t="str">
            <v>ذكر</v>
          </cell>
          <cell r="M36" t="str">
            <v xml:space="preserve">سليمان </v>
          </cell>
          <cell r="Q36" t="str">
            <v>a</v>
          </cell>
          <cell r="X36" t="str">
            <v>P133366886</v>
          </cell>
          <cell r="AA36">
            <v>21</v>
          </cell>
        </row>
        <row r="37">
          <cell r="F37">
            <v>38390</v>
          </cell>
          <cell r="L37" t="str">
            <v>ذكر</v>
          </cell>
          <cell r="M37" t="str">
            <v xml:space="preserve">معاذ </v>
          </cell>
          <cell r="Q37" t="str">
            <v>a</v>
          </cell>
          <cell r="X37" t="str">
            <v>P133371352</v>
          </cell>
          <cell r="AA37">
            <v>22</v>
          </cell>
        </row>
        <row r="38">
          <cell r="F38">
            <v>37406</v>
          </cell>
          <cell r="L38" t="str">
            <v>ذكر</v>
          </cell>
          <cell r="M38" t="str">
            <v>عمر</v>
          </cell>
          <cell r="Q38" t="str">
            <v>a</v>
          </cell>
          <cell r="X38" t="str">
            <v>P134236749</v>
          </cell>
          <cell r="AA38">
            <v>23</v>
          </cell>
        </row>
        <row r="39">
          <cell r="F39">
            <v>38585</v>
          </cell>
          <cell r="L39" t="str">
            <v>ذكر</v>
          </cell>
          <cell r="M39" t="str">
            <v xml:space="preserve">يوسف </v>
          </cell>
          <cell r="Q39" t="str">
            <v>a</v>
          </cell>
          <cell r="X39" t="str">
            <v>P134259992</v>
          </cell>
          <cell r="AA39">
            <v>24</v>
          </cell>
        </row>
        <row r="40">
          <cell r="F40">
            <v>37447</v>
          </cell>
          <cell r="L40" t="str">
            <v>أنثى</v>
          </cell>
          <cell r="M40" t="str">
            <v xml:space="preserve">هاجر </v>
          </cell>
          <cell r="Q40" t="str">
            <v>a</v>
          </cell>
          <cell r="X40" t="str">
            <v>P135250977</v>
          </cell>
          <cell r="AA40">
            <v>25</v>
          </cell>
        </row>
        <row r="41">
          <cell r="F41">
            <v>38538</v>
          </cell>
          <cell r="L41" t="str">
            <v>أنثى</v>
          </cell>
          <cell r="M41" t="str">
            <v>خديجة</v>
          </cell>
          <cell r="Q41" t="str">
            <v>a</v>
          </cell>
          <cell r="X41" t="str">
            <v>P135251384</v>
          </cell>
          <cell r="AA41">
            <v>26</v>
          </cell>
        </row>
        <row r="42">
          <cell r="F42">
            <v>38538</v>
          </cell>
          <cell r="L42" t="str">
            <v>أنثى</v>
          </cell>
          <cell r="M42" t="str">
            <v xml:space="preserve">فردوس </v>
          </cell>
          <cell r="Q42" t="str">
            <v>a</v>
          </cell>
          <cell r="X42" t="str">
            <v>P135251385</v>
          </cell>
          <cell r="AA42">
            <v>27</v>
          </cell>
        </row>
        <row r="43">
          <cell r="F43">
            <v>38180</v>
          </cell>
          <cell r="L43" t="str">
            <v>ذكر</v>
          </cell>
          <cell r="M43" t="str">
            <v xml:space="preserve">علي </v>
          </cell>
          <cell r="Q43" t="str">
            <v>a</v>
          </cell>
          <cell r="X43" t="str">
            <v>P135260130</v>
          </cell>
          <cell r="AA43">
            <v>28</v>
          </cell>
        </row>
        <row r="44">
          <cell r="F44">
            <v>36993</v>
          </cell>
          <cell r="L44" t="str">
            <v>ذكر</v>
          </cell>
          <cell r="M44" t="str">
            <v xml:space="preserve">سليمان </v>
          </cell>
          <cell r="Q44" t="str">
            <v>a</v>
          </cell>
          <cell r="X44" t="str">
            <v>P135376815</v>
          </cell>
          <cell r="AA44">
            <v>29</v>
          </cell>
        </row>
        <row r="45">
          <cell r="F45">
            <v>38692</v>
          </cell>
          <cell r="L45" t="str">
            <v>أنثى</v>
          </cell>
          <cell r="M45" t="str">
            <v>وئام</v>
          </cell>
          <cell r="Q45" t="str">
            <v>a</v>
          </cell>
          <cell r="X45" t="str">
            <v>P135537737</v>
          </cell>
          <cell r="AA45">
            <v>30</v>
          </cell>
        </row>
        <row r="46">
          <cell r="F46">
            <v>38278</v>
          </cell>
          <cell r="L46" t="str">
            <v>ذكر</v>
          </cell>
          <cell r="M46" t="str">
            <v xml:space="preserve">منذر </v>
          </cell>
          <cell r="Q46" t="str">
            <v>a</v>
          </cell>
          <cell r="X46" t="str">
            <v>P136250990</v>
          </cell>
          <cell r="AA46">
            <v>31</v>
          </cell>
        </row>
        <row r="47">
          <cell r="F47">
            <v>37756</v>
          </cell>
          <cell r="L47" t="str">
            <v>أنثى</v>
          </cell>
          <cell r="M47" t="str">
            <v xml:space="preserve">عائشة </v>
          </cell>
          <cell r="Q47" t="str">
            <v>a</v>
          </cell>
          <cell r="X47" t="str">
            <v>P136415063</v>
          </cell>
          <cell r="AA47">
            <v>32</v>
          </cell>
        </row>
        <row r="48">
          <cell r="F48">
            <v>38283</v>
          </cell>
          <cell r="L48" t="str">
            <v>ذكر</v>
          </cell>
          <cell r="M48" t="str">
            <v xml:space="preserve">عمر </v>
          </cell>
          <cell r="Q48" t="str">
            <v>a</v>
          </cell>
          <cell r="X48" t="str">
            <v>P137250994</v>
          </cell>
          <cell r="AA48">
            <v>33</v>
          </cell>
        </row>
        <row r="49">
          <cell r="F49">
            <v>38237</v>
          </cell>
          <cell r="L49" t="str">
            <v>ذكر</v>
          </cell>
          <cell r="M49" t="str">
            <v xml:space="preserve">أنس </v>
          </cell>
          <cell r="Q49" t="str">
            <v>a</v>
          </cell>
          <cell r="X49" t="str">
            <v>P137366717</v>
          </cell>
          <cell r="AA49">
            <v>34</v>
          </cell>
        </row>
        <row r="50">
          <cell r="F50">
            <v>38433</v>
          </cell>
          <cell r="L50" t="str">
            <v>أنثى</v>
          </cell>
          <cell r="M50" t="str">
            <v xml:space="preserve">سلمى </v>
          </cell>
          <cell r="Q50" t="str">
            <v>a</v>
          </cell>
          <cell r="X50" t="str">
            <v>P137366745</v>
          </cell>
          <cell r="AA50">
            <v>35</v>
          </cell>
        </row>
        <row r="51">
          <cell r="F51">
            <v>37665</v>
          </cell>
          <cell r="L51" t="str">
            <v>ذكر</v>
          </cell>
          <cell r="M51" t="str">
            <v>اسماعيل</v>
          </cell>
          <cell r="Q51" t="str">
            <v>a</v>
          </cell>
          <cell r="X51" t="str">
            <v>P138318412</v>
          </cell>
          <cell r="AA51">
            <v>36</v>
          </cell>
        </row>
        <row r="52">
          <cell r="F52">
            <v>38711</v>
          </cell>
          <cell r="L52" t="str">
            <v>ذكر</v>
          </cell>
          <cell r="M52" t="str">
            <v xml:space="preserve">نوفل </v>
          </cell>
          <cell r="Q52" t="str">
            <v>a</v>
          </cell>
          <cell r="X52" t="str">
            <v>P138366776</v>
          </cell>
          <cell r="AA52">
            <v>37</v>
          </cell>
        </row>
        <row r="53">
          <cell r="F53">
            <v>37975</v>
          </cell>
          <cell r="L53" t="str">
            <v>ذكر</v>
          </cell>
          <cell r="M53" t="str">
            <v xml:space="preserve">محمد </v>
          </cell>
          <cell r="Q53" t="str">
            <v>a</v>
          </cell>
          <cell r="X53" t="str">
            <v>P138376731</v>
          </cell>
          <cell r="AA53">
            <v>38</v>
          </cell>
        </row>
        <row r="54">
          <cell r="F54">
            <v>37924</v>
          </cell>
          <cell r="L54" t="str">
            <v>ذكر</v>
          </cell>
          <cell r="M54" t="str">
            <v>محسن</v>
          </cell>
          <cell r="Q54" t="str">
            <v>a</v>
          </cell>
          <cell r="X54" t="str">
            <v>P139241154</v>
          </cell>
          <cell r="AA54">
            <v>39</v>
          </cell>
        </row>
        <row r="55">
          <cell r="F55">
            <v>37396</v>
          </cell>
          <cell r="L55" t="str">
            <v>ذكر</v>
          </cell>
          <cell r="M55" t="str">
            <v>ياسر</v>
          </cell>
          <cell r="Q55" t="str">
            <v>a</v>
          </cell>
          <cell r="X55" t="str">
            <v>P141084765</v>
          </cell>
          <cell r="AA55">
            <v>40</v>
          </cell>
        </row>
        <row r="56">
          <cell r="F56">
            <v>38672</v>
          </cell>
          <cell r="L56" t="str">
            <v>أنثى</v>
          </cell>
          <cell r="M56" t="str">
            <v>فردوس</v>
          </cell>
          <cell r="Q56" t="str">
            <v>a</v>
          </cell>
          <cell r="X56" t="str">
            <v>P146073624</v>
          </cell>
          <cell r="AA56">
            <v>41</v>
          </cell>
        </row>
        <row r="57">
          <cell r="F57">
            <v>38752</v>
          </cell>
          <cell r="L57" t="str">
            <v>أنثى</v>
          </cell>
          <cell r="M57" t="str">
            <v>مروة</v>
          </cell>
          <cell r="Q57" t="str">
            <v>a</v>
          </cell>
          <cell r="X57" t="str">
            <v>P146091960</v>
          </cell>
          <cell r="AA57">
            <v>42</v>
          </cell>
        </row>
        <row r="58">
          <cell r="F58">
            <v>38661</v>
          </cell>
          <cell r="L58" t="str">
            <v>ذكر</v>
          </cell>
          <cell r="M58" t="str">
            <v>معاذ</v>
          </cell>
          <cell r="Q58" t="str">
            <v>a</v>
          </cell>
          <cell r="X58" t="str">
            <v>S130098143</v>
          </cell>
          <cell r="AA58">
            <v>43</v>
          </cell>
        </row>
        <row r="59">
          <cell r="F59">
            <v>38455</v>
          </cell>
          <cell r="L59" t="str">
            <v>أنثى</v>
          </cell>
          <cell r="M59" t="str">
            <v>نهاد</v>
          </cell>
          <cell r="Q59" t="str">
            <v>a</v>
          </cell>
          <cell r="X59" t="str">
            <v>S134165657</v>
          </cell>
          <cell r="AA59">
            <v>44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2">
        <row r="10">
          <cell r="T10" t="str">
            <v xml:space="preserve">الثانية إعدادي عام </v>
          </cell>
        </row>
        <row r="11">
          <cell r="I11" t="str">
            <v>2ASCG-16</v>
          </cell>
        </row>
        <row r="16">
          <cell r="F16">
            <v>38679</v>
          </cell>
          <cell r="L16" t="str">
            <v>أنثى</v>
          </cell>
          <cell r="M16" t="str">
            <v xml:space="preserve">فاطمة </v>
          </cell>
          <cell r="Q16" t="str">
            <v>a</v>
          </cell>
          <cell r="X16" t="str">
            <v>E130024934</v>
          </cell>
          <cell r="AA16">
            <v>1</v>
          </cell>
        </row>
        <row r="17">
          <cell r="F17">
            <v>38548</v>
          </cell>
          <cell r="L17" t="str">
            <v>أنثى</v>
          </cell>
          <cell r="M17" t="str">
            <v>خولة</v>
          </cell>
          <cell r="Q17" t="str">
            <v>a</v>
          </cell>
          <cell r="X17" t="str">
            <v>E131029540</v>
          </cell>
          <cell r="AA17">
            <v>2</v>
          </cell>
        </row>
        <row r="18">
          <cell r="F18">
            <v>37794</v>
          </cell>
          <cell r="L18" t="str">
            <v>ذكر</v>
          </cell>
          <cell r="M18" t="str">
            <v xml:space="preserve">العامري </v>
          </cell>
          <cell r="Q18" t="str">
            <v>a</v>
          </cell>
          <cell r="X18" t="str">
            <v>E134023271</v>
          </cell>
          <cell r="AA18">
            <v>3</v>
          </cell>
        </row>
        <row r="19">
          <cell r="F19">
            <v>38559</v>
          </cell>
          <cell r="L19" t="str">
            <v>أنثى</v>
          </cell>
          <cell r="M19" t="str">
            <v>الهام</v>
          </cell>
          <cell r="Q19" t="str">
            <v>a</v>
          </cell>
          <cell r="X19" t="str">
            <v>N130004724</v>
          </cell>
          <cell r="AA19">
            <v>4</v>
          </cell>
        </row>
        <row r="20">
          <cell r="F20">
            <v>37612</v>
          </cell>
          <cell r="L20" t="str">
            <v>ذكر</v>
          </cell>
          <cell r="M20" t="str">
            <v>محمد سعيد</v>
          </cell>
          <cell r="Q20" t="str">
            <v>a</v>
          </cell>
          <cell r="X20" t="str">
            <v>P130250795</v>
          </cell>
          <cell r="AA20">
            <v>5</v>
          </cell>
        </row>
        <row r="21">
          <cell r="F21">
            <v>38767</v>
          </cell>
          <cell r="L21" t="str">
            <v>أنثى</v>
          </cell>
          <cell r="M21" t="str">
            <v>ياسمين</v>
          </cell>
          <cell r="Q21" t="str">
            <v>a</v>
          </cell>
          <cell r="X21" t="str">
            <v>P130259849</v>
          </cell>
          <cell r="AA21">
            <v>6</v>
          </cell>
        </row>
        <row r="22">
          <cell r="F22">
            <v>38610</v>
          </cell>
          <cell r="L22" t="str">
            <v>ذكر</v>
          </cell>
          <cell r="M22" t="str">
            <v xml:space="preserve">حسام </v>
          </cell>
          <cell r="Q22" t="str">
            <v>a</v>
          </cell>
          <cell r="X22" t="str">
            <v>P130259855</v>
          </cell>
          <cell r="AA22">
            <v>7</v>
          </cell>
        </row>
        <row r="23">
          <cell r="F23">
            <v>37840</v>
          </cell>
          <cell r="L23" t="str">
            <v>أنثى</v>
          </cell>
          <cell r="M23" t="str">
            <v xml:space="preserve">حفصة  </v>
          </cell>
          <cell r="Q23" t="str">
            <v>a</v>
          </cell>
          <cell r="X23" t="str">
            <v>P130260022</v>
          </cell>
          <cell r="AA23">
            <v>8</v>
          </cell>
        </row>
        <row r="24">
          <cell r="F24">
            <v>38674</v>
          </cell>
          <cell r="L24" t="str">
            <v>أنثى</v>
          </cell>
          <cell r="M24" t="str">
            <v>غزلان</v>
          </cell>
          <cell r="Q24" t="str">
            <v>a</v>
          </cell>
          <cell r="X24" t="str">
            <v>P131251448</v>
          </cell>
          <cell r="AA24">
            <v>9</v>
          </cell>
        </row>
        <row r="25">
          <cell r="F25">
            <v>38368</v>
          </cell>
          <cell r="L25" t="str">
            <v>أنثى</v>
          </cell>
          <cell r="M25" t="str">
            <v>هدى</v>
          </cell>
          <cell r="Q25" t="str">
            <v>a</v>
          </cell>
          <cell r="X25" t="str">
            <v>P132247687</v>
          </cell>
          <cell r="AA25">
            <v>10</v>
          </cell>
        </row>
        <row r="26">
          <cell r="F26">
            <v>37693</v>
          </cell>
          <cell r="L26" t="str">
            <v>ذكر</v>
          </cell>
          <cell r="M26" t="str">
            <v xml:space="preserve">محسن  </v>
          </cell>
          <cell r="Q26" t="str">
            <v>a</v>
          </cell>
          <cell r="X26" t="str">
            <v>P132250997</v>
          </cell>
          <cell r="AA26">
            <v>11</v>
          </cell>
        </row>
        <row r="27">
          <cell r="F27">
            <v>38633</v>
          </cell>
          <cell r="L27" t="str">
            <v>أنثى</v>
          </cell>
          <cell r="M27" t="str">
            <v xml:space="preserve">سارة </v>
          </cell>
          <cell r="Q27" t="str">
            <v>a</v>
          </cell>
          <cell r="X27" t="str">
            <v>P132259929</v>
          </cell>
          <cell r="AA27">
            <v>12</v>
          </cell>
        </row>
        <row r="28">
          <cell r="F28">
            <v>37299</v>
          </cell>
          <cell r="L28" t="str">
            <v>أنثى</v>
          </cell>
          <cell r="M28" t="str">
            <v>سكينة</v>
          </cell>
          <cell r="Q28" t="str">
            <v>a</v>
          </cell>
          <cell r="X28" t="str">
            <v>P132432845</v>
          </cell>
          <cell r="AA28">
            <v>13</v>
          </cell>
        </row>
        <row r="29">
          <cell r="F29">
            <v>38650</v>
          </cell>
          <cell r="L29" t="str">
            <v>أنثى</v>
          </cell>
          <cell r="M29" t="str">
            <v>فاطمة الزهراء</v>
          </cell>
          <cell r="Q29" t="str">
            <v>a</v>
          </cell>
          <cell r="X29" t="str">
            <v>P133247823</v>
          </cell>
          <cell r="AA29">
            <v>14</v>
          </cell>
        </row>
        <row r="30">
          <cell r="F30">
            <v>38485</v>
          </cell>
          <cell r="L30" t="str">
            <v>أنثى</v>
          </cell>
          <cell r="M30" t="str">
            <v xml:space="preserve">آية </v>
          </cell>
          <cell r="Q30" t="str">
            <v>a</v>
          </cell>
          <cell r="X30" t="str">
            <v>P133366931</v>
          </cell>
          <cell r="AA30">
            <v>15</v>
          </cell>
        </row>
        <row r="31">
          <cell r="F31">
            <v>38525</v>
          </cell>
          <cell r="L31" t="str">
            <v>أنثى</v>
          </cell>
          <cell r="M31" t="str">
            <v xml:space="preserve">فدوى </v>
          </cell>
          <cell r="Q31" t="str">
            <v>a</v>
          </cell>
          <cell r="X31" t="str">
            <v>P134251244</v>
          </cell>
          <cell r="AA31">
            <v>16</v>
          </cell>
        </row>
        <row r="32">
          <cell r="F32">
            <v>38628</v>
          </cell>
          <cell r="L32" t="str">
            <v>ذكر</v>
          </cell>
          <cell r="M32" t="str">
            <v>ايوب</v>
          </cell>
          <cell r="Q32" t="str">
            <v>a</v>
          </cell>
          <cell r="X32" t="str">
            <v>P134256960</v>
          </cell>
          <cell r="AA32">
            <v>17</v>
          </cell>
        </row>
        <row r="33">
          <cell r="F33">
            <v>38775</v>
          </cell>
          <cell r="L33" t="str">
            <v>أنثى</v>
          </cell>
          <cell r="M33" t="str">
            <v xml:space="preserve">حفصة </v>
          </cell>
          <cell r="Q33" t="str">
            <v>a</v>
          </cell>
          <cell r="X33" t="str">
            <v>P134366753</v>
          </cell>
          <cell r="AA33">
            <v>18</v>
          </cell>
        </row>
        <row r="34">
          <cell r="F34">
            <v>37907</v>
          </cell>
          <cell r="L34" t="str">
            <v>ذكر</v>
          </cell>
          <cell r="M34" t="str">
            <v xml:space="preserve">محمد ياسين </v>
          </cell>
          <cell r="Q34" t="str">
            <v>a</v>
          </cell>
          <cell r="X34" t="str">
            <v>P134371357</v>
          </cell>
          <cell r="AA34">
            <v>19</v>
          </cell>
        </row>
        <row r="35">
          <cell r="F35">
            <v>37958</v>
          </cell>
          <cell r="L35" t="str">
            <v>ذكر</v>
          </cell>
          <cell r="M35" t="str">
            <v xml:space="preserve">عبد  الناجي  </v>
          </cell>
          <cell r="Q35" t="str">
            <v>a</v>
          </cell>
          <cell r="X35" t="str">
            <v>P135251350</v>
          </cell>
          <cell r="AA35">
            <v>20</v>
          </cell>
        </row>
        <row r="36">
          <cell r="F36">
            <v>38663</v>
          </cell>
          <cell r="L36" t="str">
            <v>أنثى</v>
          </cell>
          <cell r="M36" t="str">
            <v xml:space="preserve">آية </v>
          </cell>
          <cell r="Q36" t="str">
            <v>a</v>
          </cell>
          <cell r="X36" t="str">
            <v>P135366727</v>
          </cell>
          <cell r="AA36">
            <v>21</v>
          </cell>
        </row>
        <row r="37">
          <cell r="F37">
            <v>38704</v>
          </cell>
          <cell r="L37" t="str">
            <v>ذكر</v>
          </cell>
          <cell r="M37" t="str">
            <v xml:space="preserve">محمد وائل </v>
          </cell>
          <cell r="Q37" t="str">
            <v>a</v>
          </cell>
          <cell r="X37" t="str">
            <v>P135366852</v>
          </cell>
          <cell r="AA37">
            <v>22</v>
          </cell>
        </row>
        <row r="38">
          <cell r="F38">
            <v>37607</v>
          </cell>
          <cell r="L38" t="str">
            <v>أنثى</v>
          </cell>
          <cell r="M38" t="str">
            <v xml:space="preserve">نهاد </v>
          </cell>
          <cell r="Q38" t="str">
            <v>a</v>
          </cell>
          <cell r="X38" t="str">
            <v>P135366854</v>
          </cell>
          <cell r="AA38">
            <v>23</v>
          </cell>
        </row>
        <row r="39">
          <cell r="F39">
            <v>38093</v>
          </cell>
          <cell r="L39" t="str">
            <v>ذكر</v>
          </cell>
          <cell r="M39" t="str">
            <v xml:space="preserve">زكرياء </v>
          </cell>
          <cell r="Q39" t="str">
            <v>a</v>
          </cell>
          <cell r="X39" t="str">
            <v>P135366863</v>
          </cell>
          <cell r="AA39">
            <v>24</v>
          </cell>
        </row>
        <row r="40">
          <cell r="F40">
            <v>37697</v>
          </cell>
          <cell r="L40" t="str">
            <v>ذكر</v>
          </cell>
          <cell r="M40" t="str">
            <v>صفوان</v>
          </cell>
          <cell r="Q40" t="str">
            <v>a</v>
          </cell>
          <cell r="X40" t="str">
            <v>P136324930</v>
          </cell>
          <cell r="AA40">
            <v>25</v>
          </cell>
        </row>
        <row r="41">
          <cell r="F41">
            <v>38483</v>
          </cell>
          <cell r="L41" t="str">
            <v>أنثى</v>
          </cell>
          <cell r="M41" t="str">
            <v xml:space="preserve">ملاك </v>
          </cell>
          <cell r="Q41" t="str">
            <v>a</v>
          </cell>
          <cell r="X41" t="str">
            <v>P136366938</v>
          </cell>
          <cell r="AA41">
            <v>26</v>
          </cell>
        </row>
        <row r="42">
          <cell r="F42">
            <v>38054</v>
          </cell>
          <cell r="L42" t="str">
            <v>ذكر</v>
          </cell>
          <cell r="M42" t="str">
            <v xml:space="preserve">صلاح الدين </v>
          </cell>
          <cell r="Q42" t="str">
            <v>a</v>
          </cell>
          <cell r="X42" t="str">
            <v>P136371193</v>
          </cell>
          <cell r="AA42">
            <v>27</v>
          </cell>
        </row>
        <row r="43">
          <cell r="F43">
            <v>38325</v>
          </cell>
          <cell r="L43" t="str">
            <v>أنثى</v>
          </cell>
          <cell r="M43" t="str">
            <v xml:space="preserve">آية </v>
          </cell>
          <cell r="Q43" t="str">
            <v>a</v>
          </cell>
          <cell r="X43" t="str">
            <v>P138366953</v>
          </cell>
          <cell r="AA43">
            <v>28</v>
          </cell>
        </row>
        <row r="44">
          <cell r="F44">
            <v>37886</v>
          </cell>
          <cell r="L44" t="str">
            <v>أنثى</v>
          </cell>
          <cell r="M44" t="str">
            <v>منال</v>
          </cell>
          <cell r="Q44" t="str">
            <v>a</v>
          </cell>
          <cell r="X44" t="str">
            <v>P138374249</v>
          </cell>
          <cell r="AA44">
            <v>29</v>
          </cell>
        </row>
        <row r="45">
          <cell r="F45">
            <v>37646</v>
          </cell>
          <cell r="L45" t="str">
            <v>أنثى</v>
          </cell>
          <cell r="M45" t="str">
            <v xml:space="preserve">شيماء  </v>
          </cell>
          <cell r="Q45" t="str">
            <v>a</v>
          </cell>
          <cell r="X45" t="str">
            <v>P139250775</v>
          </cell>
          <cell r="AA45">
            <v>30</v>
          </cell>
        </row>
        <row r="46">
          <cell r="F46">
            <v>38276</v>
          </cell>
          <cell r="L46" t="str">
            <v>ذكر</v>
          </cell>
          <cell r="M46" t="str">
            <v xml:space="preserve">محمد </v>
          </cell>
          <cell r="Q46" t="str">
            <v>a</v>
          </cell>
          <cell r="X46" t="str">
            <v>P139259983</v>
          </cell>
          <cell r="AA46">
            <v>31</v>
          </cell>
        </row>
        <row r="47">
          <cell r="F47">
            <v>38635</v>
          </cell>
          <cell r="L47" t="str">
            <v>أنثى</v>
          </cell>
          <cell r="M47" t="str">
            <v xml:space="preserve">سهيلة </v>
          </cell>
          <cell r="Q47" t="str">
            <v>a</v>
          </cell>
          <cell r="X47" t="str">
            <v>P139366930</v>
          </cell>
          <cell r="AA47">
            <v>32</v>
          </cell>
        </row>
        <row r="48">
          <cell r="F48">
            <v>38232</v>
          </cell>
          <cell r="L48" t="str">
            <v>ذكر</v>
          </cell>
          <cell r="M48" t="str">
            <v xml:space="preserve">بوسلهام </v>
          </cell>
          <cell r="Q48" t="str">
            <v>a</v>
          </cell>
          <cell r="X48" t="str">
            <v>P139371128</v>
          </cell>
          <cell r="AA48">
            <v>33</v>
          </cell>
        </row>
        <row r="49">
          <cell r="F49">
            <v>37950</v>
          </cell>
          <cell r="L49" t="str">
            <v>ذكر</v>
          </cell>
          <cell r="M49" t="str">
            <v>عدنان</v>
          </cell>
          <cell r="Q49" t="str">
            <v>a</v>
          </cell>
          <cell r="X49" t="str">
            <v>P144075716</v>
          </cell>
          <cell r="AA49">
            <v>34</v>
          </cell>
        </row>
        <row r="50">
          <cell r="F50">
            <v>37162</v>
          </cell>
          <cell r="L50" t="str">
            <v>ذكر</v>
          </cell>
          <cell r="M50" t="str">
            <v>أشرف</v>
          </cell>
          <cell r="Q50" t="str">
            <v>a</v>
          </cell>
          <cell r="X50" t="str">
            <v>S132167958</v>
          </cell>
          <cell r="AA50">
            <v>35</v>
          </cell>
        </row>
        <row r="51">
          <cell r="F51">
            <v>38343</v>
          </cell>
          <cell r="L51" t="str">
            <v>ذكر</v>
          </cell>
          <cell r="M51" t="str">
            <v>محمد</v>
          </cell>
          <cell r="Q51" t="str">
            <v>a</v>
          </cell>
          <cell r="X51" t="str">
            <v>Y133015373</v>
          </cell>
          <cell r="AA51">
            <v>36</v>
          </cell>
        </row>
        <row r="52">
          <cell r="Q52" t="str">
            <v>a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3">
        <row r="10">
          <cell r="T10" t="str">
            <v xml:space="preserve">الثانية إعدادي عام </v>
          </cell>
        </row>
        <row r="11">
          <cell r="I11" t="str">
            <v>2ASCG-17</v>
          </cell>
        </row>
        <row r="16">
          <cell r="F16">
            <v>38546</v>
          </cell>
          <cell r="L16" t="str">
            <v>ذكر</v>
          </cell>
          <cell r="M16" t="str">
            <v>عبد الله</v>
          </cell>
          <cell r="Q16" t="str">
            <v>a</v>
          </cell>
          <cell r="X16" t="str">
            <v>F143064619</v>
          </cell>
          <cell r="AA16">
            <v>1</v>
          </cell>
        </row>
        <row r="17">
          <cell r="F17">
            <v>38568</v>
          </cell>
          <cell r="L17" t="str">
            <v>أنثى</v>
          </cell>
          <cell r="M17" t="str">
            <v>ندى</v>
          </cell>
          <cell r="Q17" t="str">
            <v>a</v>
          </cell>
          <cell r="X17" t="str">
            <v>J137423554</v>
          </cell>
          <cell r="AA17">
            <v>2</v>
          </cell>
        </row>
        <row r="18">
          <cell r="F18">
            <v>38534</v>
          </cell>
          <cell r="L18" t="str">
            <v>أنثى</v>
          </cell>
          <cell r="M18" t="str">
            <v>ايهاب</v>
          </cell>
          <cell r="Q18" t="str">
            <v>a</v>
          </cell>
          <cell r="X18" t="str">
            <v>K130076763</v>
          </cell>
          <cell r="AA18">
            <v>3</v>
          </cell>
        </row>
        <row r="19">
          <cell r="F19">
            <v>38664</v>
          </cell>
          <cell r="L19" t="str">
            <v>أنثى</v>
          </cell>
          <cell r="M19" t="str">
            <v>اية</v>
          </cell>
          <cell r="Q19" t="str">
            <v>a</v>
          </cell>
          <cell r="X19" t="str">
            <v>N139041517</v>
          </cell>
          <cell r="AA19">
            <v>4</v>
          </cell>
        </row>
        <row r="20">
          <cell r="F20">
            <v>36432</v>
          </cell>
          <cell r="L20" t="str">
            <v>ذكر</v>
          </cell>
          <cell r="M20" t="str">
            <v>بلال</v>
          </cell>
          <cell r="Q20" t="str">
            <v>a</v>
          </cell>
          <cell r="X20" t="str">
            <v>P120092556</v>
          </cell>
          <cell r="AA20">
            <v>5</v>
          </cell>
        </row>
        <row r="21">
          <cell r="F21">
            <v>37848</v>
          </cell>
          <cell r="L21" t="str">
            <v>ذكر</v>
          </cell>
          <cell r="M21" t="str">
            <v xml:space="preserve">ايمن  </v>
          </cell>
          <cell r="Q21" t="str">
            <v>a</v>
          </cell>
          <cell r="X21" t="str">
            <v>P130250913</v>
          </cell>
          <cell r="AA21">
            <v>6</v>
          </cell>
        </row>
        <row r="22">
          <cell r="F22">
            <v>38354</v>
          </cell>
          <cell r="L22" t="str">
            <v>أنثى</v>
          </cell>
          <cell r="M22" t="str">
            <v>اميمة</v>
          </cell>
          <cell r="Q22" t="str">
            <v>a</v>
          </cell>
          <cell r="X22" t="str">
            <v>P130420310</v>
          </cell>
          <cell r="AA22">
            <v>7</v>
          </cell>
        </row>
        <row r="23">
          <cell r="F23">
            <v>38560</v>
          </cell>
          <cell r="L23" t="str">
            <v>أنثى</v>
          </cell>
          <cell r="M23" t="str">
            <v>زينب</v>
          </cell>
          <cell r="Q23" t="str">
            <v>a</v>
          </cell>
          <cell r="X23" t="str">
            <v>P131251443</v>
          </cell>
          <cell r="AA23">
            <v>8</v>
          </cell>
        </row>
        <row r="24">
          <cell r="F24">
            <v>38518</v>
          </cell>
          <cell r="L24" t="str">
            <v>أنثى</v>
          </cell>
          <cell r="M24" t="str">
            <v xml:space="preserve">إسلام </v>
          </cell>
          <cell r="Q24" t="str">
            <v>a</v>
          </cell>
          <cell r="X24" t="str">
            <v>P131259881</v>
          </cell>
          <cell r="AA24">
            <v>9</v>
          </cell>
        </row>
        <row r="25">
          <cell r="F25">
            <v>38263</v>
          </cell>
          <cell r="L25" t="str">
            <v>أنثى</v>
          </cell>
          <cell r="M25" t="str">
            <v xml:space="preserve">مريم </v>
          </cell>
          <cell r="Q25" t="str">
            <v>a</v>
          </cell>
          <cell r="X25" t="str">
            <v>P131371330</v>
          </cell>
          <cell r="AA25">
            <v>10</v>
          </cell>
        </row>
        <row r="26">
          <cell r="F26">
            <v>38482</v>
          </cell>
          <cell r="L26" t="str">
            <v>أنثى</v>
          </cell>
          <cell r="M26" t="str">
            <v>فرح</v>
          </cell>
          <cell r="Q26" t="str">
            <v>a</v>
          </cell>
          <cell r="X26" t="str">
            <v>P132459188</v>
          </cell>
          <cell r="AA26">
            <v>11</v>
          </cell>
        </row>
        <row r="27">
          <cell r="F27">
            <v>37895</v>
          </cell>
          <cell r="L27" t="str">
            <v>ذكر</v>
          </cell>
          <cell r="M27" t="str">
            <v>صهيب</v>
          </cell>
          <cell r="Q27" t="str">
            <v>a</v>
          </cell>
          <cell r="X27" t="str">
            <v>P133149358</v>
          </cell>
          <cell r="AA27">
            <v>12</v>
          </cell>
        </row>
        <row r="28">
          <cell r="F28">
            <v>38243</v>
          </cell>
          <cell r="L28" t="str">
            <v>ذكر</v>
          </cell>
          <cell r="M28" t="str">
            <v xml:space="preserve">يوسف </v>
          </cell>
          <cell r="Q28" t="str">
            <v>a</v>
          </cell>
          <cell r="X28" t="str">
            <v>P133366909</v>
          </cell>
          <cell r="AA28">
            <v>13</v>
          </cell>
        </row>
        <row r="29">
          <cell r="F29">
            <v>37565</v>
          </cell>
          <cell r="L29" t="str">
            <v>أنثى</v>
          </cell>
          <cell r="M29" t="str">
            <v xml:space="preserve">مريم  </v>
          </cell>
          <cell r="Q29" t="str">
            <v>a</v>
          </cell>
          <cell r="X29" t="str">
            <v>P134243089</v>
          </cell>
          <cell r="AA29">
            <v>14</v>
          </cell>
        </row>
        <row r="30">
          <cell r="F30">
            <v>38706</v>
          </cell>
          <cell r="L30" t="str">
            <v>ذكر</v>
          </cell>
          <cell r="M30" t="str">
            <v>ياسين</v>
          </cell>
          <cell r="Q30" t="str">
            <v>a</v>
          </cell>
          <cell r="X30" t="str">
            <v>P134247755</v>
          </cell>
          <cell r="AA30">
            <v>15</v>
          </cell>
        </row>
        <row r="31">
          <cell r="F31">
            <v>38649</v>
          </cell>
          <cell r="L31" t="str">
            <v>أنثى</v>
          </cell>
          <cell r="M31" t="str">
            <v>سناء</v>
          </cell>
          <cell r="Q31" t="str">
            <v>a</v>
          </cell>
          <cell r="X31" t="str">
            <v>P134247758</v>
          </cell>
          <cell r="AA31">
            <v>16</v>
          </cell>
        </row>
        <row r="32">
          <cell r="F32">
            <v>38425</v>
          </cell>
          <cell r="L32" t="str">
            <v>ذكر</v>
          </cell>
          <cell r="M32" t="str">
            <v xml:space="preserve">محمد </v>
          </cell>
          <cell r="Q32" t="str">
            <v>a</v>
          </cell>
          <cell r="X32" t="str">
            <v>P134260089</v>
          </cell>
          <cell r="AA32">
            <v>17</v>
          </cell>
        </row>
        <row r="33">
          <cell r="F33">
            <v>38184</v>
          </cell>
          <cell r="L33" t="str">
            <v>أنثى</v>
          </cell>
          <cell r="M33" t="str">
            <v xml:space="preserve">كوثر </v>
          </cell>
          <cell r="Q33" t="str">
            <v>a</v>
          </cell>
          <cell r="X33" t="str">
            <v>P134260150</v>
          </cell>
          <cell r="AA33">
            <v>18</v>
          </cell>
        </row>
        <row r="34">
          <cell r="F34">
            <v>37935</v>
          </cell>
          <cell r="L34" t="str">
            <v>ذكر</v>
          </cell>
          <cell r="M34" t="str">
            <v xml:space="preserve">زكرياء  </v>
          </cell>
          <cell r="Q34" t="str">
            <v>a</v>
          </cell>
          <cell r="X34" t="str">
            <v>P134260225</v>
          </cell>
          <cell r="AA34">
            <v>19</v>
          </cell>
        </row>
        <row r="35">
          <cell r="F35">
            <v>38654</v>
          </cell>
          <cell r="L35" t="str">
            <v>أنثى</v>
          </cell>
          <cell r="M35" t="str">
            <v xml:space="preserve">نهيلة </v>
          </cell>
          <cell r="Q35" t="str">
            <v>a</v>
          </cell>
          <cell r="X35" t="str">
            <v>P134366754</v>
          </cell>
          <cell r="AA35">
            <v>20</v>
          </cell>
        </row>
        <row r="36">
          <cell r="F36">
            <v>36451</v>
          </cell>
          <cell r="L36" t="str">
            <v>ذكر</v>
          </cell>
          <cell r="M36" t="str">
            <v xml:space="preserve">بدر الدين </v>
          </cell>
          <cell r="Q36" t="str">
            <v>a</v>
          </cell>
          <cell r="X36" t="str">
            <v>P134377320</v>
          </cell>
          <cell r="AA36">
            <v>21</v>
          </cell>
        </row>
        <row r="37">
          <cell r="F37">
            <v>38576</v>
          </cell>
          <cell r="L37" t="str">
            <v>أنثى</v>
          </cell>
          <cell r="M37" t="str">
            <v xml:space="preserve">أمينة </v>
          </cell>
          <cell r="Q37" t="str">
            <v>a</v>
          </cell>
          <cell r="X37" t="str">
            <v>P135251380</v>
          </cell>
          <cell r="AA37">
            <v>22</v>
          </cell>
        </row>
        <row r="38">
          <cell r="F38">
            <v>37649</v>
          </cell>
          <cell r="L38" t="str">
            <v>ذكر</v>
          </cell>
          <cell r="M38" t="str">
            <v xml:space="preserve">محمد </v>
          </cell>
          <cell r="Q38" t="str">
            <v>a</v>
          </cell>
          <cell r="X38" t="str">
            <v>P135451145</v>
          </cell>
          <cell r="AA38">
            <v>23</v>
          </cell>
        </row>
        <row r="39">
          <cell r="F39">
            <v>38702</v>
          </cell>
          <cell r="L39" t="str">
            <v>ذكر</v>
          </cell>
          <cell r="M39" t="str">
            <v>إليـــــاس</v>
          </cell>
          <cell r="Q39" t="str">
            <v>a</v>
          </cell>
          <cell r="X39" t="str">
            <v>P135455597</v>
          </cell>
          <cell r="AA39">
            <v>24</v>
          </cell>
        </row>
        <row r="40">
          <cell r="F40">
            <v>38278</v>
          </cell>
          <cell r="L40" t="str">
            <v>ذكر</v>
          </cell>
          <cell r="M40" t="str">
            <v xml:space="preserve">فارس </v>
          </cell>
          <cell r="Q40" t="str">
            <v>a</v>
          </cell>
          <cell r="X40" t="str">
            <v>P136250992</v>
          </cell>
          <cell r="AA40">
            <v>25</v>
          </cell>
        </row>
        <row r="41">
          <cell r="F41">
            <v>38548</v>
          </cell>
          <cell r="L41" t="str">
            <v>ذكر</v>
          </cell>
          <cell r="M41" t="str">
            <v xml:space="preserve">عبد العلى </v>
          </cell>
          <cell r="Q41" t="str">
            <v>a</v>
          </cell>
          <cell r="X41" t="str">
            <v>P136259948</v>
          </cell>
          <cell r="AA41">
            <v>26</v>
          </cell>
        </row>
        <row r="42">
          <cell r="F42">
            <v>38056</v>
          </cell>
          <cell r="L42" t="str">
            <v>أنثى</v>
          </cell>
          <cell r="M42" t="str">
            <v xml:space="preserve">ابتسام  </v>
          </cell>
          <cell r="Q42" t="str">
            <v>a</v>
          </cell>
          <cell r="X42" t="str">
            <v>P136260262</v>
          </cell>
          <cell r="AA42">
            <v>27</v>
          </cell>
        </row>
        <row r="43">
          <cell r="F43">
            <v>37711</v>
          </cell>
          <cell r="L43" t="str">
            <v>أنثى</v>
          </cell>
          <cell r="M43" t="str">
            <v xml:space="preserve">ايمان </v>
          </cell>
          <cell r="Q43" t="str">
            <v>a</v>
          </cell>
          <cell r="X43" t="str">
            <v>P137366747</v>
          </cell>
          <cell r="AA43">
            <v>28</v>
          </cell>
        </row>
        <row r="44">
          <cell r="F44">
            <v>38100</v>
          </cell>
          <cell r="L44" t="str">
            <v>ذكر</v>
          </cell>
          <cell r="M44" t="str">
            <v xml:space="preserve">محمد ياسين </v>
          </cell>
          <cell r="Q44" t="str">
            <v>a</v>
          </cell>
          <cell r="X44" t="str">
            <v>P137371277</v>
          </cell>
          <cell r="AA44">
            <v>29</v>
          </cell>
        </row>
        <row r="45">
          <cell r="F45">
            <v>38573</v>
          </cell>
          <cell r="L45" t="str">
            <v>أنثى</v>
          </cell>
          <cell r="M45" t="str">
            <v>فردوس</v>
          </cell>
          <cell r="Q45" t="str">
            <v>a</v>
          </cell>
          <cell r="X45" t="str">
            <v>P137537742</v>
          </cell>
          <cell r="AA45">
            <v>30</v>
          </cell>
        </row>
        <row r="46">
          <cell r="F46">
            <v>38701</v>
          </cell>
          <cell r="L46" t="str">
            <v>ذكر</v>
          </cell>
          <cell r="M46" t="str">
            <v>عبد القدوس</v>
          </cell>
          <cell r="Q46" t="str">
            <v>a</v>
          </cell>
          <cell r="X46" t="str">
            <v>P138030814</v>
          </cell>
          <cell r="AA46">
            <v>31</v>
          </cell>
        </row>
        <row r="47">
          <cell r="F47">
            <v>38323</v>
          </cell>
          <cell r="L47" t="str">
            <v>أنثى</v>
          </cell>
          <cell r="M47" t="str">
            <v>ايمان</v>
          </cell>
          <cell r="Q47" t="str">
            <v>a</v>
          </cell>
          <cell r="X47" t="str">
            <v>P139247885</v>
          </cell>
          <cell r="AA47">
            <v>32</v>
          </cell>
        </row>
        <row r="48">
          <cell r="F48">
            <v>38791</v>
          </cell>
          <cell r="L48" t="str">
            <v>ذكر</v>
          </cell>
          <cell r="M48" t="str">
            <v>عماد</v>
          </cell>
          <cell r="Q48" t="str">
            <v>a</v>
          </cell>
          <cell r="X48" t="str">
            <v>P143091346</v>
          </cell>
          <cell r="AA48">
            <v>33</v>
          </cell>
        </row>
        <row r="49">
          <cell r="F49">
            <v>38585</v>
          </cell>
          <cell r="L49" t="str">
            <v>ذكر</v>
          </cell>
          <cell r="M49" t="str">
            <v>محمد ياسين</v>
          </cell>
          <cell r="Q49" t="str">
            <v>a</v>
          </cell>
          <cell r="X49" t="str">
            <v>P146077265</v>
          </cell>
          <cell r="AA49">
            <v>34</v>
          </cell>
        </row>
        <row r="50">
          <cell r="F50">
            <v>37446</v>
          </cell>
          <cell r="L50" t="str">
            <v>ذكر</v>
          </cell>
          <cell r="M50" t="str">
            <v>أبو بكر</v>
          </cell>
          <cell r="Q50" t="str">
            <v>a</v>
          </cell>
          <cell r="X50" t="str">
            <v>P135350012</v>
          </cell>
          <cell r="AA50">
            <v>35</v>
          </cell>
        </row>
        <row r="51">
          <cell r="F51">
            <v>37912</v>
          </cell>
          <cell r="L51" t="str">
            <v>ذكر</v>
          </cell>
          <cell r="M51" t="str">
            <v xml:space="preserve">ابراهيم </v>
          </cell>
          <cell r="Q51" t="str">
            <v>a</v>
          </cell>
          <cell r="X51" t="str">
            <v>P137251037</v>
          </cell>
          <cell r="AA51">
            <v>36</v>
          </cell>
        </row>
        <row r="52">
          <cell r="F52">
            <v>37878</v>
          </cell>
          <cell r="L52" t="str">
            <v>ذكر</v>
          </cell>
          <cell r="M52" t="str">
            <v xml:space="preserve">زياد </v>
          </cell>
          <cell r="Q52" t="str">
            <v>a</v>
          </cell>
          <cell r="X52" t="str">
            <v>P132371167</v>
          </cell>
          <cell r="AA52">
            <v>37</v>
          </cell>
        </row>
        <row r="53">
          <cell r="Q53" t="str">
            <v>a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4">
        <row r="10">
          <cell r="T10" t="str">
            <v xml:space="preserve">الثانية إعدادي عام </v>
          </cell>
        </row>
        <row r="11">
          <cell r="I11" t="str">
            <v>2ASCG-18</v>
          </cell>
        </row>
        <row r="16">
          <cell r="F16">
            <v>38292</v>
          </cell>
          <cell r="L16" t="str">
            <v>ذكر</v>
          </cell>
          <cell r="M16" t="str">
            <v>انس</v>
          </cell>
          <cell r="Q16" t="str">
            <v>a</v>
          </cell>
          <cell r="X16" t="str">
            <v>C130052898</v>
          </cell>
          <cell r="AA16">
            <v>1</v>
          </cell>
        </row>
        <row r="17">
          <cell r="F17">
            <v>38566</v>
          </cell>
          <cell r="L17" t="str">
            <v>ذكر</v>
          </cell>
          <cell r="M17" t="str">
            <v>عبد الله</v>
          </cell>
          <cell r="Q17" t="str">
            <v>a</v>
          </cell>
          <cell r="X17" t="str">
            <v>N135282346</v>
          </cell>
          <cell r="AA17">
            <v>2</v>
          </cell>
        </row>
        <row r="18">
          <cell r="F18">
            <v>38740</v>
          </cell>
          <cell r="L18" t="str">
            <v>أنثى</v>
          </cell>
          <cell r="M18" t="str">
            <v>ريم</v>
          </cell>
          <cell r="Q18" t="str">
            <v>a</v>
          </cell>
          <cell r="X18" t="str">
            <v>N138021793</v>
          </cell>
          <cell r="AA18">
            <v>3</v>
          </cell>
        </row>
        <row r="19">
          <cell r="F19">
            <v>38316</v>
          </cell>
          <cell r="L19" t="str">
            <v>أنثى</v>
          </cell>
          <cell r="M19" t="str">
            <v>لبنى</v>
          </cell>
          <cell r="Q19" t="str">
            <v>a</v>
          </cell>
          <cell r="X19" t="str">
            <v>P110052163</v>
          </cell>
          <cell r="AA19">
            <v>4</v>
          </cell>
        </row>
        <row r="20">
          <cell r="F20">
            <v>37987</v>
          </cell>
          <cell r="L20" t="str">
            <v>أنثى</v>
          </cell>
          <cell r="M20" t="str">
            <v>بسمة</v>
          </cell>
          <cell r="Q20" t="str">
            <v>a</v>
          </cell>
          <cell r="X20" t="str">
            <v>P130001232</v>
          </cell>
          <cell r="AA20">
            <v>5</v>
          </cell>
        </row>
        <row r="21">
          <cell r="F21">
            <v>37644</v>
          </cell>
          <cell r="L21" t="str">
            <v>أنثى</v>
          </cell>
          <cell r="M21" t="str">
            <v>وئام</v>
          </cell>
          <cell r="Q21" t="str">
            <v>a</v>
          </cell>
          <cell r="X21" t="str">
            <v>P130243182</v>
          </cell>
          <cell r="AA21">
            <v>6</v>
          </cell>
        </row>
        <row r="22">
          <cell r="F22">
            <v>37333</v>
          </cell>
          <cell r="L22" t="str">
            <v>ذكر</v>
          </cell>
          <cell r="M22" t="str">
            <v>أيمن</v>
          </cell>
          <cell r="Q22" t="str">
            <v>a</v>
          </cell>
          <cell r="X22" t="str">
            <v>P130353618</v>
          </cell>
          <cell r="AA22">
            <v>7</v>
          </cell>
        </row>
        <row r="23">
          <cell r="F23">
            <v>38748</v>
          </cell>
          <cell r="L23" t="str">
            <v>أنثى</v>
          </cell>
          <cell r="M23" t="str">
            <v xml:space="preserve">رحاب </v>
          </cell>
          <cell r="Q23" t="str">
            <v>a</v>
          </cell>
          <cell r="X23" t="str">
            <v>P131259876</v>
          </cell>
          <cell r="AA23">
            <v>8</v>
          </cell>
        </row>
        <row r="24">
          <cell r="F24">
            <v>38258</v>
          </cell>
          <cell r="L24" t="str">
            <v>أنثى</v>
          </cell>
          <cell r="M24" t="str">
            <v>نادى</v>
          </cell>
          <cell r="Q24" t="str">
            <v>a</v>
          </cell>
          <cell r="X24" t="str">
            <v>P131259879</v>
          </cell>
          <cell r="AA24">
            <v>9</v>
          </cell>
        </row>
        <row r="25">
          <cell r="F25">
            <v>38017</v>
          </cell>
          <cell r="L25" t="str">
            <v>ذكر</v>
          </cell>
          <cell r="M25" t="str">
            <v>محمد</v>
          </cell>
          <cell r="Q25" t="str">
            <v>a</v>
          </cell>
          <cell r="X25" t="str">
            <v>P131260050</v>
          </cell>
          <cell r="AA25">
            <v>10</v>
          </cell>
        </row>
        <row r="26">
          <cell r="F26">
            <v>38131</v>
          </cell>
          <cell r="L26" t="str">
            <v>ذكر</v>
          </cell>
          <cell r="M26" t="str">
            <v xml:space="preserve">إلياس </v>
          </cell>
          <cell r="Q26" t="str">
            <v>a</v>
          </cell>
          <cell r="X26" t="str">
            <v>P132250995</v>
          </cell>
          <cell r="AA26">
            <v>11</v>
          </cell>
        </row>
        <row r="27">
          <cell r="F27">
            <v>38494</v>
          </cell>
          <cell r="L27" t="str">
            <v>أنثى</v>
          </cell>
          <cell r="M27" t="str">
            <v xml:space="preserve">حفصة </v>
          </cell>
          <cell r="Q27" t="str">
            <v>a</v>
          </cell>
          <cell r="X27" t="str">
            <v>P132259935</v>
          </cell>
          <cell r="AA27">
            <v>12</v>
          </cell>
        </row>
        <row r="28">
          <cell r="F28">
            <v>38554</v>
          </cell>
          <cell r="L28" t="str">
            <v>أنثى</v>
          </cell>
          <cell r="M28" t="str">
            <v xml:space="preserve">دينا </v>
          </cell>
          <cell r="Q28" t="str">
            <v>a</v>
          </cell>
          <cell r="X28" t="str">
            <v>P132259937</v>
          </cell>
          <cell r="AA28">
            <v>13</v>
          </cell>
        </row>
        <row r="29">
          <cell r="F29">
            <v>38163</v>
          </cell>
          <cell r="L29" t="str">
            <v>أنثى</v>
          </cell>
          <cell r="M29" t="str">
            <v xml:space="preserve">سهيلة </v>
          </cell>
          <cell r="Q29" t="str">
            <v>a</v>
          </cell>
          <cell r="X29" t="str">
            <v>P132371125</v>
          </cell>
          <cell r="AA29">
            <v>14</v>
          </cell>
        </row>
        <row r="30">
          <cell r="F30">
            <v>38684</v>
          </cell>
          <cell r="L30" t="str">
            <v>أنثى</v>
          </cell>
          <cell r="M30" t="str">
            <v xml:space="preserve">نهيلة </v>
          </cell>
          <cell r="Q30" t="str">
            <v>a</v>
          </cell>
          <cell r="X30" t="str">
            <v>P133366848</v>
          </cell>
          <cell r="AA30">
            <v>15</v>
          </cell>
        </row>
        <row r="31">
          <cell r="F31">
            <v>37357</v>
          </cell>
          <cell r="L31" t="str">
            <v>ذكر</v>
          </cell>
          <cell r="M31" t="str">
            <v>ربيع</v>
          </cell>
          <cell r="Q31" t="str">
            <v>a</v>
          </cell>
          <cell r="X31" t="str">
            <v>P134244325</v>
          </cell>
          <cell r="AA31">
            <v>16</v>
          </cell>
        </row>
        <row r="32">
          <cell r="F32">
            <v>38690</v>
          </cell>
          <cell r="L32" t="str">
            <v>أنثى</v>
          </cell>
          <cell r="M32" t="str">
            <v xml:space="preserve">دعاء </v>
          </cell>
          <cell r="Q32" t="str">
            <v>a</v>
          </cell>
          <cell r="X32" t="str">
            <v>P134368989</v>
          </cell>
          <cell r="AA32">
            <v>17</v>
          </cell>
        </row>
        <row r="33">
          <cell r="F33">
            <v>37875</v>
          </cell>
          <cell r="L33" t="str">
            <v>ذكر</v>
          </cell>
          <cell r="M33" t="str">
            <v>محمد</v>
          </cell>
          <cell r="Q33" t="str">
            <v>a</v>
          </cell>
          <cell r="X33" t="str">
            <v>P135241231</v>
          </cell>
          <cell r="AA33">
            <v>18</v>
          </cell>
        </row>
        <row r="34">
          <cell r="F34">
            <v>38423</v>
          </cell>
          <cell r="L34" t="str">
            <v>أنثى</v>
          </cell>
          <cell r="M34" t="str">
            <v xml:space="preserve">أمال </v>
          </cell>
          <cell r="Q34" t="str">
            <v>a</v>
          </cell>
          <cell r="X34" t="str">
            <v>P135244302</v>
          </cell>
          <cell r="AA34">
            <v>19</v>
          </cell>
        </row>
        <row r="35">
          <cell r="F35">
            <v>38527</v>
          </cell>
          <cell r="L35" t="str">
            <v>أنثى</v>
          </cell>
          <cell r="M35" t="str">
            <v>ف الزهراء</v>
          </cell>
          <cell r="Q35" t="str">
            <v>a</v>
          </cell>
          <cell r="X35" t="str">
            <v>P135251387</v>
          </cell>
          <cell r="AA35">
            <v>20</v>
          </cell>
        </row>
        <row r="36">
          <cell r="F36">
            <v>38669</v>
          </cell>
          <cell r="L36" t="str">
            <v>ذكر</v>
          </cell>
          <cell r="M36" t="str">
            <v xml:space="preserve">محمد </v>
          </cell>
          <cell r="Q36" t="str">
            <v>a</v>
          </cell>
          <cell r="X36" t="str">
            <v>P135251405</v>
          </cell>
          <cell r="AA36">
            <v>21</v>
          </cell>
        </row>
        <row r="37">
          <cell r="F37">
            <v>38791</v>
          </cell>
          <cell r="L37" t="str">
            <v>ذكر</v>
          </cell>
          <cell r="M37" t="str">
            <v>محمد رضى</v>
          </cell>
          <cell r="Q37" t="str">
            <v>a</v>
          </cell>
          <cell r="X37" t="str">
            <v>P135251409</v>
          </cell>
          <cell r="AA37">
            <v>22</v>
          </cell>
        </row>
        <row r="38">
          <cell r="F38">
            <v>38670</v>
          </cell>
          <cell r="L38" t="str">
            <v>ذكر</v>
          </cell>
          <cell r="M38" t="str">
            <v xml:space="preserve">زيد </v>
          </cell>
          <cell r="Q38" t="str">
            <v>a</v>
          </cell>
          <cell r="X38" t="str">
            <v>P135366833</v>
          </cell>
          <cell r="AA38">
            <v>23</v>
          </cell>
        </row>
        <row r="39">
          <cell r="F39">
            <v>38691</v>
          </cell>
          <cell r="L39" t="str">
            <v>ذكر</v>
          </cell>
          <cell r="M39" t="str">
            <v xml:space="preserve">محمد ياسين </v>
          </cell>
          <cell r="Q39" t="str">
            <v>a</v>
          </cell>
          <cell r="X39" t="str">
            <v>P135366853</v>
          </cell>
          <cell r="AA39">
            <v>24</v>
          </cell>
        </row>
        <row r="40">
          <cell r="F40">
            <v>38075</v>
          </cell>
          <cell r="L40" t="str">
            <v>ذكر</v>
          </cell>
          <cell r="M40" t="str">
            <v xml:space="preserve">بلال </v>
          </cell>
          <cell r="Q40" t="str">
            <v>a</v>
          </cell>
          <cell r="X40" t="str">
            <v>P135371070</v>
          </cell>
          <cell r="AA40">
            <v>25</v>
          </cell>
        </row>
        <row r="41">
          <cell r="F41">
            <v>38495</v>
          </cell>
          <cell r="L41" t="str">
            <v>ذكر</v>
          </cell>
          <cell r="M41" t="str">
            <v>حسن</v>
          </cell>
          <cell r="Q41" t="str">
            <v>a</v>
          </cell>
          <cell r="X41" t="str">
            <v>P135537808</v>
          </cell>
          <cell r="AA41">
            <v>26</v>
          </cell>
        </row>
        <row r="42">
          <cell r="F42">
            <v>38303</v>
          </cell>
          <cell r="L42" t="str">
            <v>أنثى</v>
          </cell>
          <cell r="M42" t="str">
            <v xml:space="preserve">فردوس </v>
          </cell>
          <cell r="Q42" t="str">
            <v>a</v>
          </cell>
          <cell r="X42" t="str">
            <v>P136259873</v>
          </cell>
          <cell r="AA42">
            <v>27</v>
          </cell>
        </row>
        <row r="43">
          <cell r="F43">
            <v>37444</v>
          </cell>
          <cell r="L43" t="str">
            <v>أنثى</v>
          </cell>
          <cell r="M43" t="str">
            <v xml:space="preserve">يسرى </v>
          </cell>
          <cell r="Q43" t="str">
            <v>a</v>
          </cell>
          <cell r="X43" t="str">
            <v>P136376563</v>
          </cell>
          <cell r="AA43">
            <v>28</v>
          </cell>
        </row>
        <row r="44">
          <cell r="F44">
            <v>37236</v>
          </cell>
          <cell r="L44" t="str">
            <v>أنثى</v>
          </cell>
          <cell r="M44" t="str">
            <v xml:space="preserve">حنان </v>
          </cell>
          <cell r="Q44" t="str">
            <v>a</v>
          </cell>
          <cell r="X44" t="str">
            <v>P136454214</v>
          </cell>
          <cell r="AA44">
            <v>29</v>
          </cell>
        </row>
        <row r="45">
          <cell r="F45">
            <v>37809</v>
          </cell>
          <cell r="L45" t="str">
            <v>أنثى</v>
          </cell>
          <cell r="M45" t="str">
            <v xml:space="preserve">ف الزهراء </v>
          </cell>
          <cell r="Q45" t="str">
            <v>a</v>
          </cell>
          <cell r="X45" t="str">
            <v>P137260065</v>
          </cell>
          <cell r="AA45">
            <v>30</v>
          </cell>
        </row>
        <row r="46">
          <cell r="F46">
            <v>38186</v>
          </cell>
          <cell r="L46" t="str">
            <v>ذكر</v>
          </cell>
          <cell r="M46" t="str">
            <v xml:space="preserve">موسى </v>
          </cell>
          <cell r="Q46" t="str">
            <v>a</v>
          </cell>
          <cell r="X46" t="str">
            <v>P137366987</v>
          </cell>
          <cell r="AA46">
            <v>31</v>
          </cell>
        </row>
        <row r="47">
          <cell r="F47">
            <v>37741</v>
          </cell>
          <cell r="L47" t="str">
            <v>ذكر</v>
          </cell>
          <cell r="M47" t="str">
            <v>أسامة</v>
          </cell>
          <cell r="Q47" t="str">
            <v>a</v>
          </cell>
          <cell r="X47" t="str">
            <v>P137409018</v>
          </cell>
          <cell r="AA47">
            <v>32</v>
          </cell>
        </row>
        <row r="48">
          <cell r="F48">
            <v>38802</v>
          </cell>
          <cell r="L48" t="str">
            <v>أنثى</v>
          </cell>
          <cell r="M48" t="str">
            <v>آلاء</v>
          </cell>
          <cell r="Q48" t="str">
            <v>a</v>
          </cell>
          <cell r="X48" t="str">
            <v>P138087171</v>
          </cell>
          <cell r="AA48">
            <v>33</v>
          </cell>
        </row>
        <row r="49">
          <cell r="F49">
            <v>38354</v>
          </cell>
          <cell r="L49" t="str">
            <v>ذكر</v>
          </cell>
          <cell r="M49" t="str">
            <v xml:space="preserve">ياسين </v>
          </cell>
          <cell r="Q49" t="str">
            <v>a</v>
          </cell>
          <cell r="X49" t="str">
            <v>P138366742</v>
          </cell>
          <cell r="AA49">
            <v>34</v>
          </cell>
        </row>
        <row r="50">
          <cell r="F50">
            <v>38578</v>
          </cell>
          <cell r="L50" t="str">
            <v>أنثى</v>
          </cell>
          <cell r="M50" t="str">
            <v xml:space="preserve">ندى </v>
          </cell>
          <cell r="Q50" t="str">
            <v>a</v>
          </cell>
          <cell r="X50" t="str">
            <v>P139251252</v>
          </cell>
          <cell r="AA50">
            <v>35</v>
          </cell>
        </row>
        <row r="51">
          <cell r="F51">
            <v>38595</v>
          </cell>
          <cell r="L51" t="str">
            <v>أنثى</v>
          </cell>
          <cell r="M51" t="str">
            <v>آية</v>
          </cell>
          <cell r="Q51" t="str">
            <v>a</v>
          </cell>
          <cell r="X51" t="str">
            <v>P139366784</v>
          </cell>
          <cell r="AA51">
            <v>36</v>
          </cell>
        </row>
        <row r="52">
          <cell r="F52">
            <v>38508</v>
          </cell>
          <cell r="L52" t="str">
            <v>ذكر</v>
          </cell>
          <cell r="M52" t="str">
            <v xml:space="preserve">محمد </v>
          </cell>
          <cell r="Q52" t="str">
            <v>a</v>
          </cell>
          <cell r="X52" t="str">
            <v>P139366927</v>
          </cell>
          <cell r="AA52">
            <v>37</v>
          </cell>
        </row>
        <row r="53">
          <cell r="F53">
            <v>38642</v>
          </cell>
          <cell r="L53" t="str">
            <v>ذكر</v>
          </cell>
          <cell r="M53" t="str">
            <v xml:space="preserve">محمد </v>
          </cell>
          <cell r="Q53" t="str">
            <v>a</v>
          </cell>
          <cell r="X53" t="str">
            <v>P139366967</v>
          </cell>
          <cell r="AA53">
            <v>38</v>
          </cell>
        </row>
        <row r="54">
          <cell r="F54">
            <v>38495</v>
          </cell>
          <cell r="L54" t="str">
            <v>أنثى</v>
          </cell>
          <cell r="M54" t="str">
            <v>حسناء</v>
          </cell>
          <cell r="Q54" t="str">
            <v>a</v>
          </cell>
          <cell r="X54" t="str">
            <v>P139537765</v>
          </cell>
          <cell r="AA54">
            <v>39</v>
          </cell>
        </row>
        <row r="55">
          <cell r="F55">
            <v>38721</v>
          </cell>
          <cell r="L55" t="str">
            <v>أنثى</v>
          </cell>
          <cell r="M55" t="str">
            <v>آية</v>
          </cell>
          <cell r="Q55" t="str">
            <v>a</v>
          </cell>
          <cell r="X55" t="str">
            <v>P144114014</v>
          </cell>
          <cell r="AA55">
            <v>40</v>
          </cell>
        </row>
        <row r="56">
          <cell r="F56">
            <v>38611</v>
          </cell>
          <cell r="L56" t="str">
            <v>أنثى</v>
          </cell>
          <cell r="M56" t="str">
            <v>آية</v>
          </cell>
          <cell r="Q56" t="str">
            <v>a</v>
          </cell>
          <cell r="X56" t="str">
            <v>P157000370</v>
          </cell>
          <cell r="AA56">
            <v>41</v>
          </cell>
        </row>
        <row r="57">
          <cell r="F57">
            <v>37795</v>
          </cell>
          <cell r="L57" t="str">
            <v>أنثى</v>
          </cell>
          <cell r="M57" t="str">
            <v>رحاب</v>
          </cell>
          <cell r="Q57" t="str">
            <v>a</v>
          </cell>
          <cell r="X57" t="str">
            <v>R143124572</v>
          </cell>
          <cell r="AA57">
            <v>42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5">
        <row r="10">
          <cell r="T10" t="str">
            <v>الثالثة إعدادي عام</v>
          </cell>
        </row>
        <row r="11">
          <cell r="I11" t="str">
            <v>3ASCG-10</v>
          </cell>
        </row>
        <row r="16">
          <cell r="F16">
            <v>38325</v>
          </cell>
          <cell r="L16" t="str">
            <v>أنثى</v>
          </cell>
          <cell r="M16" t="str">
            <v xml:space="preserve">لمياء </v>
          </cell>
          <cell r="Q16" t="str">
            <v>a</v>
          </cell>
          <cell r="X16" t="str">
            <v>N132203780</v>
          </cell>
          <cell r="AA16">
            <v>1</v>
          </cell>
        </row>
        <row r="17">
          <cell r="F17">
            <v>37969</v>
          </cell>
          <cell r="L17" t="str">
            <v>ذكر</v>
          </cell>
          <cell r="M17" t="str">
            <v>عمر</v>
          </cell>
          <cell r="Q17" t="str">
            <v>a</v>
          </cell>
          <cell r="X17" t="str">
            <v>P131243152</v>
          </cell>
          <cell r="AA17">
            <v>2</v>
          </cell>
        </row>
        <row r="18">
          <cell r="F18">
            <v>38313</v>
          </cell>
          <cell r="L18" t="str">
            <v>ذكر</v>
          </cell>
          <cell r="M18" t="str">
            <v xml:space="preserve">سليمان </v>
          </cell>
          <cell r="Q18" t="str">
            <v>a</v>
          </cell>
          <cell r="X18" t="str">
            <v>P131251040</v>
          </cell>
          <cell r="AA18">
            <v>3</v>
          </cell>
        </row>
        <row r="19">
          <cell r="F19">
            <v>37956</v>
          </cell>
          <cell r="L19" t="str">
            <v>أنثى</v>
          </cell>
          <cell r="M19" t="str">
            <v xml:space="preserve">فاطمة الزهرة </v>
          </cell>
          <cell r="Q19" t="str">
            <v>a</v>
          </cell>
          <cell r="X19" t="str">
            <v>P131428393</v>
          </cell>
          <cell r="AA19">
            <v>4</v>
          </cell>
        </row>
        <row r="20">
          <cell r="F20">
            <v>38011</v>
          </cell>
          <cell r="L20" t="str">
            <v>ذكر</v>
          </cell>
          <cell r="M20" t="str">
            <v>ياسين</v>
          </cell>
          <cell r="Q20" t="str">
            <v>a</v>
          </cell>
          <cell r="X20" t="str">
            <v>P131453847</v>
          </cell>
          <cell r="AA20">
            <v>5</v>
          </cell>
        </row>
        <row r="21">
          <cell r="F21">
            <v>37778</v>
          </cell>
          <cell r="L21" t="str">
            <v>ذكر</v>
          </cell>
          <cell r="M21" t="str">
            <v>اسامة</v>
          </cell>
          <cell r="Q21" t="str">
            <v>a</v>
          </cell>
          <cell r="X21" t="str">
            <v>P132049514</v>
          </cell>
          <cell r="AA21">
            <v>6</v>
          </cell>
        </row>
        <row r="22">
          <cell r="F22">
            <v>37710</v>
          </cell>
          <cell r="L22" t="str">
            <v>أنثى</v>
          </cell>
          <cell r="M22" t="str">
            <v xml:space="preserve">حكمت </v>
          </cell>
          <cell r="Q22" t="str">
            <v>a</v>
          </cell>
          <cell r="X22" t="str">
            <v>P132243081</v>
          </cell>
          <cell r="AA22">
            <v>7</v>
          </cell>
        </row>
        <row r="23">
          <cell r="F23">
            <v>38214</v>
          </cell>
          <cell r="L23" t="str">
            <v>أنثى</v>
          </cell>
          <cell r="M23" t="str">
            <v xml:space="preserve">ياسمينة </v>
          </cell>
          <cell r="Q23" t="str">
            <v>a</v>
          </cell>
          <cell r="X23" t="str">
            <v>P132251009</v>
          </cell>
          <cell r="AA23">
            <v>8</v>
          </cell>
        </row>
        <row r="24">
          <cell r="F24">
            <v>36940</v>
          </cell>
          <cell r="L24" t="str">
            <v>ذكر</v>
          </cell>
          <cell r="M24" t="str">
            <v>أسامة</v>
          </cell>
          <cell r="Q24" t="str">
            <v>a</v>
          </cell>
          <cell r="X24" t="str">
            <v>P132252644</v>
          </cell>
          <cell r="AA24">
            <v>9</v>
          </cell>
        </row>
        <row r="25">
          <cell r="F25">
            <v>38001</v>
          </cell>
          <cell r="L25" t="str">
            <v>ذكر</v>
          </cell>
          <cell r="M25" t="str">
            <v xml:space="preserve">محمد رضا </v>
          </cell>
          <cell r="Q25" t="str">
            <v>a</v>
          </cell>
          <cell r="X25" t="str">
            <v>P132260037</v>
          </cell>
          <cell r="AA25">
            <v>10</v>
          </cell>
        </row>
        <row r="26">
          <cell r="F26">
            <v>38078</v>
          </cell>
          <cell r="L26" t="str">
            <v>ذكر</v>
          </cell>
          <cell r="M26" t="str">
            <v xml:space="preserve">محمد صفوان </v>
          </cell>
          <cell r="Q26" t="str">
            <v>a</v>
          </cell>
          <cell r="X26" t="str">
            <v>P132371271</v>
          </cell>
          <cell r="AA26">
            <v>11</v>
          </cell>
        </row>
        <row r="27">
          <cell r="F27">
            <v>37118</v>
          </cell>
          <cell r="L27" t="str">
            <v>ذكر</v>
          </cell>
          <cell r="M27" t="str">
            <v xml:space="preserve">معاذ </v>
          </cell>
          <cell r="Q27" t="str">
            <v>a</v>
          </cell>
          <cell r="X27" t="str">
            <v>P133260227</v>
          </cell>
          <cell r="AA27">
            <v>12</v>
          </cell>
        </row>
        <row r="28">
          <cell r="F28">
            <v>38099</v>
          </cell>
          <cell r="L28" t="str">
            <v>ذكر</v>
          </cell>
          <cell r="M28" t="str">
            <v xml:space="preserve">حديفة </v>
          </cell>
          <cell r="Q28" t="str">
            <v>a</v>
          </cell>
          <cell r="X28" t="str">
            <v>P133371104</v>
          </cell>
          <cell r="AA28">
            <v>13</v>
          </cell>
        </row>
        <row r="29">
          <cell r="F29">
            <v>37842</v>
          </cell>
          <cell r="L29" t="str">
            <v>ذكر</v>
          </cell>
          <cell r="M29" t="str">
            <v xml:space="preserve">أنس </v>
          </cell>
          <cell r="Q29" t="str">
            <v>a</v>
          </cell>
          <cell r="X29" t="str">
            <v>P133376641</v>
          </cell>
          <cell r="AA29">
            <v>14</v>
          </cell>
        </row>
        <row r="30">
          <cell r="F30">
            <v>37300</v>
          </cell>
          <cell r="L30" t="str">
            <v>أنثى</v>
          </cell>
          <cell r="M30" t="str">
            <v>ابتسام</v>
          </cell>
          <cell r="Q30" t="str">
            <v>a</v>
          </cell>
          <cell r="X30" t="str">
            <v>P134212953</v>
          </cell>
          <cell r="AA30">
            <v>15</v>
          </cell>
        </row>
        <row r="31">
          <cell r="F31">
            <v>38392</v>
          </cell>
          <cell r="L31" t="str">
            <v>أنثى</v>
          </cell>
          <cell r="M31" t="str">
            <v>صفاء</v>
          </cell>
          <cell r="Q31" t="str">
            <v>a</v>
          </cell>
          <cell r="X31" t="str">
            <v>P134318747</v>
          </cell>
          <cell r="AA31">
            <v>16</v>
          </cell>
        </row>
        <row r="32">
          <cell r="F32">
            <v>37118</v>
          </cell>
          <cell r="L32" t="str">
            <v>أنثى</v>
          </cell>
          <cell r="M32" t="str">
            <v>إيمان</v>
          </cell>
          <cell r="Q32" t="str">
            <v>a</v>
          </cell>
          <cell r="X32" t="str">
            <v>P134345323</v>
          </cell>
          <cell r="AA32">
            <v>17</v>
          </cell>
        </row>
        <row r="33">
          <cell r="F33">
            <v>38094</v>
          </cell>
          <cell r="L33" t="str">
            <v>ذكر</v>
          </cell>
          <cell r="M33" t="str">
            <v xml:space="preserve">محمد </v>
          </cell>
          <cell r="Q33" t="str">
            <v>a</v>
          </cell>
          <cell r="X33" t="str">
            <v>P134371170</v>
          </cell>
          <cell r="AA33">
            <v>18</v>
          </cell>
        </row>
        <row r="34">
          <cell r="F34">
            <v>38175</v>
          </cell>
          <cell r="L34" t="str">
            <v>أنثى</v>
          </cell>
          <cell r="M34" t="str">
            <v xml:space="preserve">فاطمة الزهراء </v>
          </cell>
          <cell r="Q34" t="str">
            <v>a</v>
          </cell>
          <cell r="X34" t="str">
            <v>P134371229</v>
          </cell>
          <cell r="AA34">
            <v>19</v>
          </cell>
        </row>
        <row r="35">
          <cell r="F35">
            <v>38200</v>
          </cell>
          <cell r="L35" t="str">
            <v>أنثى</v>
          </cell>
          <cell r="M35" t="str">
            <v xml:space="preserve">فاطمة الزهراء </v>
          </cell>
          <cell r="Q35" t="str">
            <v>a</v>
          </cell>
          <cell r="X35" t="str">
            <v>P134371237</v>
          </cell>
          <cell r="AA35">
            <v>20</v>
          </cell>
        </row>
        <row r="36">
          <cell r="F36">
            <v>38146</v>
          </cell>
          <cell r="L36" t="str">
            <v>أنثى</v>
          </cell>
          <cell r="M36" t="str">
            <v xml:space="preserve">آية </v>
          </cell>
          <cell r="Q36" t="str">
            <v>a</v>
          </cell>
          <cell r="X36" t="str">
            <v>P134371259</v>
          </cell>
          <cell r="AA36">
            <v>21</v>
          </cell>
        </row>
        <row r="37">
          <cell r="F37">
            <v>38363</v>
          </cell>
          <cell r="L37" t="str">
            <v>أنثى</v>
          </cell>
          <cell r="M37" t="str">
            <v>منال</v>
          </cell>
          <cell r="Q37" t="str">
            <v>a</v>
          </cell>
          <cell r="X37" t="str">
            <v>P134523679</v>
          </cell>
          <cell r="AA37">
            <v>22</v>
          </cell>
        </row>
        <row r="38">
          <cell r="F38">
            <v>38061</v>
          </cell>
          <cell r="L38" t="str">
            <v>أنثى</v>
          </cell>
          <cell r="M38" t="str">
            <v xml:space="preserve">سهام </v>
          </cell>
          <cell r="Q38" t="str">
            <v>a</v>
          </cell>
          <cell r="X38" t="str">
            <v>P135244251</v>
          </cell>
          <cell r="AA38">
            <v>23</v>
          </cell>
        </row>
        <row r="39">
          <cell r="F39">
            <v>38431</v>
          </cell>
          <cell r="L39" t="str">
            <v>أنثى</v>
          </cell>
          <cell r="M39" t="str">
            <v xml:space="preserve">بثينة </v>
          </cell>
          <cell r="Q39" t="str">
            <v>a</v>
          </cell>
          <cell r="X39" t="str">
            <v>P135371244</v>
          </cell>
          <cell r="AA39">
            <v>24</v>
          </cell>
        </row>
        <row r="40">
          <cell r="F40">
            <v>36998</v>
          </cell>
          <cell r="L40" t="str">
            <v>أنثى</v>
          </cell>
          <cell r="M40" t="str">
            <v>حسناء</v>
          </cell>
          <cell r="Q40" t="str">
            <v>a</v>
          </cell>
          <cell r="X40" t="str">
            <v>P135428337</v>
          </cell>
          <cell r="AA40">
            <v>25</v>
          </cell>
        </row>
        <row r="41">
          <cell r="F41">
            <v>37622</v>
          </cell>
          <cell r="L41" t="str">
            <v>ذكر</v>
          </cell>
          <cell r="M41" t="str">
            <v>نوفل</v>
          </cell>
          <cell r="Q41" t="str">
            <v>a</v>
          </cell>
          <cell r="X41" t="str">
            <v>P137241184</v>
          </cell>
          <cell r="AA41">
            <v>26</v>
          </cell>
        </row>
        <row r="42">
          <cell r="F42">
            <v>38086</v>
          </cell>
          <cell r="L42" t="str">
            <v>ذكر</v>
          </cell>
          <cell r="M42" t="str">
            <v xml:space="preserve">مصعب </v>
          </cell>
          <cell r="Q42" t="str">
            <v>a</v>
          </cell>
          <cell r="X42" t="str">
            <v>P137260169</v>
          </cell>
          <cell r="AA42">
            <v>27</v>
          </cell>
        </row>
        <row r="43">
          <cell r="F43">
            <v>37076</v>
          </cell>
          <cell r="L43" t="str">
            <v>أنثى</v>
          </cell>
          <cell r="M43" t="str">
            <v xml:space="preserve">خديجة  </v>
          </cell>
          <cell r="Q43" t="str">
            <v>a</v>
          </cell>
          <cell r="X43" t="str">
            <v>P137266806</v>
          </cell>
          <cell r="AA43">
            <v>28</v>
          </cell>
        </row>
        <row r="44">
          <cell r="F44">
            <v>38192</v>
          </cell>
          <cell r="L44" t="str">
            <v>أنثى</v>
          </cell>
          <cell r="M44" t="str">
            <v>سندس</v>
          </cell>
          <cell r="Q44" t="str">
            <v>a</v>
          </cell>
          <cell r="X44" t="str">
            <v>P137523680</v>
          </cell>
          <cell r="AA44">
            <v>29</v>
          </cell>
        </row>
        <row r="45">
          <cell r="F45">
            <v>36867</v>
          </cell>
          <cell r="L45" t="str">
            <v>أنثى</v>
          </cell>
          <cell r="M45" t="str">
            <v xml:space="preserve">عائشة  </v>
          </cell>
          <cell r="Q45" t="str">
            <v>a</v>
          </cell>
          <cell r="X45" t="str">
            <v>P138250761</v>
          </cell>
          <cell r="AA45">
            <v>30</v>
          </cell>
        </row>
        <row r="46">
          <cell r="F46">
            <v>38261</v>
          </cell>
          <cell r="L46" t="str">
            <v>ذكر</v>
          </cell>
          <cell r="M46" t="str">
            <v xml:space="preserve">صفوان </v>
          </cell>
          <cell r="Q46" t="str">
            <v>a</v>
          </cell>
          <cell r="X46" t="str">
            <v>P138371263</v>
          </cell>
          <cell r="AA46">
            <v>31</v>
          </cell>
        </row>
        <row r="47">
          <cell r="F47">
            <v>38245</v>
          </cell>
          <cell r="L47" t="str">
            <v>أنثى</v>
          </cell>
          <cell r="M47" t="str">
            <v xml:space="preserve">شيماء </v>
          </cell>
          <cell r="Q47" t="str">
            <v>a</v>
          </cell>
          <cell r="X47" t="str">
            <v>P138371341</v>
          </cell>
          <cell r="AA47">
            <v>32</v>
          </cell>
        </row>
        <row r="48">
          <cell r="F48">
            <v>36877</v>
          </cell>
          <cell r="L48" t="str">
            <v>ذكر</v>
          </cell>
          <cell r="M48" t="str">
            <v>عبد القادر</v>
          </cell>
          <cell r="Q48" t="str">
            <v>a</v>
          </cell>
          <cell r="X48" t="str">
            <v>P139241149</v>
          </cell>
          <cell r="AA48">
            <v>33</v>
          </cell>
        </row>
        <row r="49">
          <cell r="F49">
            <v>37890</v>
          </cell>
          <cell r="L49" t="str">
            <v>أنثى</v>
          </cell>
          <cell r="M49" t="str">
            <v xml:space="preserve">كوثر  </v>
          </cell>
          <cell r="Q49" t="str">
            <v>a</v>
          </cell>
          <cell r="X49" t="str">
            <v>P139266735</v>
          </cell>
          <cell r="AA49">
            <v>34</v>
          </cell>
        </row>
        <row r="50">
          <cell r="F50">
            <v>38126</v>
          </cell>
          <cell r="L50" t="str">
            <v>ذكر</v>
          </cell>
          <cell r="M50" t="str">
            <v>حسن</v>
          </cell>
          <cell r="Q50" t="str">
            <v>a</v>
          </cell>
          <cell r="X50" t="str">
            <v>P140113000</v>
          </cell>
          <cell r="AA50">
            <v>35</v>
          </cell>
        </row>
        <row r="51">
          <cell r="F51">
            <v>38283</v>
          </cell>
          <cell r="L51" t="str">
            <v>أنثى</v>
          </cell>
          <cell r="M51" t="str">
            <v>لمياء</v>
          </cell>
          <cell r="Q51" t="str">
            <v>a</v>
          </cell>
          <cell r="X51" t="str">
            <v>P145066900</v>
          </cell>
          <cell r="AA51">
            <v>36</v>
          </cell>
        </row>
        <row r="52">
          <cell r="F52">
            <v>37501</v>
          </cell>
          <cell r="L52" t="str">
            <v>أنثى</v>
          </cell>
          <cell r="M52" t="str">
            <v>نسرين</v>
          </cell>
          <cell r="Q52" t="str">
            <v>a</v>
          </cell>
          <cell r="X52" t="str">
            <v>S130009972</v>
          </cell>
          <cell r="AA52">
            <v>37</v>
          </cell>
        </row>
        <row r="53">
          <cell r="F53">
            <v>37735</v>
          </cell>
          <cell r="L53" t="str">
            <v>أنثى</v>
          </cell>
          <cell r="M53" t="str">
            <v>ندى</v>
          </cell>
          <cell r="Q53" t="str">
            <v>a</v>
          </cell>
          <cell r="X53" t="str">
            <v>P135299434</v>
          </cell>
          <cell r="AA53">
            <v>38</v>
          </cell>
        </row>
        <row r="54">
          <cell r="F54">
            <v>38409</v>
          </cell>
          <cell r="L54" t="str">
            <v>ذكر</v>
          </cell>
          <cell r="M54" t="str">
            <v xml:space="preserve">أشرف </v>
          </cell>
          <cell r="Q54" t="str">
            <v>a</v>
          </cell>
          <cell r="X54" t="str">
            <v>P132260030</v>
          </cell>
          <cell r="AA54">
            <v>39</v>
          </cell>
        </row>
        <row r="55">
          <cell r="F55">
            <v>38200</v>
          </cell>
          <cell r="L55" t="str">
            <v>ذكر</v>
          </cell>
          <cell r="M55" t="str">
            <v xml:space="preserve">محمد </v>
          </cell>
          <cell r="Q55" t="str">
            <v>a</v>
          </cell>
          <cell r="X55" t="str">
            <v>P131371273</v>
          </cell>
          <cell r="AA55">
            <v>40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6">
        <row r="10">
          <cell r="T10" t="str">
            <v>الثالثة إعدادي عام</v>
          </cell>
        </row>
        <row r="11">
          <cell r="I11" t="str">
            <v>3ASCG-11</v>
          </cell>
        </row>
        <row r="16">
          <cell r="F16">
            <v>38281</v>
          </cell>
          <cell r="L16" t="str">
            <v>أنثى</v>
          </cell>
          <cell r="M16" t="str">
            <v>هدى</v>
          </cell>
          <cell r="Q16" t="str">
            <v>a</v>
          </cell>
          <cell r="X16" t="str">
            <v>P130094099</v>
          </cell>
          <cell r="AA16">
            <v>1</v>
          </cell>
        </row>
        <row r="17">
          <cell r="F17">
            <v>38191</v>
          </cell>
          <cell r="L17" t="str">
            <v>أنثى</v>
          </cell>
          <cell r="M17" t="str">
            <v xml:space="preserve">ردينة </v>
          </cell>
          <cell r="Q17" t="str">
            <v>a</v>
          </cell>
          <cell r="X17" t="str">
            <v>P130244291</v>
          </cell>
          <cell r="AA17">
            <v>2</v>
          </cell>
        </row>
        <row r="18">
          <cell r="F18">
            <v>38142</v>
          </cell>
          <cell r="L18" t="str">
            <v>أنثى</v>
          </cell>
          <cell r="M18" t="str">
            <v xml:space="preserve">شيماء </v>
          </cell>
          <cell r="Q18" t="str">
            <v>a</v>
          </cell>
          <cell r="X18" t="str">
            <v>P130371149</v>
          </cell>
          <cell r="AA18">
            <v>3</v>
          </cell>
        </row>
        <row r="19">
          <cell r="F19">
            <v>38225</v>
          </cell>
          <cell r="L19" t="str">
            <v>أنثى</v>
          </cell>
          <cell r="M19" t="str">
            <v xml:space="preserve">إحسان </v>
          </cell>
          <cell r="Q19" t="str">
            <v>a</v>
          </cell>
          <cell r="X19" t="str">
            <v>P130371205</v>
          </cell>
          <cell r="AA19">
            <v>4</v>
          </cell>
        </row>
        <row r="20">
          <cell r="F20">
            <v>38138</v>
          </cell>
          <cell r="L20" t="str">
            <v>أنثى</v>
          </cell>
          <cell r="M20" t="str">
            <v xml:space="preserve"> فاطمة الزهراء</v>
          </cell>
          <cell r="Q20" t="str">
            <v>a</v>
          </cell>
          <cell r="X20" t="str">
            <v>P130451694</v>
          </cell>
          <cell r="AA20">
            <v>5</v>
          </cell>
        </row>
        <row r="21">
          <cell r="F21">
            <v>38121</v>
          </cell>
          <cell r="L21" t="str">
            <v>أنثى</v>
          </cell>
          <cell r="M21" t="str">
            <v xml:space="preserve">آية </v>
          </cell>
          <cell r="Q21" t="str">
            <v>a</v>
          </cell>
          <cell r="X21" t="str">
            <v>P132244240</v>
          </cell>
          <cell r="AA21">
            <v>6</v>
          </cell>
        </row>
        <row r="22">
          <cell r="F22">
            <v>38097</v>
          </cell>
          <cell r="L22" t="str">
            <v>ذكر</v>
          </cell>
          <cell r="M22" t="str">
            <v xml:space="preserve">هشام </v>
          </cell>
          <cell r="Q22" t="str">
            <v>a</v>
          </cell>
          <cell r="X22" t="str">
            <v>P132371114</v>
          </cell>
          <cell r="AA22">
            <v>7</v>
          </cell>
        </row>
        <row r="23">
          <cell r="F23">
            <v>37959</v>
          </cell>
          <cell r="L23" t="str">
            <v>أنثى</v>
          </cell>
          <cell r="M23" t="str">
            <v xml:space="preserve">آية </v>
          </cell>
          <cell r="Q23" t="str">
            <v>a</v>
          </cell>
          <cell r="X23" t="str">
            <v>P132371346</v>
          </cell>
          <cell r="AA23">
            <v>8</v>
          </cell>
        </row>
        <row r="24">
          <cell r="F24">
            <v>36973</v>
          </cell>
          <cell r="L24" t="str">
            <v>أنثى</v>
          </cell>
          <cell r="M24" t="str">
            <v>أميمة</v>
          </cell>
          <cell r="Q24" t="str">
            <v>a</v>
          </cell>
          <cell r="X24" t="str">
            <v>P133236869</v>
          </cell>
          <cell r="AA24">
            <v>9</v>
          </cell>
        </row>
        <row r="25">
          <cell r="F25">
            <v>37134</v>
          </cell>
          <cell r="L25" t="str">
            <v>ذكر</v>
          </cell>
          <cell r="M25" t="str">
            <v xml:space="preserve">حسن </v>
          </cell>
          <cell r="Q25" t="str">
            <v>a</v>
          </cell>
          <cell r="X25" t="str">
            <v>P133260174</v>
          </cell>
          <cell r="AA25">
            <v>10</v>
          </cell>
        </row>
        <row r="26">
          <cell r="F26">
            <v>36633</v>
          </cell>
          <cell r="L26" t="str">
            <v>أنثى</v>
          </cell>
          <cell r="M26" t="str">
            <v xml:space="preserve">ضاوية </v>
          </cell>
          <cell r="Q26" t="str">
            <v>a</v>
          </cell>
          <cell r="X26" t="str">
            <v>P133371241</v>
          </cell>
          <cell r="AA26">
            <v>11</v>
          </cell>
        </row>
        <row r="27">
          <cell r="F27">
            <v>37279</v>
          </cell>
          <cell r="L27" t="str">
            <v>ذكر</v>
          </cell>
          <cell r="M27" t="str">
            <v>محمد أمين</v>
          </cell>
          <cell r="Q27" t="str">
            <v>a</v>
          </cell>
          <cell r="X27" t="str">
            <v>P134083558</v>
          </cell>
          <cell r="AA27">
            <v>12</v>
          </cell>
        </row>
        <row r="28">
          <cell r="F28">
            <v>37471</v>
          </cell>
          <cell r="L28" t="str">
            <v>أنثى</v>
          </cell>
          <cell r="M28" t="str">
            <v xml:space="preserve">سعاد </v>
          </cell>
          <cell r="Q28" t="str">
            <v>a</v>
          </cell>
          <cell r="X28" t="str">
            <v>P134377246</v>
          </cell>
          <cell r="AA28">
            <v>13</v>
          </cell>
        </row>
        <row r="29">
          <cell r="F29">
            <v>37867</v>
          </cell>
          <cell r="L29" t="str">
            <v>ذكر</v>
          </cell>
          <cell r="M29" t="str">
            <v>احمد</v>
          </cell>
          <cell r="Q29" t="str">
            <v>a</v>
          </cell>
          <cell r="X29" t="str">
            <v>P135241279</v>
          </cell>
          <cell r="AA29">
            <v>14</v>
          </cell>
        </row>
        <row r="30">
          <cell r="F30">
            <v>38144</v>
          </cell>
          <cell r="L30" t="str">
            <v>ذكر</v>
          </cell>
          <cell r="M30" t="str">
            <v xml:space="preserve">عصام  </v>
          </cell>
          <cell r="Q30" t="str">
            <v>a</v>
          </cell>
          <cell r="X30" t="str">
            <v>P135260134</v>
          </cell>
          <cell r="AA30">
            <v>15</v>
          </cell>
        </row>
        <row r="31">
          <cell r="F31">
            <v>38176</v>
          </cell>
          <cell r="L31" t="str">
            <v>أنثى</v>
          </cell>
          <cell r="M31" t="str">
            <v xml:space="preserve">آية </v>
          </cell>
          <cell r="Q31" t="str">
            <v>a</v>
          </cell>
          <cell r="X31" t="str">
            <v>P135371069</v>
          </cell>
          <cell r="AA31">
            <v>16</v>
          </cell>
        </row>
        <row r="32">
          <cell r="F32">
            <v>37788</v>
          </cell>
          <cell r="L32" t="str">
            <v>ذكر</v>
          </cell>
          <cell r="M32" t="str">
            <v xml:space="preserve">عبد الرحمن </v>
          </cell>
          <cell r="Q32" t="str">
            <v>a</v>
          </cell>
          <cell r="X32" t="str">
            <v>P135371180</v>
          </cell>
          <cell r="AA32">
            <v>17</v>
          </cell>
        </row>
        <row r="33">
          <cell r="F33">
            <v>38102</v>
          </cell>
          <cell r="L33" t="str">
            <v>أنثى</v>
          </cell>
          <cell r="M33" t="str">
            <v xml:space="preserve">فردوس </v>
          </cell>
          <cell r="Q33" t="str">
            <v>a</v>
          </cell>
          <cell r="X33" t="str">
            <v>P135371226</v>
          </cell>
          <cell r="AA33">
            <v>18</v>
          </cell>
        </row>
        <row r="34">
          <cell r="F34">
            <v>36750</v>
          </cell>
          <cell r="L34" t="str">
            <v>ذكر</v>
          </cell>
          <cell r="M34" t="str">
            <v xml:space="preserve">أيوب </v>
          </cell>
          <cell r="Q34" t="str">
            <v>a</v>
          </cell>
          <cell r="X34" t="str">
            <v>P135377461</v>
          </cell>
          <cell r="AA34">
            <v>19</v>
          </cell>
        </row>
        <row r="35">
          <cell r="F35">
            <v>36939</v>
          </cell>
          <cell r="L35" t="str">
            <v>ذكر</v>
          </cell>
          <cell r="M35" t="str">
            <v xml:space="preserve">زهير </v>
          </cell>
          <cell r="Q35" t="str">
            <v>a</v>
          </cell>
          <cell r="X35" t="str">
            <v>P135377550</v>
          </cell>
          <cell r="AA35">
            <v>20</v>
          </cell>
        </row>
        <row r="36">
          <cell r="F36">
            <v>37987</v>
          </cell>
          <cell r="L36" t="str">
            <v>أنثى</v>
          </cell>
          <cell r="M36" t="str">
            <v xml:space="preserve">أميمة </v>
          </cell>
          <cell r="Q36" t="str">
            <v>a</v>
          </cell>
          <cell r="X36" t="str">
            <v>P136250965</v>
          </cell>
          <cell r="AA36">
            <v>21</v>
          </cell>
        </row>
        <row r="37">
          <cell r="F37">
            <v>36253</v>
          </cell>
          <cell r="L37" t="str">
            <v>أنثى</v>
          </cell>
          <cell r="M37" t="str">
            <v xml:space="preserve">رقية </v>
          </cell>
          <cell r="Q37" t="str">
            <v>a</v>
          </cell>
          <cell r="X37" t="str">
            <v>P136260054</v>
          </cell>
          <cell r="AA37">
            <v>22</v>
          </cell>
        </row>
        <row r="38">
          <cell r="F38">
            <v>38245</v>
          </cell>
          <cell r="L38" t="str">
            <v>ذكر</v>
          </cell>
          <cell r="M38" t="str">
            <v>محمد</v>
          </cell>
          <cell r="Q38" t="str">
            <v>a</v>
          </cell>
          <cell r="X38" t="str">
            <v>P136260097</v>
          </cell>
          <cell r="AA38">
            <v>23</v>
          </cell>
        </row>
        <row r="39">
          <cell r="F39">
            <v>38255</v>
          </cell>
          <cell r="L39" t="str">
            <v>أنثى</v>
          </cell>
          <cell r="M39" t="str">
            <v xml:space="preserve">آية </v>
          </cell>
          <cell r="Q39" t="str">
            <v>a</v>
          </cell>
          <cell r="X39" t="str">
            <v>P136371169</v>
          </cell>
          <cell r="AA39">
            <v>24</v>
          </cell>
        </row>
        <row r="40">
          <cell r="F40">
            <v>37029</v>
          </cell>
          <cell r="L40" t="str">
            <v>أنثى</v>
          </cell>
          <cell r="M40" t="str">
            <v xml:space="preserve">أمينة </v>
          </cell>
          <cell r="Q40" t="str">
            <v>a</v>
          </cell>
          <cell r="X40" t="str">
            <v>P136376662</v>
          </cell>
          <cell r="AA40">
            <v>25</v>
          </cell>
        </row>
        <row r="41">
          <cell r="F41">
            <v>36661</v>
          </cell>
          <cell r="L41" t="str">
            <v>أنثى</v>
          </cell>
          <cell r="M41" t="str">
            <v xml:space="preserve">سميرة </v>
          </cell>
          <cell r="Q41" t="str">
            <v>a</v>
          </cell>
          <cell r="X41" t="str">
            <v>P136377377</v>
          </cell>
          <cell r="AA41">
            <v>26</v>
          </cell>
        </row>
        <row r="42">
          <cell r="F42">
            <v>38200</v>
          </cell>
          <cell r="L42" t="str">
            <v>ذكر</v>
          </cell>
          <cell r="M42" t="str">
            <v xml:space="preserve">معاد </v>
          </cell>
          <cell r="Q42" t="str">
            <v>a</v>
          </cell>
          <cell r="X42" t="str">
            <v>P137244269</v>
          </cell>
          <cell r="AA42">
            <v>27</v>
          </cell>
        </row>
        <row r="43">
          <cell r="F43">
            <v>38314</v>
          </cell>
          <cell r="L43" t="str">
            <v>ذكر</v>
          </cell>
          <cell r="M43" t="str">
            <v xml:space="preserve">عدنان </v>
          </cell>
          <cell r="Q43" t="str">
            <v>a</v>
          </cell>
          <cell r="X43" t="str">
            <v>P137251032</v>
          </cell>
          <cell r="AA43">
            <v>28</v>
          </cell>
        </row>
        <row r="44">
          <cell r="F44">
            <v>38121</v>
          </cell>
          <cell r="L44" t="str">
            <v>ذكر</v>
          </cell>
          <cell r="M44" t="str">
            <v xml:space="preserve">أسامة </v>
          </cell>
          <cell r="Q44" t="str">
            <v>a</v>
          </cell>
          <cell r="X44" t="str">
            <v>P137260167</v>
          </cell>
          <cell r="AA44">
            <v>29</v>
          </cell>
        </row>
        <row r="45">
          <cell r="F45">
            <v>38175</v>
          </cell>
          <cell r="L45" t="str">
            <v>ذكر</v>
          </cell>
          <cell r="M45" t="str">
            <v xml:space="preserve">محمد رضا  </v>
          </cell>
          <cell r="Q45" t="str">
            <v>a</v>
          </cell>
          <cell r="X45" t="str">
            <v>P137260171</v>
          </cell>
          <cell r="AA45">
            <v>30</v>
          </cell>
        </row>
        <row r="46">
          <cell r="F46">
            <v>37373</v>
          </cell>
          <cell r="L46" t="str">
            <v>أنثى</v>
          </cell>
          <cell r="M46" t="str">
            <v xml:space="preserve">حفصة </v>
          </cell>
          <cell r="Q46" t="str">
            <v>a</v>
          </cell>
          <cell r="X46" t="str">
            <v>P137408969</v>
          </cell>
          <cell r="AA46">
            <v>31</v>
          </cell>
        </row>
        <row r="47">
          <cell r="F47">
            <v>38207</v>
          </cell>
          <cell r="L47" t="str">
            <v>أنثى</v>
          </cell>
          <cell r="M47" t="str">
            <v>فاطمة الزهراء</v>
          </cell>
          <cell r="Q47" t="str">
            <v>a</v>
          </cell>
          <cell r="X47" t="str">
            <v>P137475409</v>
          </cell>
          <cell r="AA47">
            <v>32</v>
          </cell>
        </row>
        <row r="48">
          <cell r="F48">
            <v>37677</v>
          </cell>
          <cell r="L48" t="str">
            <v>أنثى</v>
          </cell>
          <cell r="M48" t="str">
            <v xml:space="preserve">هاجر </v>
          </cell>
          <cell r="Q48" t="str">
            <v>a</v>
          </cell>
          <cell r="X48" t="str">
            <v>P138260064</v>
          </cell>
          <cell r="AA48">
            <v>33</v>
          </cell>
        </row>
        <row r="49">
          <cell r="F49">
            <v>38115</v>
          </cell>
          <cell r="L49" t="str">
            <v>أنثى</v>
          </cell>
          <cell r="M49" t="str">
            <v xml:space="preserve">بشرى </v>
          </cell>
          <cell r="Q49" t="str">
            <v>a</v>
          </cell>
          <cell r="X49" t="str">
            <v>P138371319</v>
          </cell>
          <cell r="AA49">
            <v>34</v>
          </cell>
        </row>
        <row r="50">
          <cell r="F50">
            <v>37606</v>
          </cell>
          <cell r="L50" t="str">
            <v>ذكر</v>
          </cell>
          <cell r="M50" t="str">
            <v>سليمان</v>
          </cell>
          <cell r="Q50" t="str">
            <v>a</v>
          </cell>
          <cell r="X50" t="str">
            <v>P139241153</v>
          </cell>
          <cell r="AA50">
            <v>35</v>
          </cell>
        </row>
        <row r="51">
          <cell r="F51">
            <v>36695</v>
          </cell>
          <cell r="L51" t="str">
            <v>ذكر</v>
          </cell>
          <cell r="M51" t="str">
            <v xml:space="preserve">محمد  </v>
          </cell>
          <cell r="Q51" t="str">
            <v>a</v>
          </cell>
          <cell r="X51" t="str">
            <v>P139260270</v>
          </cell>
          <cell r="AA51">
            <v>36</v>
          </cell>
        </row>
        <row r="52">
          <cell r="F52">
            <v>38035</v>
          </cell>
          <cell r="L52" t="str">
            <v>ذكر</v>
          </cell>
          <cell r="M52" t="str">
            <v xml:space="preserve">عثمان </v>
          </cell>
          <cell r="Q52" t="str">
            <v>a</v>
          </cell>
          <cell r="X52" t="str">
            <v>P139371062</v>
          </cell>
          <cell r="AA52">
            <v>37</v>
          </cell>
        </row>
        <row r="53">
          <cell r="F53">
            <v>38266</v>
          </cell>
          <cell r="L53" t="str">
            <v>أنثى</v>
          </cell>
          <cell r="M53" t="str">
            <v xml:space="preserve">هاجر </v>
          </cell>
          <cell r="Q53" t="str">
            <v>a</v>
          </cell>
          <cell r="X53" t="str">
            <v>P139371063</v>
          </cell>
          <cell r="AA53">
            <v>38</v>
          </cell>
        </row>
        <row r="54">
          <cell r="F54">
            <v>38324</v>
          </cell>
          <cell r="L54" t="str">
            <v>أنثى</v>
          </cell>
          <cell r="M54" t="str">
            <v xml:space="preserve">نسيبة </v>
          </cell>
          <cell r="Q54" t="str">
            <v>a</v>
          </cell>
          <cell r="X54" t="str">
            <v>P139371085</v>
          </cell>
          <cell r="AA54">
            <v>39</v>
          </cell>
        </row>
        <row r="55">
          <cell r="F55">
            <v>37663</v>
          </cell>
          <cell r="L55" t="str">
            <v>ذكر</v>
          </cell>
          <cell r="M55" t="str">
            <v xml:space="preserve">سليمان </v>
          </cell>
          <cell r="Q55" t="str">
            <v>a</v>
          </cell>
          <cell r="X55" t="str">
            <v>P139454200</v>
          </cell>
          <cell r="AA55">
            <v>40</v>
          </cell>
        </row>
        <row r="56">
          <cell r="F56">
            <v>37792</v>
          </cell>
          <cell r="L56" t="str">
            <v>أنثى</v>
          </cell>
          <cell r="M56" t="str">
            <v>ارحيمو</v>
          </cell>
          <cell r="Q56" t="str">
            <v>a</v>
          </cell>
          <cell r="X56" t="str">
            <v>P142090286</v>
          </cell>
          <cell r="AA56">
            <v>41</v>
          </cell>
        </row>
        <row r="57">
          <cell r="F57">
            <v>37681</v>
          </cell>
          <cell r="L57" t="str">
            <v>أنثى</v>
          </cell>
          <cell r="M57" t="str">
            <v>جميلة</v>
          </cell>
          <cell r="Q57" t="str">
            <v>a</v>
          </cell>
          <cell r="X57" t="str">
            <v>S134062928</v>
          </cell>
          <cell r="AA57">
            <v>42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7">
        <row r="10">
          <cell r="T10" t="str">
            <v>الثالثة إعدادي عام</v>
          </cell>
        </row>
        <row r="11">
          <cell r="I11" t="str">
            <v>3ASCG-12</v>
          </cell>
        </row>
        <row r="16">
          <cell r="F16">
            <v>38082</v>
          </cell>
          <cell r="L16" t="str">
            <v>أنثى</v>
          </cell>
          <cell r="M16" t="str">
            <v>لبنى</v>
          </cell>
          <cell r="Q16" t="str">
            <v>a</v>
          </cell>
          <cell r="X16" t="str">
            <v>K139130595</v>
          </cell>
          <cell r="AA16">
            <v>1</v>
          </cell>
        </row>
        <row r="17">
          <cell r="F17">
            <v>38207</v>
          </cell>
          <cell r="L17" t="str">
            <v>أنثى</v>
          </cell>
          <cell r="M17" t="str">
            <v>فاطمة الزهراء</v>
          </cell>
          <cell r="Q17" t="str">
            <v>a</v>
          </cell>
          <cell r="X17" t="str">
            <v>N130383872</v>
          </cell>
          <cell r="AA17">
            <v>2</v>
          </cell>
        </row>
        <row r="18">
          <cell r="F18">
            <v>38151</v>
          </cell>
          <cell r="L18" t="str">
            <v>أنثى</v>
          </cell>
          <cell r="M18" t="str">
            <v>سارة</v>
          </cell>
          <cell r="Q18" t="str">
            <v>a</v>
          </cell>
          <cell r="X18" t="str">
            <v>P130101022</v>
          </cell>
          <cell r="AA18">
            <v>3</v>
          </cell>
        </row>
        <row r="19">
          <cell r="F19">
            <v>38059</v>
          </cell>
          <cell r="L19" t="str">
            <v>ذكر</v>
          </cell>
          <cell r="M19" t="str">
            <v xml:space="preserve">أيوب </v>
          </cell>
          <cell r="Q19" t="str">
            <v>a</v>
          </cell>
          <cell r="X19" t="str">
            <v>P130371207</v>
          </cell>
          <cell r="AA19">
            <v>4</v>
          </cell>
        </row>
        <row r="20">
          <cell r="F20">
            <v>38372</v>
          </cell>
          <cell r="L20" t="str">
            <v>أنثى</v>
          </cell>
          <cell r="M20" t="str">
            <v xml:space="preserve">سارة </v>
          </cell>
          <cell r="Q20" t="str">
            <v>a</v>
          </cell>
          <cell r="X20" t="str">
            <v>P130371210</v>
          </cell>
          <cell r="AA20">
            <v>5</v>
          </cell>
        </row>
        <row r="21">
          <cell r="F21">
            <v>38078</v>
          </cell>
          <cell r="L21" t="str">
            <v>ذكر</v>
          </cell>
          <cell r="M21" t="str">
            <v xml:space="preserve">أمين </v>
          </cell>
          <cell r="Q21" t="str">
            <v>a</v>
          </cell>
          <cell r="X21" t="str">
            <v>P131244265</v>
          </cell>
          <cell r="AA21">
            <v>6</v>
          </cell>
        </row>
        <row r="22">
          <cell r="F22">
            <v>38353</v>
          </cell>
          <cell r="L22" t="str">
            <v>أنثى</v>
          </cell>
          <cell r="M22" t="str">
            <v xml:space="preserve">سامية </v>
          </cell>
          <cell r="Q22" t="str">
            <v>a</v>
          </cell>
          <cell r="X22" t="str">
            <v>P131244292</v>
          </cell>
          <cell r="AA22">
            <v>7</v>
          </cell>
        </row>
        <row r="23">
          <cell r="F23">
            <v>38385</v>
          </cell>
          <cell r="L23" t="str">
            <v>أنثى</v>
          </cell>
          <cell r="M23" t="str">
            <v xml:space="preserve">سارة </v>
          </cell>
          <cell r="Q23" t="str">
            <v>a</v>
          </cell>
          <cell r="X23" t="str">
            <v>P131244298</v>
          </cell>
          <cell r="AA23">
            <v>8</v>
          </cell>
        </row>
        <row r="24">
          <cell r="F24">
            <v>37606</v>
          </cell>
          <cell r="L24" t="str">
            <v>أنثى</v>
          </cell>
          <cell r="M24" t="str">
            <v xml:space="preserve">إكرام  </v>
          </cell>
          <cell r="Q24" t="str">
            <v>a</v>
          </cell>
          <cell r="X24" t="str">
            <v>P131250780</v>
          </cell>
          <cell r="AA24">
            <v>9</v>
          </cell>
        </row>
        <row r="25">
          <cell r="F25">
            <v>38061</v>
          </cell>
          <cell r="L25" t="str">
            <v>أنثى</v>
          </cell>
          <cell r="M25" t="str">
            <v xml:space="preserve">نعيمة </v>
          </cell>
          <cell r="Q25" t="str">
            <v>a</v>
          </cell>
          <cell r="X25" t="str">
            <v>P131260018</v>
          </cell>
          <cell r="AA25">
            <v>10</v>
          </cell>
        </row>
        <row r="26">
          <cell r="F26">
            <v>38108</v>
          </cell>
          <cell r="L26" t="str">
            <v>ذكر</v>
          </cell>
          <cell r="M26" t="str">
            <v xml:space="preserve">أيمن </v>
          </cell>
          <cell r="Q26" t="str">
            <v>a</v>
          </cell>
          <cell r="X26" t="str">
            <v>P131371110</v>
          </cell>
          <cell r="AA26">
            <v>11</v>
          </cell>
        </row>
        <row r="27">
          <cell r="F27">
            <v>38104</v>
          </cell>
          <cell r="L27" t="str">
            <v>أنثى</v>
          </cell>
          <cell r="M27" t="str">
            <v xml:space="preserve">هدى </v>
          </cell>
          <cell r="Q27" t="str">
            <v>a</v>
          </cell>
          <cell r="X27" t="str">
            <v>P131371163</v>
          </cell>
          <cell r="AA27">
            <v>12</v>
          </cell>
        </row>
        <row r="28">
          <cell r="F28">
            <v>38170</v>
          </cell>
          <cell r="L28" t="str">
            <v>ذكر</v>
          </cell>
          <cell r="M28" t="str">
            <v xml:space="preserve">سفيان </v>
          </cell>
          <cell r="Q28" t="str">
            <v>a</v>
          </cell>
          <cell r="X28" t="str">
            <v>P132260039</v>
          </cell>
          <cell r="AA28">
            <v>13</v>
          </cell>
        </row>
        <row r="29">
          <cell r="F29">
            <v>37775</v>
          </cell>
          <cell r="L29" t="str">
            <v>ذكر</v>
          </cell>
          <cell r="M29" t="str">
            <v>عيسى</v>
          </cell>
          <cell r="Q29" t="str">
            <v>a</v>
          </cell>
          <cell r="X29" t="str">
            <v>P132260237</v>
          </cell>
          <cell r="AA29">
            <v>14</v>
          </cell>
        </row>
        <row r="30">
          <cell r="F30">
            <v>37791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P132266762</v>
          </cell>
          <cell r="AA30">
            <v>15</v>
          </cell>
        </row>
        <row r="31">
          <cell r="F31">
            <v>37787</v>
          </cell>
          <cell r="L31" t="str">
            <v>أنثى</v>
          </cell>
          <cell r="M31" t="str">
            <v xml:space="preserve">هناء </v>
          </cell>
          <cell r="Q31" t="str">
            <v>a</v>
          </cell>
          <cell r="X31" t="str">
            <v>P132454186</v>
          </cell>
          <cell r="AA31">
            <v>16</v>
          </cell>
        </row>
        <row r="32">
          <cell r="F32">
            <v>36938</v>
          </cell>
          <cell r="L32" t="str">
            <v>أنثى</v>
          </cell>
          <cell r="M32" t="str">
            <v xml:space="preserve">ندى </v>
          </cell>
          <cell r="Q32" t="str">
            <v>a</v>
          </cell>
          <cell r="X32" t="str">
            <v>P133376758</v>
          </cell>
          <cell r="AA32">
            <v>17</v>
          </cell>
        </row>
        <row r="33">
          <cell r="F33">
            <v>38082</v>
          </cell>
          <cell r="L33" t="str">
            <v>أنثى</v>
          </cell>
          <cell r="M33" t="str">
            <v>دينــة</v>
          </cell>
          <cell r="Q33" t="str">
            <v>a</v>
          </cell>
          <cell r="X33" t="str">
            <v>P134178326</v>
          </cell>
          <cell r="AA33">
            <v>18</v>
          </cell>
        </row>
        <row r="34">
          <cell r="F34">
            <v>37501</v>
          </cell>
          <cell r="L34" t="str">
            <v>ذكر</v>
          </cell>
          <cell r="M34" t="str">
            <v xml:space="preserve">خالد  </v>
          </cell>
          <cell r="Q34" t="str">
            <v>a</v>
          </cell>
          <cell r="X34" t="str">
            <v>P134236884</v>
          </cell>
          <cell r="AA34">
            <v>19</v>
          </cell>
        </row>
        <row r="35">
          <cell r="F35">
            <v>37819</v>
          </cell>
          <cell r="L35" t="str">
            <v>ذكر</v>
          </cell>
          <cell r="M35" t="str">
            <v xml:space="preserve">المهدي  </v>
          </cell>
          <cell r="Q35" t="str">
            <v>a</v>
          </cell>
          <cell r="X35" t="str">
            <v>P134266823</v>
          </cell>
          <cell r="AA35">
            <v>20</v>
          </cell>
        </row>
        <row r="36">
          <cell r="F36">
            <v>38109</v>
          </cell>
          <cell r="L36" t="str">
            <v>ذكر</v>
          </cell>
          <cell r="M36" t="str">
            <v xml:space="preserve">محمد </v>
          </cell>
          <cell r="Q36" t="str">
            <v>a</v>
          </cell>
          <cell r="X36" t="str">
            <v>P134453857</v>
          </cell>
          <cell r="AA36">
            <v>21</v>
          </cell>
        </row>
        <row r="37">
          <cell r="F37">
            <v>38317</v>
          </cell>
          <cell r="L37" t="str">
            <v>ذكر</v>
          </cell>
          <cell r="M37" t="str">
            <v xml:space="preserve">محمد </v>
          </cell>
          <cell r="Q37" t="str">
            <v>a</v>
          </cell>
          <cell r="X37" t="str">
            <v>P135146919</v>
          </cell>
          <cell r="AA37">
            <v>22</v>
          </cell>
        </row>
        <row r="38">
          <cell r="F38">
            <v>37689</v>
          </cell>
          <cell r="L38" t="str">
            <v>أنثى</v>
          </cell>
          <cell r="M38" t="str">
            <v>ندى</v>
          </cell>
          <cell r="Q38" t="str">
            <v>a</v>
          </cell>
          <cell r="X38" t="str">
            <v>P135171888</v>
          </cell>
          <cell r="AA38">
            <v>23</v>
          </cell>
        </row>
        <row r="39">
          <cell r="F39">
            <v>38125</v>
          </cell>
          <cell r="L39" t="str">
            <v>أنثى</v>
          </cell>
          <cell r="M39" t="str">
            <v xml:space="preserve">سارة </v>
          </cell>
          <cell r="Q39" t="str">
            <v>a</v>
          </cell>
          <cell r="X39" t="str">
            <v>P135371197</v>
          </cell>
          <cell r="AA39">
            <v>24</v>
          </cell>
        </row>
        <row r="40">
          <cell r="F40">
            <v>37302</v>
          </cell>
          <cell r="L40" t="str">
            <v>ذكر</v>
          </cell>
          <cell r="M40" t="str">
            <v xml:space="preserve">عبد العظيم </v>
          </cell>
          <cell r="Q40" t="str">
            <v>a</v>
          </cell>
          <cell r="X40" t="str">
            <v>P136260081</v>
          </cell>
          <cell r="AA40">
            <v>25</v>
          </cell>
        </row>
        <row r="41">
          <cell r="F41">
            <v>37710</v>
          </cell>
          <cell r="L41" t="str">
            <v>أنثى</v>
          </cell>
          <cell r="M41" t="str">
            <v xml:space="preserve">فردوس </v>
          </cell>
          <cell r="Q41" t="str">
            <v>a</v>
          </cell>
          <cell r="X41" t="str">
            <v>P136376691</v>
          </cell>
          <cell r="AA41">
            <v>26</v>
          </cell>
        </row>
        <row r="42">
          <cell r="F42">
            <v>37342</v>
          </cell>
          <cell r="L42" t="str">
            <v>أنثى</v>
          </cell>
          <cell r="M42" t="str">
            <v xml:space="preserve">خديجة </v>
          </cell>
          <cell r="Q42" t="str">
            <v>a</v>
          </cell>
          <cell r="X42" t="str">
            <v>P136376700</v>
          </cell>
          <cell r="AA42">
            <v>27</v>
          </cell>
        </row>
        <row r="43">
          <cell r="F43">
            <v>37514</v>
          </cell>
          <cell r="L43" t="str">
            <v>أنثى</v>
          </cell>
          <cell r="M43" t="str">
            <v>سلمى</v>
          </cell>
          <cell r="Q43" t="str">
            <v>a</v>
          </cell>
          <cell r="X43" t="str">
            <v>P137171943</v>
          </cell>
          <cell r="AA43">
            <v>28</v>
          </cell>
        </row>
        <row r="44">
          <cell r="F44">
            <v>37903</v>
          </cell>
          <cell r="L44" t="str">
            <v>أنثى</v>
          </cell>
          <cell r="M44" t="str">
            <v xml:space="preserve">فاطمة الزهرة </v>
          </cell>
          <cell r="Q44" t="str">
            <v>a</v>
          </cell>
          <cell r="X44" t="str">
            <v>P137376565</v>
          </cell>
          <cell r="AA44">
            <v>29</v>
          </cell>
        </row>
        <row r="45">
          <cell r="F45">
            <v>37745</v>
          </cell>
          <cell r="L45" t="str">
            <v>ذكر</v>
          </cell>
          <cell r="M45" t="str">
            <v xml:space="preserve">مراد </v>
          </cell>
          <cell r="Q45" t="str">
            <v>a</v>
          </cell>
          <cell r="X45" t="str">
            <v>P137454231</v>
          </cell>
          <cell r="AA45">
            <v>30</v>
          </cell>
        </row>
        <row r="46">
          <cell r="F46">
            <v>37839</v>
          </cell>
          <cell r="L46" t="str">
            <v>أنثى</v>
          </cell>
          <cell r="M46" t="str">
            <v>نبيلة</v>
          </cell>
          <cell r="Q46" t="str">
            <v>a</v>
          </cell>
          <cell r="X46" t="str">
            <v>P138241283</v>
          </cell>
          <cell r="AA46">
            <v>31</v>
          </cell>
        </row>
        <row r="47">
          <cell r="F47">
            <v>37976</v>
          </cell>
          <cell r="L47" t="str">
            <v>أنثى</v>
          </cell>
          <cell r="M47" t="str">
            <v xml:space="preserve">رجاء </v>
          </cell>
          <cell r="Q47" t="str">
            <v>a</v>
          </cell>
          <cell r="X47" t="str">
            <v>P138371292</v>
          </cell>
          <cell r="AA47">
            <v>32</v>
          </cell>
        </row>
        <row r="48">
          <cell r="F48">
            <v>37568</v>
          </cell>
          <cell r="L48" t="str">
            <v>ذكر</v>
          </cell>
          <cell r="M48" t="str">
            <v xml:space="preserve">أيوب </v>
          </cell>
          <cell r="Q48" t="str">
            <v>a</v>
          </cell>
          <cell r="X48" t="str">
            <v>P138409431</v>
          </cell>
          <cell r="AA48">
            <v>33</v>
          </cell>
        </row>
        <row r="49">
          <cell r="F49">
            <v>37650</v>
          </cell>
          <cell r="L49" t="str">
            <v>أنثى</v>
          </cell>
          <cell r="M49" t="str">
            <v>صفاء</v>
          </cell>
          <cell r="Q49" t="str">
            <v>a</v>
          </cell>
          <cell r="X49" t="str">
            <v>P139241143</v>
          </cell>
          <cell r="AA49">
            <v>34</v>
          </cell>
        </row>
        <row r="50">
          <cell r="F50">
            <v>37905</v>
          </cell>
          <cell r="L50" t="str">
            <v>أنثى</v>
          </cell>
          <cell r="M50" t="str">
            <v>خديجة</v>
          </cell>
          <cell r="Q50" t="str">
            <v>a</v>
          </cell>
          <cell r="X50" t="str">
            <v>P139241145</v>
          </cell>
          <cell r="AA50">
            <v>35</v>
          </cell>
        </row>
        <row r="51">
          <cell r="F51">
            <v>38160</v>
          </cell>
          <cell r="L51" t="str">
            <v>أنثى</v>
          </cell>
          <cell r="M51" t="str">
            <v>كوثر</v>
          </cell>
          <cell r="Q51" t="str">
            <v>a</v>
          </cell>
          <cell r="X51" t="str">
            <v>P139260059</v>
          </cell>
          <cell r="AA51">
            <v>36</v>
          </cell>
        </row>
        <row r="52">
          <cell r="F52">
            <v>37966</v>
          </cell>
          <cell r="L52" t="str">
            <v>أنثى</v>
          </cell>
          <cell r="M52" t="str">
            <v xml:space="preserve">مريم </v>
          </cell>
          <cell r="Q52" t="str">
            <v>a</v>
          </cell>
          <cell r="X52" t="str">
            <v>P139376721</v>
          </cell>
          <cell r="AA52">
            <v>37</v>
          </cell>
        </row>
        <row r="53">
          <cell r="F53">
            <v>37895</v>
          </cell>
          <cell r="L53" t="str">
            <v>ذكر</v>
          </cell>
          <cell r="M53" t="str">
            <v xml:space="preserve">محمد </v>
          </cell>
          <cell r="Q53" t="str">
            <v>a</v>
          </cell>
          <cell r="X53" t="str">
            <v>S138296800</v>
          </cell>
          <cell r="AA53">
            <v>38</v>
          </cell>
        </row>
        <row r="54">
          <cell r="Q54" t="str">
            <v>a</v>
          </cell>
        </row>
        <row r="55">
          <cell r="Q55" t="str">
            <v>a</v>
          </cell>
        </row>
        <row r="56">
          <cell r="Q56" t="str">
            <v>a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8">
        <row r="10">
          <cell r="T10" t="str">
            <v>الثالثة إعدادي عام</v>
          </cell>
        </row>
        <row r="11">
          <cell r="I11" t="str">
            <v>3ASCG-13</v>
          </cell>
        </row>
        <row r="16">
          <cell r="F16">
            <v>37720</v>
          </cell>
          <cell r="L16" t="str">
            <v>ذكر</v>
          </cell>
          <cell r="M16" t="str">
            <v>سفيان</v>
          </cell>
          <cell r="Q16" t="str">
            <v>a</v>
          </cell>
          <cell r="X16" t="str">
            <v>E145016248</v>
          </cell>
          <cell r="AA16">
            <v>1</v>
          </cell>
        </row>
        <row r="17">
          <cell r="F17">
            <v>38189</v>
          </cell>
          <cell r="L17" t="str">
            <v>ذكر</v>
          </cell>
          <cell r="M17" t="str">
            <v>مروان</v>
          </cell>
          <cell r="Q17" t="str">
            <v>a</v>
          </cell>
          <cell r="X17" t="str">
            <v>N120054508</v>
          </cell>
          <cell r="AA17">
            <v>2</v>
          </cell>
        </row>
        <row r="18">
          <cell r="F18">
            <v>37777</v>
          </cell>
          <cell r="L18" t="str">
            <v>ذكر</v>
          </cell>
          <cell r="M18" t="str">
            <v>أناس</v>
          </cell>
          <cell r="Q18" t="str">
            <v>a</v>
          </cell>
          <cell r="X18" t="str">
            <v>P120061699</v>
          </cell>
          <cell r="AA18">
            <v>3</v>
          </cell>
        </row>
        <row r="19">
          <cell r="F19">
            <v>38353</v>
          </cell>
          <cell r="L19" t="str">
            <v>أنثى</v>
          </cell>
          <cell r="M19" t="str">
            <v xml:space="preserve">آية </v>
          </cell>
          <cell r="Q19" t="str">
            <v>a</v>
          </cell>
          <cell r="X19" t="str">
            <v>P130371209</v>
          </cell>
          <cell r="AA19">
            <v>4</v>
          </cell>
        </row>
        <row r="20">
          <cell r="F20">
            <v>37652</v>
          </cell>
          <cell r="L20" t="str">
            <v>أنثى</v>
          </cell>
          <cell r="M20" t="str">
            <v xml:space="preserve">فاطمة الزهراء </v>
          </cell>
          <cell r="Q20" t="str">
            <v>a</v>
          </cell>
          <cell r="X20" t="str">
            <v>P130377497</v>
          </cell>
          <cell r="AA20">
            <v>5</v>
          </cell>
        </row>
        <row r="21">
          <cell r="F21">
            <v>36830</v>
          </cell>
          <cell r="L21" t="str">
            <v>أنثى</v>
          </cell>
          <cell r="M21" t="str">
            <v xml:space="preserve">رحيمة </v>
          </cell>
          <cell r="Q21" t="str">
            <v>a</v>
          </cell>
          <cell r="X21" t="str">
            <v>P131371322</v>
          </cell>
          <cell r="AA21">
            <v>6</v>
          </cell>
        </row>
        <row r="22">
          <cell r="F22">
            <v>36838</v>
          </cell>
          <cell r="L22" t="str">
            <v>أنثى</v>
          </cell>
          <cell r="M22" t="str">
            <v xml:space="preserve">أحلام </v>
          </cell>
          <cell r="Q22" t="str">
            <v>a</v>
          </cell>
          <cell r="X22" t="str">
            <v>P131377491</v>
          </cell>
          <cell r="AA22">
            <v>7</v>
          </cell>
        </row>
        <row r="23">
          <cell r="F23">
            <v>38379</v>
          </cell>
          <cell r="L23" t="str">
            <v>أنثى</v>
          </cell>
          <cell r="M23" t="str">
            <v xml:space="preserve">سارة </v>
          </cell>
          <cell r="Q23" t="str">
            <v>a</v>
          </cell>
          <cell r="X23" t="str">
            <v>P132260104</v>
          </cell>
          <cell r="AA23">
            <v>8</v>
          </cell>
        </row>
        <row r="24">
          <cell r="F24">
            <v>38193</v>
          </cell>
          <cell r="L24" t="str">
            <v>أنثى</v>
          </cell>
          <cell r="M24" t="str">
            <v xml:space="preserve">سارة </v>
          </cell>
          <cell r="Q24" t="str">
            <v>a</v>
          </cell>
          <cell r="X24" t="str">
            <v>P132371164</v>
          </cell>
          <cell r="AA24">
            <v>9</v>
          </cell>
        </row>
        <row r="25">
          <cell r="F25">
            <v>38259</v>
          </cell>
          <cell r="L25" t="str">
            <v>ذكر</v>
          </cell>
          <cell r="M25" t="str">
            <v>هيثم</v>
          </cell>
          <cell r="Q25" t="str">
            <v>a</v>
          </cell>
          <cell r="X25" t="str">
            <v>P132390138</v>
          </cell>
          <cell r="AA25">
            <v>10</v>
          </cell>
        </row>
        <row r="26">
          <cell r="F26">
            <v>38189</v>
          </cell>
          <cell r="L26" t="str">
            <v>ذكر</v>
          </cell>
          <cell r="M26" t="str">
            <v>محمد</v>
          </cell>
          <cell r="Q26" t="str">
            <v>a</v>
          </cell>
          <cell r="X26" t="str">
            <v>P132433634</v>
          </cell>
          <cell r="AA26">
            <v>11</v>
          </cell>
        </row>
        <row r="27">
          <cell r="F27">
            <v>37070</v>
          </cell>
          <cell r="L27" t="str">
            <v>أنثى</v>
          </cell>
          <cell r="M27" t="str">
            <v>لمياء</v>
          </cell>
          <cell r="Q27" t="str">
            <v>a</v>
          </cell>
          <cell r="X27" t="str">
            <v>P132474500</v>
          </cell>
          <cell r="AA27">
            <v>12</v>
          </cell>
        </row>
        <row r="28">
          <cell r="F28">
            <v>37106</v>
          </cell>
          <cell r="L28" t="str">
            <v>أنثى</v>
          </cell>
          <cell r="M28" t="str">
            <v>ف الزهراء</v>
          </cell>
          <cell r="Q28" t="str">
            <v>a</v>
          </cell>
          <cell r="X28" t="str">
            <v>P134243177</v>
          </cell>
          <cell r="AA28">
            <v>13</v>
          </cell>
        </row>
        <row r="29">
          <cell r="F29">
            <v>36951</v>
          </cell>
          <cell r="L29" t="str">
            <v>ذكر</v>
          </cell>
          <cell r="M29" t="str">
            <v xml:space="preserve">موسى </v>
          </cell>
          <cell r="Q29" t="str">
            <v>a</v>
          </cell>
          <cell r="X29" t="str">
            <v>P134260223</v>
          </cell>
          <cell r="AA29">
            <v>14</v>
          </cell>
        </row>
        <row r="30">
          <cell r="F30">
            <v>38338</v>
          </cell>
          <cell r="L30" t="str">
            <v>أنثى</v>
          </cell>
          <cell r="M30" t="str">
            <v>نسرين</v>
          </cell>
          <cell r="Q30" t="str">
            <v>a</v>
          </cell>
          <cell r="X30" t="str">
            <v>P134318755</v>
          </cell>
          <cell r="AA30">
            <v>15</v>
          </cell>
        </row>
        <row r="31">
          <cell r="F31">
            <v>38296</v>
          </cell>
          <cell r="L31" t="str">
            <v>ذكر</v>
          </cell>
          <cell r="M31" t="str">
            <v xml:space="preserve">معاذ </v>
          </cell>
          <cell r="Q31" t="str">
            <v>a</v>
          </cell>
          <cell r="X31" t="str">
            <v>P134371187</v>
          </cell>
          <cell r="AA31">
            <v>16</v>
          </cell>
        </row>
        <row r="32">
          <cell r="F32">
            <v>38384</v>
          </cell>
          <cell r="L32" t="str">
            <v>أنثى</v>
          </cell>
          <cell r="M32" t="str">
            <v xml:space="preserve">حفصة </v>
          </cell>
          <cell r="Q32" t="str">
            <v>a</v>
          </cell>
          <cell r="X32" t="str">
            <v>P134371250</v>
          </cell>
          <cell r="AA32">
            <v>17</v>
          </cell>
        </row>
        <row r="33">
          <cell r="F33">
            <v>38006</v>
          </cell>
          <cell r="L33" t="str">
            <v>أنثى</v>
          </cell>
          <cell r="M33" t="str">
            <v xml:space="preserve">دعاء </v>
          </cell>
          <cell r="Q33" t="str">
            <v>a</v>
          </cell>
          <cell r="X33" t="str">
            <v>P134453849</v>
          </cell>
          <cell r="AA33">
            <v>18</v>
          </cell>
        </row>
        <row r="34">
          <cell r="F34">
            <v>38330</v>
          </cell>
          <cell r="L34" t="str">
            <v>أنثى</v>
          </cell>
          <cell r="M34" t="str">
            <v>حنان</v>
          </cell>
          <cell r="Q34" t="str">
            <v>a</v>
          </cell>
          <cell r="X34" t="str">
            <v>P135260012</v>
          </cell>
          <cell r="AA34">
            <v>19</v>
          </cell>
        </row>
        <row r="35">
          <cell r="F35">
            <v>38138</v>
          </cell>
          <cell r="L35" t="str">
            <v>ذكر</v>
          </cell>
          <cell r="M35" t="str">
            <v xml:space="preserve">محمد سعيد </v>
          </cell>
          <cell r="Q35" t="str">
            <v>a</v>
          </cell>
          <cell r="X35" t="str">
            <v>P135371067</v>
          </cell>
          <cell r="AA35">
            <v>20</v>
          </cell>
        </row>
        <row r="36">
          <cell r="F36">
            <v>37235</v>
          </cell>
          <cell r="L36" t="str">
            <v>ذكر</v>
          </cell>
          <cell r="M36" t="str">
            <v xml:space="preserve">عبد الرفيع </v>
          </cell>
          <cell r="Q36" t="str">
            <v>a</v>
          </cell>
          <cell r="X36" t="str">
            <v>P135377286</v>
          </cell>
          <cell r="AA36">
            <v>21</v>
          </cell>
        </row>
        <row r="37">
          <cell r="F37">
            <v>36600</v>
          </cell>
          <cell r="L37" t="str">
            <v>ذكر</v>
          </cell>
          <cell r="M37" t="str">
            <v>احمد</v>
          </cell>
          <cell r="Q37" t="str">
            <v>a</v>
          </cell>
          <cell r="X37" t="str">
            <v>P135474716</v>
          </cell>
          <cell r="AA37">
            <v>22</v>
          </cell>
        </row>
        <row r="38">
          <cell r="F38">
            <v>37688</v>
          </cell>
          <cell r="L38" t="str">
            <v>ذكر</v>
          </cell>
          <cell r="M38" t="str">
            <v>محمد</v>
          </cell>
          <cell r="Q38" t="str">
            <v>a</v>
          </cell>
          <cell r="X38" t="str">
            <v>P135505179</v>
          </cell>
          <cell r="AA38">
            <v>23</v>
          </cell>
        </row>
        <row r="39">
          <cell r="F39">
            <v>38053</v>
          </cell>
          <cell r="L39" t="str">
            <v>ذكر</v>
          </cell>
          <cell r="M39" t="str">
            <v xml:space="preserve">أيوب </v>
          </cell>
          <cell r="Q39" t="str">
            <v>a</v>
          </cell>
          <cell r="X39" t="str">
            <v>P136250988</v>
          </cell>
          <cell r="AA39">
            <v>24</v>
          </cell>
        </row>
        <row r="40">
          <cell r="F40">
            <v>37406</v>
          </cell>
          <cell r="L40" t="str">
            <v>ذكر</v>
          </cell>
          <cell r="M40" t="str">
            <v>إسماعيل</v>
          </cell>
          <cell r="Q40" t="str">
            <v>a</v>
          </cell>
          <cell r="X40" t="str">
            <v>P137108537</v>
          </cell>
          <cell r="AA40">
            <v>25</v>
          </cell>
        </row>
        <row r="41">
          <cell r="F41">
            <v>38141</v>
          </cell>
          <cell r="L41" t="str">
            <v>أنثى</v>
          </cell>
          <cell r="M41" t="str">
            <v xml:space="preserve">كوثر </v>
          </cell>
          <cell r="Q41" t="str">
            <v>a</v>
          </cell>
          <cell r="X41" t="str">
            <v>P137260066</v>
          </cell>
          <cell r="AA41">
            <v>26</v>
          </cell>
        </row>
        <row r="42">
          <cell r="F42">
            <v>37313</v>
          </cell>
          <cell r="L42" t="str">
            <v>ذكر</v>
          </cell>
          <cell r="M42" t="str">
            <v xml:space="preserve">زكرياء </v>
          </cell>
          <cell r="Q42" t="str">
            <v>a</v>
          </cell>
          <cell r="X42" t="str">
            <v>P137266828</v>
          </cell>
          <cell r="AA42">
            <v>27</v>
          </cell>
        </row>
        <row r="43">
          <cell r="F43">
            <v>38085</v>
          </cell>
          <cell r="L43" t="str">
            <v>أنثى</v>
          </cell>
          <cell r="M43" t="str">
            <v xml:space="preserve">مروة </v>
          </cell>
          <cell r="Q43" t="str">
            <v>a</v>
          </cell>
          <cell r="X43" t="str">
            <v>P138244242</v>
          </cell>
          <cell r="AA43">
            <v>28</v>
          </cell>
        </row>
        <row r="44">
          <cell r="F44">
            <v>38277</v>
          </cell>
          <cell r="L44" t="str">
            <v>أنثى</v>
          </cell>
          <cell r="M44" t="str">
            <v xml:space="preserve">أسماء </v>
          </cell>
          <cell r="Q44" t="str">
            <v>a</v>
          </cell>
          <cell r="X44" t="str">
            <v>P138260063</v>
          </cell>
          <cell r="AA44">
            <v>29</v>
          </cell>
        </row>
        <row r="45">
          <cell r="F45">
            <v>37625</v>
          </cell>
          <cell r="L45" t="str">
            <v>ذكر</v>
          </cell>
          <cell r="M45" t="str">
            <v xml:space="preserve">يوسف </v>
          </cell>
          <cell r="Q45" t="str">
            <v>a</v>
          </cell>
          <cell r="X45" t="str">
            <v>P138371143</v>
          </cell>
          <cell r="AA45">
            <v>30</v>
          </cell>
        </row>
        <row r="46">
          <cell r="F46">
            <v>38381</v>
          </cell>
          <cell r="L46" t="str">
            <v>أنثى</v>
          </cell>
          <cell r="M46" t="str">
            <v xml:space="preserve">سهيلة </v>
          </cell>
          <cell r="Q46" t="str">
            <v>a</v>
          </cell>
          <cell r="X46" t="str">
            <v>P139371090</v>
          </cell>
          <cell r="AA46">
            <v>31</v>
          </cell>
        </row>
        <row r="47">
          <cell r="F47">
            <v>37758</v>
          </cell>
          <cell r="L47" t="str">
            <v>أنثى</v>
          </cell>
          <cell r="M47" t="str">
            <v xml:space="preserve">ملاك </v>
          </cell>
          <cell r="Q47" t="str">
            <v>a</v>
          </cell>
          <cell r="X47" t="str">
            <v>P139376617</v>
          </cell>
          <cell r="AA47">
            <v>32</v>
          </cell>
        </row>
        <row r="48">
          <cell r="F48">
            <v>38146</v>
          </cell>
          <cell r="L48" t="str">
            <v>ذكر</v>
          </cell>
          <cell r="M48" t="str">
            <v>عبد الصمد</v>
          </cell>
          <cell r="Q48" t="str">
            <v>a</v>
          </cell>
          <cell r="X48" t="str">
            <v>P147077347</v>
          </cell>
          <cell r="AA48">
            <v>33</v>
          </cell>
        </row>
        <row r="49">
          <cell r="F49">
            <v>37471</v>
          </cell>
          <cell r="L49" t="str">
            <v>ذكر</v>
          </cell>
          <cell r="M49" t="str">
            <v>منير</v>
          </cell>
          <cell r="Q49" t="str">
            <v>a</v>
          </cell>
          <cell r="X49" t="str">
            <v>P158000456</v>
          </cell>
          <cell r="AA49">
            <v>34</v>
          </cell>
        </row>
        <row r="50">
          <cell r="F50">
            <v>37809</v>
          </cell>
          <cell r="L50" t="str">
            <v>ذكر</v>
          </cell>
          <cell r="M50" t="str">
            <v>عبيد</v>
          </cell>
          <cell r="Q50" t="str">
            <v>a</v>
          </cell>
          <cell r="X50" t="str">
            <v>S134331831</v>
          </cell>
          <cell r="AA50">
            <v>35</v>
          </cell>
        </row>
        <row r="51">
          <cell r="F51">
            <v>37924</v>
          </cell>
          <cell r="L51" t="str">
            <v>أنثى</v>
          </cell>
          <cell r="M51" t="str">
            <v>أميمة</v>
          </cell>
          <cell r="Q51" t="str">
            <v>a</v>
          </cell>
          <cell r="X51" t="str">
            <v>S135246910</v>
          </cell>
          <cell r="AA51">
            <v>36</v>
          </cell>
        </row>
        <row r="52">
          <cell r="F52">
            <v>37622</v>
          </cell>
          <cell r="L52" t="str">
            <v>أنثى</v>
          </cell>
          <cell r="M52" t="str">
            <v>كوتر</v>
          </cell>
          <cell r="Q52" t="str">
            <v>a</v>
          </cell>
          <cell r="X52" t="str">
            <v>S139163499</v>
          </cell>
          <cell r="AA52">
            <v>37</v>
          </cell>
        </row>
        <row r="53">
          <cell r="F53">
            <v>37930</v>
          </cell>
          <cell r="L53" t="str">
            <v>ذكر</v>
          </cell>
          <cell r="M53" t="str">
            <v>اسماعيل</v>
          </cell>
          <cell r="Q53" t="str">
            <v>a</v>
          </cell>
          <cell r="X53" t="str">
            <v>P135355869</v>
          </cell>
          <cell r="AA53">
            <v>38</v>
          </cell>
        </row>
        <row r="54">
          <cell r="F54">
            <v>38325</v>
          </cell>
          <cell r="L54" t="str">
            <v>أنثى</v>
          </cell>
          <cell r="M54" t="str">
            <v xml:space="preserve">سكينة </v>
          </cell>
          <cell r="Q54" t="str">
            <v>a</v>
          </cell>
          <cell r="X54" t="str">
            <v>P131371269</v>
          </cell>
          <cell r="AA54">
            <v>39</v>
          </cell>
        </row>
        <row r="55">
          <cell r="F55">
            <v>38253</v>
          </cell>
          <cell r="L55" t="str">
            <v>أنثى</v>
          </cell>
          <cell r="M55" t="str">
            <v>جيهان</v>
          </cell>
          <cell r="Q55" t="str">
            <v>a</v>
          </cell>
          <cell r="X55" t="str">
            <v>P135144145</v>
          </cell>
          <cell r="AA55">
            <v>40</v>
          </cell>
        </row>
        <row r="56">
          <cell r="F56">
            <v>37790</v>
          </cell>
          <cell r="L56" t="str">
            <v>أنثى</v>
          </cell>
          <cell r="M56" t="str">
            <v xml:space="preserve">فاطمة الزهراء </v>
          </cell>
          <cell r="Q56" t="str">
            <v>a</v>
          </cell>
          <cell r="X56" t="str">
            <v>P137376566</v>
          </cell>
          <cell r="AA56">
            <v>41</v>
          </cell>
        </row>
        <row r="57">
          <cell r="Q57" t="str">
            <v>a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49">
        <row r="10">
          <cell r="T10" t="str">
            <v>الثالثة إعدادي عام</v>
          </cell>
        </row>
        <row r="11">
          <cell r="I11" t="str">
            <v>3ASCG-14</v>
          </cell>
        </row>
        <row r="16">
          <cell r="F16">
            <v>37623</v>
          </cell>
          <cell r="L16" t="str">
            <v>أنثى</v>
          </cell>
          <cell r="M16" t="str">
            <v>نجلاء</v>
          </cell>
          <cell r="Q16" t="str">
            <v>a</v>
          </cell>
          <cell r="X16" t="str">
            <v>P100055479</v>
          </cell>
          <cell r="AA16">
            <v>1</v>
          </cell>
        </row>
        <row r="17">
          <cell r="F17">
            <v>37293</v>
          </cell>
          <cell r="L17" t="str">
            <v>أنثى</v>
          </cell>
          <cell r="M17" t="str">
            <v>الهام</v>
          </cell>
          <cell r="Q17" t="str">
            <v>a</v>
          </cell>
          <cell r="X17" t="str">
            <v>P110120472</v>
          </cell>
          <cell r="AA17">
            <v>2</v>
          </cell>
        </row>
        <row r="18">
          <cell r="F18">
            <v>36658</v>
          </cell>
          <cell r="L18" t="str">
            <v>أنثى</v>
          </cell>
          <cell r="M18" t="str">
            <v xml:space="preserve">شيماء </v>
          </cell>
          <cell r="Q18" t="str">
            <v>a</v>
          </cell>
          <cell r="X18" t="str">
            <v>P130377560</v>
          </cell>
          <cell r="AA18">
            <v>3</v>
          </cell>
        </row>
        <row r="19">
          <cell r="F19">
            <v>38086</v>
          </cell>
          <cell r="L19" t="str">
            <v>ذكر</v>
          </cell>
          <cell r="M19" t="str">
            <v xml:space="preserve">سفيان </v>
          </cell>
          <cell r="Q19" t="str">
            <v>a</v>
          </cell>
          <cell r="X19" t="str">
            <v>P131260045</v>
          </cell>
          <cell r="AA19">
            <v>4</v>
          </cell>
        </row>
        <row r="20">
          <cell r="F20">
            <v>38170</v>
          </cell>
          <cell r="L20" t="str">
            <v>ذكر</v>
          </cell>
          <cell r="M20" t="str">
            <v>عبدالرحيم</v>
          </cell>
          <cell r="Q20" t="str">
            <v>a</v>
          </cell>
          <cell r="X20" t="str">
            <v>P131334774</v>
          </cell>
          <cell r="AA20">
            <v>5</v>
          </cell>
        </row>
        <row r="21">
          <cell r="F21">
            <v>37690</v>
          </cell>
          <cell r="L21" t="str">
            <v>أنثى</v>
          </cell>
          <cell r="M21" t="str">
            <v xml:space="preserve">دعاء </v>
          </cell>
          <cell r="Q21" t="str">
            <v>a</v>
          </cell>
          <cell r="X21" t="str">
            <v>P131376606</v>
          </cell>
          <cell r="AA21">
            <v>6</v>
          </cell>
        </row>
        <row r="22">
          <cell r="F22">
            <v>37067</v>
          </cell>
          <cell r="L22" t="str">
            <v>ذكر</v>
          </cell>
          <cell r="M22" t="str">
            <v xml:space="preserve">ادريس </v>
          </cell>
          <cell r="Q22" t="str">
            <v>a</v>
          </cell>
          <cell r="X22" t="str">
            <v>P131377229</v>
          </cell>
          <cell r="AA22">
            <v>7</v>
          </cell>
        </row>
        <row r="23">
          <cell r="F23">
            <v>38262</v>
          </cell>
          <cell r="L23" t="str">
            <v>أنثى</v>
          </cell>
          <cell r="M23" t="str">
            <v>رحاب</v>
          </cell>
          <cell r="Q23" t="str">
            <v>a</v>
          </cell>
          <cell r="X23" t="str">
            <v>P132083540</v>
          </cell>
          <cell r="AA23">
            <v>8</v>
          </cell>
        </row>
        <row r="24">
          <cell r="F24">
            <v>38185</v>
          </cell>
          <cell r="L24" t="str">
            <v>أنثى</v>
          </cell>
          <cell r="M24" t="str">
            <v xml:space="preserve">فاطمة </v>
          </cell>
          <cell r="Q24" t="str">
            <v>a</v>
          </cell>
          <cell r="X24" t="str">
            <v>P132228027</v>
          </cell>
          <cell r="AA24">
            <v>9</v>
          </cell>
        </row>
        <row r="25">
          <cell r="F25">
            <v>37604</v>
          </cell>
          <cell r="L25" t="str">
            <v>ذكر</v>
          </cell>
          <cell r="M25" t="str">
            <v>محمد</v>
          </cell>
          <cell r="Q25" t="str">
            <v>a</v>
          </cell>
          <cell r="X25" t="str">
            <v>P132252643</v>
          </cell>
          <cell r="AA25">
            <v>10</v>
          </cell>
        </row>
        <row r="26">
          <cell r="F26">
            <v>38091</v>
          </cell>
          <cell r="L26" t="str">
            <v>أنثى</v>
          </cell>
          <cell r="M26" t="str">
            <v xml:space="preserve">أمينة </v>
          </cell>
          <cell r="Q26" t="str">
            <v>a</v>
          </cell>
          <cell r="X26" t="str">
            <v>P132260109</v>
          </cell>
          <cell r="AA26">
            <v>11</v>
          </cell>
        </row>
        <row r="27">
          <cell r="F27">
            <v>38301</v>
          </cell>
          <cell r="L27" t="str">
            <v>أنثى</v>
          </cell>
          <cell r="M27" t="str">
            <v xml:space="preserve">صابرين </v>
          </cell>
          <cell r="Q27" t="str">
            <v>a</v>
          </cell>
          <cell r="X27" t="str">
            <v>P132260111</v>
          </cell>
          <cell r="AA27">
            <v>12</v>
          </cell>
        </row>
        <row r="28">
          <cell r="F28">
            <v>37654</v>
          </cell>
          <cell r="L28" t="str">
            <v>ذكر</v>
          </cell>
          <cell r="M28" t="str">
            <v xml:space="preserve">محمد ياسين </v>
          </cell>
          <cell r="Q28" t="str">
            <v>a</v>
          </cell>
          <cell r="X28" t="str">
            <v>P132266765</v>
          </cell>
          <cell r="AA28">
            <v>13</v>
          </cell>
        </row>
        <row r="29">
          <cell r="F29">
            <v>37486</v>
          </cell>
          <cell r="L29" t="str">
            <v>ذكر</v>
          </cell>
          <cell r="M29" t="str">
            <v xml:space="preserve">محمد </v>
          </cell>
          <cell r="Q29" t="str">
            <v>a</v>
          </cell>
          <cell r="X29" t="str">
            <v>P132266831</v>
          </cell>
          <cell r="AA29">
            <v>14</v>
          </cell>
        </row>
        <row r="30">
          <cell r="F30">
            <v>36434</v>
          </cell>
          <cell r="L30" t="str">
            <v>أنثى</v>
          </cell>
          <cell r="M30" t="str">
            <v>امال</v>
          </cell>
          <cell r="Q30" t="str">
            <v>a</v>
          </cell>
          <cell r="X30" t="str">
            <v>P132361918</v>
          </cell>
          <cell r="AA30">
            <v>15</v>
          </cell>
        </row>
        <row r="31">
          <cell r="F31">
            <v>38079</v>
          </cell>
          <cell r="L31" t="str">
            <v>ذكر</v>
          </cell>
          <cell r="M31" t="str">
            <v xml:space="preserve">أسامة </v>
          </cell>
          <cell r="Q31" t="str">
            <v>a</v>
          </cell>
          <cell r="X31" t="str">
            <v>P132371223</v>
          </cell>
          <cell r="AA31">
            <v>16</v>
          </cell>
        </row>
        <row r="32">
          <cell r="F32">
            <v>38368</v>
          </cell>
          <cell r="L32" t="str">
            <v>أنثى</v>
          </cell>
          <cell r="M32" t="str">
            <v xml:space="preserve">فاطمة الزهراء </v>
          </cell>
          <cell r="Q32" t="str">
            <v>a</v>
          </cell>
          <cell r="X32" t="str">
            <v>P132371249</v>
          </cell>
          <cell r="AA32">
            <v>17</v>
          </cell>
        </row>
        <row r="33">
          <cell r="F33">
            <v>36850</v>
          </cell>
          <cell r="L33" t="str">
            <v>أنثى</v>
          </cell>
          <cell r="M33" t="str">
            <v xml:space="preserve">فردوس </v>
          </cell>
          <cell r="Q33" t="str">
            <v>a</v>
          </cell>
          <cell r="X33" t="str">
            <v>P132376648</v>
          </cell>
          <cell r="AA33">
            <v>18</v>
          </cell>
        </row>
        <row r="34">
          <cell r="F34">
            <v>37424</v>
          </cell>
          <cell r="L34" t="str">
            <v>ذكر</v>
          </cell>
          <cell r="M34" t="str">
            <v>زكرياء</v>
          </cell>
          <cell r="Q34" t="str">
            <v>a</v>
          </cell>
          <cell r="X34" t="str">
            <v>P133116750</v>
          </cell>
          <cell r="AA34">
            <v>19</v>
          </cell>
        </row>
        <row r="35">
          <cell r="F35">
            <v>37714</v>
          </cell>
          <cell r="L35" t="str">
            <v>أنثى</v>
          </cell>
          <cell r="M35" t="str">
            <v>ابتسام</v>
          </cell>
          <cell r="Q35" t="str">
            <v>a</v>
          </cell>
          <cell r="X35" t="str">
            <v>P133241174</v>
          </cell>
          <cell r="AA35">
            <v>20</v>
          </cell>
        </row>
        <row r="36">
          <cell r="F36">
            <v>38231</v>
          </cell>
          <cell r="L36" t="str">
            <v>أنثى</v>
          </cell>
          <cell r="M36" t="str">
            <v>دعاء</v>
          </cell>
          <cell r="Q36" t="str">
            <v>a</v>
          </cell>
          <cell r="X36" t="str">
            <v>P133243637</v>
          </cell>
          <cell r="AA36">
            <v>21</v>
          </cell>
        </row>
        <row r="37">
          <cell r="F37">
            <v>38126</v>
          </cell>
          <cell r="L37" t="str">
            <v>ذكر</v>
          </cell>
          <cell r="M37" t="str">
            <v xml:space="preserve">أيمن </v>
          </cell>
          <cell r="Q37" t="str">
            <v>a</v>
          </cell>
          <cell r="X37" t="str">
            <v>P133244321</v>
          </cell>
          <cell r="AA37">
            <v>22</v>
          </cell>
        </row>
        <row r="38">
          <cell r="F38">
            <v>37296</v>
          </cell>
          <cell r="L38" t="str">
            <v>ذكر</v>
          </cell>
          <cell r="M38" t="str">
            <v>أسامة</v>
          </cell>
          <cell r="Q38" t="str">
            <v>a</v>
          </cell>
          <cell r="X38" t="str">
            <v>P133376632</v>
          </cell>
          <cell r="AA38">
            <v>23</v>
          </cell>
        </row>
        <row r="39">
          <cell r="F39">
            <v>38051</v>
          </cell>
          <cell r="L39" t="str">
            <v>أنثى</v>
          </cell>
          <cell r="M39" t="str">
            <v>حفصة</v>
          </cell>
          <cell r="Q39" t="str">
            <v>a</v>
          </cell>
          <cell r="X39" t="str">
            <v>P134289652</v>
          </cell>
          <cell r="AA39">
            <v>24</v>
          </cell>
        </row>
        <row r="40">
          <cell r="F40">
            <v>38051</v>
          </cell>
          <cell r="L40" t="str">
            <v>أنثى</v>
          </cell>
          <cell r="M40" t="str">
            <v xml:space="preserve">سمية </v>
          </cell>
          <cell r="Q40" t="str">
            <v>a</v>
          </cell>
          <cell r="X40" t="str">
            <v>P134371111</v>
          </cell>
          <cell r="AA40">
            <v>25</v>
          </cell>
        </row>
        <row r="41">
          <cell r="F41">
            <v>37869</v>
          </cell>
          <cell r="L41" t="str">
            <v>ذكر</v>
          </cell>
          <cell r="M41" t="str">
            <v>محمد</v>
          </cell>
          <cell r="Q41" t="str">
            <v>a</v>
          </cell>
          <cell r="X41" t="str">
            <v>P135044151</v>
          </cell>
          <cell r="AA41">
            <v>26</v>
          </cell>
        </row>
        <row r="42">
          <cell r="F42">
            <v>38131</v>
          </cell>
          <cell r="L42" t="str">
            <v>ذكر</v>
          </cell>
          <cell r="M42" t="str">
            <v>الياس</v>
          </cell>
          <cell r="Q42" t="str">
            <v>a</v>
          </cell>
          <cell r="X42" t="str">
            <v>P135243695</v>
          </cell>
          <cell r="AA42">
            <v>27</v>
          </cell>
        </row>
        <row r="43">
          <cell r="F43">
            <v>38105</v>
          </cell>
          <cell r="L43" t="str">
            <v>أنثى</v>
          </cell>
          <cell r="M43" t="str">
            <v xml:space="preserve">سارة </v>
          </cell>
          <cell r="Q43" t="str">
            <v>a</v>
          </cell>
          <cell r="X43" t="str">
            <v>P135371224</v>
          </cell>
          <cell r="AA43">
            <v>28</v>
          </cell>
        </row>
        <row r="44">
          <cell r="F44">
            <v>37754</v>
          </cell>
          <cell r="L44" t="str">
            <v>أنثى</v>
          </cell>
          <cell r="M44" t="str">
            <v>وجدان</v>
          </cell>
          <cell r="Q44" t="str">
            <v>a</v>
          </cell>
          <cell r="X44" t="str">
            <v>P135412173</v>
          </cell>
          <cell r="AA44">
            <v>29</v>
          </cell>
        </row>
        <row r="45">
          <cell r="F45">
            <v>37466</v>
          </cell>
          <cell r="L45" t="str">
            <v>أنثى</v>
          </cell>
          <cell r="M45" t="str">
            <v>خولة</v>
          </cell>
          <cell r="Q45" t="str">
            <v>a</v>
          </cell>
          <cell r="X45" t="str">
            <v>P136236781</v>
          </cell>
          <cell r="AA45">
            <v>30</v>
          </cell>
        </row>
        <row r="46">
          <cell r="F46">
            <v>37981</v>
          </cell>
          <cell r="L46" t="str">
            <v>أنثى</v>
          </cell>
          <cell r="M46" t="str">
            <v xml:space="preserve">سلمى </v>
          </cell>
          <cell r="Q46" t="str">
            <v>a</v>
          </cell>
          <cell r="X46" t="str">
            <v>P136250972</v>
          </cell>
          <cell r="AA46">
            <v>31</v>
          </cell>
        </row>
        <row r="47">
          <cell r="F47">
            <v>38198</v>
          </cell>
          <cell r="L47" t="str">
            <v>ذكر</v>
          </cell>
          <cell r="M47" t="str">
            <v>أيوب</v>
          </cell>
          <cell r="Q47" t="str">
            <v>a</v>
          </cell>
          <cell r="X47" t="str">
            <v>P136260098</v>
          </cell>
          <cell r="AA47">
            <v>32</v>
          </cell>
        </row>
        <row r="48">
          <cell r="F48">
            <v>37098</v>
          </cell>
          <cell r="L48" t="str">
            <v>ذكر</v>
          </cell>
          <cell r="M48" t="str">
            <v xml:space="preserve">بدر الدين </v>
          </cell>
          <cell r="Q48" t="str">
            <v>a</v>
          </cell>
          <cell r="X48" t="str">
            <v>P136377398</v>
          </cell>
          <cell r="AA48">
            <v>33</v>
          </cell>
        </row>
        <row r="49">
          <cell r="F49">
            <v>38019</v>
          </cell>
          <cell r="L49" t="str">
            <v>ذكر</v>
          </cell>
          <cell r="M49" t="str">
            <v>محمد</v>
          </cell>
          <cell r="Q49" t="str">
            <v>a</v>
          </cell>
          <cell r="X49" t="str">
            <v>P137243162</v>
          </cell>
          <cell r="AA49">
            <v>34</v>
          </cell>
        </row>
        <row r="50">
          <cell r="F50">
            <v>37055</v>
          </cell>
          <cell r="L50" t="str">
            <v>أنثى</v>
          </cell>
          <cell r="M50" t="str">
            <v xml:space="preserve">دعاء </v>
          </cell>
          <cell r="Q50" t="str">
            <v>a</v>
          </cell>
          <cell r="X50" t="str">
            <v>P137260255</v>
          </cell>
          <cell r="AA50">
            <v>35</v>
          </cell>
        </row>
        <row r="51">
          <cell r="F51">
            <v>37531</v>
          </cell>
          <cell r="L51" t="str">
            <v>ذكر</v>
          </cell>
          <cell r="M51" t="str">
            <v xml:space="preserve">اسماعيل  </v>
          </cell>
          <cell r="Q51" t="str">
            <v>a</v>
          </cell>
          <cell r="X51" t="str">
            <v>P137266817</v>
          </cell>
          <cell r="AA51">
            <v>36</v>
          </cell>
        </row>
        <row r="52">
          <cell r="F52">
            <v>37562</v>
          </cell>
          <cell r="L52" t="str">
            <v>ذكر</v>
          </cell>
          <cell r="M52" t="str">
            <v>عمر</v>
          </cell>
          <cell r="Q52" t="str">
            <v>a</v>
          </cell>
          <cell r="X52" t="str">
            <v>P138415989</v>
          </cell>
          <cell r="AA52">
            <v>37</v>
          </cell>
        </row>
        <row r="53">
          <cell r="F53">
            <v>38142</v>
          </cell>
          <cell r="L53" t="str">
            <v>أنثى</v>
          </cell>
          <cell r="M53" t="str">
            <v xml:space="preserve">إحسان </v>
          </cell>
          <cell r="Q53" t="str">
            <v>a</v>
          </cell>
          <cell r="X53" t="str">
            <v>P139371155</v>
          </cell>
          <cell r="AA53">
            <v>38</v>
          </cell>
        </row>
        <row r="54">
          <cell r="F54">
            <v>38273</v>
          </cell>
          <cell r="L54" t="str">
            <v>أنثى</v>
          </cell>
          <cell r="M54" t="str">
            <v xml:space="preserve">سلمى </v>
          </cell>
          <cell r="Q54" t="str">
            <v>a</v>
          </cell>
          <cell r="X54" t="str">
            <v>P139371175</v>
          </cell>
          <cell r="AA54">
            <v>39</v>
          </cell>
        </row>
        <row r="55">
          <cell r="F55">
            <v>38247</v>
          </cell>
          <cell r="L55" t="str">
            <v>ذكر</v>
          </cell>
          <cell r="M55" t="str">
            <v xml:space="preserve">حاتم </v>
          </cell>
          <cell r="Q55" t="str">
            <v>a</v>
          </cell>
          <cell r="X55" t="str">
            <v>P139371311</v>
          </cell>
          <cell r="AA55">
            <v>40</v>
          </cell>
        </row>
        <row r="56">
          <cell r="F56">
            <v>37893</v>
          </cell>
          <cell r="L56" t="str">
            <v>ذكر</v>
          </cell>
          <cell r="M56" t="str">
            <v>عبد الرحمان</v>
          </cell>
          <cell r="Q56" t="str">
            <v>a</v>
          </cell>
          <cell r="X56" t="str">
            <v>P141053681</v>
          </cell>
          <cell r="AA56">
            <v>41</v>
          </cell>
        </row>
        <row r="57">
          <cell r="F57">
            <v>37641</v>
          </cell>
          <cell r="L57" t="str">
            <v>أنثى</v>
          </cell>
          <cell r="M57" t="str">
            <v>فرح</v>
          </cell>
          <cell r="Q57" t="str">
            <v>a</v>
          </cell>
          <cell r="X57" t="str">
            <v>P142048493</v>
          </cell>
          <cell r="AA57">
            <v>42</v>
          </cell>
        </row>
        <row r="58">
          <cell r="F58">
            <v>37415</v>
          </cell>
          <cell r="L58" t="str">
            <v>ذكر</v>
          </cell>
          <cell r="M58" t="str">
            <v xml:space="preserve">بدر الدين </v>
          </cell>
          <cell r="Q58" t="str">
            <v>a</v>
          </cell>
          <cell r="X58" t="str">
            <v>P138376735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0">
        <row r="10">
          <cell r="T10" t="str">
            <v>الثالثة إعدادي عام</v>
          </cell>
        </row>
        <row r="11">
          <cell r="I11" t="str">
            <v>3ASCG-15</v>
          </cell>
        </row>
        <row r="16">
          <cell r="F16">
            <v>38142</v>
          </cell>
          <cell r="L16" t="str">
            <v>أنثى</v>
          </cell>
          <cell r="M16" t="str">
            <v>دعاء</v>
          </cell>
          <cell r="Q16" t="str">
            <v>a</v>
          </cell>
          <cell r="X16" t="str">
            <v>E144005027</v>
          </cell>
          <cell r="AA16">
            <v>1</v>
          </cell>
        </row>
        <row r="17">
          <cell r="F17">
            <v>38282</v>
          </cell>
          <cell r="L17" t="str">
            <v>ذكر</v>
          </cell>
          <cell r="M17" t="str">
            <v>سهيل</v>
          </cell>
          <cell r="Q17" t="str">
            <v>a</v>
          </cell>
          <cell r="X17" t="str">
            <v>J137339994</v>
          </cell>
          <cell r="AA17">
            <v>2</v>
          </cell>
        </row>
        <row r="18">
          <cell r="F18">
            <v>38227</v>
          </cell>
          <cell r="L18" t="str">
            <v>أنثى</v>
          </cell>
          <cell r="M18" t="str">
            <v>غزلان</v>
          </cell>
          <cell r="Q18" t="str">
            <v>a</v>
          </cell>
          <cell r="X18" t="str">
            <v>P120102005</v>
          </cell>
          <cell r="AA18">
            <v>3</v>
          </cell>
        </row>
        <row r="19">
          <cell r="F19">
            <v>38134</v>
          </cell>
          <cell r="L19" t="str">
            <v>أنثى</v>
          </cell>
          <cell r="M19" t="str">
            <v>دعاء</v>
          </cell>
          <cell r="Q19" t="str">
            <v>a</v>
          </cell>
          <cell r="X19" t="str">
            <v>P130244246</v>
          </cell>
          <cell r="AA19">
            <v>4</v>
          </cell>
        </row>
        <row r="20">
          <cell r="F20">
            <v>37313</v>
          </cell>
          <cell r="L20" t="str">
            <v>ذكر</v>
          </cell>
          <cell r="M20" t="str">
            <v xml:space="preserve">زكرياء </v>
          </cell>
          <cell r="Q20" t="str">
            <v>a</v>
          </cell>
          <cell r="X20" t="str">
            <v>P130252559</v>
          </cell>
          <cell r="AA20">
            <v>5</v>
          </cell>
        </row>
        <row r="21">
          <cell r="F21">
            <v>37626</v>
          </cell>
          <cell r="L21" t="str">
            <v>أنثى</v>
          </cell>
          <cell r="M21" t="str">
            <v xml:space="preserve">رجاء </v>
          </cell>
          <cell r="Q21" t="str">
            <v>a</v>
          </cell>
          <cell r="X21" t="str">
            <v>P130376825</v>
          </cell>
          <cell r="AA21">
            <v>6</v>
          </cell>
        </row>
        <row r="22">
          <cell r="F22">
            <v>37826</v>
          </cell>
          <cell r="L22" t="str">
            <v>أنثى</v>
          </cell>
          <cell r="M22" t="str">
            <v>مريم</v>
          </cell>
          <cell r="Q22" t="str">
            <v>a</v>
          </cell>
          <cell r="X22" t="str">
            <v>P131243138</v>
          </cell>
          <cell r="AA22">
            <v>7</v>
          </cell>
        </row>
        <row r="23">
          <cell r="F23">
            <v>37500</v>
          </cell>
          <cell r="L23" t="str">
            <v>ذكر</v>
          </cell>
          <cell r="M23" t="str">
            <v>أيوب</v>
          </cell>
          <cell r="Q23" t="str">
            <v>a</v>
          </cell>
          <cell r="X23" t="str">
            <v>P131243142</v>
          </cell>
          <cell r="AA23">
            <v>8</v>
          </cell>
        </row>
        <row r="24">
          <cell r="F24">
            <v>37742</v>
          </cell>
          <cell r="L24" t="str">
            <v>أنثى</v>
          </cell>
          <cell r="M24" t="str">
            <v xml:space="preserve">هجر </v>
          </cell>
          <cell r="Q24" t="str">
            <v>a</v>
          </cell>
          <cell r="X24" t="str">
            <v>P132251017</v>
          </cell>
          <cell r="AA24">
            <v>9</v>
          </cell>
        </row>
        <row r="25">
          <cell r="F25">
            <v>38289</v>
          </cell>
          <cell r="L25" t="str">
            <v>ذكر</v>
          </cell>
          <cell r="M25" t="str">
            <v xml:space="preserve">محسن </v>
          </cell>
          <cell r="Q25" t="str">
            <v>a</v>
          </cell>
          <cell r="X25" t="str">
            <v>P132371161</v>
          </cell>
          <cell r="AA25">
            <v>10</v>
          </cell>
        </row>
        <row r="26">
          <cell r="F26">
            <v>38194</v>
          </cell>
          <cell r="L26" t="str">
            <v>ذكر</v>
          </cell>
          <cell r="M26" t="str">
            <v xml:space="preserve">محمد رضا </v>
          </cell>
          <cell r="Q26" t="str">
            <v>a</v>
          </cell>
          <cell r="X26" t="str">
            <v>P132371222</v>
          </cell>
          <cell r="AA26">
            <v>11</v>
          </cell>
        </row>
        <row r="27">
          <cell r="F27">
            <v>36897</v>
          </cell>
          <cell r="L27" t="str">
            <v>ذكر</v>
          </cell>
          <cell r="M27" t="str">
            <v>عادل</v>
          </cell>
          <cell r="Q27" t="str">
            <v>a</v>
          </cell>
          <cell r="X27" t="str">
            <v>P132530402</v>
          </cell>
          <cell r="AA27">
            <v>12</v>
          </cell>
        </row>
        <row r="28">
          <cell r="F28">
            <v>37461</v>
          </cell>
          <cell r="L28" t="str">
            <v>أنثى</v>
          </cell>
          <cell r="M28" t="str">
            <v xml:space="preserve">سارة  </v>
          </cell>
          <cell r="Q28" t="str">
            <v>a</v>
          </cell>
          <cell r="X28" t="str">
            <v>P133236871</v>
          </cell>
          <cell r="AA28">
            <v>13</v>
          </cell>
        </row>
        <row r="29">
          <cell r="F29">
            <v>38312</v>
          </cell>
          <cell r="L29" t="str">
            <v>أنثى</v>
          </cell>
          <cell r="M29" t="str">
            <v xml:space="preserve">دعاء </v>
          </cell>
          <cell r="Q29" t="str">
            <v>a</v>
          </cell>
          <cell r="X29" t="str">
            <v>P133251023</v>
          </cell>
          <cell r="AA29">
            <v>14</v>
          </cell>
        </row>
        <row r="30">
          <cell r="F30">
            <v>38291</v>
          </cell>
          <cell r="L30" t="str">
            <v>أنثى</v>
          </cell>
          <cell r="M30" t="str">
            <v>منار</v>
          </cell>
          <cell r="Q30" t="str">
            <v>a</v>
          </cell>
          <cell r="X30" t="str">
            <v>P133410794</v>
          </cell>
          <cell r="AA30">
            <v>15</v>
          </cell>
        </row>
        <row r="31">
          <cell r="F31">
            <v>38173</v>
          </cell>
          <cell r="L31" t="str">
            <v>أنثى</v>
          </cell>
          <cell r="M31" t="str">
            <v>فردوس</v>
          </cell>
          <cell r="Q31" t="str">
            <v>a</v>
          </cell>
          <cell r="X31" t="str">
            <v>P134214691</v>
          </cell>
          <cell r="AA31">
            <v>16</v>
          </cell>
        </row>
        <row r="32">
          <cell r="F32">
            <v>36758</v>
          </cell>
          <cell r="L32" t="str">
            <v>ذكر</v>
          </cell>
          <cell r="M32" t="str">
            <v xml:space="preserve">طارق  </v>
          </cell>
          <cell r="Q32" t="str">
            <v>a</v>
          </cell>
          <cell r="X32" t="str">
            <v>P134243188</v>
          </cell>
          <cell r="AA32">
            <v>17</v>
          </cell>
        </row>
        <row r="33">
          <cell r="F33">
            <v>37317</v>
          </cell>
          <cell r="L33" t="str">
            <v>ذكر</v>
          </cell>
          <cell r="M33" t="str">
            <v xml:space="preserve">أيوب </v>
          </cell>
          <cell r="Q33" t="str">
            <v>a</v>
          </cell>
          <cell r="X33" t="str">
            <v>P134260279</v>
          </cell>
          <cell r="AA33">
            <v>18</v>
          </cell>
        </row>
        <row r="34">
          <cell r="F34">
            <v>37964</v>
          </cell>
          <cell r="L34" t="str">
            <v>ذكر</v>
          </cell>
          <cell r="M34" t="str">
            <v>مروان</v>
          </cell>
          <cell r="Q34" t="str">
            <v>a</v>
          </cell>
          <cell r="X34" t="str">
            <v>P134266825</v>
          </cell>
          <cell r="AA34">
            <v>19</v>
          </cell>
        </row>
        <row r="35">
          <cell r="F35">
            <v>38101</v>
          </cell>
          <cell r="L35" t="str">
            <v>أنثى</v>
          </cell>
          <cell r="M35" t="str">
            <v>آية</v>
          </cell>
          <cell r="Q35" t="str">
            <v>a</v>
          </cell>
          <cell r="X35" t="str">
            <v>P134311316</v>
          </cell>
          <cell r="AA35">
            <v>20</v>
          </cell>
        </row>
        <row r="36">
          <cell r="F36">
            <v>37436</v>
          </cell>
          <cell r="L36" t="str">
            <v>ذكر</v>
          </cell>
          <cell r="M36" t="str">
            <v>محمد</v>
          </cell>
          <cell r="Q36" t="str">
            <v>a</v>
          </cell>
          <cell r="X36" t="str">
            <v>P135236801</v>
          </cell>
          <cell r="AA36">
            <v>21</v>
          </cell>
        </row>
        <row r="37">
          <cell r="F37">
            <v>36872</v>
          </cell>
          <cell r="L37" t="str">
            <v>ذكر</v>
          </cell>
          <cell r="M37" t="str">
            <v>سفيان</v>
          </cell>
          <cell r="Q37" t="str">
            <v>a</v>
          </cell>
          <cell r="X37" t="str">
            <v>P135324900</v>
          </cell>
          <cell r="AA37">
            <v>22</v>
          </cell>
        </row>
        <row r="38">
          <cell r="F38">
            <v>37376</v>
          </cell>
          <cell r="L38" t="str">
            <v>أنثى</v>
          </cell>
          <cell r="M38" t="str">
            <v>يسرى</v>
          </cell>
          <cell r="Q38" t="str">
            <v>a</v>
          </cell>
          <cell r="X38" t="str">
            <v>P136236782</v>
          </cell>
          <cell r="AA38">
            <v>23</v>
          </cell>
        </row>
        <row r="39">
          <cell r="F39">
            <v>38408</v>
          </cell>
          <cell r="L39" t="str">
            <v>ذكر</v>
          </cell>
          <cell r="M39" t="str">
            <v xml:space="preserve">محمد أمين </v>
          </cell>
          <cell r="Q39" t="str">
            <v>a</v>
          </cell>
          <cell r="X39" t="str">
            <v>P136250987</v>
          </cell>
          <cell r="AA39">
            <v>24</v>
          </cell>
        </row>
        <row r="40">
          <cell r="F40">
            <v>38157</v>
          </cell>
          <cell r="L40" t="str">
            <v>ذكر</v>
          </cell>
          <cell r="M40" t="str">
            <v>زكرياء</v>
          </cell>
          <cell r="Q40" t="str">
            <v>a</v>
          </cell>
          <cell r="X40" t="str">
            <v>P136251044</v>
          </cell>
          <cell r="AA40">
            <v>25</v>
          </cell>
        </row>
        <row r="41">
          <cell r="F41">
            <v>37556</v>
          </cell>
          <cell r="L41" t="str">
            <v>أنثى</v>
          </cell>
          <cell r="M41" t="str">
            <v>يسرى</v>
          </cell>
          <cell r="Q41" t="str">
            <v>a</v>
          </cell>
          <cell r="X41" t="str">
            <v>P137260069</v>
          </cell>
          <cell r="AA41">
            <v>26</v>
          </cell>
        </row>
        <row r="42">
          <cell r="F42">
            <v>37914</v>
          </cell>
          <cell r="L42" t="str">
            <v>أنثى</v>
          </cell>
          <cell r="M42" t="str">
            <v xml:space="preserve">هاجر </v>
          </cell>
          <cell r="Q42" t="str">
            <v>a</v>
          </cell>
          <cell r="X42" t="str">
            <v>P137376693</v>
          </cell>
          <cell r="AA42">
            <v>27</v>
          </cell>
        </row>
        <row r="43">
          <cell r="F43">
            <v>38223</v>
          </cell>
          <cell r="L43" t="str">
            <v>أنثى</v>
          </cell>
          <cell r="M43" t="str">
            <v>دعـاء</v>
          </cell>
          <cell r="Q43" t="str">
            <v>a</v>
          </cell>
          <cell r="X43" t="str">
            <v>P137415777</v>
          </cell>
          <cell r="AA43">
            <v>28</v>
          </cell>
        </row>
        <row r="44">
          <cell r="F44">
            <v>37048</v>
          </cell>
          <cell r="L44" t="str">
            <v>ذكر</v>
          </cell>
          <cell r="M44" t="str">
            <v>يوسف</v>
          </cell>
          <cell r="Q44" t="str">
            <v>a</v>
          </cell>
          <cell r="X44" t="str">
            <v>P137474481</v>
          </cell>
          <cell r="AA44">
            <v>29</v>
          </cell>
        </row>
        <row r="45">
          <cell r="F45">
            <v>37431</v>
          </cell>
          <cell r="L45" t="str">
            <v>أنثى</v>
          </cell>
          <cell r="M45" t="str">
            <v>فاطمة الزهراء</v>
          </cell>
          <cell r="Q45" t="str">
            <v>a</v>
          </cell>
          <cell r="X45" t="str">
            <v>P138241285</v>
          </cell>
          <cell r="AA45">
            <v>30</v>
          </cell>
        </row>
        <row r="46">
          <cell r="F46">
            <v>37759</v>
          </cell>
          <cell r="L46" t="str">
            <v>أنثى</v>
          </cell>
          <cell r="M46" t="str">
            <v>فردوس</v>
          </cell>
          <cell r="Q46" t="str">
            <v>a</v>
          </cell>
          <cell r="X46" t="str">
            <v>P138241300</v>
          </cell>
          <cell r="AA46">
            <v>31</v>
          </cell>
        </row>
        <row r="47">
          <cell r="F47">
            <v>37980</v>
          </cell>
          <cell r="L47" t="str">
            <v>ذكر</v>
          </cell>
          <cell r="M47" t="str">
            <v xml:space="preserve">معاد </v>
          </cell>
          <cell r="Q47" t="str">
            <v>a</v>
          </cell>
          <cell r="X47" t="str">
            <v>P138250908</v>
          </cell>
          <cell r="AA47">
            <v>32</v>
          </cell>
        </row>
        <row r="48">
          <cell r="F48">
            <v>38039</v>
          </cell>
          <cell r="L48" t="str">
            <v>أنثى</v>
          </cell>
          <cell r="M48" t="str">
            <v xml:space="preserve">مريم </v>
          </cell>
          <cell r="Q48" t="str">
            <v>a</v>
          </cell>
          <cell r="X48" t="str">
            <v>P138260060</v>
          </cell>
          <cell r="AA48">
            <v>33</v>
          </cell>
        </row>
        <row r="49">
          <cell r="F49">
            <v>38124</v>
          </cell>
          <cell r="L49" t="str">
            <v>أنثى</v>
          </cell>
          <cell r="M49" t="str">
            <v xml:space="preserve">حفصة </v>
          </cell>
          <cell r="Q49" t="str">
            <v>a</v>
          </cell>
          <cell r="X49" t="str">
            <v>P138371264</v>
          </cell>
          <cell r="AA49">
            <v>34</v>
          </cell>
        </row>
        <row r="50">
          <cell r="F50">
            <v>37385</v>
          </cell>
          <cell r="L50" t="str">
            <v>ذكر</v>
          </cell>
          <cell r="M50" t="str">
            <v xml:space="preserve">محمد </v>
          </cell>
          <cell r="Q50" t="str">
            <v>a</v>
          </cell>
          <cell r="X50" t="str">
            <v>P138376716</v>
          </cell>
          <cell r="AA50">
            <v>35</v>
          </cell>
        </row>
        <row r="51">
          <cell r="F51">
            <v>38043</v>
          </cell>
          <cell r="L51" t="str">
            <v>أنثى</v>
          </cell>
          <cell r="M51" t="str">
            <v xml:space="preserve">أميمة </v>
          </cell>
          <cell r="Q51" t="str">
            <v>a</v>
          </cell>
          <cell r="X51" t="str">
            <v>P138415021</v>
          </cell>
          <cell r="AA51">
            <v>36</v>
          </cell>
        </row>
        <row r="52">
          <cell r="F52">
            <v>38080</v>
          </cell>
          <cell r="L52" t="str">
            <v>أنثى</v>
          </cell>
          <cell r="M52" t="str">
            <v xml:space="preserve">لمياء </v>
          </cell>
          <cell r="Q52" t="str">
            <v>a</v>
          </cell>
          <cell r="X52" t="str">
            <v>P139243622</v>
          </cell>
          <cell r="AA52">
            <v>37</v>
          </cell>
        </row>
        <row r="53">
          <cell r="F53">
            <v>37177</v>
          </cell>
          <cell r="L53" t="str">
            <v>أنثى</v>
          </cell>
          <cell r="M53" t="str">
            <v xml:space="preserve">نهيلة </v>
          </cell>
          <cell r="Q53" t="str">
            <v>a</v>
          </cell>
          <cell r="X53" t="str">
            <v>P139260058</v>
          </cell>
          <cell r="AA53">
            <v>38</v>
          </cell>
        </row>
        <row r="54">
          <cell r="F54">
            <v>36744</v>
          </cell>
          <cell r="L54" t="str">
            <v>ذكر</v>
          </cell>
          <cell r="M54" t="str">
            <v>محمد</v>
          </cell>
          <cell r="Q54" t="str">
            <v>a</v>
          </cell>
          <cell r="X54" t="str">
            <v>P139474580</v>
          </cell>
          <cell r="AA54">
            <v>39</v>
          </cell>
        </row>
        <row r="55">
          <cell r="F55">
            <v>38122</v>
          </cell>
          <cell r="L55" t="str">
            <v>ذكر</v>
          </cell>
          <cell r="M55" t="str">
            <v>محمد ايوب</v>
          </cell>
          <cell r="Q55" t="str">
            <v>a</v>
          </cell>
          <cell r="X55" t="str">
            <v>P147094590</v>
          </cell>
          <cell r="AA55">
            <v>40</v>
          </cell>
        </row>
        <row r="56">
          <cell r="F56">
            <v>37074</v>
          </cell>
          <cell r="L56" t="str">
            <v>ذكر</v>
          </cell>
          <cell r="M56" t="str">
            <v>محمد</v>
          </cell>
          <cell r="Q56" t="str">
            <v>a</v>
          </cell>
          <cell r="X56" t="str">
            <v>R136221590</v>
          </cell>
          <cell r="AA56">
            <v>41</v>
          </cell>
        </row>
        <row r="57">
          <cell r="F57">
            <v>37052</v>
          </cell>
          <cell r="L57" t="str">
            <v>أنثى</v>
          </cell>
          <cell r="M57" t="str">
            <v>فاطمة الزهراء</v>
          </cell>
          <cell r="Q57" t="str">
            <v>a</v>
          </cell>
          <cell r="X57" t="str">
            <v>S136332108</v>
          </cell>
          <cell r="AA57">
            <v>42</v>
          </cell>
        </row>
        <row r="58">
          <cell r="Q58" t="str">
            <v>a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1">
        <row r="10">
          <cell r="T10" t="str">
            <v>الثالثة إعدادي عام</v>
          </cell>
        </row>
        <row r="11">
          <cell r="I11" t="str">
            <v>3ASCG-16</v>
          </cell>
        </row>
        <row r="16">
          <cell r="F16">
            <v>37954</v>
          </cell>
          <cell r="L16" t="str">
            <v>أنثى</v>
          </cell>
          <cell r="M16" t="str">
            <v>مريم</v>
          </cell>
          <cell r="Q16" t="str">
            <v>a</v>
          </cell>
          <cell r="X16" t="str">
            <v>D131188378</v>
          </cell>
          <cell r="AA16">
            <v>1</v>
          </cell>
        </row>
        <row r="17">
          <cell r="F17">
            <v>38142</v>
          </cell>
          <cell r="L17" t="str">
            <v>أنثى</v>
          </cell>
          <cell r="M17" t="str">
            <v>اية</v>
          </cell>
          <cell r="Q17" t="str">
            <v>a</v>
          </cell>
          <cell r="X17" t="str">
            <v>H139081802</v>
          </cell>
          <cell r="AA17">
            <v>2</v>
          </cell>
        </row>
        <row r="18">
          <cell r="F18">
            <v>38080</v>
          </cell>
          <cell r="L18" t="str">
            <v>أنثى</v>
          </cell>
          <cell r="M18" t="str">
            <v>وصال</v>
          </cell>
          <cell r="Q18" t="str">
            <v>a</v>
          </cell>
          <cell r="X18" t="str">
            <v>N130219072</v>
          </cell>
          <cell r="AA18">
            <v>3</v>
          </cell>
        </row>
        <row r="19">
          <cell r="F19">
            <v>37656</v>
          </cell>
          <cell r="L19" t="str">
            <v>ذكر</v>
          </cell>
          <cell r="M19" t="str">
            <v>محمد فهد</v>
          </cell>
          <cell r="Q19" t="str">
            <v>a</v>
          </cell>
          <cell r="X19" t="str">
            <v>N139116145</v>
          </cell>
          <cell r="AA19">
            <v>4</v>
          </cell>
        </row>
        <row r="20">
          <cell r="F20">
            <v>37574</v>
          </cell>
          <cell r="L20" t="str">
            <v>ذكر</v>
          </cell>
          <cell r="M20" t="str">
            <v xml:space="preserve">عبد الله  </v>
          </cell>
          <cell r="Q20" t="str">
            <v>a</v>
          </cell>
          <cell r="X20" t="str">
            <v>P130266751</v>
          </cell>
          <cell r="AA20">
            <v>5</v>
          </cell>
        </row>
        <row r="21">
          <cell r="F21">
            <v>37533</v>
          </cell>
          <cell r="L21" t="str">
            <v>أنثى</v>
          </cell>
          <cell r="M21" t="str">
            <v>نهيلة</v>
          </cell>
          <cell r="Q21" t="str">
            <v>a</v>
          </cell>
          <cell r="X21" t="str">
            <v>P130294404</v>
          </cell>
          <cell r="AA21">
            <v>6</v>
          </cell>
        </row>
        <row r="22">
          <cell r="F22">
            <v>37707</v>
          </cell>
          <cell r="L22" t="str">
            <v>أنثى</v>
          </cell>
          <cell r="M22" t="str">
            <v xml:space="preserve">مريم </v>
          </cell>
          <cell r="Q22" t="str">
            <v>a</v>
          </cell>
          <cell r="X22" t="str">
            <v>P130376843</v>
          </cell>
          <cell r="AA22">
            <v>7</v>
          </cell>
        </row>
        <row r="23">
          <cell r="F23">
            <v>38174</v>
          </cell>
          <cell r="L23" t="str">
            <v>أنثى</v>
          </cell>
          <cell r="M23" t="str">
            <v>رحاب</v>
          </cell>
          <cell r="Q23" t="str">
            <v>a</v>
          </cell>
          <cell r="X23" t="str">
            <v>P131084643</v>
          </cell>
          <cell r="AA23">
            <v>8</v>
          </cell>
        </row>
        <row r="24">
          <cell r="F24">
            <v>38300</v>
          </cell>
          <cell r="L24" t="str">
            <v>ذكر</v>
          </cell>
          <cell r="M24" t="str">
            <v xml:space="preserve">بدر الدين </v>
          </cell>
          <cell r="Q24" t="str">
            <v>a</v>
          </cell>
          <cell r="X24" t="str">
            <v>P131371203</v>
          </cell>
          <cell r="AA24">
            <v>9</v>
          </cell>
        </row>
        <row r="25">
          <cell r="F25">
            <v>38111</v>
          </cell>
          <cell r="L25" t="str">
            <v>أنثى</v>
          </cell>
          <cell r="M25" t="str">
            <v xml:space="preserve">سليمة </v>
          </cell>
          <cell r="Q25" t="str">
            <v>a</v>
          </cell>
          <cell r="X25" t="str">
            <v>P131371233</v>
          </cell>
          <cell r="AA25">
            <v>10</v>
          </cell>
        </row>
        <row r="26">
          <cell r="F26">
            <v>38330</v>
          </cell>
          <cell r="L26" t="str">
            <v>أنثى</v>
          </cell>
          <cell r="M26" t="str">
            <v xml:space="preserve">مريم </v>
          </cell>
          <cell r="Q26" t="str">
            <v>a</v>
          </cell>
          <cell r="X26" t="str">
            <v>P131371306</v>
          </cell>
          <cell r="AA26">
            <v>11</v>
          </cell>
        </row>
        <row r="27">
          <cell r="F27">
            <v>37427</v>
          </cell>
          <cell r="L27" t="str">
            <v>أنثى</v>
          </cell>
          <cell r="M27" t="str">
            <v>فرح</v>
          </cell>
          <cell r="Q27" t="str">
            <v>a</v>
          </cell>
          <cell r="X27" t="str">
            <v>P132243615</v>
          </cell>
          <cell r="AA27">
            <v>12</v>
          </cell>
        </row>
        <row r="28">
          <cell r="F28">
            <v>38234</v>
          </cell>
          <cell r="L28" t="str">
            <v>أنثى</v>
          </cell>
          <cell r="M28" t="str">
            <v>فرح</v>
          </cell>
          <cell r="Q28" t="str">
            <v>a</v>
          </cell>
          <cell r="X28" t="str">
            <v>P132243619</v>
          </cell>
          <cell r="AA28">
            <v>13</v>
          </cell>
        </row>
        <row r="29">
          <cell r="F29">
            <v>38218</v>
          </cell>
          <cell r="L29" t="str">
            <v>أنثى</v>
          </cell>
          <cell r="M29" t="str">
            <v xml:space="preserve">فاطمة الزهراء </v>
          </cell>
          <cell r="Q29" t="str">
            <v>a</v>
          </cell>
          <cell r="X29" t="str">
            <v>P132260107</v>
          </cell>
          <cell r="AA29">
            <v>14</v>
          </cell>
        </row>
        <row r="30">
          <cell r="F30">
            <v>38393</v>
          </cell>
          <cell r="L30" t="str">
            <v>ذكر</v>
          </cell>
          <cell r="M30" t="str">
            <v xml:space="preserve">أنس </v>
          </cell>
          <cell r="Q30" t="str">
            <v>a</v>
          </cell>
          <cell r="X30" t="str">
            <v>P132371344</v>
          </cell>
          <cell r="AA30">
            <v>15</v>
          </cell>
        </row>
        <row r="31">
          <cell r="F31">
            <v>37696</v>
          </cell>
          <cell r="L31" t="str">
            <v>ذكر</v>
          </cell>
          <cell r="M31" t="str">
            <v>أنــس</v>
          </cell>
          <cell r="Q31" t="str">
            <v>a</v>
          </cell>
          <cell r="X31" t="str">
            <v>P133178339</v>
          </cell>
          <cell r="AA31">
            <v>16</v>
          </cell>
        </row>
        <row r="32">
          <cell r="F32">
            <v>37132</v>
          </cell>
          <cell r="L32" t="str">
            <v>أنثى</v>
          </cell>
          <cell r="M32" t="str">
            <v>فاطمة</v>
          </cell>
          <cell r="Q32" t="str">
            <v>a</v>
          </cell>
          <cell r="X32" t="str">
            <v>P133241276</v>
          </cell>
          <cell r="AA32">
            <v>17</v>
          </cell>
        </row>
        <row r="33">
          <cell r="F33">
            <v>37946</v>
          </cell>
          <cell r="L33" t="str">
            <v>أنثى</v>
          </cell>
          <cell r="M33" t="str">
            <v>دعاء</v>
          </cell>
          <cell r="Q33" t="str">
            <v>a</v>
          </cell>
          <cell r="X33" t="str">
            <v>P134241226</v>
          </cell>
          <cell r="AA33">
            <v>18</v>
          </cell>
        </row>
        <row r="34">
          <cell r="F34">
            <v>38065</v>
          </cell>
          <cell r="L34" t="str">
            <v>ذكر</v>
          </cell>
          <cell r="M34" t="str">
            <v xml:space="preserve">يونس </v>
          </cell>
          <cell r="Q34" t="str">
            <v>a</v>
          </cell>
          <cell r="X34" t="str">
            <v>P134260274</v>
          </cell>
          <cell r="AA34">
            <v>19</v>
          </cell>
        </row>
        <row r="35">
          <cell r="F35">
            <v>38428</v>
          </cell>
          <cell r="L35" t="str">
            <v>أنثى</v>
          </cell>
          <cell r="M35" t="str">
            <v>زينب</v>
          </cell>
          <cell r="Q35" t="str">
            <v>a</v>
          </cell>
          <cell r="X35" t="str">
            <v>P134313385</v>
          </cell>
          <cell r="AA35">
            <v>20</v>
          </cell>
        </row>
        <row r="36">
          <cell r="F36">
            <v>37970</v>
          </cell>
          <cell r="L36" t="str">
            <v>أنثى</v>
          </cell>
          <cell r="M36" t="str">
            <v xml:space="preserve">سعيدة </v>
          </cell>
          <cell r="Q36" t="str">
            <v>a</v>
          </cell>
          <cell r="X36" t="str">
            <v>P134376767</v>
          </cell>
          <cell r="AA36">
            <v>21</v>
          </cell>
        </row>
        <row r="37">
          <cell r="F37">
            <v>37654</v>
          </cell>
          <cell r="L37" t="str">
            <v>ذكر</v>
          </cell>
          <cell r="M37" t="str">
            <v>أشرف</v>
          </cell>
          <cell r="Q37" t="str">
            <v>a</v>
          </cell>
          <cell r="X37" t="str">
            <v>P135236803</v>
          </cell>
          <cell r="AA37">
            <v>22</v>
          </cell>
        </row>
        <row r="38">
          <cell r="F38">
            <v>37798</v>
          </cell>
          <cell r="L38" t="str">
            <v>أنثى</v>
          </cell>
          <cell r="M38" t="str">
            <v>فاطمة الزهرة</v>
          </cell>
          <cell r="Q38" t="str">
            <v>a</v>
          </cell>
          <cell r="X38" t="str">
            <v>P135241301</v>
          </cell>
          <cell r="AA38">
            <v>23</v>
          </cell>
        </row>
        <row r="39">
          <cell r="F39">
            <v>38280</v>
          </cell>
          <cell r="L39" t="str">
            <v>ذكر</v>
          </cell>
          <cell r="M39" t="str">
            <v xml:space="preserve">عثمان </v>
          </cell>
          <cell r="Q39" t="str">
            <v>a</v>
          </cell>
          <cell r="X39" t="str">
            <v>P135244263</v>
          </cell>
          <cell r="AA39">
            <v>24</v>
          </cell>
        </row>
        <row r="40">
          <cell r="F40">
            <v>38094</v>
          </cell>
          <cell r="L40" t="str">
            <v>ذكر</v>
          </cell>
          <cell r="M40" t="str">
            <v xml:space="preserve">أسامة </v>
          </cell>
          <cell r="Q40" t="str">
            <v>a</v>
          </cell>
          <cell r="X40" t="str">
            <v>P135244310</v>
          </cell>
          <cell r="AA40">
            <v>25</v>
          </cell>
        </row>
        <row r="41">
          <cell r="F41">
            <v>37307</v>
          </cell>
          <cell r="L41" t="str">
            <v>ذكر</v>
          </cell>
          <cell r="M41" t="str">
            <v>عصام</v>
          </cell>
          <cell r="Q41" t="str">
            <v>a</v>
          </cell>
          <cell r="X41" t="str">
            <v>P135252638</v>
          </cell>
          <cell r="AA41">
            <v>26</v>
          </cell>
        </row>
        <row r="42">
          <cell r="F42">
            <v>36968</v>
          </cell>
          <cell r="L42" t="str">
            <v>أنثى</v>
          </cell>
          <cell r="M42" t="str">
            <v>فاطمة</v>
          </cell>
          <cell r="Q42" t="str">
            <v>a</v>
          </cell>
          <cell r="X42" t="str">
            <v>P136252625</v>
          </cell>
          <cell r="AA42">
            <v>27</v>
          </cell>
        </row>
        <row r="43">
          <cell r="F43">
            <v>37957</v>
          </cell>
          <cell r="L43" t="str">
            <v>أنثى</v>
          </cell>
          <cell r="M43" t="str">
            <v xml:space="preserve">يسرى </v>
          </cell>
          <cell r="Q43" t="str">
            <v>a</v>
          </cell>
          <cell r="X43" t="str">
            <v>P136371119</v>
          </cell>
          <cell r="AA43">
            <v>28</v>
          </cell>
        </row>
        <row r="44">
          <cell r="F44">
            <v>38253</v>
          </cell>
          <cell r="L44" t="str">
            <v>ذكر</v>
          </cell>
          <cell r="M44" t="str">
            <v xml:space="preserve">وليد </v>
          </cell>
          <cell r="Q44" t="str">
            <v>a</v>
          </cell>
          <cell r="X44" t="str">
            <v>P136428382</v>
          </cell>
          <cell r="AA44">
            <v>29</v>
          </cell>
        </row>
        <row r="45">
          <cell r="F45">
            <v>38147</v>
          </cell>
          <cell r="L45" t="str">
            <v>ذكر</v>
          </cell>
          <cell r="M45" t="str">
            <v>رضا</v>
          </cell>
          <cell r="Q45" t="str">
            <v>a</v>
          </cell>
          <cell r="X45" t="str">
            <v>P137019876</v>
          </cell>
          <cell r="AA45">
            <v>30</v>
          </cell>
        </row>
        <row r="46">
          <cell r="F46">
            <v>37113</v>
          </cell>
          <cell r="L46" t="str">
            <v>أنثى</v>
          </cell>
          <cell r="M46" t="str">
            <v>حفصة</v>
          </cell>
          <cell r="Q46" t="str">
            <v>a</v>
          </cell>
          <cell r="X46" t="str">
            <v>P137236729</v>
          </cell>
          <cell r="AA46">
            <v>31</v>
          </cell>
        </row>
        <row r="47">
          <cell r="F47">
            <v>37333</v>
          </cell>
          <cell r="L47" t="str">
            <v>أنثى</v>
          </cell>
          <cell r="M47" t="str">
            <v xml:space="preserve">شيماء  </v>
          </cell>
          <cell r="Q47" t="str">
            <v>a</v>
          </cell>
          <cell r="X47" t="str">
            <v>P137252537</v>
          </cell>
          <cell r="AA47">
            <v>32</v>
          </cell>
        </row>
        <row r="48">
          <cell r="F48">
            <v>37839</v>
          </cell>
          <cell r="L48" t="str">
            <v>ذكر</v>
          </cell>
          <cell r="M48" t="str">
            <v xml:space="preserve">نبيل </v>
          </cell>
          <cell r="Q48" t="str">
            <v>a</v>
          </cell>
          <cell r="X48" t="str">
            <v>P137376621</v>
          </cell>
          <cell r="AA48">
            <v>33</v>
          </cell>
        </row>
        <row r="49">
          <cell r="F49">
            <v>37660</v>
          </cell>
          <cell r="L49" t="str">
            <v>ذكر</v>
          </cell>
          <cell r="M49" t="str">
            <v xml:space="preserve">سليمان </v>
          </cell>
          <cell r="Q49" t="str">
            <v>a</v>
          </cell>
          <cell r="X49" t="str">
            <v>P137408896</v>
          </cell>
          <cell r="AA49">
            <v>34</v>
          </cell>
        </row>
        <row r="50">
          <cell r="F50">
            <v>37794</v>
          </cell>
          <cell r="L50" t="str">
            <v>أنثى</v>
          </cell>
          <cell r="M50" t="str">
            <v xml:space="preserve">خديجة </v>
          </cell>
          <cell r="Q50" t="str">
            <v>a</v>
          </cell>
          <cell r="X50" t="str">
            <v>P138266801</v>
          </cell>
          <cell r="AA50">
            <v>35</v>
          </cell>
        </row>
        <row r="51">
          <cell r="F51">
            <v>38045</v>
          </cell>
          <cell r="L51" t="str">
            <v>أنثى</v>
          </cell>
          <cell r="M51" t="str">
            <v xml:space="preserve">آية </v>
          </cell>
          <cell r="Q51" t="str">
            <v>a</v>
          </cell>
          <cell r="X51" t="str">
            <v>P138371340</v>
          </cell>
          <cell r="AA51">
            <v>36</v>
          </cell>
        </row>
        <row r="52">
          <cell r="F52">
            <v>38173</v>
          </cell>
          <cell r="L52" t="str">
            <v>ذكر</v>
          </cell>
          <cell r="M52" t="str">
            <v xml:space="preserve">أيمن </v>
          </cell>
          <cell r="Q52" t="str">
            <v>a</v>
          </cell>
          <cell r="X52" t="str">
            <v>P138371342</v>
          </cell>
          <cell r="AA52">
            <v>37</v>
          </cell>
        </row>
        <row r="53">
          <cell r="F53">
            <v>37851</v>
          </cell>
          <cell r="L53" t="str">
            <v>أنثى</v>
          </cell>
          <cell r="M53" t="str">
            <v xml:space="preserve">سعيدة  </v>
          </cell>
          <cell r="Q53" t="str">
            <v>a</v>
          </cell>
          <cell r="X53" t="str">
            <v>P139251003</v>
          </cell>
          <cell r="AA53">
            <v>38</v>
          </cell>
        </row>
        <row r="54">
          <cell r="F54">
            <v>37743</v>
          </cell>
          <cell r="L54" t="str">
            <v>ذكر</v>
          </cell>
          <cell r="M54" t="str">
            <v>يوسف</v>
          </cell>
          <cell r="Q54" t="str">
            <v>a</v>
          </cell>
          <cell r="X54" t="str">
            <v>P140038557</v>
          </cell>
          <cell r="AA54">
            <v>39</v>
          </cell>
        </row>
        <row r="55">
          <cell r="F55">
            <v>37257</v>
          </cell>
          <cell r="L55" t="str">
            <v>أنثى</v>
          </cell>
          <cell r="M55" t="str">
            <v>حسناء</v>
          </cell>
          <cell r="Q55" t="str">
            <v>a</v>
          </cell>
          <cell r="X55" t="str">
            <v>P147075753</v>
          </cell>
          <cell r="AA55">
            <v>40</v>
          </cell>
        </row>
        <row r="56">
          <cell r="F56">
            <v>37750</v>
          </cell>
          <cell r="L56" t="str">
            <v>ذكر</v>
          </cell>
          <cell r="M56" t="str">
            <v>عماد</v>
          </cell>
          <cell r="Q56" t="str">
            <v>a</v>
          </cell>
          <cell r="X56" t="str">
            <v>S130002097</v>
          </cell>
          <cell r="AA56">
            <v>41</v>
          </cell>
        </row>
        <row r="57">
          <cell r="F57">
            <v>36593</v>
          </cell>
          <cell r="L57" t="str">
            <v>أنثى</v>
          </cell>
          <cell r="M57" t="str">
            <v>فتيحة</v>
          </cell>
          <cell r="Q57" t="str">
            <v>a</v>
          </cell>
          <cell r="X57" t="str">
            <v>S133166192</v>
          </cell>
          <cell r="AA57">
            <v>42</v>
          </cell>
        </row>
        <row r="58">
          <cell r="F58">
            <v>38503</v>
          </cell>
          <cell r="L58" t="str">
            <v>ذكر</v>
          </cell>
          <cell r="M58" t="str">
            <v>اسامة</v>
          </cell>
          <cell r="Q58" t="str">
            <v>a</v>
          </cell>
          <cell r="X58" t="str">
            <v>S138202209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2">
        <row r="10">
          <cell r="T10" t="str">
            <v>الثالثة إعدادي عام</v>
          </cell>
        </row>
        <row r="11">
          <cell r="I11" t="str">
            <v>3ASCG-17</v>
          </cell>
        </row>
        <row r="16">
          <cell r="F16">
            <v>38150</v>
          </cell>
          <cell r="L16" t="str">
            <v>أنثى</v>
          </cell>
          <cell r="M16" t="str">
            <v>أمينة</v>
          </cell>
          <cell r="Q16" t="str">
            <v>a</v>
          </cell>
          <cell r="X16" t="str">
            <v>E137008402</v>
          </cell>
          <cell r="AA16">
            <v>1</v>
          </cell>
        </row>
        <row r="17">
          <cell r="F17">
            <v>36789</v>
          </cell>
          <cell r="L17" t="str">
            <v>ذكر</v>
          </cell>
          <cell r="M17" t="str">
            <v>يونس</v>
          </cell>
          <cell r="Q17" t="str">
            <v>a</v>
          </cell>
          <cell r="X17" t="str">
            <v>N137292157</v>
          </cell>
          <cell r="AA17">
            <v>2</v>
          </cell>
        </row>
        <row r="18">
          <cell r="F18">
            <v>37459</v>
          </cell>
          <cell r="L18" t="str">
            <v>أنثى</v>
          </cell>
          <cell r="M18" t="str">
            <v>جميلة</v>
          </cell>
          <cell r="Q18" t="str">
            <v>a</v>
          </cell>
          <cell r="X18" t="str">
            <v>N139382405</v>
          </cell>
          <cell r="AA18">
            <v>3</v>
          </cell>
        </row>
        <row r="19">
          <cell r="F19">
            <v>36550</v>
          </cell>
          <cell r="L19" t="str">
            <v>ذكر</v>
          </cell>
          <cell r="M19" t="str">
            <v>عبد الحكيم محمد</v>
          </cell>
          <cell r="Q19" t="str">
            <v>a</v>
          </cell>
          <cell r="X19" t="str">
            <v>P120032645</v>
          </cell>
          <cell r="AA19">
            <v>4</v>
          </cell>
        </row>
        <row r="20">
          <cell r="F20">
            <v>37088</v>
          </cell>
          <cell r="L20" t="str">
            <v>أنثى</v>
          </cell>
          <cell r="M20" t="str">
            <v>سكينة</v>
          </cell>
          <cell r="Q20" t="str">
            <v>a</v>
          </cell>
          <cell r="X20" t="str">
            <v>P120055439</v>
          </cell>
          <cell r="AA20">
            <v>5</v>
          </cell>
        </row>
        <row r="21">
          <cell r="F21">
            <v>37997</v>
          </cell>
          <cell r="L21" t="str">
            <v>أنثى</v>
          </cell>
          <cell r="M21" t="str">
            <v>امينة</v>
          </cell>
          <cell r="Q21" t="str">
            <v>a</v>
          </cell>
          <cell r="X21" t="str">
            <v>P120102029</v>
          </cell>
          <cell r="AA21">
            <v>6</v>
          </cell>
        </row>
        <row r="22">
          <cell r="F22">
            <v>37271</v>
          </cell>
          <cell r="L22" t="str">
            <v>ذكر</v>
          </cell>
          <cell r="M22" t="str">
            <v>عادل</v>
          </cell>
          <cell r="Q22" t="str">
            <v>a</v>
          </cell>
          <cell r="X22" t="str">
            <v>P130260084</v>
          </cell>
          <cell r="AA22">
            <v>7</v>
          </cell>
        </row>
        <row r="23">
          <cell r="F23">
            <v>38251</v>
          </cell>
          <cell r="L23" t="str">
            <v>ذكر</v>
          </cell>
          <cell r="M23" t="str">
            <v xml:space="preserve">عبد الرحيم </v>
          </cell>
          <cell r="Q23" t="str">
            <v>a</v>
          </cell>
          <cell r="X23" t="str">
            <v>P130371131</v>
          </cell>
          <cell r="AA23">
            <v>8</v>
          </cell>
        </row>
        <row r="24">
          <cell r="F24">
            <v>37600</v>
          </cell>
          <cell r="L24" t="str">
            <v>أنثى</v>
          </cell>
          <cell r="M24" t="str">
            <v xml:space="preserve">وصال </v>
          </cell>
          <cell r="Q24" t="str">
            <v>a</v>
          </cell>
          <cell r="X24" t="str">
            <v>P130371214</v>
          </cell>
          <cell r="AA24">
            <v>9</v>
          </cell>
        </row>
        <row r="25">
          <cell r="F25">
            <v>38054</v>
          </cell>
          <cell r="L25" t="str">
            <v>ذكر</v>
          </cell>
          <cell r="M25" t="str">
            <v xml:space="preserve">خالد </v>
          </cell>
          <cell r="Q25" t="str">
            <v>a</v>
          </cell>
          <cell r="X25" t="str">
            <v>P130371246</v>
          </cell>
          <cell r="AA25">
            <v>10</v>
          </cell>
        </row>
        <row r="26">
          <cell r="F26">
            <v>36987</v>
          </cell>
          <cell r="L26" t="str">
            <v>ذكر</v>
          </cell>
          <cell r="M26" t="str">
            <v xml:space="preserve">بلال </v>
          </cell>
          <cell r="Q26" t="str">
            <v>a</v>
          </cell>
          <cell r="X26" t="str">
            <v>P130376820</v>
          </cell>
          <cell r="AA26">
            <v>11</v>
          </cell>
        </row>
        <row r="27">
          <cell r="F27">
            <v>38374</v>
          </cell>
          <cell r="L27" t="str">
            <v>أنثى</v>
          </cell>
          <cell r="M27" t="str">
            <v xml:space="preserve">ضحى </v>
          </cell>
          <cell r="Q27" t="str">
            <v>a</v>
          </cell>
          <cell r="X27" t="str">
            <v>P131371116</v>
          </cell>
          <cell r="AA27">
            <v>12</v>
          </cell>
        </row>
        <row r="28">
          <cell r="F28">
            <v>38309</v>
          </cell>
          <cell r="L28" t="str">
            <v>أنثى</v>
          </cell>
          <cell r="M28" t="str">
            <v xml:space="preserve">شيماء </v>
          </cell>
          <cell r="Q28" t="str">
            <v>a</v>
          </cell>
          <cell r="X28" t="str">
            <v>P131371231</v>
          </cell>
          <cell r="AA28">
            <v>13</v>
          </cell>
        </row>
        <row r="29">
          <cell r="F29">
            <v>37292</v>
          </cell>
          <cell r="L29" t="str">
            <v>ذكر</v>
          </cell>
          <cell r="M29" t="str">
            <v xml:space="preserve">أسامة </v>
          </cell>
          <cell r="Q29" t="str">
            <v>a</v>
          </cell>
          <cell r="X29" t="str">
            <v>P131376836</v>
          </cell>
          <cell r="AA29">
            <v>14</v>
          </cell>
        </row>
        <row r="30">
          <cell r="F30">
            <v>37825</v>
          </cell>
          <cell r="L30" t="str">
            <v>أنثى</v>
          </cell>
          <cell r="M30" t="str">
            <v xml:space="preserve">هاجر </v>
          </cell>
          <cell r="Q30" t="str">
            <v>a</v>
          </cell>
          <cell r="X30" t="str">
            <v>P131454247</v>
          </cell>
          <cell r="AA30">
            <v>15</v>
          </cell>
        </row>
        <row r="31">
          <cell r="F31">
            <v>38337</v>
          </cell>
          <cell r="L31" t="str">
            <v>ذكر</v>
          </cell>
          <cell r="M31" t="str">
            <v xml:space="preserve">أحمد </v>
          </cell>
          <cell r="Q31" t="str">
            <v>a</v>
          </cell>
          <cell r="X31" t="str">
            <v>P132250986</v>
          </cell>
          <cell r="AA31">
            <v>16</v>
          </cell>
        </row>
        <row r="32">
          <cell r="F32">
            <v>37602</v>
          </cell>
          <cell r="L32" t="str">
            <v>أنثى</v>
          </cell>
          <cell r="M32" t="str">
            <v xml:space="preserve">عائشة </v>
          </cell>
          <cell r="Q32" t="str">
            <v>a</v>
          </cell>
          <cell r="X32" t="str">
            <v>P132415092</v>
          </cell>
          <cell r="AA32">
            <v>17</v>
          </cell>
        </row>
        <row r="33">
          <cell r="F33">
            <v>38143</v>
          </cell>
          <cell r="L33" t="str">
            <v>ذكر</v>
          </cell>
          <cell r="M33" t="str">
            <v>الياس</v>
          </cell>
          <cell r="Q33" t="str">
            <v>a</v>
          </cell>
          <cell r="X33" t="str">
            <v>P133046139</v>
          </cell>
          <cell r="AA33">
            <v>18</v>
          </cell>
        </row>
        <row r="34">
          <cell r="F34">
            <v>38245</v>
          </cell>
          <cell r="L34" t="str">
            <v>أنثى</v>
          </cell>
          <cell r="M34" t="str">
            <v xml:space="preserve">وفاء </v>
          </cell>
          <cell r="Q34" t="str">
            <v>a</v>
          </cell>
          <cell r="X34" t="str">
            <v>P133250974</v>
          </cell>
          <cell r="AA34">
            <v>19</v>
          </cell>
        </row>
        <row r="35">
          <cell r="F35">
            <v>37819</v>
          </cell>
          <cell r="L35" t="str">
            <v>ذكر</v>
          </cell>
          <cell r="M35" t="str">
            <v xml:space="preserve">زيد  </v>
          </cell>
          <cell r="Q35" t="str">
            <v>a</v>
          </cell>
          <cell r="X35" t="str">
            <v>P133251025</v>
          </cell>
          <cell r="AA35">
            <v>20</v>
          </cell>
        </row>
        <row r="36">
          <cell r="F36">
            <v>37819</v>
          </cell>
          <cell r="L36" t="str">
            <v>أنثى</v>
          </cell>
          <cell r="M36" t="str">
            <v xml:space="preserve">فاطمة </v>
          </cell>
          <cell r="Q36" t="str">
            <v>a</v>
          </cell>
          <cell r="X36" t="str">
            <v>P133415064</v>
          </cell>
          <cell r="AA36">
            <v>21</v>
          </cell>
        </row>
        <row r="37">
          <cell r="F37">
            <v>37412</v>
          </cell>
          <cell r="L37" t="str">
            <v>ذكر</v>
          </cell>
          <cell r="M37" t="str">
            <v>طلال</v>
          </cell>
          <cell r="Q37" t="str">
            <v>a</v>
          </cell>
          <cell r="X37" t="str">
            <v>P134236795</v>
          </cell>
          <cell r="AA37">
            <v>22</v>
          </cell>
        </row>
        <row r="38">
          <cell r="F38">
            <v>37727</v>
          </cell>
          <cell r="L38" t="str">
            <v>أنثى</v>
          </cell>
          <cell r="M38" t="str">
            <v>عائشة</v>
          </cell>
          <cell r="Q38" t="str">
            <v>a</v>
          </cell>
          <cell r="X38" t="str">
            <v>P134243136</v>
          </cell>
          <cell r="AA38">
            <v>23</v>
          </cell>
        </row>
        <row r="39">
          <cell r="F39">
            <v>38278</v>
          </cell>
          <cell r="L39" t="str">
            <v>أنثى</v>
          </cell>
          <cell r="M39" t="str">
            <v xml:space="preserve">شيماء </v>
          </cell>
          <cell r="Q39" t="str">
            <v>a</v>
          </cell>
          <cell r="X39" t="str">
            <v>P134371350</v>
          </cell>
          <cell r="AA39">
            <v>24</v>
          </cell>
        </row>
        <row r="40">
          <cell r="F40">
            <v>37459</v>
          </cell>
          <cell r="L40" t="str">
            <v>ذكر</v>
          </cell>
          <cell r="M40" t="str">
            <v>محمد رضى</v>
          </cell>
          <cell r="Q40" t="str">
            <v>a</v>
          </cell>
          <cell r="X40" t="str">
            <v>P135241281</v>
          </cell>
          <cell r="AA40">
            <v>25</v>
          </cell>
        </row>
        <row r="41">
          <cell r="F41">
            <v>38055</v>
          </cell>
          <cell r="L41" t="str">
            <v>أنثى</v>
          </cell>
          <cell r="M41" t="str">
            <v xml:space="preserve">أميمة </v>
          </cell>
          <cell r="Q41" t="str">
            <v>a</v>
          </cell>
          <cell r="X41" t="str">
            <v>P135244252</v>
          </cell>
          <cell r="AA41">
            <v>26</v>
          </cell>
        </row>
        <row r="42">
          <cell r="F42">
            <v>36514</v>
          </cell>
          <cell r="L42" t="str">
            <v>ذكر</v>
          </cell>
          <cell r="M42" t="str">
            <v xml:space="preserve">محمد </v>
          </cell>
          <cell r="Q42" t="str">
            <v>a</v>
          </cell>
          <cell r="X42" t="str">
            <v>P135252592</v>
          </cell>
          <cell r="AA42">
            <v>27</v>
          </cell>
        </row>
        <row r="43">
          <cell r="F43">
            <v>36695</v>
          </cell>
          <cell r="L43" t="str">
            <v>ذكر</v>
          </cell>
          <cell r="M43" t="str">
            <v xml:space="preserve">أيوب </v>
          </cell>
          <cell r="Q43" t="str">
            <v>a</v>
          </cell>
          <cell r="X43" t="str">
            <v>P135252690</v>
          </cell>
          <cell r="AA43">
            <v>28</v>
          </cell>
        </row>
        <row r="44">
          <cell r="F44">
            <v>38048</v>
          </cell>
          <cell r="L44" t="str">
            <v>ذكر</v>
          </cell>
          <cell r="M44" t="str">
            <v xml:space="preserve">حمزة </v>
          </cell>
          <cell r="Q44" t="str">
            <v>a</v>
          </cell>
          <cell r="X44" t="str">
            <v>P135371225</v>
          </cell>
          <cell r="AA44">
            <v>29</v>
          </cell>
        </row>
        <row r="45">
          <cell r="F45">
            <v>38212</v>
          </cell>
          <cell r="L45" t="str">
            <v>أنثى</v>
          </cell>
          <cell r="M45" t="str">
            <v xml:space="preserve">رويدة </v>
          </cell>
          <cell r="Q45" t="str">
            <v>a</v>
          </cell>
          <cell r="X45" t="str">
            <v>P135371297</v>
          </cell>
          <cell r="AA45">
            <v>30</v>
          </cell>
        </row>
        <row r="46">
          <cell r="F46">
            <v>37433</v>
          </cell>
          <cell r="L46" t="str">
            <v>أنثى</v>
          </cell>
          <cell r="M46" t="str">
            <v xml:space="preserve">دعاء </v>
          </cell>
          <cell r="Q46" t="str">
            <v>a</v>
          </cell>
          <cell r="X46" t="str">
            <v>P135377301</v>
          </cell>
          <cell r="AA46">
            <v>31</v>
          </cell>
        </row>
        <row r="47">
          <cell r="F47">
            <v>38288</v>
          </cell>
          <cell r="L47" t="str">
            <v>أنثى</v>
          </cell>
          <cell r="M47" t="str">
            <v>مها</v>
          </cell>
          <cell r="Q47" t="str">
            <v>a</v>
          </cell>
          <cell r="X47" t="str">
            <v>P136223781</v>
          </cell>
          <cell r="AA47">
            <v>32</v>
          </cell>
        </row>
        <row r="48">
          <cell r="F48">
            <v>38128</v>
          </cell>
          <cell r="L48" t="str">
            <v>ذكر</v>
          </cell>
          <cell r="M48" t="str">
            <v xml:space="preserve">محمد ياسين </v>
          </cell>
          <cell r="Q48" t="str">
            <v>a</v>
          </cell>
          <cell r="X48" t="str">
            <v>P136260028</v>
          </cell>
          <cell r="AA48">
            <v>33</v>
          </cell>
        </row>
        <row r="49">
          <cell r="F49">
            <v>38300</v>
          </cell>
          <cell r="L49" t="str">
            <v>ذكر</v>
          </cell>
          <cell r="M49" t="str">
            <v xml:space="preserve">صلاح الدين </v>
          </cell>
          <cell r="Q49" t="str">
            <v>a</v>
          </cell>
          <cell r="X49" t="str">
            <v>P136371087</v>
          </cell>
          <cell r="AA49">
            <v>34</v>
          </cell>
        </row>
        <row r="50">
          <cell r="F50">
            <v>38391</v>
          </cell>
          <cell r="L50" t="str">
            <v>أنثى</v>
          </cell>
          <cell r="M50" t="str">
            <v xml:space="preserve">آلاء </v>
          </cell>
          <cell r="Q50" t="str">
            <v>a</v>
          </cell>
          <cell r="X50" t="str">
            <v>P136371195</v>
          </cell>
          <cell r="AA50">
            <v>35</v>
          </cell>
        </row>
        <row r="51">
          <cell r="F51">
            <v>37561</v>
          </cell>
          <cell r="L51" t="str">
            <v>أنثى</v>
          </cell>
          <cell r="M51" t="str">
            <v xml:space="preserve">فاطمة الزهراء </v>
          </cell>
          <cell r="Q51" t="str">
            <v>a</v>
          </cell>
          <cell r="X51" t="str">
            <v>P136376674</v>
          </cell>
          <cell r="AA51">
            <v>36</v>
          </cell>
        </row>
        <row r="52">
          <cell r="F52">
            <v>37790</v>
          </cell>
          <cell r="L52" t="str">
            <v>أنثى</v>
          </cell>
          <cell r="M52" t="str">
            <v xml:space="preserve">سارة  </v>
          </cell>
          <cell r="Q52" t="str">
            <v>a</v>
          </cell>
          <cell r="X52" t="str">
            <v>P138250894</v>
          </cell>
          <cell r="AA52">
            <v>37</v>
          </cell>
        </row>
        <row r="53">
          <cell r="F53">
            <v>38258</v>
          </cell>
          <cell r="L53" t="str">
            <v>أنثى</v>
          </cell>
          <cell r="M53" t="str">
            <v>نجلاء</v>
          </cell>
          <cell r="Q53" t="str">
            <v>a</v>
          </cell>
          <cell r="X53" t="str">
            <v>P138303917</v>
          </cell>
          <cell r="AA53">
            <v>38</v>
          </cell>
        </row>
        <row r="54">
          <cell r="F54">
            <v>37883</v>
          </cell>
          <cell r="L54" t="str">
            <v>ذكر</v>
          </cell>
          <cell r="M54" t="str">
            <v>محمد أيمن</v>
          </cell>
          <cell r="Q54" t="str">
            <v>a</v>
          </cell>
          <cell r="X54" t="str">
            <v>P139149360</v>
          </cell>
          <cell r="AA54">
            <v>39</v>
          </cell>
        </row>
        <row r="55">
          <cell r="F55">
            <v>38231</v>
          </cell>
          <cell r="L55" t="str">
            <v>أنثى</v>
          </cell>
          <cell r="M55" t="str">
            <v xml:space="preserve">سلمى </v>
          </cell>
          <cell r="Q55" t="str">
            <v>a</v>
          </cell>
          <cell r="X55" t="str">
            <v>P139371080</v>
          </cell>
          <cell r="AA55">
            <v>40</v>
          </cell>
        </row>
        <row r="56">
          <cell r="F56">
            <v>38117</v>
          </cell>
          <cell r="L56" t="str">
            <v>ذكر</v>
          </cell>
          <cell r="M56" t="str">
            <v>ابراهيم</v>
          </cell>
          <cell r="Q56" t="str">
            <v>a</v>
          </cell>
          <cell r="X56" t="str">
            <v>P147059439</v>
          </cell>
          <cell r="AA56">
            <v>41</v>
          </cell>
        </row>
        <row r="57">
          <cell r="F57">
            <v>37561</v>
          </cell>
          <cell r="L57" t="str">
            <v>ذكر</v>
          </cell>
          <cell r="M57" t="str">
            <v>أسامة</v>
          </cell>
          <cell r="Q57" t="str">
            <v>a</v>
          </cell>
          <cell r="X57" t="str">
            <v>P148053679</v>
          </cell>
          <cell r="AA57">
            <v>42</v>
          </cell>
        </row>
        <row r="58">
          <cell r="F58">
            <v>38306</v>
          </cell>
          <cell r="L58" t="str">
            <v>أنثى</v>
          </cell>
          <cell r="M58" t="str">
            <v>آية</v>
          </cell>
          <cell r="Q58" t="str">
            <v>a</v>
          </cell>
          <cell r="X58" t="str">
            <v>P148091891</v>
          </cell>
          <cell r="AA58">
            <v>43</v>
          </cell>
        </row>
        <row r="59">
          <cell r="F59">
            <v>38309</v>
          </cell>
          <cell r="L59" t="str">
            <v>أنثى</v>
          </cell>
          <cell r="M59" t="str">
            <v>نهيلة</v>
          </cell>
          <cell r="Q59" t="str">
            <v>a</v>
          </cell>
          <cell r="X59" t="str">
            <v>P149096574</v>
          </cell>
          <cell r="AA59">
            <v>44</v>
          </cell>
        </row>
        <row r="60">
          <cell r="F60">
            <v>37692</v>
          </cell>
          <cell r="L60" t="str">
            <v>ذكر</v>
          </cell>
          <cell r="M60" t="str">
            <v>نعمى</v>
          </cell>
          <cell r="Q60" t="str">
            <v>a</v>
          </cell>
          <cell r="X60" t="str">
            <v>S132295014</v>
          </cell>
          <cell r="AA60">
            <v>45</v>
          </cell>
        </row>
        <row r="61">
          <cell r="F61">
            <v>37622</v>
          </cell>
          <cell r="L61" t="str">
            <v>ذكر</v>
          </cell>
          <cell r="M61" t="str">
            <v>محمد</v>
          </cell>
          <cell r="Q61" t="str">
            <v>a</v>
          </cell>
          <cell r="X61" t="str">
            <v>S135241206</v>
          </cell>
          <cell r="AA61">
            <v>46</v>
          </cell>
        </row>
        <row r="62">
          <cell r="Q62" t="str">
            <v>a</v>
          </cell>
        </row>
      </sheetData>
      <sheetData sheetId="53">
        <row r="10">
          <cell r="T10" t="str">
            <v>الثالثة إعدادي عام</v>
          </cell>
        </row>
        <row r="11">
          <cell r="I11" t="str">
            <v>3ASCG-18</v>
          </cell>
        </row>
        <row r="16">
          <cell r="F16">
            <v>37769</v>
          </cell>
          <cell r="L16" t="str">
            <v>أنثى</v>
          </cell>
          <cell r="M16" t="str">
            <v>امال</v>
          </cell>
          <cell r="Q16" t="str">
            <v>a</v>
          </cell>
          <cell r="X16" t="str">
            <v>G136150275</v>
          </cell>
          <cell r="AA16">
            <v>1</v>
          </cell>
        </row>
        <row r="17">
          <cell r="F17">
            <v>37622</v>
          </cell>
          <cell r="L17" t="str">
            <v>أنثى</v>
          </cell>
          <cell r="M17" t="str">
            <v>يسرى</v>
          </cell>
          <cell r="Q17" t="str">
            <v>a</v>
          </cell>
          <cell r="X17" t="str">
            <v>P120086050</v>
          </cell>
          <cell r="AA17">
            <v>2</v>
          </cell>
        </row>
        <row r="18">
          <cell r="F18">
            <v>38122</v>
          </cell>
          <cell r="L18" t="str">
            <v>أنثى</v>
          </cell>
          <cell r="M18" t="str">
            <v xml:space="preserve">أميمة </v>
          </cell>
          <cell r="Q18" t="str">
            <v>a</v>
          </cell>
          <cell r="X18" t="str">
            <v>P130244243</v>
          </cell>
          <cell r="AA18">
            <v>3</v>
          </cell>
        </row>
        <row r="19">
          <cell r="F19">
            <v>37749</v>
          </cell>
          <cell r="L19" t="str">
            <v>أنثى</v>
          </cell>
          <cell r="M19" t="str">
            <v xml:space="preserve">سعيدة </v>
          </cell>
          <cell r="Q19" t="str">
            <v>a</v>
          </cell>
          <cell r="X19" t="str">
            <v>P131250782</v>
          </cell>
          <cell r="AA19">
            <v>4</v>
          </cell>
        </row>
        <row r="20">
          <cell r="F20">
            <v>38088</v>
          </cell>
          <cell r="L20" t="str">
            <v>أنثى</v>
          </cell>
          <cell r="M20" t="str">
            <v xml:space="preserve">لطيفة </v>
          </cell>
          <cell r="Q20" t="str">
            <v>a</v>
          </cell>
          <cell r="X20" t="str">
            <v>P131260157</v>
          </cell>
          <cell r="AA20">
            <v>5</v>
          </cell>
        </row>
        <row r="21">
          <cell r="F21">
            <v>37696</v>
          </cell>
          <cell r="L21" t="str">
            <v>أنثى</v>
          </cell>
          <cell r="M21" t="str">
            <v xml:space="preserve">وسيمة </v>
          </cell>
          <cell r="Q21" t="str">
            <v>a</v>
          </cell>
          <cell r="X21" t="str">
            <v>P131376570</v>
          </cell>
          <cell r="AA21">
            <v>6</v>
          </cell>
        </row>
        <row r="22">
          <cell r="F22">
            <v>37342</v>
          </cell>
          <cell r="L22" t="str">
            <v>ذكر</v>
          </cell>
          <cell r="M22" t="str">
            <v>عبد السلام</v>
          </cell>
          <cell r="Q22" t="str">
            <v>a</v>
          </cell>
          <cell r="X22" t="str">
            <v>P132260216</v>
          </cell>
          <cell r="AA22">
            <v>7</v>
          </cell>
        </row>
        <row r="23">
          <cell r="F23">
            <v>37936</v>
          </cell>
          <cell r="L23" t="str">
            <v>أنثى</v>
          </cell>
          <cell r="M23" t="str">
            <v xml:space="preserve">فاطمة الزهراء </v>
          </cell>
          <cell r="Q23" t="str">
            <v>a</v>
          </cell>
          <cell r="X23" t="str">
            <v>P132371219</v>
          </cell>
          <cell r="AA23">
            <v>8</v>
          </cell>
        </row>
        <row r="24">
          <cell r="F24">
            <v>36940</v>
          </cell>
          <cell r="L24" t="str">
            <v>ذكر</v>
          </cell>
          <cell r="M24" t="str">
            <v xml:space="preserve">محمد </v>
          </cell>
          <cell r="Q24" t="str">
            <v>a</v>
          </cell>
          <cell r="X24" t="str">
            <v>P132377283</v>
          </cell>
          <cell r="AA24">
            <v>9</v>
          </cell>
        </row>
        <row r="25">
          <cell r="F25">
            <v>36869</v>
          </cell>
          <cell r="L25" t="str">
            <v>أنثى</v>
          </cell>
          <cell r="M25" t="str">
            <v xml:space="preserve">فاطمة الزهراء </v>
          </cell>
          <cell r="Q25" t="str">
            <v>a</v>
          </cell>
          <cell r="X25" t="str">
            <v>P132377513</v>
          </cell>
          <cell r="AA25">
            <v>10</v>
          </cell>
        </row>
        <row r="26">
          <cell r="F26">
            <v>37643</v>
          </cell>
          <cell r="L26" t="str">
            <v>أنثى</v>
          </cell>
          <cell r="M26" t="str">
            <v xml:space="preserve">حسناء </v>
          </cell>
          <cell r="Q26" t="str">
            <v>a</v>
          </cell>
          <cell r="X26" t="str">
            <v>P133243181</v>
          </cell>
          <cell r="AA26">
            <v>11</v>
          </cell>
        </row>
        <row r="27">
          <cell r="F27">
            <v>37823</v>
          </cell>
          <cell r="L27" t="str">
            <v>ذكر</v>
          </cell>
          <cell r="M27" t="str">
            <v xml:space="preserve">بلال </v>
          </cell>
          <cell r="Q27" t="str">
            <v>a</v>
          </cell>
          <cell r="X27" t="str">
            <v>P133414969</v>
          </cell>
          <cell r="AA27">
            <v>12</v>
          </cell>
        </row>
        <row r="28">
          <cell r="F28">
            <v>38145</v>
          </cell>
          <cell r="L28" t="str">
            <v>أنثى</v>
          </cell>
          <cell r="M28" t="str">
            <v>ياسمينة</v>
          </cell>
          <cell r="Q28" t="str">
            <v>a</v>
          </cell>
          <cell r="X28" t="str">
            <v>P134244293</v>
          </cell>
          <cell r="AA28">
            <v>13</v>
          </cell>
        </row>
        <row r="29">
          <cell r="F29">
            <v>37816</v>
          </cell>
          <cell r="L29" t="str">
            <v>أنثى</v>
          </cell>
          <cell r="M29" t="str">
            <v xml:space="preserve">سلمى </v>
          </cell>
          <cell r="Q29" t="str">
            <v>a</v>
          </cell>
          <cell r="X29" t="str">
            <v>P134428292</v>
          </cell>
          <cell r="AA29">
            <v>14</v>
          </cell>
        </row>
        <row r="30">
          <cell r="F30">
            <v>36238</v>
          </cell>
          <cell r="L30" t="str">
            <v>ذكر</v>
          </cell>
          <cell r="M30" t="str">
            <v>ياسين</v>
          </cell>
          <cell r="Q30" t="str">
            <v>a</v>
          </cell>
          <cell r="X30" t="str">
            <v>P135236804</v>
          </cell>
          <cell r="AA30">
            <v>15</v>
          </cell>
        </row>
        <row r="31">
          <cell r="F31">
            <v>38075</v>
          </cell>
          <cell r="L31" t="str">
            <v>أنثى</v>
          </cell>
          <cell r="M31" t="str">
            <v>مريم</v>
          </cell>
          <cell r="Q31" t="str">
            <v>a</v>
          </cell>
          <cell r="X31" t="str">
            <v>P135244258</v>
          </cell>
          <cell r="AA31">
            <v>16</v>
          </cell>
        </row>
        <row r="32">
          <cell r="F32">
            <v>37952</v>
          </cell>
          <cell r="L32" t="str">
            <v>أنثى</v>
          </cell>
          <cell r="M32" t="str">
            <v xml:space="preserve">مروة </v>
          </cell>
          <cell r="Q32" t="str">
            <v>a</v>
          </cell>
          <cell r="X32" t="str">
            <v>P135260191</v>
          </cell>
          <cell r="AA32">
            <v>17</v>
          </cell>
        </row>
        <row r="33">
          <cell r="F33">
            <v>38140</v>
          </cell>
          <cell r="L33" t="str">
            <v>أنثى</v>
          </cell>
          <cell r="M33" t="str">
            <v>وئام</v>
          </cell>
          <cell r="Q33" t="str">
            <v>a</v>
          </cell>
          <cell r="X33" t="str">
            <v>P135264280</v>
          </cell>
          <cell r="AA33">
            <v>18</v>
          </cell>
        </row>
        <row r="34">
          <cell r="F34">
            <v>36755</v>
          </cell>
          <cell r="L34" t="str">
            <v>ذكر</v>
          </cell>
          <cell r="M34" t="str">
            <v xml:space="preserve">عبد الصمد </v>
          </cell>
          <cell r="Q34" t="str">
            <v>a</v>
          </cell>
          <cell r="X34" t="str">
            <v>P135376622</v>
          </cell>
          <cell r="AA34">
            <v>19</v>
          </cell>
        </row>
        <row r="35">
          <cell r="F35">
            <v>37300</v>
          </cell>
          <cell r="L35" t="str">
            <v>ذكر</v>
          </cell>
          <cell r="M35" t="str">
            <v xml:space="preserve">عماد الدين </v>
          </cell>
          <cell r="Q35" t="str">
            <v>a</v>
          </cell>
          <cell r="X35" t="str">
            <v>P135377340</v>
          </cell>
          <cell r="AA35">
            <v>20</v>
          </cell>
        </row>
        <row r="36">
          <cell r="F36">
            <v>38105</v>
          </cell>
          <cell r="L36" t="str">
            <v>أنثى</v>
          </cell>
          <cell r="M36" t="str">
            <v>فردوس</v>
          </cell>
          <cell r="Q36" t="str">
            <v>a</v>
          </cell>
          <cell r="X36" t="str">
            <v>P135495949</v>
          </cell>
          <cell r="AA36">
            <v>21</v>
          </cell>
        </row>
        <row r="37">
          <cell r="F37">
            <v>38242</v>
          </cell>
          <cell r="L37" t="str">
            <v>ذكر</v>
          </cell>
          <cell r="M37" t="str">
            <v>الطناز</v>
          </cell>
          <cell r="Q37" t="str">
            <v>a</v>
          </cell>
          <cell r="X37" t="str">
            <v>P135541487</v>
          </cell>
          <cell r="AA37">
            <v>22</v>
          </cell>
        </row>
        <row r="38">
          <cell r="F38">
            <v>37585</v>
          </cell>
          <cell r="L38" t="str">
            <v>ذكر</v>
          </cell>
          <cell r="M38" t="str">
            <v xml:space="preserve">عبد المغيث </v>
          </cell>
          <cell r="Q38" t="str">
            <v>a</v>
          </cell>
          <cell r="X38" t="str">
            <v>P136244274</v>
          </cell>
          <cell r="AA38">
            <v>23</v>
          </cell>
        </row>
        <row r="39">
          <cell r="F39">
            <v>37770</v>
          </cell>
          <cell r="L39" t="str">
            <v>ذكر</v>
          </cell>
          <cell r="M39" t="str">
            <v xml:space="preserve">سفيان </v>
          </cell>
          <cell r="Q39" t="str">
            <v>a</v>
          </cell>
          <cell r="X39" t="str">
            <v>P136414951</v>
          </cell>
          <cell r="AA39">
            <v>24</v>
          </cell>
        </row>
        <row r="40">
          <cell r="F40">
            <v>38348</v>
          </cell>
          <cell r="L40" t="str">
            <v>ذكر</v>
          </cell>
          <cell r="M40" t="str">
            <v xml:space="preserve">أيوب </v>
          </cell>
          <cell r="Q40" t="str">
            <v>a</v>
          </cell>
          <cell r="X40" t="str">
            <v>P137244273</v>
          </cell>
          <cell r="AA40">
            <v>25</v>
          </cell>
        </row>
        <row r="41">
          <cell r="F41">
            <v>38004</v>
          </cell>
          <cell r="L41" t="str">
            <v>أنثى</v>
          </cell>
          <cell r="M41" t="str">
            <v xml:space="preserve">خولة </v>
          </cell>
          <cell r="Q41" t="str">
            <v>a</v>
          </cell>
          <cell r="X41" t="str">
            <v>P137260056</v>
          </cell>
          <cell r="AA41">
            <v>26</v>
          </cell>
        </row>
        <row r="42">
          <cell r="F42">
            <v>37953</v>
          </cell>
          <cell r="L42" t="str">
            <v>أنثى</v>
          </cell>
          <cell r="M42" t="str">
            <v xml:space="preserve">خولة </v>
          </cell>
          <cell r="Q42" t="str">
            <v>a</v>
          </cell>
          <cell r="X42" t="str">
            <v>P137260057</v>
          </cell>
          <cell r="AA42">
            <v>27</v>
          </cell>
        </row>
        <row r="43">
          <cell r="F43">
            <v>38310</v>
          </cell>
          <cell r="L43" t="str">
            <v>ذكر</v>
          </cell>
          <cell r="M43" t="str">
            <v xml:space="preserve">محمد رضى </v>
          </cell>
          <cell r="Q43" t="str">
            <v>a</v>
          </cell>
          <cell r="X43" t="str">
            <v>P137371156</v>
          </cell>
          <cell r="AA43">
            <v>28</v>
          </cell>
        </row>
        <row r="44">
          <cell r="F44">
            <v>38323</v>
          </cell>
          <cell r="L44" t="str">
            <v>أنثى</v>
          </cell>
          <cell r="M44" t="str">
            <v xml:space="preserve">خديجة </v>
          </cell>
          <cell r="Q44" t="str">
            <v>a</v>
          </cell>
          <cell r="X44" t="str">
            <v>P137371275</v>
          </cell>
          <cell r="AA44">
            <v>29</v>
          </cell>
        </row>
        <row r="45">
          <cell r="F45">
            <v>37854</v>
          </cell>
          <cell r="L45" t="str">
            <v>ذكر</v>
          </cell>
          <cell r="M45" t="str">
            <v xml:space="preserve">محمد ياسين </v>
          </cell>
          <cell r="Q45" t="str">
            <v>a</v>
          </cell>
          <cell r="X45" t="str">
            <v>P137414917</v>
          </cell>
          <cell r="AA45">
            <v>30</v>
          </cell>
        </row>
        <row r="46">
          <cell r="F46">
            <v>38354</v>
          </cell>
          <cell r="L46" t="str">
            <v>ذكر</v>
          </cell>
          <cell r="M46" t="str">
            <v xml:space="preserve">هيثم </v>
          </cell>
          <cell r="Q46" t="str">
            <v>a</v>
          </cell>
          <cell r="X46" t="str">
            <v>P138244311</v>
          </cell>
          <cell r="AA46">
            <v>31</v>
          </cell>
        </row>
        <row r="47">
          <cell r="F47">
            <v>38033</v>
          </cell>
          <cell r="L47" t="str">
            <v>ذكر</v>
          </cell>
          <cell r="M47" t="str">
            <v>سعيد</v>
          </cell>
          <cell r="Q47" t="str">
            <v>a</v>
          </cell>
          <cell r="X47" t="str">
            <v>P138244318</v>
          </cell>
          <cell r="AA47">
            <v>32</v>
          </cell>
        </row>
        <row r="48">
          <cell r="F48">
            <v>38442</v>
          </cell>
          <cell r="L48" t="str">
            <v>أنثى</v>
          </cell>
          <cell r="M48" t="str">
            <v xml:space="preserve">حفصة </v>
          </cell>
          <cell r="Q48" t="str">
            <v>a</v>
          </cell>
          <cell r="X48" t="str">
            <v>P138260121</v>
          </cell>
          <cell r="AA48">
            <v>33</v>
          </cell>
        </row>
        <row r="49">
          <cell r="F49">
            <v>37632</v>
          </cell>
          <cell r="L49" t="str">
            <v>ذكر</v>
          </cell>
          <cell r="M49" t="str">
            <v xml:space="preserve">أيمن </v>
          </cell>
          <cell r="Q49" t="str">
            <v>a</v>
          </cell>
          <cell r="X49" t="str">
            <v>P138376607</v>
          </cell>
          <cell r="AA49">
            <v>34</v>
          </cell>
        </row>
        <row r="50">
          <cell r="F50">
            <v>36976</v>
          </cell>
          <cell r="L50" t="str">
            <v>ذكر</v>
          </cell>
          <cell r="M50" t="str">
            <v>نوفل</v>
          </cell>
          <cell r="Q50" t="str">
            <v>a</v>
          </cell>
          <cell r="X50" t="str">
            <v>P138474332</v>
          </cell>
          <cell r="AA50">
            <v>35</v>
          </cell>
        </row>
        <row r="51">
          <cell r="F51">
            <v>38074</v>
          </cell>
          <cell r="L51" t="str">
            <v>أنثى</v>
          </cell>
          <cell r="M51" t="str">
            <v xml:space="preserve">هاجر </v>
          </cell>
          <cell r="Q51" t="str">
            <v>a</v>
          </cell>
          <cell r="X51" t="str">
            <v>P139153386</v>
          </cell>
          <cell r="AA51">
            <v>36</v>
          </cell>
        </row>
        <row r="52">
          <cell r="F52">
            <v>38362</v>
          </cell>
          <cell r="L52" t="str">
            <v>أنثى</v>
          </cell>
          <cell r="M52" t="str">
            <v xml:space="preserve">دعاء </v>
          </cell>
          <cell r="Q52" t="str">
            <v>a</v>
          </cell>
          <cell r="X52" t="str">
            <v>P139251005</v>
          </cell>
          <cell r="AA52">
            <v>37</v>
          </cell>
        </row>
        <row r="53">
          <cell r="F53">
            <v>38265</v>
          </cell>
          <cell r="L53" t="str">
            <v>أنثى</v>
          </cell>
          <cell r="M53" t="str">
            <v xml:space="preserve">ف الزهراء </v>
          </cell>
          <cell r="Q53" t="str">
            <v>a</v>
          </cell>
          <cell r="X53" t="str">
            <v>P139260119</v>
          </cell>
          <cell r="AA53">
            <v>38</v>
          </cell>
        </row>
        <row r="54">
          <cell r="F54">
            <v>37834</v>
          </cell>
          <cell r="L54" t="str">
            <v>أنثى</v>
          </cell>
          <cell r="M54" t="str">
            <v>حفصة</v>
          </cell>
          <cell r="Q54" t="str">
            <v>a</v>
          </cell>
          <cell r="X54" t="str">
            <v>P140075503</v>
          </cell>
          <cell r="AA54">
            <v>39</v>
          </cell>
        </row>
        <row r="55">
          <cell r="F55">
            <v>37283</v>
          </cell>
          <cell r="L55" t="str">
            <v>ذكر</v>
          </cell>
          <cell r="M55" t="str">
            <v>يوسف</v>
          </cell>
          <cell r="Q55" t="str">
            <v>a</v>
          </cell>
          <cell r="X55" t="str">
            <v>P149037523</v>
          </cell>
          <cell r="AA55">
            <v>40</v>
          </cell>
        </row>
        <row r="56">
          <cell r="F56">
            <v>37188</v>
          </cell>
          <cell r="L56" t="str">
            <v>ذكر</v>
          </cell>
          <cell r="M56" t="str">
            <v>أسامة</v>
          </cell>
          <cell r="Q56" t="str">
            <v>a</v>
          </cell>
          <cell r="X56" t="str">
            <v>P142059602</v>
          </cell>
          <cell r="AA56">
            <v>41</v>
          </cell>
        </row>
        <row r="57">
          <cell r="F57">
            <v>38325</v>
          </cell>
          <cell r="L57" t="str">
            <v>ذكر</v>
          </cell>
          <cell r="M57" t="str">
            <v>عبد العالي</v>
          </cell>
          <cell r="Q57" t="str">
            <v>a</v>
          </cell>
          <cell r="X57" t="str">
            <v>P135364344</v>
          </cell>
          <cell r="AA57">
            <v>42</v>
          </cell>
        </row>
        <row r="58">
          <cell r="F58">
            <v>36716</v>
          </cell>
          <cell r="L58" t="str">
            <v>ذكر</v>
          </cell>
          <cell r="M58" t="str">
            <v xml:space="preserve">ادريس </v>
          </cell>
          <cell r="Q58" t="str">
            <v>a</v>
          </cell>
          <cell r="X58" t="str">
            <v>P134377548</v>
          </cell>
          <cell r="AA58">
            <v>43</v>
          </cell>
        </row>
        <row r="59">
          <cell r="F59">
            <v>37272</v>
          </cell>
          <cell r="L59" t="str">
            <v>ذكر</v>
          </cell>
          <cell r="M59" t="str">
            <v>صلاح الدين</v>
          </cell>
          <cell r="Q59" t="str">
            <v>a</v>
          </cell>
          <cell r="X59" t="str">
            <v>P138243200</v>
          </cell>
          <cell r="AA59">
            <v>44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4">
        <row r="10">
          <cell r="T10" t="str">
            <v>الثالثة إعدادي عام</v>
          </cell>
        </row>
        <row r="11">
          <cell r="I11" t="str">
            <v>3ASCG-19</v>
          </cell>
        </row>
        <row r="16">
          <cell r="F16">
            <v>38159</v>
          </cell>
          <cell r="L16" t="str">
            <v>أنثى</v>
          </cell>
          <cell r="M16" t="str">
            <v>لبنى</v>
          </cell>
          <cell r="Q16" t="str">
            <v>a</v>
          </cell>
          <cell r="X16" t="str">
            <v>D136390197</v>
          </cell>
          <cell r="AA16">
            <v>1</v>
          </cell>
        </row>
        <row r="17">
          <cell r="F17">
            <v>38148</v>
          </cell>
          <cell r="L17" t="str">
            <v>أنثى</v>
          </cell>
          <cell r="M17" t="str">
            <v xml:space="preserve">إسراء </v>
          </cell>
          <cell r="Q17" t="str">
            <v>a</v>
          </cell>
          <cell r="X17" t="str">
            <v>P130244289</v>
          </cell>
          <cell r="AA17">
            <v>2</v>
          </cell>
        </row>
        <row r="18">
          <cell r="F18">
            <v>38364</v>
          </cell>
          <cell r="L18" t="str">
            <v>ذكر</v>
          </cell>
          <cell r="M18" t="str">
            <v xml:space="preserve">يونس </v>
          </cell>
          <cell r="Q18" t="str">
            <v>a</v>
          </cell>
          <cell r="X18" t="str">
            <v>P130244315</v>
          </cell>
          <cell r="AA18">
            <v>3</v>
          </cell>
        </row>
        <row r="19">
          <cell r="F19">
            <v>38325</v>
          </cell>
          <cell r="L19" t="str">
            <v>أنثى</v>
          </cell>
          <cell r="M19" t="str">
            <v xml:space="preserve">فردوس </v>
          </cell>
          <cell r="Q19" t="str">
            <v>a</v>
          </cell>
          <cell r="X19" t="str">
            <v>P131251008</v>
          </cell>
          <cell r="AA19">
            <v>4</v>
          </cell>
        </row>
        <row r="20">
          <cell r="F20">
            <v>38152</v>
          </cell>
          <cell r="L20" t="str">
            <v>أنثى</v>
          </cell>
          <cell r="M20" t="str">
            <v xml:space="preserve">كنزة </v>
          </cell>
          <cell r="Q20" t="str">
            <v>a</v>
          </cell>
          <cell r="X20" t="str">
            <v>P131260156</v>
          </cell>
          <cell r="AA20">
            <v>5</v>
          </cell>
        </row>
        <row r="21">
          <cell r="F21">
            <v>38170</v>
          </cell>
          <cell r="L21" t="str">
            <v>أنثى</v>
          </cell>
          <cell r="M21" t="str">
            <v xml:space="preserve">حفصة </v>
          </cell>
          <cell r="Q21" t="str">
            <v>a</v>
          </cell>
          <cell r="X21" t="str">
            <v>P131371268</v>
          </cell>
          <cell r="AA21">
            <v>6</v>
          </cell>
        </row>
        <row r="22">
          <cell r="F22">
            <v>38159</v>
          </cell>
          <cell r="L22" t="str">
            <v>ذكر</v>
          </cell>
          <cell r="M22" t="str">
            <v xml:space="preserve">أنس </v>
          </cell>
          <cell r="Q22" t="str">
            <v>a</v>
          </cell>
          <cell r="X22" t="str">
            <v>P131371335</v>
          </cell>
          <cell r="AA22">
            <v>7</v>
          </cell>
        </row>
        <row r="23">
          <cell r="F23">
            <v>37222</v>
          </cell>
          <cell r="L23" t="str">
            <v>ذكر</v>
          </cell>
          <cell r="M23" t="str">
            <v xml:space="preserve">محمد </v>
          </cell>
          <cell r="Q23" t="str">
            <v>a</v>
          </cell>
          <cell r="X23" t="str">
            <v>P131376717</v>
          </cell>
          <cell r="AA23">
            <v>8</v>
          </cell>
        </row>
        <row r="24">
          <cell r="F24">
            <v>37788</v>
          </cell>
          <cell r="L24" t="str">
            <v>أنثى</v>
          </cell>
          <cell r="M24" t="str">
            <v xml:space="preserve">فدوى </v>
          </cell>
          <cell r="Q24" t="str">
            <v>a</v>
          </cell>
          <cell r="X24" t="str">
            <v>P131415082</v>
          </cell>
          <cell r="AA24">
            <v>9</v>
          </cell>
        </row>
        <row r="25">
          <cell r="F25">
            <v>37589</v>
          </cell>
          <cell r="L25" t="str">
            <v>أنثى</v>
          </cell>
          <cell r="M25" t="str">
            <v>لطيفة</v>
          </cell>
          <cell r="Q25" t="str">
            <v>a</v>
          </cell>
          <cell r="X25" t="str">
            <v>P132192385</v>
          </cell>
          <cell r="AA25">
            <v>10</v>
          </cell>
        </row>
        <row r="26">
          <cell r="F26">
            <v>38058</v>
          </cell>
          <cell r="L26" t="str">
            <v>ذكر</v>
          </cell>
          <cell r="M26" t="str">
            <v xml:space="preserve">يحيى </v>
          </cell>
          <cell r="Q26" t="str">
            <v>a</v>
          </cell>
          <cell r="X26" t="str">
            <v>P132371314</v>
          </cell>
          <cell r="AA26">
            <v>11</v>
          </cell>
        </row>
        <row r="27">
          <cell r="F27">
            <v>37066</v>
          </cell>
          <cell r="L27" t="str">
            <v>ذكر</v>
          </cell>
          <cell r="M27" t="str">
            <v xml:space="preserve">أيوب </v>
          </cell>
          <cell r="Q27" t="str">
            <v>a</v>
          </cell>
          <cell r="X27" t="str">
            <v>P132376708</v>
          </cell>
          <cell r="AA27">
            <v>12</v>
          </cell>
        </row>
        <row r="28">
          <cell r="F28">
            <v>37733</v>
          </cell>
          <cell r="L28" t="str">
            <v>أنثى</v>
          </cell>
          <cell r="M28" t="str">
            <v xml:space="preserve">هاجر  </v>
          </cell>
          <cell r="Q28" t="str">
            <v>a</v>
          </cell>
          <cell r="X28" t="str">
            <v>P133260207</v>
          </cell>
          <cell r="AA28">
            <v>13</v>
          </cell>
        </row>
        <row r="29">
          <cell r="F29">
            <v>38241</v>
          </cell>
          <cell r="L29" t="str">
            <v>أنثى</v>
          </cell>
          <cell r="M29" t="str">
            <v xml:space="preserve">تويبة </v>
          </cell>
          <cell r="Q29" t="str">
            <v>a</v>
          </cell>
          <cell r="X29" t="str">
            <v>P133371081</v>
          </cell>
          <cell r="AA29">
            <v>14</v>
          </cell>
        </row>
        <row r="30">
          <cell r="F30">
            <v>37213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P133376630</v>
          </cell>
          <cell r="AA30">
            <v>15</v>
          </cell>
        </row>
        <row r="31">
          <cell r="F31">
            <v>37772</v>
          </cell>
          <cell r="L31" t="str">
            <v>أنثى</v>
          </cell>
          <cell r="M31" t="str">
            <v>هدى</v>
          </cell>
          <cell r="Q31" t="str">
            <v>a</v>
          </cell>
          <cell r="X31" t="str">
            <v>P134243130</v>
          </cell>
          <cell r="AA31">
            <v>16</v>
          </cell>
        </row>
        <row r="32">
          <cell r="F32">
            <v>38337</v>
          </cell>
          <cell r="L32" t="str">
            <v>أنثى</v>
          </cell>
          <cell r="M32" t="str">
            <v>خديجة</v>
          </cell>
          <cell r="Q32" t="str">
            <v>a</v>
          </cell>
          <cell r="X32" t="str">
            <v>P134243628</v>
          </cell>
          <cell r="AA32">
            <v>17</v>
          </cell>
        </row>
        <row r="33">
          <cell r="F33">
            <v>38032</v>
          </cell>
          <cell r="L33" t="str">
            <v>ذكر</v>
          </cell>
          <cell r="M33" t="str">
            <v xml:space="preserve">عيسى </v>
          </cell>
          <cell r="Q33" t="str">
            <v>a</v>
          </cell>
          <cell r="X33" t="str">
            <v>P134260280</v>
          </cell>
          <cell r="AA33">
            <v>18</v>
          </cell>
        </row>
        <row r="34">
          <cell r="F34">
            <v>37512</v>
          </cell>
          <cell r="L34" t="str">
            <v>ذكر</v>
          </cell>
          <cell r="M34" t="str">
            <v xml:space="preserve">أنوار </v>
          </cell>
          <cell r="Q34" t="str">
            <v>a</v>
          </cell>
          <cell r="X34" t="str">
            <v>P134266824</v>
          </cell>
          <cell r="AA34">
            <v>19</v>
          </cell>
        </row>
        <row r="35">
          <cell r="F35">
            <v>38185</v>
          </cell>
          <cell r="L35" t="str">
            <v>أنثى</v>
          </cell>
          <cell r="M35" t="str">
            <v>سارة</v>
          </cell>
          <cell r="Q35" t="str">
            <v>a</v>
          </cell>
          <cell r="X35" t="str">
            <v>P134276515</v>
          </cell>
          <cell r="AA35">
            <v>20</v>
          </cell>
        </row>
        <row r="36">
          <cell r="F36">
            <v>38226</v>
          </cell>
          <cell r="L36" t="str">
            <v>أنثى</v>
          </cell>
          <cell r="M36" t="str">
            <v xml:space="preserve">دعاء </v>
          </cell>
          <cell r="Q36" t="str">
            <v>a</v>
          </cell>
          <cell r="X36" t="str">
            <v>P134371066</v>
          </cell>
          <cell r="AA36">
            <v>21</v>
          </cell>
        </row>
        <row r="37">
          <cell r="F37">
            <v>37988</v>
          </cell>
          <cell r="L37" t="str">
            <v>ذكر</v>
          </cell>
          <cell r="M37" t="str">
            <v>محمد ادريس ع السلام</v>
          </cell>
          <cell r="Q37" t="str">
            <v>a</v>
          </cell>
          <cell r="X37" t="str">
            <v>P135068573</v>
          </cell>
          <cell r="AA37">
            <v>22</v>
          </cell>
        </row>
        <row r="38">
          <cell r="F38">
            <v>38189</v>
          </cell>
          <cell r="L38" t="str">
            <v>ذكر</v>
          </cell>
          <cell r="M38" t="str">
            <v xml:space="preserve">محمد </v>
          </cell>
          <cell r="Q38" t="str">
            <v>a</v>
          </cell>
          <cell r="X38" t="str">
            <v>P135243696</v>
          </cell>
          <cell r="AA38">
            <v>23</v>
          </cell>
        </row>
        <row r="39">
          <cell r="F39">
            <v>38209</v>
          </cell>
          <cell r="L39" t="str">
            <v>أنثى</v>
          </cell>
          <cell r="M39" t="str">
            <v>فردوس</v>
          </cell>
          <cell r="Q39" t="str">
            <v>a</v>
          </cell>
          <cell r="X39" t="str">
            <v>P136250966</v>
          </cell>
          <cell r="AA39">
            <v>24</v>
          </cell>
        </row>
        <row r="40">
          <cell r="F40">
            <v>36954</v>
          </cell>
          <cell r="L40" t="str">
            <v>ذكر</v>
          </cell>
          <cell r="M40" t="str">
            <v xml:space="preserve">عرفة </v>
          </cell>
          <cell r="Q40" t="str">
            <v>a</v>
          </cell>
          <cell r="X40" t="str">
            <v>P136377352</v>
          </cell>
          <cell r="AA40">
            <v>25</v>
          </cell>
        </row>
        <row r="41">
          <cell r="F41">
            <v>37525</v>
          </cell>
          <cell r="L41" t="str">
            <v>أنثى</v>
          </cell>
          <cell r="M41" t="str">
            <v>نهيلة</v>
          </cell>
          <cell r="Q41" t="str">
            <v>a</v>
          </cell>
          <cell r="X41" t="str">
            <v>P137260256</v>
          </cell>
          <cell r="AA41">
            <v>26</v>
          </cell>
        </row>
        <row r="42">
          <cell r="F42">
            <v>37547</v>
          </cell>
          <cell r="L42" t="str">
            <v>أنثى</v>
          </cell>
          <cell r="M42" t="str">
            <v xml:space="preserve">إيمان </v>
          </cell>
          <cell r="Q42" t="str">
            <v>a</v>
          </cell>
          <cell r="X42" t="str">
            <v>P137266731</v>
          </cell>
          <cell r="AA42">
            <v>27</v>
          </cell>
        </row>
        <row r="43">
          <cell r="F43">
            <v>37547</v>
          </cell>
          <cell r="L43" t="str">
            <v>أنثى</v>
          </cell>
          <cell r="M43" t="str">
            <v xml:space="preserve">آمال </v>
          </cell>
          <cell r="Q43" t="str">
            <v>a</v>
          </cell>
          <cell r="X43" t="str">
            <v>P137266796</v>
          </cell>
          <cell r="AA43">
            <v>28</v>
          </cell>
        </row>
        <row r="44">
          <cell r="F44">
            <v>37578</v>
          </cell>
          <cell r="L44" t="str">
            <v>ذكر</v>
          </cell>
          <cell r="M44" t="str">
            <v>زهير</v>
          </cell>
          <cell r="Q44" t="str">
            <v>a</v>
          </cell>
          <cell r="X44" t="str">
            <v>P138230586</v>
          </cell>
          <cell r="AA44">
            <v>29</v>
          </cell>
        </row>
        <row r="45">
          <cell r="F45">
            <v>37298</v>
          </cell>
          <cell r="L45" t="str">
            <v>ذكر</v>
          </cell>
          <cell r="M45" t="str">
            <v xml:space="preserve">محمود </v>
          </cell>
          <cell r="Q45" t="str">
            <v>a</v>
          </cell>
          <cell r="X45" t="str">
            <v>P138243102</v>
          </cell>
          <cell r="AA45">
            <v>30</v>
          </cell>
        </row>
        <row r="46">
          <cell r="F46">
            <v>37953</v>
          </cell>
          <cell r="L46" t="str">
            <v>ذكر</v>
          </cell>
          <cell r="M46" t="str">
            <v xml:space="preserve">سفيان </v>
          </cell>
          <cell r="Q46" t="str">
            <v>a</v>
          </cell>
          <cell r="X46" t="str">
            <v>P138260284</v>
          </cell>
          <cell r="AA46">
            <v>31</v>
          </cell>
        </row>
        <row r="47">
          <cell r="F47">
            <v>38240</v>
          </cell>
          <cell r="L47" t="str">
            <v>أنثى</v>
          </cell>
          <cell r="M47" t="str">
            <v xml:space="preserve">رجاء </v>
          </cell>
          <cell r="Q47" t="str">
            <v>a</v>
          </cell>
          <cell r="X47" t="str">
            <v>P138371281</v>
          </cell>
          <cell r="AA47">
            <v>32</v>
          </cell>
        </row>
        <row r="48">
          <cell r="F48">
            <v>37388</v>
          </cell>
          <cell r="L48" t="str">
            <v>أنثى</v>
          </cell>
          <cell r="M48" t="str">
            <v xml:space="preserve">فرح </v>
          </cell>
          <cell r="Q48" t="str">
            <v>a</v>
          </cell>
          <cell r="X48" t="str">
            <v>P138376559</v>
          </cell>
          <cell r="AA48">
            <v>33</v>
          </cell>
        </row>
        <row r="49">
          <cell r="F49">
            <v>37223</v>
          </cell>
          <cell r="L49" t="str">
            <v>أنثى</v>
          </cell>
          <cell r="M49" t="str">
            <v xml:space="preserve">خلود </v>
          </cell>
          <cell r="Q49" t="str">
            <v>a</v>
          </cell>
          <cell r="X49" t="str">
            <v>P138377573</v>
          </cell>
          <cell r="AA49">
            <v>34</v>
          </cell>
        </row>
        <row r="50">
          <cell r="F50">
            <v>37862</v>
          </cell>
          <cell r="L50" t="str">
            <v>ذكر</v>
          </cell>
          <cell r="M50" t="str">
            <v xml:space="preserve">أسعد </v>
          </cell>
          <cell r="Q50" t="str">
            <v>a</v>
          </cell>
          <cell r="X50" t="str">
            <v>P139376663</v>
          </cell>
          <cell r="AA50">
            <v>35</v>
          </cell>
        </row>
        <row r="51">
          <cell r="F51">
            <v>37725</v>
          </cell>
          <cell r="L51" t="str">
            <v>أنثى</v>
          </cell>
          <cell r="M51" t="str">
            <v xml:space="preserve">قمر </v>
          </cell>
          <cell r="Q51" t="str">
            <v>a</v>
          </cell>
          <cell r="X51" t="str">
            <v>P139376724</v>
          </cell>
          <cell r="AA51">
            <v>36</v>
          </cell>
        </row>
        <row r="52">
          <cell r="F52">
            <v>38512</v>
          </cell>
          <cell r="L52" t="str">
            <v>أنثى</v>
          </cell>
          <cell r="M52" t="str">
            <v>هند</v>
          </cell>
          <cell r="Q52" t="str">
            <v>a</v>
          </cell>
          <cell r="X52" t="str">
            <v>P141104207</v>
          </cell>
          <cell r="AA52">
            <v>37</v>
          </cell>
        </row>
        <row r="53">
          <cell r="F53">
            <v>37464</v>
          </cell>
          <cell r="L53" t="str">
            <v>أنثى</v>
          </cell>
          <cell r="M53" t="str">
            <v>وئام</v>
          </cell>
          <cell r="Q53" t="str">
            <v>a</v>
          </cell>
          <cell r="X53" t="str">
            <v>P142173305</v>
          </cell>
          <cell r="AA53">
            <v>38</v>
          </cell>
        </row>
        <row r="54">
          <cell r="F54">
            <v>38023</v>
          </cell>
          <cell r="L54" t="str">
            <v>ذكر</v>
          </cell>
          <cell r="M54" t="str">
            <v>عدنان</v>
          </cell>
          <cell r="Q54" t="str">
            <v>a</v>
          </cell>
          <cell r="X54" t="str">
            <v>P147036854</v>
          </cell>
          <cell r="AA54">
            <v>39</v>
          </cell>
        </row>
        <row r="55">
          <cell r="F55">
            <v>38215</v>
          </cell>
          <cell r="L55" t="str">
            <v>أنثى</v>
          </cell>
          <cell r="M55" t="str">
            <v>نهى</v>
          </cell>
          <cell r="Q55" t="str">
            <v>a</v>
          </cell>
          <cell r="X55" t="str">
            <v>P148077099</v>
          </cell>
          <cell r="AA55">
            <v>40</v>
          </cell>
        </row>
        <row r="56">
          <cell r="F56">
            <v>37986</v>
          </cell>
          <cell r="L56" t="str">
            <v>أنثى</v>
          </cell>
          <cell r="M56" t="str">
            <v>أمامة</v>
          </cell>
          <cell r="Q56" t="str">
            <v>a</v>
          </cell>
          <cell r="X56" t="str">
            <v>P149092014</v>
          </cell>
          <cell r="AA56">
            <v>41</v>
          </cell>
        </row>
        <row r="57">
          <cell r="F57">
            <v>36310</v>
          </cell>
          <cell r="L57" t="str">
            <v>ذكر</v>
          </cell>
          <cell r="M57" t="str">
            <v>أسامة</v>
          </cell>
          <cell r="Q57" t="str">
            <v>a</v>
          </cell>
          <cell r="X57" t="str">
            <v>R139221591</v>
          </cell>
          <cell r="AA57">
            <v>42</v>
          </cell>
        </row>
        <row r="58">
          <cell r="F58">
            <v>37782</v>
          </cell>
          <cell r="L58" t="str">
            <v>أنثى</v>
          </cell>
          <cell r="M58" t="str">
            <v>إكرام</v>
          </cell>
          <cell r="Q58" t="str">
            <v>a</v>
          </cell>
          <cell r="X58" t="str">
            <v>S132063061</v>
          </cell>
          <cell r="AA58">
            <v>43</v>
          </cell>
        </row>
        <row r="59">
          <cell r="Q59" t="str">
            <v>a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  <sheetData sheetId="55">
        <row r="10">
          <cell r="T10" t="str">
            <v>الثالثة إعدادي عام</v>
          </cell>
        </row>
        <row r="11">
          <cell r="I11" t="str">
            <v>3ASCG-20</v>
          </cell>
        </row>
        <row r="16">
          <cell r="F16">
            <v>38026</v>
          </cell>
          <cell r="L16" t="str">
            <v>ذكر</v>
          </cell>
          <cell r="M16" t="str">
            <v>علاء الدين</v>
          </cell>
          <cell r="Q16" t="str">
            <v>a</v>
          </cell>
          <cell r="X16" t="str">
            <v>M137500030</v>
          </cell>
          <cell r="AA16">
            <v>1</v>
          </cell>
        </row>
        <row r="17">
          <cell r="F17">
            <v>38059</v>
          </cell>
          <cell r="L17" t="str">
            <v>أنثى</v>
          </cell>
          <cell r="M17" t="str">
            <v>فاطمة الزهراء</v>
          </cell>
          <cell r="Q17" t="str">
            <v>a</v>
          </cell>
          <cell r="X17" t="str">
            <v>N143073485</v>
          </cell>
          <cell r="AA17">
            <v>2</v>
          </cell>
        </row>
        <row r="18">
          <cell r="F18">
            <v>37266</v>
          </cell>
          <cell r="L18" t="str">
            <v>ذكر</v>
          </cell>
          <cell r="M18" t="str">
            <v>محمد</v>
          </cell>
          <cell r="Q18" t="str">
            <v>a</v>
          </cell>
          <cell r="X18" t="str">
            <v>P120062125</v>
          </cell>
          <cell r="AA18">
            <v>3</v>
          </cell>
        </row>
        <row r="19">
          <cell r="F19">
            <v>36892</v>
          </cell>
          <cell r="L19" t="str">
            <v>أنثى</v>
          </cell>
          <cell r="M19" t="str">
            <v>ايمان</v>
          </cell>
          <cell r="Q19" t="str">
            <v>a</v>
          </cell>
          <cell r="X19" t="str">
            <v>P120102077</v>
          </cell>
          <cell r="AA19">
            <v>4</v>
          </cell>
        </row>
        <row r="20">
          <cell r="F20">
            <v>37292</v>
          </cell>
          <cell r="L20" t="str">
            <v>أنثى</v>
          </cell>
          <cell r="M20" t="str">
            <v xml:space="preserve">هجر </v>
          </cell>
          <cell r="Q20" t="str">
            <v>a</v>
          </cell>
          <cell r="X20" t="str">
            <v>P130243170</v>
          </cell>
          <cell r="AA20">
            <v>5</v>
          </cell>
        </row>
        <row r="21">
          <cell r="F21">
            <v>38407</v>
          </cell>
          <cell r="L21" t="str">
            <v>أنثى</v>
          </cell>
          <cell r="M21" t="str">
            <v xml:space="preserve">أميمة </v>
          </cell>
          <cell r="Q21" t="str">
            <v>a</v>
          </cell>
          <cell r="X21" t="str">
            <v>P130244245</v>
          </cell>
          <cell r="AA21">
            <v>6</v>
          </cell>
        </row>
        <row r="22">
          <cell r="F22">
            <v>38273</v>
          </cell>
          <cell r="L22" t="str">
            <v>أنثى</v>
          </cell>
          <cell r="M22" t="str">
            <v xml:space="preserve">نهيلة </v>
          </cell>
          <cell r="Q22" t="str">
            <v>a</v>
          </cell>
          <cell r="X22" t="str">
            <v>P130371079</v>
          </cell>
          <cell r="AA22">
            <v>7</v>
          </cell>
        </row>
        <row r="23">
          <cell r="F23">
            <v>37681</v>
          </cell>
          <cell r="L23" t="str">
            <v>أنثى</v>
          </cell>
          <cell r="M23" t="str">
            <v xml:space="preserve">عفاف </v>
          </cell>
          <cell r="Q23" t="str">
            <v>a</v>
          </cell>
          <cell r="X23" t="str">
            <v>P131243085</v>
          </cell>
          <cell r="AA23">
            <v>8</v>
          </cell>
        </row>
        <row r="24">
          <cell r="F24">
            <v>38441</v>
          </cell>
          <cell r="L24" t="str">
            <v>أنثى</v>
          </cell>
          <cell r="M24" t="str">
            <v xml:space="preserve">فردوس </v>
          </cell>
          <cell r="Q24" t="str">
            <v>a</v>
          </cell>
          <cell r="X24" t="str">
            <v>P132251010</v>
          </cell>
          <cell r="AA24">
            <v>9</v>
          </cell>
        </row>
        <row r="25">
          <cell r="F25">
            <v>37943</v>
          </cell>
          <cell r="L25" t="str">
            <v>أنثى</v>
          </cell>
          <cell r="M25" t="str">
            <v xml:space="preserve">اسمهان </v>
          </cell>
          <cell r="Q25" t="str">
            <v>a</v>
          </cell>
          <cell r="X25" t="str">
            <v>P132260099</v>
          </cell>
          <cell r="AA25">
            <v>10</v>
          </cell>
        </row>
        <row r="26">
          <cell r="F26">
            <v>37882</v>
          </cell>
          <cell r="L26" t="str">
            <v>أنثى</v>
          </cell>
          <cell r="M26" t="str">
            <v xml:space="preserve">حسنية </v>
          </cell>
          <cell r="Q26" t="str">
            <v>a</v>
          </cell>
          <cell r="X26" t="str">
            <v>P132371091</v>
          </cell>
          <cell r="AA26">
            <v>11</v>
          </cell>
        </row>
        <row r="27">
          <cell r="F27">
            <v>38129</v>
          </cell>
          <cell r="L27" t="str">
            <v>أنثى</v>
          </cell>
          <cell r="M27" t="str">
            <v xml:space="preserve">هناء </v>
          </cell>
          <cell r="Q27" t="str">
            <v>a</v>
          </cell>
          <cell r="X27" t="str">
            <v>P132371220</v>
          </cell>
          <cell r="AA27">
            <v>12</v>
          </cell>
        </row>
        <row r="28">
          <cell r="F28">
            <v>38222</v>
          </cell>
          <cell r="L28" t="str">
            <v>ذكر</v>
          </cell>
          <cell r="M28" t="str">
            <v xml:space="preserve">محمد </v>
          </cell>
          <cell r="Q28" t="str">
            <v>a</v>
          </cell>
          <cell r="X28" t="str">
            <v>P132371310</v>
          </cell>
          <cell r="AA28">
            <v>13</v>
          </cell>
        </row>
        <row r="29">
          <cell r="F29">
            <v>36892</v>
          </cell>
          <cell r="L29" t="str">
            <v>ذكر</v>
          </cell>
          <cell r="M29" t="str">
            <v xml:space="preserve">محمد </v>
          </cell>
          <cell r="Q29" t="str">
            <v>a</v>
          </cell>
          <cell r="X29" t="str">
            <v>P132376709</v>
          </cell>
          <cell r="AA29">
            <v>14</v>
          </cell>
        </row>
        <row r="30">
          <cell r="F30">
            <v>36582</v>
          </cell>
          <cell r="L30" t="str">
            <v>ذكر</v>
          </cell>
          <cell r="M30" t="str">
            <v xml:space="preserve">محمد </v>
          </cell>
          <cell r="Q30" t="str">
            <v>a</v>
          </cell>
          <cell r="X30" t="str">
            <v>P132377506</v>
          </cell>
          <cell r="AA30">
            <v>15</v>
          </cell>
        </row>
        <row r="31">
          <cell r="F31">
            <v>36924</v>
          </cell>
          <cell r="L31" t="str">
            <v>ذكر</v>
          </cell>
          <cell r="M31" t="str">
            <v xml:space="preserve">هشام </v>
          </cell>
          <cell r="Q31" t="str">
            <v>a</v>
          </cell>
          <cell r="X31" t="str">
            <v>P132377514</v>
          </cell>
          <cell r="AA31">
            <v>16</v>
          </cell>
        </row>
        <row r="32">
          <cell r="F32">
            <v>37027</v>
          </cell>
          <cell r="L32" t="str">
            <v>أنثى</v>
          </cell>
          <cell r="M32" t="str">
            <v>إكرام</v>
          </cell>
          <cell r="Q32" t="str">
            <v>a</v>
          </cell>
          <cell r="X32" t="str">
            <v>P132474522</v>
          </cell>
          <cell r="AA32">
            <v>17</v>
          </cell>
        </row>
        <row r="33">
          <cell r="F33">
            <v>37894</v>
          </cell>
          <cell r="L33" t="str">
            <v>أنثى</v>
          </cell>
          <cell r="M33" t="str">
            <v>مليكة</v>
          </cell>
          <cell r="Q33" t="str">
            <v>a</v>
          </cell>
          <cell r="X33" t="str">
            <v>P132485233</v>
          </cell>
          <cell r="AA33">
            <v>18</v>
          </cell>
        </row>
        <row r="34">
          <cell r="F34">
            <v>37692</v>
          </cell>
          <cell r="L34" t="str">
            <v>أنثى</v>
          </cell>
          <cell r="M34" t="str">
            <v>سلمى</v>
          </cell>
          <cell r="Q34" t="str">
            <v>a</v>
          </cell>
          <cell r="X34" t="str">
            <v>P133219992</v>
          </cell>
          <cell r="AA34">
            <v>19</v>
          </cell>
        </row>
        <row r="35">
          <cell r="F35">
            <v>37946</v>
          </cell>
          <cell r="L35" t="str">
            <v>أنثى</v>
          </cell>
          <cell r="M35" t="str">
            <v>حسناء</v>
          </cell>
          <cell r="Q35" t="str">
            <v>a</v>
          </cell>
          <cell r="X35" t="str">
            <v>P133241296</v>
          </cell>
          <cell r="AA35">
            <v>20</v>
          </cell>
        </row>
        <row r="36">
          <cell r="F36">
            <v>38009</v>
          </cell>
          <cell r="L36" t="str">
            <v>ذكر</v>
          </cell>
          <cell r="M36" t="str">
            <v>يونس</v>
          </cell>
          <cell r="Q36" t="str">
            <v>a</v>
          </cell>
          <cell r="X36" t="str">
            <v>P133243639</v>
          </cell>
          <cell r="AA36">
            <v>21</v>
          </cell>
        </row>
        <row r="37">
          <cell r="F37">
            <v>36918</v>
          </cell>
          <cell r="L37" t="str">
            <v>ذكر</v>
          </cell>
          <cell r="M37" t="str">
            <v>محمد</v>
          </cell>
          <cell r="Q37" t="str">
            <v>a</v>
          </cell>
          <cell r="X37" t="str">
            <v>P133243659</v>
          </cell>
          <cell r="AA37">
            <v>22</v>
          </cell>
        </row>
        <row r="38">
          <cell r="F38">
            <v>37133</v>
          </cell>
          <cell r="L38" t="str">
            <v>أنثى</v>
          </cell>
          <cell r="M38" t="str">
            <v xml:space="preserve">سناء  </v>
          </cell>
          <cell r="Q38" t="str">
            <v>a</v>
          </cell>
          <cell r="X38" t="str">
            <v>P133252574</v>
          </cell>
          <cell r="AA38">
            <v>23</v>
          </cell>
        </row>
        <row r="39">
          <cell r="F39">
            <v>37695</v>
          </cell>
          <cell r="L39" t="str">
            <v>أنثى</v>
          </cell>
          <cell r="M39" t="str">
            <v>سمية</v>
          </cell>
          <cell r="Q39" t="str">
            <v>a</v>
          </cell>
          <cell r="X39" t="str">
            <v>P133260208</v>
          </cell>
          <cell r="AA39">
            <v>24</v>
          </cell>
        </row>
        <row r="40">
          <cell r="F40">
            <v>37571</v>
          </cell>
          <cell r="L40" t="str">
            <v>ذكر</v>
          </cell>
          <cell r="M40" t="str">
            <v xml:space="preserve">رضى </v>
          </cell>
          <cell r="Q40" t="str">
            <v>a</v>
          </cell>
          <cell r="X40" t="str">
            <v>P133260226</v>
          </cell>
          <cell r="AA40">
            <v>25</v>
          </cell>
        </row>
        <row r="41">
          <cell r="F41">
            <v>37882</v>
          </cell>
          <cell r="L41" t="str">
            <v>ذكر</v>
          </cell>
          <cell r="M41" t="str">
            <v xml:space="preserve">حسن </v>
          </cell>
          <cell r="Q41" t="str">
            <v>a</v>
          </cell>
          <cell r="X41" t="str">
            <v>P133428283</v>
          </cell>
          <cell r="AA41">
            <v>26</v>
          </cell>
        </row>
        <row r="42">
          <cell r="F42">
            <v>37003</v>
          </cell>
          <cell r="L42" t="str">
            <v>أنثى</v>
          </cell>
          <cell r="M42" t="str">
            <v>خديجة</v>
          </cell>
          <cell r="Q42" t="str">
            <v>a</v>
          </cell>
          <cell r="X42" t="str">
            <v>P134260011</v>
          </cell>
          <cell r="AA42">
            <v>27</v>
          </cell>
        </row>
        <row r="43">
          <cell r="F43">
            <v>38129</v>
          </cell>
          <cell r="L43" t="str">
            <v>ذكر</v>
          </cell>
          <cell r="M43" t="str">
            <v xml:space="preserve">صلاح الدين </v>
          </cell>
          <cell r="Q43" t="str">
            <v>a</v>
          </cell>
          <cell r="X43" t="str">
            <v>P134371071</v>
          </cell>
          <cell r="AA43">
            <v>28</v>
          </cell>
        </row>
        <row r="44">
          <cell r="F44">
            <v>37335</v>
          </cell>
          <cell r="L44" t="str">
            <v>أنثى</v>
          </cell>
          <cell r="M44" t="str">
            <v>إكرام</v>
          </cell>
          <cell r="Q44" t="str">
            <v>a</v>
          </cell>
          <cell r="X44" t="str">
            <v>P134377306</v>
          </cell>
          <cell r="AA44">
            <v>29</v>
          </cell>
        </row>
        <row r="45">
          <cell r="F45">
            <v>37727</v>
          </cell>
          <cell r="L45" t="str">
            <v>ذكر</v>
          </cell>
          <cell r="M45" t="str">
            <v xml:space="preserve">زكرياء </v>
          </cell>
          <cell r="Q45" t="str">
            <v>a</v>
          </cell>
          <cell r="X45" t="str">
            <v>P134428244</v>
          </cell>
          <cell r="AA45">
            <v>30</v>
          </cell>
        </row>
        <row r="46">
          <cell r="F46">
            <v>38431</v>
          </cell>
          <cell r="L46" t="str">
            <v>أنثى</v>
          </cell>
          <cell r="M46" t="str">
            <v>نهيلة</v>
          </cell>
          <cell r="Q46" t="str">
            <v>a</v>
          </cell>
          <cell r="X46" t="str">
            <v>P135260148</v>
          </cell>
          <cell r="AA46">
            <v>31</v>
          </cell>
        </row>
        <row r="47">
          <cell r="F47">
            <v>37619</v>
          </cell>
          <cell r="L47" t="str">
            <v>أنثى</v>
          </cell>
          <cell r="M47" t="str">
            <v xml:space="preserve">كوثر </v>
          </cell>
          <cell r="Q47" t="str">
            <v>a</v>
          </cell>
          <cell r="X47" t="str">
            <v>P135260192</v>
          </cell>
          <cell r="AA47">
            <v>32</v>
          </cell>
        </row>
        <row r="48">
          <cell r="F48">
            <v>38201</v>
          </cell>
          <cell r="L48" t="str">
            <v>ذكر</v>
          </cell>
          <cell r="M48" t="str">
            <v xml:space="preserve">محمد علي </v>
          </cell>
          <cell r="Q48" t="str">
            <v>a</v>
          </cell>
          <cell r="X48" t="str">
            <v>P136250989</v>
          </cell>
          <cell r="AA48">
            <v>33</v>
          </cell>
        </row>
        <row r="49">
          <cell r="F49">
            <v>38331</v>
          </cell>
          <cell r="L49" t="str">
            <v>أنثى</v>
          </cell>
          <cell r="M49" t="str">
            <v xml:space="preserve">سعاد </v>
          </cell>
          <cell r="Q49" t="str">
            <v>a</v>
          </cell>
          <cell r="X49" t="str">
            <v>P137260067</v>
          </cell>
          <cell r="AA49">
            <v>34</v>
          </cell>
        </row>
        <row r="50">
          <cell r="F50">
            <v>37283</v>
          </cell>
          <cell r="L50" t="str">
            <v>أنثى</v>
          </cell>
          <cell r="M50" t="str">
            <v xml:space="preserve">يسرى </v>
          </cell>
          <cell r="Q50" t="str">
            <v>a</v>
          </cell>
          <cell r="X50" t="str">
            <v>P137376732</v>
          </cell>
          <cell r="AA50">
            <v>35</v>
          </cell>
        </row>
        <row r="51">
          <cell r="F51">
            <v>36615</v>
          </cell>
          <cell r="L51" t="str">
            <v>ذكر</v>
          </cell>
          <cell r="M51" t="str">
            <v xml:space="preserve">محمد </v>
          </cell>
          <cell r="Q51" t="str">
            <v>a</v>
          </cell>
          <cell r="X51" t="str">
            <v>P137377419</v>
          </cell>
          <cell r="AA51">
            <v>36</v>
          </cell>
        </row>
        <row r="52">
          <cell r="F52">
            <v>37915</v>
          </cell>
          <cell r="L52" t="str">
            <v>أنثى</v>
          </cell>
          <cell r="M52" t="str">
            <v>وصال</v>
          </cell>
          <cell r="Q52" t="str">
            <v>a</v>
          </cell>
          <cell r="X52" t="str">
            <v>P137461892</v>
          </cell>
          <cell r="AA52">
            <v>37</v>
          </cell>
        </row>
        <row r="53">
          <cell r="F53">
            <v>37764</v>
          </cell>
          <cell r="L53" t="str">
            <v>أنثى</v>
          </cell>
          <cell r="M53" t="str">
            <v xml:space="preserve">جميلة </v>
          </cell>
          <cell r="Q53" t="str">
            <v>a</v>
          </cell>
          <cell r="X53" t="str">
            <v>P138376610</v>
          </cell>
          <cell r="AA53">
            <v>38</v>
          </cell>
        </row>
        <row r="54">
          <cell r="F54">
            <v>37605</v>
          </cell>
          <cell r="L54" t="str">
            <v>ذكر</v>
          </cell>
          <cell r="M54" t="str">
            <v xml:space="preserve">محمد </v>
          </cell>
          <cell r="Q54" t="str">
            <v>a</v>
          </cell>
          <cell r="X54" t="str">
            <v>P138377585</v>
          </cell>
          <cell r="AA54">
            <v>39</v>
          </cell>
        </row>
        <row r="55">
          <cell r="F55">
            <v>37896</v>
          </cell>
          <cell r="L55" t="str">
            <v>ذكر</v>
          </cell>
          <cell r="M55" t="str">
            <v>سفيان</v>
          </cell>
          <cell r="Q55" t="str">
            <v>a</v>
          </cell>
          <cell r="X55" t="str">
            <v>P138449168</v>
          </cell>
          <cell r="AA55">
            <v>40</v>
          </cell>
        </row>
        <row r="56">
          <cell r="F56">
            <v>38340</v>
          </cell>
          <cell r="L56" t="str">
            <v>أنثى</v>
          </cell>
          <cell r="M56" t="str">
            <v>سكينة</v>
          </cell>
          <cell r="Q56" t="str">
            <v>a</v>
          </cell>
          <cell r="X56" t="str">
            <v>P146002742</v>
          </cell>
          <cell r="AA56">
            <v>41</v>
          </cell>
        </row>
        <row r="57">
          <cell r="F57">
            <v>37895</v>
          </cell>
          <cell r="L57" t="str">
            <v>ذكر</v>
          </cell>
          <cell r="M57" t="str">
            <v>محمد</v>
          </cell>
          <cell r="Q57" t="str">
            <v>a</v>
          </cell>
          <cell r="X57" t="str">
            <v>P146113112</v>
          </cell>
          <cell r="AA57">
            <v>42</v>
          </cell>
        </row>
        <row r="58">
          <cell r="F58">
            <v>37803</v>
          </cell>
          <cell r="L58" t="str">
            <v>ذكر</v>
          </cell>
          <cell r="M58" t="str">
            <v>اسماعيل</v>
          </cell>
          <cell r="Q58" t="str">
            <v>a</v>
          </cell>
          <cell r="X58" t="str">
            <v>P148084742</v>
          </cell>
          <cell r="AA58">
            <v>43</v>
          </cell>
        </row>
        <row r="59">
          <cell r="F59">
            <v>37868</v>
          </cell>
          <cell r="L59" t="str">
            <v>أنثى</v>
          </cell>
          <cell r="M59" t="str">
            <v>شروق</v>
          </cell>
          <cell r="Q59" t="str">
            <v>a</v>
          </cell>
          <cell r="X59" t="str">
            <v>S139317638</v>
          </cell>
          <cell r="AA59">
            <v>44</v>
          </cell>
        </row>
        <row r="60">
          <cell r="Q60" t="str">
            <v>a</v>
          </cell>
        </row>
        <row r="61">
          <cell r="Q61" t="str">
            <v>a</v>
          </cell>
        </row>
        <row r="62">
          <cell r="Q6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.facebook.com/mohammed.ahlamine.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G29"/>
  <sheetViews>
    <sheetView showGridLines="0" rightToLeft="1" zoomScale="60" zoomScaleNormal="60" workbookViewId="0"/>
  </sheetViews>
  <sheetFormatPr baseColWidth="10" defaultRowHeight="15"/>
  <cols>
    <col min="1" max="1" width="5.28515625" style="359" customWidth="1"/>
    <col min="2" max="6" width="29.28515625" style="359" customWidth="1"/>
    <col min="7" max="7" width="11.42578125" style="359" customWidth="1"/>
    <col min="8" max="16384" width="11.42578125" style="359"/>
  </cols>
  <sheetData>
    <row r="2" spans="1:7" ht="25.5" customHeight="1">
      <c r="C2" s="422" t="s">
        <v>125</v>
      </c>
      <c r="D2" s="422"/>
      <c r="E2" s="360"/>
    </row>
    <row r="3" spans="1:7" ht="33" customHeight="1">
      <c r="C3" s="422"/>
      <c r="D3" s="422"/>
      <c r="E3" s="360"/>
    </row>
    <row r="5" spans="1:7" ht="30" customHeight="1">
      <c r="A5" s="423" t="s">
        <v>219</v>
      </c>
      <c r="B5" s="423"/>
      <c r="C5" s="423"/>
      <c r="D5" s="423"/>
      <c r="E5" s="423"/>
      <c r="F5" s="423"/>
    </row>
    <row r="6" spans="1:7" ht="24" customHeight="1">
      <c r="A6" s="423"/>
      <c r="B6" s="423"/>
      <c r="C6" s="423"/>
      <c r="D6" s="423"/>
      <c r="E6" s="423"/>
      <c r="F6" s="423"/>
    </row>
    <row r="7" spans="1:7" ht="7.5" customHeight="1">
      <c r="A7" s="361"/>
      <c r="B7" s="424" t="s">
        <v>220</v>
      </c>
      <c r="C7" s="424"/>
      <c r="D7" s="424"/>
      <c r="E7" s="424"/>
      <c r="F7" s="424"/>
    </row>
    <row r="8" spans="1:7" ht="30" customHeight="1">
      <c r="A8" s="361"/>
      <c r="B8" s="424"/>
      <c r="C8" s="424"/>
      <c r="D8" s="424"/>
      <c r="E8" s="424"/>
      <c r="F8" s="424"/>
      <c r="G8" s="362"/>
    </row>
    <row r="9" spans="1:7" ht="15" customHeight="1">
      <c r="A9" s="361"/>
      <c r="B9" s="424" t="s">
        <v>126</v>
      </c>
      <c r="C9" s="424"/>
      <c r="D9" s="424"/>
      <c r="E9" s="424"/>
      <c r="F9" s="424"/>
    </row>
    <row r="10" spans="1:7" ht="30" customHeight="1">
      <c r="A10" s="361"/>
      <c r="B10" s="424"/>
      <c r="C10" s="424"/>
      <c r="D10" s="424"/>
      <c r="E10" s="424"/>
      <c r="F10" s="424"/>
    </row>
    <row r="11" spans="1:7" ht="15" customHeight="1">
      <c r="A11" s="361"/>
      <c r="B11" s="424" t="s">
        <v>221</v>
      </c>
      <c r="C11" s="424"/>
      <c r="D11" s="424"/>
      <c r="E11" s="424"/>
      <c r="F11" s="424"/>
    </row>
    <row r="12" spans="1:7" ht="30" customHeight="1">
      <c r="A12" s="361"/>
      <c r="B12" s="424"/>
      <c r="C12" s="424"/>
      <c r="D12" s="424"/>
      <c r="E12" s="424"/>
      <c r="F12" s="424"/>
    </row>
    <row r="13" spans="1:7" ht="12.75" customHeight="1">
      <c r="A13" s="361"/>
      <c r="B13" s="424" t="s">
        <v>127</v>
      </c>
      <c r="C13" s="424"/>
      <c r="D13" s="424"/>
      <c r="E13" s="424"/>
      <c r="F13" s="424"/>
    </row>
    <row r="14" spans="1:7" ht="30" customHeight="1">
      <c r="A14" s="361"/>
      <c r="B14" s="424"/>
      <c r="C14" s="424"/>
      <c r="D14" s="424"/>
      <c r="E14" s="424"/>
      <c r="F14" s="424"/>
    </row>
    <row r="16" spans="1:7">
      <c r="B16" s="420"/>
      <c r="C16" s="420"/>
      <c r="D16" s="420"/>
      <c r="E16" s="420"/>
      <c r="F16" s="420"/>
    </row>
    <row r="17" spans="1:6">
      <c r="B17" s="420"/>
      <c r="C17" s="420"/>
      <c r="D17" s="420"/>
      <c r="E17" s="420"/>
      <c r="F17" s="420"/>
    </row>
    <row r="28" spans="1:6" ht="30.75" customHeight="1">
      <c r="A28" s="421" t="s">
        <v>128</v>
      </c>
      <c r="B28" s="421"/>
      <c r="C28" s="421"/>
      <c r="D28" s="421"/>
      <c r="E28" s="421"/>
      <c r="F28" s="421"/>
    </row>
    <row r="29" spans="1:6" ht="30.75" customHeight="1">
      <c r="A29" s="421"/>
      <c r="B29" s="421"/>
      <c r="C29" s="421"/>
      <c r="D29" s="421"/>
      <c r="E29" s="421"/>
      <c r="F29" s="421"/>
    </row>
  </sheetData>
  <mergeCells count="8">
    <mergeCell ref="B16:F17"/>
    <mergeCell ref="A28:F29"/>
    <mergeCell ref="C2:D3"/>
    <mergeCell ref="A5:F6"/>
    <mergeCell ref="B7:F8"/>
    <mergeCell ref="B9:F10"/>
    <mergeCell ref="B11:F12"/>
    <mergeCell ref="B13:F14"/>
  </mergeCells>
  <printOptions horizontalCentered="1"/>
  <pageMargins left="0" right="0" top="0" bottom="0" header="0" footer="0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Z78"/>
  <sheetViews>
    <sheetView showGridLines="0" rightToLeft="1" zoomScaleNormal="100" zoomScaleSheetLayoutView="100" workbookViewId="0"/>
  </sheetViews>
  <sheetFormatPr baseColWidth="10" defaultColWidth="0" defaultRowHeight="18.75" zeroHeight="1"/>
  <cols>
    <col min="1" max="1" width="0.42578125" style="110" customWidth="1"/>
    <col min="2" max="2" width="10.42578125" style="109" hidden="1" customWidth="1"/>
    <col min="3" max="3" width="9" style="108" customWidth="1"/>
    <col min="4" max="4" width="29.7109375" style="107" customWidth="1"/>
    <col min="5" max="5" width="15.7109375" style="109" customWidth="1"/>
    <col min="6" max="6" width="1.5703125" style="109" customWidth="1"/>
    <col min="7" max="7" width="14.28515625" style="109" hidden="1" customWidth="1"/>
    <col min="8" max="8" width="9" style="108" customWidth="1"/>
    <col min="9" max="9" width="29.7109375" style="107" customWidth="1"/>
    <col min="10" max="10" width="15.7109375" style="109" customWidth="1"/>
    <col min="11" max="11" width="5.7109375" style="110" customWidth="1"/>
    <col min="12" max="12" width="5.42578125" style="110" customWidth="1"/>
    <col min="13" max="13" width="3.140625" style="110" customWidth="1"/>
    <col min="14" max="15" width="3.28515625" style="110" customWidth="1"/>
    <col min="16" max="16" width="4.7109375" style="107" customWidth="1"/>
    <col min="17" max="20" width="11.42578125" style="113" hidden="1" customWidth="1"/>
    <col min="21" max="52" width="0" style="113" hidden="1" customWidth="1"/>
    <col min="53" max="16384" width="11.42578125" style="113" hidden="1"/>
  </cols>
  <sheetData>
    <row r="1" spans="1:44" s="107" customFormat="1" ht="6" customHeight="1">
      <c r="A1" s="106" t="s">
        <v>58</v>
      </c>
      <c r="C1" s="108"/>
      <c r="E1" s="109"/>
      <c r="F1" s="109"/>
      <c r="G1" s="110"/>
      <c r="H1" s="110"/>
      <c r="I1" s="110"/>
      <c r="J1" s="111"/>
      <c r="K1" s="112"/>
      <c r="L1" s="112"/>
      <c r="M1" s="112"/>
      <c r="N1" s="112"/>
      <c r="O1" s="112"/>
      <c r="P1" s="110"/>
      <c r="AN1" s="113"/>
      <c r="AO1" s="113"/>
      <c r="AP1" s="113"/>
      <c r="AQ1" s="113"/>
      <c r="AR1" s="112"/>
    </row>
    <row r="2" spans="1:44" s="107" customFormat="1" ht="39" customHeight="1" thickBot="1">
      <c r="C2" s="108"/>
      <c r="D2" s="114" t="s">
        <v>77</v>
      </c>
      <c r="E2" s="109"/>
      <c r="F2" s="109"/>
      <c r="G2" s="110"/>
      <c r="H2" s="110"/>
      <c r="I2" s="110"/>
      <c r="J2" s="111"/>
      <c r="K2" s="112"/>
      <c r="L2" s="112"/>
      <c r="M2" s="112"/>
      <c r="N2" s="112"/>
      <c r="O2" s="112"/>
      <c r="P2" s="110"/>
      <c r="AN2" s="113"/>
      <c r="AO2" s="113"/>
      <c r="AP2" s="113"/>
      <c r="AQ2" s="113"/>
      <c r="AR2" s="112"/>
    </row>
    <row r="3" spans="1:44" ht="23.25" customHeight="1">
      <c r="B3" s="115"/>
      <c r="C3" s="477" t="str">
        <f>'بطاقة تقنية'!B5</f>
        <v>الثانوية الاعدادية سيدي الطيبي</v>
      </c>
      <c r="D3" s="477"/>
      <c r="E3" s="116"/>
      <c r="F3" s="116"/>
      <c r="G3" s="117"/>
      <c r="H3" s="477" t="str">
        <f>C3</f>
        <v>الثانوية الاعدادية سيدي الطيبي</v>
      </c>
      <c r="I3" s="477"/>
      <c r="J3" s="118"/>
    </row>
    <row r="4" spans="1:44" ht="24" customHeight="1">
      <c r="B4" s="119"/>
      <c r="C4" s="120"/>
      <c r="D4" s="475" t="s">
        <v>21</v>
      </c>
      <c r="E4" s="475"/>
      <c r="F4" s="475"/>
      <c r="G4" s="475"/>
      <c r="H4" s="120"/>
      <c r="I4" s="475" t="s">
        <v>21</v>
      </c>
      <c r="J4" s="476"/>
    </row>
    <row r="5" spans="1:44" ht="15.75">
      <c r="B5" s="119"/>
      <c r="C5" s="120"/>
      <c r="D5" s="475"/>
      <c r="E5" s="475"/>
      <c r="F5" s="475"/>
      <c r="G5" s="475"/>
      <c r="H5" s="120"/>
      <c r="I5" s="475"/>
      <c r="J5" s="476"/>
    </row>
    <row r="6" spans="1:44" ht="21.75" thickBot="1">
      <c r="A6" s="121"/>
      <c r="B6" s="119"/>
      <c r="C6" s="120"/>
      <c r="D6" s="473" t="str">
        <f>'بطاقة تقنية'!$E$2</f>
        <v>الامتحان الموحد المحلي 
لنيل شهادة السلك الإعدادي</v>
      </c>
      <c r="E6" s="473"/>
      <c r="F6" s="473"/>
      <c r="G6" s="473"/>
      <c r="H6" s="120"/>
      <c r="I6" s="473" t="str">
        <f>'بطاقة تقنية'!$E$2</f>
        <v>الامتحان الموحد المحلي 
لنيل شهادة السلك الإعدادي</v>
      </c>
      <c r="J6" s="474"/>
      <c r="K6" s="121"/>
      <c r="L6" s="121"/>
      <c r="M6" s="121"/>
      <c r="N6" s="121"/>
      <c r="O6" s="121"/>
    </row>
    <row r="7" spans="1:44" ht="24" thickBot="1">
      <c r="A7" s="122"/>
      <c r="B7" s="119"/>
      <c r="C7" s="123">
        <f>COUNT(E9:E49)</f>
        <v>27</v>
      </c>
      <c r="D7" s="124" t="s">
        <v>5</v>
      </c>
      <c r="E7" s="125">
        <f>B8</f>
        <v>1</v>
      </c>
      <c r="F7" s="126"/>
      <c r="G7" s="126"/>
      <c r="H7" s="123">
        <f>COUNT(J9:J49)</f>
        <v>27</v>
      </c>
      <c r="I7" s="124" t="s">
        <v>5</v>
      </c>
      <c r="J7" s="127">
        <f>G8</f>
        <v>2</v>
      </c>
      <c r="K7" s="122"/>
      <c r="L7" s="128">
        <v>1</v>
      </c>
      <c r="N7" s="122"/>
      <c r="O7" s="122"/>
    </row>
    <row r="8" spans="1:44" ht="43.5" thickTop="1" thickBot="1">
      <c r="B8" s="129">
        <f>L7</f>
        <v>1</v>
      </c>
      <c r="C8" s="302" t="s">
        <v>22</v>
      </c>
      <c r="D8" s="302" t="s">
        <v>23</v>
      </c>
      <c r="E8" s="302" t="s">
        <v>24</v>
      </c>
      <c r="F8" s="302"/>
      <c r="G8" s="302">
        <f>B8+1</f>
        <v>2</v>
      </c>
      <c r="H8" s="302" t="s">
        <v>22</v>
      </c>
      <c r="I8" s="302" t="s">
        <v>23</v>
      </c>
      <c r="J8" s="327" t="s">
        <v>24</v>
      </c>
    </row>
    <row r="9" spans="1:44" ht="30" customHeight="1" thickTop="1" thickBot="1">
      <c r="B9" s="131" t="str">
        <f t="shared" ref="B9:B48" si="0">CONCATENATE($E$7,".",C9)</f>
        <v>1.1</v>
      </c>
      <c r="C9" s="132">
        <v>1</v>
      </c>
      <c r="D9" s="132" t="str">
        <f t="shared" ref="D9:D48" si="1">IFERROR(VLOOKUP($B9,ahlamine12,2,FALSE)," ")</f>
        <v>a ياسين</v>
      </c>
      <c r="E9" s="132">
        <f t="shared" ref="E9:E48" si="2">IFERROR(VLOOKUP($B9,ahlamine12,3,FALSE)," ")</f>
        <v>1</v>
      </c>
      <c r="F9" s="132"/>
      <c r="G9" s="132" t="str">
        <f t="shared" ref="G9:G48" si="3">CONCATENATE($J$7,".",H9)</f>
        <v>2.1</v>
      </c>
      <c r="H9" s="132">
        <v>1</v>
      </c>
      <c r="I9" s="132" t="str">
        <f t="shared" ref="I9:I48" si="4">IFERROR(VLOOKUP($G9,ahlamine12,2,FALSE)," ")</f>
        <v xml:space="preserve">a ياسمين </v>
      </c>
      <c r="J9" s="133">
        <f t="shared" ref="J9:J48" si="5">IFERROR(VLOOKUP($G9,ahlamine12,3,FALSE)," ")</f>
        <v>28</v>
      </c>
    </row>
    <row r="10" spans="1:44" ht="30" customHeight="1" thickTop="1" thickBot="1">
      <c r="B10" s="131" t="str">
        <f t="shared" si="0"/>
        <v>1.2</v>
      </c>
      <c r="C10" s="132">
        <v>2</v>
      </c>
      <c r="D10" s="132" t="str">
        <f t="shared" si="1"/>
        <v>a زياد</v>
      </c>
      <c r="E10" s="132">
        <f t="shared" si="2"/>
        <v>2</v>
      </c>
      <c r="F10" s="132"/>
      <c r="G10" s="132" t="str">
        <f t="shared" si="3"/>
        <v>2.2</v>
      </c>
      <c r="H10" s="132">
        <v>2</v>
      </c>
      <c r="I10" s="132" t="str">
        <f t="shared" si="4"/>
        <v xml:space="preserve">a رشاد </v>
      </c>
      <c r="J10" s="133">
        <f t="shared" si="5"/>
        <v>29</v>
      </c>
    </row>
    <row r="11" spans="1:44" ht="30" customHeight="1" thickTop="1" thickBot="1">
      <c r="B11" s="131" t="str">
        <f t="shared" si="0"/>
        <v>1.3</v>
      </c>
      <c r="C11" s="132">
        <v>3</v>
      </c>
      <c r="D11" s="132" t="str">
        <f t="shared" si="1"/>
        <v xml:space="preserve">a آلاء </v>
      </c>
      <c r="E11" s="132">
        <f t="shared" si="2"/>
        <v>3</v>
      </c>
      <c r="F11" s="132"/>
      <c r="G11" s="132" t="str">
        <f t="shared" si="3"/>
        <v>2.3</v>
      </c>
      <c r="H11" s="132">
        <v>3</v>
      </c>
      <c r="I11" s="132" t="str">
        <f t="shared" si="4"/>
        <v xml:space="preserve">a أيوب  </v>
      </c>
      <c r="J11" s="133">
        <f t="shared" si="5"/>
        <v>30</v>
      </c>
      <c r="L11" s="128">
        <f>L7+1</f>
        <v>2</v>
      </c>
    </row>
    <row r="12" spans="1:44" ht="30" customHeight="1" thickTop="1" thickBot="1">
      <c r="B12" s="131" t="str">
        <f t="shared" si="0"/>
        <v>1.4</v>
      </c>
      <c r="C12" s="132">
        <v>4</v>
      </c>
      <c r="D12" s="132" t="str">
        <f t="shared" si="1"/>
        <v xml:space="preserve">a منصف </v>
      </c>
      <c r="E12" s="132">
        <f t="shared" si="2"/>
        <v>4</v>
      </c>
      <c r="F12" s="132"/>
      <c r="G12" s="132" t="str">
        <f t="shared" si="3"/>
        <v>2.4</v>
      </c>
      <c r="H12" s="132">
        <v>4</v>
      </c>
      <c r="I12" s="132" t="str">
        <f t="shared" si="4"/>
        <v xml:space="preserve">a دينار </v>
      </c>
      <c r="J12" s="133">
        <f t="shared" si="5"/>
        <v>31</v>
      </c>
    </row>
    <row r="13" spans="1:44" ht="30" customHeight="1" thickTop="1" thickBot="1">
      <c r="B13" s="131" t="str">
        <f t="shared" si="0"/>
        <v>1.5</v>
      </c>
      <c r="C13" s="132">
        <v>5</v>
      </c>
      <c r="D13" s="132" t="str">
        <f t="shared" si="1"/>
        <v>a عبد الواحد</v>
      </c>
      <c r="E13" s="132">
        <f t="shared" si="2"/>
        <v>5</v>
      </c>
      <c r="F13" s="132"/>
      <c r="G13" s="132" t="str">
        <f t="shared" si="3"/>
        <v>2.5</v>
      </c>
      <c r="H13" s="132">
        <v>5</v>
      </c>
      <c r="I13" s="132" t="str">
        <f t="shared" si="4"/>
        <v xml:space="preserve">a محمد </v>
      </c>
      <c r="J13" s="133">
        <f t="shared" si="5"/>
        <v>32</v>
      </c>
    </row>
    <row r="14" spans="1:44" ht="30" customHeight="1" thickTop="1" thickBot="1">
      <c r="B14" s="131" t="str">
        <f t="shared" si="0"/>
        <v>1.6</v>
      </c>
      <c r="C14" s="132">
        <v>6</v>
      </c>
      <c r="D14" s="132" t="str">
        <f t="shared" si="1"/>
        <v>a محسن</v>
      </c>
      <c r="E14" s="132">
        <f t="shared" si="2"/>
        <v>6</v>
      </c>
      <c r="F14" s="132"/>
      <c r="G14" s="132" t="str">
        <f t="shared" si="3"/>
        <v>2.6</v>
      </c>
      <c r="H14" s="132">
        <v>6</v>
      </c>
      <c r="I14" s="132" t="str">
        <f t="shared" si="4"/>
        <v>a آية</v>
      </c>
      <c r="J14" s="133">
        <f t="shared" si="5"/>
        <v>33</v>
      </c>
    </row>
    <row r="15" spans="1:44" ht="30" customHeight="1" thickTop="1" thickBot="1">
      <c r="B15" s="131" t="str">
        <f t="shared" si="0"/>
        <v>1.7</v>
      </c>
      <c r="C15" s="132">
        <v>7</v>
      </c>
      <c r="D15" s="132" t="str">
        <f t="shared" si="1"/>
        <v xml:space="preserve">a جيهان </v>
      </c>
      <c r="E15" s="132">
        <f t="shared" si="2"/>
        <v>7</v>
      </c>
      <c r="F15" s="132"/>
      <c r="G15" s="132" t="str">
        <f t="shared" si="3"/>
        <v>2.7</v>
      </c>
      <c r="H15" s="132">
        <v>7</v>
      </c>
      <c r="I15" s="132" t="str">
        <f t="shared" si="4"/>
        <v>a فاطمة</v>
      </c>
      <c r="J15" s="133">
        <f t="shared" si="5"/>
        <v>34</v>
      </c>
    </row>
    <row r="16" spans="1:44" ht="30" customHeight="1" thickTop="1" thickBot="1">
      <c r="B16" s="131" t="str">
        <f t="shared" si="0"/>
        <v>1.8</v>
      </c>
      <c r="C16" s="132">
        <v>8</v>
      </c>
      <c r="D16" s="132" t="str">
        <f t="shared" si="1"/>
        <v>a نهاد</v>
      </c>
      <c r="E16" s="132">
        <f t="shared" si="2"/>
        <v>8</v>
      </c>
      <c r="F16" s="132"/>
      <c r="G16" s="132" t="str">
        <f t="shared" si="3"/>
        <v>2.8</v>
      </c>
      <c r="H16" s="132">
        <v>8</v>
      </c>
      <c r="I16" s="132" t="str">
        <f t="shared" si="4"/>
        <v>a محمد</v>
      </c>
      <c r="J16" s="133">
        <f t="shared" si="5"/>
        <v>35</v>
      </c>
    </row>
    <row r="17" spans="2:10" ht="30" customHeight="1" thickTop="1" thickBot="1">
      <c r="B17" s="131" t="str">
        <f t="shared" si="0"/>
        <v>1.9</v>
      </c>
      <c r="C17" s="132">
        <v>9</v>
      </c>
      <c r="D17" s="132" t="str">
        <f t="shared" si="1"/>
        <v>a أبوبكر</v>
      </c>
      <c r="E17" s="132">
        <f t="shared" si="2"/>
        <v>9</v>
      </c>
      <c r="F17" s="132"/>
      <c r="G17" s="132" t="str">
        <f t="shared" si="3"/>
        <v>2.9</v>
      </c>
      <c r="H17" s="132">
        <v>9</v>
      </c>
      <c r="I17" s="132" t="str">
        <f t="shared" si="4"/>
        <v xml:space="preserve">a محمد ياسين </v>
      </c>
      <c r="J17" s="133">
        <f t="shared" si="5"/>
        <v>36</v>
      </c>
    </row>
    <row r="18" spans="2:10" ht="30" customHeight="1" thickTop="1" thickBot="1">
      <c r="B18" s="131" t="str">
        <f t="shared" si="0"/>
        <v>1.10</v>
      </c>
      <c r="C18" s="132">
        <v>10</v>
      </c>
      <c r="D18" s="132" t="str">
        <f t="shared" si="1"/>
        <v>a حسن</v>
      </c>
      <c r="E18" s="132">
        <f t="shared" si="2"/>
        <v>10</v>
      </c>
      <c r="F18" s="132"/>
      <c r="G18" s="132" t="str">
        <f t="shared" si="3"/>
        <v>2.10</v>
      </c>
      <c r="H18" s="132">
        <v>10</v>
      </c>
      <c r="I18" s="132" t="str">
        <f t="shared" si="4"/>
        <v xml:space="preserve">a آية </v>
      </c>
      <c r="J18" s="133">
        <f t="shared" si="5"/>
        <v>37</v>
      </c>
    </row>
    <row r="19" spans="2:10" ht="30" customHeight="1" thickTop="1" thickBot="1">
      <c r="B19" s="131" t="str">
        <f t="shared" si="0"/>
        <v>1.11</v>
      </c>
      <c r="C19" s="132">
        <v>11</v>
      </c>
      <c r="D19" s="132" t="str">
        <f t="shared" si="1"/>
        <v xml:space="preserve">a يسرى  </v>
      </c>
      <c r="E19" s="132">
        <f t="shared" si="2"/>
        <v>11</v>
      </c>
      <c r="F19" s="132"/>
      <c r="G19" s="132" t="str">
        <f t="shared" si="3"/>
        <v>2.11</v>
      </c>
      <c r="H19" s="132">
        <v>11</v>
      </c>
      <c r="I19" s="132" t="str">
        <f t="shared" si="4"/>
        <v>a محمد</v>
      </c>
      <c r="J19" s="133">
        <f t="shared" si="5"/>
        <v>38</v>
      </c>
    </row>
    <row r="20" spans="2:10" ht="30" customHeight="1" thickTop="1" thickBot="1">
      <c r="B20" s="131" t="str">
        <f t="shared" si="0"/>
        <v>1.12</v>
      </c>
      <c r="C20" s="132">
        <v>12</v>
      </c>
      <c r="D20" s="132" t="str">
        <f t="shared" si="1"/>
        <v xml:space="preserve">a يسرى </v>
      </c>
      <c r="E20" s="132">
        <f t="shared" si="2"/>
        <v>12</v>
      </c>
      <c r="F20" s="132"/>
      <c r="G20" s="132" t="str">
        <f t="shared" si="3"/>
        <v>2.12</v>
      </c>
      <c r="H20" s="132">
        <v>12</v>
      </c>
      <c r="I20" s="132" t="str">
        <f t="shared" si="4"/>
        <v>a هدى</v>
      </c>
      <c r="J20" s="133">
        <f t="shared" si="5"/>
        <v>39</v>
      </c>
    </row>
    <row r="21" spans="2:10" ht="30" customHeight="1" thickTop="1" thickBot="1">
      <c r="B21" s="131" t="str">
        <f t="shared" si="0"/>
        <v>1.13</v>
      </c>
      <c r="C21" s="132">
        <v>13</v>
      </c>
      <c r="D21" s="132" t="str">
        <f t="shared" si="1"/>
        <v>a جعفر</v>
      </c>
      <c r="E21" s="132">
        <f t="shared" si="2"/>
        <v>13</v>
      </c>
      <c r="F21" s="132"/>
      <c r="G21" s="132" t="str">
        <f t="shared" si="3"/>
        <v>2.13</v>
      </c>
      <c r="H21" s="132">
        <v>13</v>
      </c>
      <c r="I21" s="132" t="str">
        <f t="shared" si="4"/>
        <v>a حياة</v>
      </c>
      <c r="J21" s="133">
        <f t="shared" si="5"/>
        <v>40</v>
      </c>
    </row>
    <row r="22" spans="2:10" ht="30" customHeight="1" thickTop="1" thickBot="1">
      <c r="B22" s="131" t="str">
        <f t="shared" si="0"/>
        <v>1.14</v>
      </c>
      <c r="C22" s="132">
        <v>14</v>
      </c>
      <c r="D22" s="132" t="str">
        <f t="shared" si="1"/>
        <v xml:space="preserve">a فاطمة الزهراء </v>
      </c>
      <c r="E22" s="132">
        <f t="shared" si="2"/>
        <v>14</v>
      </c>
      <c r="F22" s="132"/>
      <c r="G22" s="132" t="str">
        <f t="shared" si="3"/>
        <v>2.14</v>
      </c>
      <c r="H22" s="132">
        <v>14</v>
      </c>
      <c r="I22" s="132" t="str">
        <f t="shared" si="4"/>
        <v>a عمر</v>
      </c>
      <c r="J22" s="133">
        <f t="shared" si="5"/>
        <v>41</v>
      </c>
    </row>
    <row r="23" spans="2:10" ht="30" customHeight="1" thickTop="1" thickBot="1">
      <c r="B23" s="131" t="str">
        <f t="shared" si="0"/>
        <v>1.15</v>
      </c>
      <c r="C23" s="132">
        <v>15</v>
      </c>
      <c r="D23" s="132" t="str">
        <f t="shared" si="1"/>
        <v>a عزيز</v>
      </c>
      <c r="E23" s="132">
        <f t="shared" si="2"/>
        <v>15</v>
      </c>
      <c r="F23" s="132"/>
      <c r="G23" s="132" t="str">
        <f t="shared" si="3"/>
        <v>2.15</v>
      </c>
      <c r="H23" s="132">
        <v>15</v>
      </c>
      <c r="I23" s="132" t="str">
        <f t="shared" si="4"/>
        <v>a كوثر</v>
      </c>
      <c r="J23" s="133">
        <f t="shared" si="5"/>
        <v>42</v>
      </c>
    </row>
    <row r="24" spans="2:10" ht="30" customHeight="1" thickTop="1" thickBot="1">
      <c r="B24" s="131" t="str">
        <f t="shared" si="0"/>
        <v>1.16</v>
      </c>
      <c r="C24" s="132">
        <v>16</v>
      </c>
      <c r="D24" s="132" t="str">
        <f t="shared" si="1"/>
        <v xml:space="preserve">a صباح </v>
      </c>
      <c r="E24" s="132">
        <f t="shared" si="2"/>
        <v>16</v>
      </c>
      <c r="F24" s="132"/>
      <c r="G24" s="132" t="str">
        <f t="shared" si="3"/>
        <v>2.16</v>
      </c>
      <c r="H24" s="132">
        <v>16</v>
      </c>
      <c r="I24" s="132" t="str">
        <f t="shared" si="4"/>
        <v>a أمين</v>
      </c>
      <c r="J24" s="133">
        <f t="shared" si="5"/>
        <v>43</v>
      </c>
    </row>
    <row r="25" spans="2:10" ht="30" customHeight="1" thickTop="1" thickBot="1">
      <c r="B25" s="131" t="str">
        <f t="shared" si="0"/>
        <v>1.17</v>
      </c>
      <c r="C25" s="132">
        <v>17</v>
      </c>
      <c r="D25" s="132" t="str">
        <f t="shared" si="1"/>
        <v>a زهرة</v>
      </c>
      <c r="E25" s="132">
        <f t="shared" si="2"/>
        <v>17</v>
      </c>
      <c r="F25" s="132"/>
      <c r="G25" s="132" t="str">
        <f t="shared" si="3"/>
        <v>2.17</v>
      </c>
      <c r="H25" s="132">
        <v>17</v>
      </c>
      <c r="I25" s="132" t="str">
        <f t="shared" si="4"/>
        <v>a انيسة</v>
      </c>
      <c r="J25" s="133">
        <f t="shared" si="5"/>
        <v>44</v>
      </c>
    </row>
    <row r="26" spans="2:10" ht="30" customHeight="1" thickTop="1" thickBot="1">
      <c r="B26" s="131" t="str">
        <f t="shared" si="0"/>
        <v>1.18</v>
      </c>
      <c r="C26" s="132">
        <v>18</v>
      </c>
      <c r="D26" s="132" t="str">
        <f t="shared" si="1"/>
        <v>a بلال</v>
      </c>
      <c r="E26" s="132">
        <f t="shared" si="2"/>
        <v>18</v>
      </c>
      <c r="F26" s="132"/>
      <c r="G26" s="132" t="str">
        <f t="shared" si="3"/>
        <v>2.18</v>
      </c>
      <c r="H26" s="132">
        <v>18</v>
      </c>
      <c r="I26" s="132" t="str">
        <f t="shared" si="4"/>
        <v>a ريان</v>
      </c>
      <c r="J26" s="133">
        <f t="shared" si="5"/>
        <v>45</v>
      </c>
    </row>
    <row r="27" spans="2:10" ht="30" customHeight="1" thickTop="1" thickBot="1">
      <c r="B27" s="131" t="str">
        <f t="shared" si="0"/>
        <v>1.19</v>
      </c>
      <c r="C27" s="132">
        <v>19</v>
      </c>
      <c r="D27" s="132" t="str">
        <f t="shared" si="1"/>
        <v>a سمية</v>
      </c>
      <c r="E27" s="132">
        <f t="shared" si="2"/>
        <v>19</v>
      </c>
      <c r="F27" s="132"/>
      <c r="G27" s="132" t="str">
        <f t="shared" si="3"/>
        <v>2.19</v>
      </c>
      <c r="H27" s="132">
        <v>19</v>
      </c>
      <c r="I27" s="132" t="str">
        <f t="shared" si="4"/>
        <v>a عماد</v>
      </c>
      <c r="J27" s="133">
        <f t="shared" si="5"/>
        <v>46</v>
      </c>
    </row>
    <row r="28" spans="2:10" ht="30" customHeight="1" thickTop="1" thickBot="1">
      <c r="B28" s="131" t="str">
        <f t="shared" si="0"/>
        <v>1.20</v>
      </c>
      <c r="C28" s="132">
        <v>20</v>
      </c>
      <c r="D28" s="132" t="str">
        <f t="shared" si="1"/>
        <v>a محمد</v>
      </c>
      <c r="E28" s="132">
        <f t="shared" si="2"/>
        <v>20</v>
      </c>
      <c r="F28" s="132"/>
      <c r="G28" s="132" t="str">
        <f t="shared" si="3"/>
        <v>2.20</v>
      </c>
      <c r="H28" s="132">
        <v>20</v>
      </c>
      <c r="I28" s="132" t="str">
        <f t="shared" si="4"/>
        <v>a جلال</v>
      </c>
      <c r="J28" s="133">
        <f t="shared" si="5"/>
        <v>47</v>
      </c>
    </row>
    <row r="29" spans="2:10" ht="30" customHeight="1" thickTop="1" thickBot="1">
      <c r="B29" s="131" t="str">
        <f t="shared" si="0"/>
        <v>1.21</v>
      </c>
      <c r="C29" s="132">
        <v>21</v>
      </c>
      <c r="D29" s="132" t="str">
        <f t="shared" si="1"/>
        <v xml:space="preserve">a ياسمينة </v>
      </c>
      <c r="E29" s="132">
        <f t="shared" si="2"/>
        <v>21</v>
      </c>
      <c r="F29" s="132"/>
      <c r="G29" s="132" t="str">
        <f t="shared" si="3"/>
        <v>2.21</v>
      </c>
      <c r="H29" s="132">
        <v>21</v>
      </c>
      <c r="I29" s="132" t="str">
        <f t="shared" si="4"/>
        <v xml:space="preserve">a حفصة </v>
      </c>
      <c r="J29" s="133">
        <f t="shared" si="5"/>
        <v>48</v>
      </c>
    </row>
    <row r="30" spans="2:10" ht="30" customHeight="1" thickTop="1" thickBot="1">
      <c r="B30" s="131" t="str">
        <f t="shared" si="0"/>
        <v>1.22</v>
      </c>
      <c r="C30" s="132">
        <v>22</v>
      </c>
      <c r="D30" s="132" t="str">
        <f t="shared" si="1"/>
        <v>a اميمة</v>
      </c>
      <c r="E30" s="132">
        <f t="shared" si="2"/>
        <v>22</v>
      </c>
      <c r="F30" s="132"/>
      <c r="G30" s="132" t="str">
        <f t="shared" si="3"/>
        <v>2.22</v>
      </c>
      <c r="H30" s="132">
        <v>22</v>
      </c>
      <c r="I30" s="132" t="str">
        <f t="shared" si="4"/>
        <v>a أحلام</v>
      </c>
      <c r="J30" s="133">
        <f t="shared" si="5"/>
        <v>49</v>
      </c>
    </row>
    <row r="31" spans="2:10" ht="30" customHeight="1" thickTop="1" thickBot="1">
      <c r="B31" s="131" t="str">
        <f t="shared" si="0"/>
        <v>1.23</v>
      </c>
      <c r="C31" s="132">
        <v>23</v>
      </c>
      <c r="D31" s="132" t="str">
        <f t="shared" si="1"/>
        <v>a إكرام</v>
      </c>
      <c r="E31" s="132">
        <f t="shared" si="2"/>
        <v>23</v>
      </c>
      <c r="F31" s="132"/>
      <c r="G31" s="132" t="str">
        <f t="shared" si="3"/>
        <v>2.23</v>
      </c>
      <c r="H31" s="132">
        <v>23</v>
      </c>
      <c r="I31" s="132" t="str">
        <f t="shared" si="4"/>
        <v>a إنصاف</v>
      </c>
      <c r="J31" s="133">
        <f t="shared" si="5"/>
        <v>50</v>
      </c>
    </row>
    <row r="32" spans="2:10" ht="30" customHeight="1" thickTop="1" thickBot="1">
      <c r="B32" s="131" t="str">
        <f t="shared" si="0"/>
        <v>1.24</v>
      </c>
      <c r="C32" s="132">
        <v>24</v>
      </c>
      <c r="D32" s="132" t="str">
        <f t="shared" si="1"/>
        <v xml:space="preserve">a إكرام </v>
      </c>
      <c r="E32" s="132">
        <f t="shared" si="2"/>
        <v>24</v>
      </c>
      <c r="F32" s="132"/>
      <c r="G32" s="132" t="str">
        <f t="shared" si="3"/>
        <v>2.24</v>
      </c>
      <c r="H32" s="132">
        <v>24</v>
      </c>
      <c r="I32" s="132" t="str">
        <f t="shared" si="4"/>
        <v>a نرجس</v>
      </c>
      <c r="J32" s="133">
        <f t="shared" si="5"/>
        <v>51</v>
      </c>
    </row>
    <row r="33" spans="2:10" ht="30" customHeight="1" thickTop="1" thickBot="1">
      <c r="B33" s="131" t="str">
        <f t="shared" si="0"/>
        <v>1.25</v>
      </c>
      <c r="C33" s="132">
        <v>25</v>
      </c>
      <c r="D33" s="132" t="str">
        <f t="shared" si="1"/>
        <v xml:space="preserve">a محمد </v>
      </c>
      <c r="E33" s="132">
        <f t="shared" si="2"/>
        <v>25</v>
      </c>
      <c r="F33" s="318"/>
      <c r="G33" s="132" t="str">
        <f t="shared" si="3"/>
        <v>2.25</v>
      </c>
      <c r="H33" s="132">
        <v>25</v>
      </c>
      <c r="I33" s="132" t="str">
        <f t="shared" si="4"/>
        <v xml:space="preserve">a فاطمة الزهرة </v>
      </c>
      <c r="J33" s="133">
        <f t="shared" si="5"/>
        <v>52</v>
      </c>
    </row>
    <row r="34" spans="2:10" ht="30" customHeight="1" thickTop="1" thickBot="1">
      <c r="B34" s="131" t="str">
        <f t="shared" si="0"/>
        <v>1.26</v>
      </c>
      <c r="C34" s="132">
        <v>26</v>
      </c>
      <c r="D34" s="132" t="str">
        <f t="shared" si="1"/>
        <v>a ايتسام</v>
      </c>
      <c r="E34" s="132">
        <f t="shared" si="2"/>
        <v>26</v>
      </c>
      <c r="F34" s="318"/>
      <c r="G34" s="132" t="str">
        <f t="shared" si="3"/>
        <v>2.26</v>
      </c>
      <c r="H34" s="132">
        <v>26</v>
      </c>
      <c r="I34" s="132" t="str">
        <f t="shared" si="4"/>
        <v xml:space="preserve">a فاطمة الزهرة </v>
      </c>
      <c r="J34" s="133">
        <f t="shared" si="5"/>
        <v>53</v>
      </c>
    </row>
    <row r="35" spans="2:10" ht="30" customHeight="1" thickTop="1" thickBot="1">
      <c r="B35" s="131" t="str">
        <f t="shared" si="0"/>
        <v>1.27</v>
      </c>
      <c r="C35" s="132">
        <v>27</v>
      </c>
      <c r="D35" s="132" t="str">
        <f t="shared" si="1"/>
        <v xml:space="preserve">a أيوب </v>
      </c>
      <c r="E35" s="132">
        <f t="shared" si="2"/>
        <v>27</v>
      </c>
      <c r="F35" s="318"/>
      <c r="G35" s="132" t="str">
        <f t="shared" si="3"/>
        <v>2.27</v>
      </c>
      <c r="H35" s="132">
        <v>27</v>
      </c>
      <c r="I35" s="132" t="str">
        <f t="shared" si="4"/>
        <v>a فريدة</v>
      </c>
      <c r="J35" s="133">
        <f t="shared" si="5"/>
        <v>54</v>
      </c>
    </row>
    <row r="36" spans="2:10" ht="24.75" customHeight="1" thickTop="1" thickBot="1">
      <c r="B36" s="131" t="str">
        <f t="shared" si="0"/>
        <v>1.28</v>
      </c>
      <c r="C36" s="132">
        <v>28</v>
      </c>
      <c r="D36" s="132" t="str">
        <f t="shared" si="1"/>
        <v xml:space="preserve"> </v>
      </c>
      <c r="E36" s="132" t="str">
        <f t="shared" si="2"/>
        <v xml:space="preserve"> </v>
      </c>
      <c r="F36" s="318"/>
      <c r="G36" s="132" t="str">
        <f t="shared" si="3"/>
        <v>2.28</v>
      </c>
      <c r="H36" s="132">
        <v>28</v>
      </c>
      <c r="I36" s="132" t="str">
        <f t="shared" si="4"/>
        <v xml:space="preserve"> </v>
      </c>
      <c r="J36" s="133" t="str">
        <f t="shared" si="5"/>
        <v xml:space="preserve"> </v>
      </c>
    </row>
    <row r="37" spans="2:10" ht="22.5" thickTop="1" thickBot="1">
      <c r="B37" s="131" t="str">
        <f t="shared" si="0"/>
        <v>1.29</v>
      </c>
      <c r="C37" s="132">
        <v>29</v>
      </c>
      <c r="D37" s="132" t="str">
        <f t="shared" si="1"/>
        <v xml:space="preserve"> </v>
      </c>
      <c r="E37" s="132" t="str">
        <f t="shared" si="2"/>
        <v xml:space="preserve"> </v>
      </c>
      <c r="F37" s="318"/>
      <c r="G37" s="132" t="str">
        <f t="shared" si="3"/>
        <v>2.29</v>
      </c>
      <c r="H37" s="132">
        <v>29</v>
      </c>
      <c r="I37" s="132" t="str">
        <f t="shared" si="4"/>
        <v xml:space="preserve"> </v>
      </c>
      <c r="J37" s="133" t="str">
        <f t="shared" si="5"/>
        <v xml:space="preserve"> </v>
      </c>
    </row>
    <row r="38" spans="2:10" ht="22.5" thickTop="1" thickBot="1">
      <c r="B38" s="131" t="str">
        <f t="shared" si="0"/>
        <v>1.30</v>
      </c>
      <c r="C38" s="132">
        <v>30</v>
      </c>
      <c r="D38" s="132" t="str">
        <f t="shared" si="1"/>
        <v xml:space="preserve"> </v>
      </c>
      <c r="E38" s="132" t="str">
        <f t="shared" si="2"/>
        <v xml:space="preserve"> </v>
      </c>
      <c r="F38" s="318"/>
      <c r="G38" s="132" t="str">
        <f t="shared" si="3"/>
        <v>2.30</v>
      </c>
      <c r="H38" s="132">
        <v>30</v>
      </c>
      <c r="I38" s="132" t="str">
        <f t="shared" si="4"/>
        <v xml:space="preserve"> </v>
      </c>
      <c r="J38" s="133" t="str">
        <f t="shared" si="5"/>
        <v xml:space="preserve"> </v>
      </c>
    </row>
    <row r="39" spans="2:10" ht="22.5" thickTop="1" thickBot="1">
      <c r="B39" s="131" t="str">
        <f t="shared" si="0"/>
        <v>1.31</v>
      </c>
      <c r="C39" s="132">
        <v>31</v>
      </c>
      <c r="D39" s="132" t="str">
        <f t="shared" si="1"/>
        <v xml:space="preserve"> </v>
      </c>
      <c r="E39" s="132" t="str">
        <f t="shared" si="2"/>
        <v xml:space="preserve"> </v>
      </c>
      <c r="F39" s="318"/>
      <c r="G39" s="132" t="str">
        <f t="shared" si="3"/>
        <v>2.31</v>
      </c>
      <c r="H39" s="132">
        <v>31</v>
      </c>
      <c r="I39" s="132" t="str">
        <f t="shared" si="4"/>
        <v xml:space="preserve"> </v>
      </c>
      <c r="J39" s="133" t="str">
        <f t="shared" si="5"/>
        <v xml:space="preserve"> </v>
      </c>
    </row>
    <row r="40" spans="2:10" ht="22.5" thickTop="1" thickBot="1">
      <c r="B40" s="131" t="str">
        <f t="shared" si="0"/>
        <v>1.32</v>
      </c>
      <c r="C40" s="132">
        <v>32</v>
      </c>
      <c r="D40" s="132" t="str">
        <f t="shared" si="1"/>
        <v xml:space="preserve"> </v>
      </c>
      <c r="E40" s="132" t="str">
        <f t="shared" si="2"/>
        <v xml:space="preserve"> </v>
      </c>
      <c r="F40" s="318"/>
      <c r="G40" s="132" t="str">
        <f t="shared" si="3"/>
        <v>2.32</v>
      </c>
      <c r="H40" s="132">
        <v>32</v>
      </c>
      <c r="I40" s="132" t="str">
        <f t="shared" si="4"/>
        <v xml:space="preserve"> </v>
      </c>
      <c r="J40" s="133" t="str">
        <f t="shared" si="5"/>
        <v xml:space="preserve"> </v>
      </c>
    </row>
    <row r="41" spans="2:10" ht="22.5" thickTop="1" thickBot="1">
      <c r="B41" s="131" t="str">
        <f t="shared" si="0"/>
        <v>1.33</v>
      </c>
      <c r="C41" s="132">
        <v>33</v>
      </c>
      <c r="D41" s="132" t="str">
        <f t="shared" si="1"/>
        <v xml:space="preserve"> </v>
      </c>
      <c r="E41" s="132" t="str">
        <f t="shared" si="2"/>
        <v xml:space="preserve"> </v>
      </c>
      <c r="F41" s="132"/>
      <c r="G41" s="132" t="str">
        <f t="shared" si="3"/>
        <v>2.33</v>
      </c>
      <c r="H41" s="132">
        <v>33</v>
      </c>
      <c r="I41" s="132" t="str">
        <f t="shared" si="4"/>
        <v xml:space="preserve"> </v>
      </c>
      <c r="J41" s="133" t="str">
        <f t="shared" si="5"/>
        <v xml:space="preserve"> </v>
      </c>
    </row>
    <row r="42" spans="2:10" ht="22.5" thickTop="1" thickBot="1">
      <c r="B42" s="131" t="str">
        <f t="shared" si="0"/>
        <v>1.34</v>
      </c>
      <c r="C42" s="132">
        <v>34</v>
      </c>
      <c r="D42" s="132" t="str">
        <f t="shared" si="1"/>
        <v xml:space="preserve"> </v>
      </c>
      <c r="E42" s="132" t="str">
        <f t="shared" si="2"/>
        <v xml:space="preserve"> </v>
      </c>
      <c r="F42" s="132"/>
      <c r="G42" s="132" t="str">
        <f t="shared" si="3"/>
        <v>2.34</v>
      </c>
      <c r="H42" s="132">
        <v>34</v>
      </c>
      <c r="I42" s="132" t="str">
        <f t="shared" si="4"/>
        <v xml:space="preserve"> </v>
      </c>
      <c r="J42" s="133" t="str">
        <f t="shared" si="5"/>
        <v xml:space="preserve"> </v>
      </c>
    </row>
    <row r="43" spans="2:10" ht="22.5" thickTop="1" thickBot="1">
      <c r="B43" s="131" t="str">
        <f t="shared" si="0"/>
        <v>1.35</v>
      </c>
      <c r="C43" s="132">
        <v>35</v>
      </c>
      <c r="D43" s="132" t="str">
        <f t="shared" si="1"/>
        <v xml:space="preserve"> </v>
      </c>
      <c r="E43" s="132" t="str">
        <f t="shared" si="2"/>
        <v xml:space="preserve"> </v>
      </c>
      <c r="F43" s="132"/>
      <c r="G43" s="132" t="str">
        <f t="shared" si="3"/>
        <v>2.35</v>
      </c>
      <c r="H43" s="132">
        <v>35</v>
      </c>
      <c r="I43" s="132" t="str">
        <f t="shared" si="4"/>
        <v xml:space="preserve"> </v>
      </c>
      <c r="J43" s="133" t="str">
        <f t="shared" si="5"/>
        <v xml:space="preserve"> </v>
      </c>
    </row>
    <row r="44" spans="2:10" ht="22.5" thickTop="1" thickBot="1">
      <c r="B44" s="131" t="str">
        <f t="shared" si="0"/>
        <v>1.36</v>
      </c>
      <c r="C44" s="132">
        <v>36</v>
      </c>
      <c r="D44" s="132" t="str">
        <f t="shared" si="1"/>
        <v xml:space="preserve"> </v>
      </c>
      <c r="E44" s="132" t="str">
        <f t="shared" si="2"/>
        <v xml:space="preserve"> </v>
      </c>
      <c r="F44" s="132"/>
      <c r="G44" s="132" t="str">
        <f t="shared" si="3"/>
        <v>2.36</v>
      </c>
      <c r="H44" s="132">
        <v>36</v>
      </c>
      <c r="I44" s="132" t="str">
        <f t="shared" si="4"/>
        <v xml:space="preserve"> </v>
      </c>
      <c r="J44" s="133" t="str">
        <f t="shared" si="5"/>
        <v xml:space="preserve"> </v>
      </c>
    </row>
    <row r="45" spans="2:10" ht="22.5" thickTop="1" thickBot="1">
      <c r="B45" s="131" t="str">
        <f t="shared" si="0"/>
        <v>1.37</v>
      </c>
      <c r="C45" s="132">
        <v>37</v>
      </c>
      <c r="D45" s="132" t="str">
        <f t="shared" si="1"/>
        <v xml:space="preserve"> </v>
      </c>
      <c r="E45" s="132" t="str">
        <f t="shared" si="2"/>
        <v xml:space="preserve"> </v>
      </c>
      <c r="F45" s="132"/>
      <c r="G45" s="132" t="str">
        <f t="shared" si="3"/>
        <v>2.37</v>
      </c>
      <c r="H45" s="132">
        <v>37</v>
      </c>
      <c r="I45" s="132" t="str">
        <f t="shared" si="4"/>
        <v xml:space="preserve"> </v>
      </c>
      <c r="J45" s="133" t="str">
        <f t="shared" si="5"/>
        <v xml:space="preserve"> </v>
      </c>
    </row>
    <row r="46" spans="2:10" ht="22.5" thickTop="1" thickBot="1">
      <c r="B46" s="131" t="str">
        <f t="shared" si="0"/>
        <v>1.38</v>
      </c>
      <c r="C46" s="132">
        <v>38</v>
      </c>
      <c r="D46" s="132" t="str">
        <f t="shared" si="1"/>
        <v xml:space="preserve"> </v>
      </c>
      <c r="E46" s="132" t="str">
        <f t="shared" si="2"/>
        <v xml:space="preserve"> </v>
      </c>
      <c r="F46" s="132"/>
      <c r="G46" s="132" t="str">
        <f t="shared" si="3"/>
        <v>2.38</v>
      </c>
      <c r="H46" s="132">
        <v>38</v>
      </c>
      <c r="I46" s="132" t="str">
        <f t="shared" si="4"/>
        <v xml:space="preserve"> </v>
      </c>
      <c r="J46" s="133" t="str">
        <f t="shared" si="5"/>
        <v xml:space="preserve"> </v>
      </c>
    </row>
    <row r="47" spans="2:10" ht="24.75" customHeight="1" thickTop="1" thickBot="1">
      <c r="B47" s="131" t="str">
        <f t="shared" si="0"/>
        <v>1.39</v>
      </c>
      <c r="C47" s="132">
        <v>39</v>
      </c>
      <c r="D47" s="132" t="str">
        <f t="shared" si="1"/>
        <v xml:space="preserve"> </v>
      </c>
      <c r="E47" s="132" t="str">
        <f t="shared" si="2"/>
        <v xml:space="preserve"> </v>
      </c>
      <c r="F47" s="132"/>
      <c r="G47" s="132" t="str">
        <f t="shared" si="3"/>
        <v>2.39</v>
      </c>
      <c r="H47" s="132">
        <v>39</v>
      </c>
      <c r="I47" s="132" t="str">
        <f t="shared" si="4"/>
        <v xml:space="preserve"> </v>
      </c>
      <c r="J47" s="133" t="str">
        <f t="shared" si="5"/>
        <v xml:space="preserve"> </v>
      </c>
    </row>
    <row r="48" spans="2:10" ht="21.75" customHeight="1" thickTop="1" thickBot="1">
      <c r="B48" s="134" t="str">
        <f t="shared" si="0"/>
        <v>1.40</v>
      </c>
      <c r="C48" s="135">
        <v>40</v>
      </c>
      <c r="D48" s="132" t="str">
        <f t="shared" si="1"/>
        <v xml:space="preserve"> </v>
      </c>
      <c r="E48" s="132" t="str">
        <f t="shared" si="2"/>
        <v xml:space="preserve"> </v>
      </c>
      <c r="F48" s="135"/>
      <c r="G48" s="135" t="str">
        <f t="shared" si="3"/>
        <v>2.40</v>
      </c>
      <c r="H48" s="135">
        <v>40</v>
      </c>
      <c r="I48" s="132" t="str">
        <f t="shared" si="4"/>
        <v xml:space="preserve"> </v>
      </c>
      <c r="J48" s="133" t="str">
        <f t="shared" si="5"/>
        <v xml:space="preserve"> </v>
      </c>
    </row>
    <row r="49" spans="2:10" ht="18.75" customHeight="1">
      <c r="B49" s="136"/>
      <c r="C49" s="137"/>
      <c r="D49" s="138"/>
      <c r="E49" s="136"/>
      <c r="F49" s="136"/>
      <c r="G49" s="136"/>
      <c r="H49" s="137"/>
      <c r="I49" s="138"/>
      <c r="J49" s="136"/>
    </row>
    <row r="50" spans="2:10" hidden="1"/>
    <row r="51" spans="2:10" hidden="1"/>
    <row r="52" spans="2:10" hidden="1"/>
    <row r="53" spans="2:10" hidden="1"/>
    <row r="54" spans="2:10" hidden="1"/>
    <row r="55" spans="2:10" hidden="1"/>
    <row r="56" spans="2:10" hidden="1"/>
    <row r="57" spans="2:10" hidden="1"/>
    <row r="58" spans="2:10" hidden="1"/>
    <row r="59" spans="2:10" hidden="1"/>
    <row r="60" spans="2:10" hidden="1"/>
    <row r="61" spans="2:10" hidden="1"/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</sheetData>
  <mergeCells count="6">
    <mergeCell ref="I6:J6"/>
    <mergeCell ref="D6:G6"/>
    <mergeCell ref="I4:J5"/>
    <mergeCell ref="D4:G5"/>
    <mergeCell ref="C3:D3"/>
    <mergeCell ref="H3:I3"/>
  </mergeCells>
  <printOptions horizontalCentered="1"/>
  <pageMargins left="0" right="0" top="0" bottom="0" header="0" footer="0"/>
  <pageSetup paperSize="9" scale="96" orientation="portrait" r:id="rId1"/>
  <rowBreaks count="1" manualBreakCount="1">
    <brk id="37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autoPict="0">
                <anchor moveWithCells="1" sizeWithCells="1">
                  <from>
                    <xdr:col>10</xdr:col>
                    <xdr:colOff>200025</xdr:colOff>
                    <xdr:row>7</xdr:row>
                    <xdr:rowOff>19050</xdr:rowOff>
                  </from>
                  <to>
                    <xdr:col>12</xdr:col>
                    <xdr:colOff>161925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126"/>
  <sheetViews>
    <sheetView showGridLines="0" rightToLeft="1" zoomScale="60" zoomScaleNormal="60" workbookViewId="0">
      <selection activeCell="H72" sqref="H72:K82"/>
    </sheetView>
  </sheetViews>
  <sheetFormatPr baseColWidth="10" defaultColWidth="0" defaultRowHeight="26.25" zeroHeight="1"/>
  <cols>
    <col min="1" max="1" width="26.28515625" style="93" customWidth="1"/>
    <col min="2" max="2" width="25" style="93" customWidth="1"/>
    <col min="3" max="5" width="25.7109375" style="93" customWidth="1"/>
    <col min="6" max="6" width="1.85546875" style="93" customWidth="1"/>
    <col min="7" max="7" width="26.28515625" style="93" customWidth="1"/>
    <col min="8" max="8" width="25" style="93" customWidth="1"/>
    <col min="9" max="11" width="25.7109375" style="93" customWidth="1"/>
    <col min="12" max="12" width="5" style="93" customWidth="1"/>
    <col min="13" max="13" width="11.42578125" style="93" customWidth="1"/>
    <col min="14" max="14" width="7.42578125" style="93" customWidth="1"/>
    <col min="15" max="16384" width="11.42578125" style="93" hidden="1"/>
  </cols>
  <sheetData>
    <row r="1" spans="1:18" ht="28.5">
      <c r="A1" s="226" t="str">
        <f>'بطاقة تقنية'!$B$4</f>
        <v>مديرية إقليم: القنيطرة</v>
      </c>
      <c r="B1" s="96"/>
      <c r="C1" s="487" t="str">
        <f>'بطاقة تقنية'!$E$2</f>
        <v>الامتحان الموحد المحلي 
لنيل شهادة السلك الإعدادي</v>
      </c>
      <c r="D1" s="487"/>
      <c r="E1" s="488"/>
      <c r="F1" s="96"/>
      <c r="G1" s="226" t="str">
        <f>'بطاقة تقنية'!$B$4</f>
        <v>مديرية إقليم: القنيطرة</v>
      </c>
      <c r="H1" s="96"/>
      <c r="I1" s="487" t="str">
        <f>C1</f>
        <v>الامتحان الموحد المحلي 
لنيل شهادة السلك الإعدادي</v>
      </c>
      <c r="J1" s="487"/>
      <c r="K1" s="488"/>
      <c r="M1" s="95">
        <f>Q1</f>
        <v>1</v>
      </c>
      <c r="Q1" s="94">
        <v>1</v>
      </c>
      <c r="R1" s="94">
        <f>Q1+4</f>
        <v>5</v>
      </c>
    </row>
    <row r="2" spans="1:18">
      <c r="A2" s="227" t="str">
        <f>'بطاقة تقنية'!$B$5</f>
        <v>الثانوية الاعدادية سيدي الطيبي</v>
      </c>
      <c r="B2" s="97"/>
      <c r="C2" s="228" t="str">
        <f>'بطاقة تقنية'!G5</f>
        <v>دورة يناير 2019</v>
      </c>
      <c r="D2" s="229" t="s">
        <v>4</v>
      </c>
      <c r="E2" s="326" t="str">
        <f>IFERROR(VLOOKUP(Q1,ahlamine,9,FALSE)," ")</f>
        <v>3ASCG-1</v>
      </c>
      <c r="F2" s="97"/>
      <c r="G2" s="227" t="str">
        <f>'بطاقة تقنية'!$B$5</f>
        <v>الثانوية الاعدادية سيدي الطيبي</v>
      </c>
      <c r="H2" s="97"/>
      <c r="I2" s="228" t="str">
        <f>C2</f>
        <v>دورة يناير 2019</v>
      </c>
      <c r="J2" s="229" t="s">
        <v>4</v>
      </c>
      <c r="K2" s="326" t="str">
        <f>IFERROR(VLOOKUP(R1,ahlamine,9,FALSE)," ")</f>
        <v>3ASCG-1</v>
      </c>
    </row>
    <row r="3" spans="1:18" ht="33.75">
      <c r="A3" s="231" t="s">
        <v>71</v>
      </c>
      <c r="B3" s="489" t="str">
        <f>IFERROR(VLOOKUP(Q1,ahlamine,7,FALSE)," ")</f>
        <v>a ياسين</v>
      </c>
      <c r="C3" s="489"/>
      <c r="D3" s="229" t="s">
        <v>70</v>
      </c>
      <c r="E3" s="230">
        <f>IFERROR(VLOOKUP(Q1,ahlamine,10,FALSE)," ")</f>
        <v>1</v>
      </c>
      <c r="F3" s="97"/>
      <c r="G3" s="231" t="s">
        <v>71</v>
      </c>
      <c r="H3" s="489" t="str">
        <f>IFERROR(VLOOKUP(R1,ahlamine,7,FALSE)," ")</f>
        <v>a عبد الواحد</v>
      </c>
      <c r="I3" s="489"/>
      <c r="J3" s="229" t="s">
        <v>70</v>
      </c>
      <c r="K3" s="230">
        <f>IFERROR(VLOOKUP(R1,ahlamine,10,FALSE)," ")</f>
        <v>5</v>
      </c>
    </row>
    <row r="4" spans="1:18" ht="33.75">
      <c r="A4" s="231" t="s">
        <v>78</v>
      </c>
      <c r="B4" s="489" t="str">
        <f>IFERROR(VLOOKUP(Q1,ahlamine,6,FALSE)," ")</f>
        <v>E149031441</v>
      </c>
      <c r="C4" s="489"/>
      <c r="D4" s="229" t="s">
        <v>6</v>
      </c>
      <c r="E4" s="230">
        <f>IFERROR(VLOOKUP(Q1,ahlamine,13,FALSE)," ")</f>
        <v>1</v>
      </c>
      <c r="F4" s="97"/>
      <c r="G4" s="231" t="s">
        <v>78</v>
      </c>
      <c r="H4" s="489" t="str">
        <f>IFERROR(VLOOKUP(R1,ahlamine,6,FALSE)," ")</f>
        <v>P130250794</v>
      </c>
      <c r="I4" s="489"/>
      <c r="J4" s="229" t="s">
        <v>6</v>
      </c>
      <c r="K4" s="230">
        <f>IFERROR(VLOOKUP(R1,ahlamine,13,FALSE)," ")</f>
        <v>1</v>
      </c>
    </row>
    <row r="5" spans="1:18" ht="3.75" customHeight="1" thickBot="1">
      <c r="A5" s="99"/>
      <c r="B5" s="97"/>
      <c r="C5" s="97"/>
      <c r="D5" s="97"/>
      <c r="E5" s="100"/>
      <c r="F5" s="97"/>
      <c r="G5" s="99"/>
      <c r="H5" s="97"/>
      <c r="I5" s="97"/>
      <c r="J5" s="97"/>
      <c r="K5" s="100"/>
    </row>
    <row r="6" spans="1:18" ht="24" customHeight="1">
      <c r="A6" s="99"/>
      <c r="B6" s="410" t="s">
        <v>83</v>
      </c>
      <c r="C6" s="411" t="s">
        <v>84</v>
      </c>
      <c r="D6" s="411" t="s">
        <v>85</v>
      </c>
      <c r="E6" s="412" t="s">
        <v>86</v>
      </c>
      <c r="F6" s="97"/>
      <c r="G6" s="99"/>
      <c r="H6" s="410" t="s">
        <v>83</v>
      </c>
      <c r="I6" s="411" t="s">
        <v>84</v>
      </c>
      <c r="J6" s="411" t="s">
        <v>85</v>
      </c>
      <c r="K6" s="412" t="s">
        <v>86</v>
      </c>
    </row>
    <row r="7" spans="1:18" ht="25.5" customHeight="1">
      <c r="A7" s="490" t="str">
        <f>'بطاقة تقنية'!$B$60</f>
        <v>مواقيت الإمتحان دورة يناير 2019</v>
      </c>
      <c r="B7" s="413">
        <f>'بطاقة تقنية'!$C$60</f>
        <v>43480</v>
      </c>
      <c r="C7" s="408" t="str">
        <f>'بطاقة تقنية'!$D$60</f>
        <v>اللغة العربية</v>
      </c>
      <c r="D7" s="414">
        <f>'بطاقة تقنية'!$E$60</f>
        <v>0.33333333333333331</v>
      </c>
      <c r="E7" s="407">
        <f>'بطاقة تقنية'!$F$60</f>
        <v>0.41666666666666669</v>
      </c>
      <c r="F7" s="97"/>
      <c r="G7" s="490" t="str">
        <f>A7</f>
        <v>مواقيت الإمتحان دورة يناير 2019</v>
      </c>
      <c r="H7" s="413">
        <f>'بطاقة تقنية'!$C$60</f>
        <v>43480</v>
      </c>
      <c r="I7" s="408" t="str">
        <f>'بطاقة تقنية'!$D$60</f>
        <v>اللغة العربية</v>
      </c>
      <c r="J7" s="414">
        <f>'بطاقة تقنية'!$E$60</f>
        <v>0.33333333333333331</v>
      </c>
      <c r="K7" s="407">
        <f>'بطاقة تقنية'!$F$60</f>
        <v>0.41666666666666669</v>
      </c>
    </row>
    <row r="8" spans="1:18" ht="25.5" customHeight="1">
      <c r="A8" s="490"/>
      <c r="B8" s="413">
        <f>'بطاقة تقنية'!$C$61</f>
        <v>43480</v>
      </c>
      <c r="C8" s="408" t="str">
        <f>'بطاقة تقنية'!$D$61</f>
        <v>الاجتماعيات</v>
      </c>
      <c r="D8" s="414">
        <f>'بطاقة تقنية'!$E$61</f>
        <v>0.4375</v>
      </c>
      <c r="E8" s="407">
        <f>'بطاقة تقنية'!$F$61</f>
        <v>0.47916666666666669</v>
      </c>
      <c r="F8" s="97"/>
      <c r="G8" s="490"/>
      <c r="H8" s="413">
        <f>'بطاقة تقنية'!$C$61</f>
        <v>43480</v>
      </c>
      <c r="I8" s="408" t="str">
        <f>'بطاقة تقنية'!$D$61</f>
        <v>الاجتماعيات</v>
      </c>
      <c r="J8" s="414">
        <f>'بطاقة تقنية'!$E$61</f>
        <v>0.4375</v>
      </c>
      <c r="K8" s="407">
        <f>'بطاقة تقنية'!$F$61</f>
        <v>0.47916666666666669</v>
      </c>
    </row>
    <row r="9" spans="1:18" ht="25.5" customHeight="1">
      <c r="A9" s="490"/>
      <c r="B9" s="413">
        <f>'بطاقة تقنية'!$C$62</f>
        <v>43480</v>
      </c>
      <c r="C9" s="408" t="str">
        <f>'بطاقة تقنية'!$D$62</f>
        <v>التربية الإسلامية</v>
      </c>
      <c r="D9" s="414">
        <f>'بطاقة تقنية'!$E$62</f>
        <v>0.58333333333333337</v>
      </c>
      <c r="E9" s="407">
        <f>'بطاقة تقنية'!$F$62</f>
        <v>0.625</v>
      </c>
      <c r="F9" s="97"/>
      <c r="G9" s="490"/>
      <c r="H9" s="413">
        <f>'بطاقة تقنية'!$C$62</f>
        <v>43480</v>
      </c>
      <c r="I9" s="408" t="str">
        <f>'بطاقة تقنية'!$D$62</f>
        <v>التربية الإسلامية</v>
      </c>
      <c r="J9" s="414">
        <f>'بطاقة تقنية'!$E$62</f>
        <v>0.58333333333333337</v>
      </c>
      <c r="K9" s="407">
        <f>'بطاقة تقنية'!$F$62</f>
        <v>0.625</v>
      </c>
    </row>
    <row r="10" spans="1:18" ht="25.5" customHeight="1">
      <c r="A10" s="490"/>
      <c r="B10" s="413">
        <f>'بطاقة تقنية'!$C$63</f>
        <v>43480</v>
      </c>
      <c r="C10" s="408" t="str">
        <f>'بطاقة تقنية'!$D$63</f>
        <v>اللغة الإنجليزية</v>
      </c>
      <c r="D10" s="414">
        <f>'بطاقة تقنية'!$E$63</f>
        <v>0.64583333333333337</v>
      </c>
      <c r="E10" s="407">
        <f>'بطاقة تقنية'!$F$63</f>
        <v>0.6875</v>
      </c>
      <c r="F10" s="97"/>
      <c r="G10" s="490"/>
      <c r="H10" s="413">
        <f>'بطاقة تقنية'!$C$63</f>
        <v>43480</v>
      </c>
      <c r="I10" s="408" t="str">
        <f>'بطاقة تقنية'!$D$63</f>
        <v>اللغة الإنجليزية</v>
      </c>
      <c r="J10" s="414">
        <f>'بطاقة تقنية'!$E$63</f>
        <v>0.64583333333333337</v>
      </c>
      <c r="K10" s="407">
        <f>'بطاقة تقنية'!$F$63</f>
        <v>0.6875</v>
      </c>
    </row>
    <row r="11" spans="1:18" ht="25.5" customHeight="1">
      <c r="A11" s="490"/>
      <c r="B11" s="413">
        <f>'بطاقة تقنية'!$C$64</f>
        <v>43481</v>
      </c>
      <c r="C11" s="408" t="str">
        <f>'بطاقة تقنية'!$D$64</f>
        <v>اللغة الفرنسية</v>
      </c>
      <c r="D11" s="414">
        <f>'بطاقة تقنية'!$E$64</f>
        <v>0.33333333333333331</v>
      </c>
      <c r="E11" s="407">
        <f>'بطاقة تقنية'!$F$64</f>
        <v>0.41666666666666669</v>
      </c>
      <c r="F11" s="97"/>
      <c r="G11" s="490"/>
      <c r="H11" s="413">
        <f>'بطاقة تقنية'!$C$64</f>
        <v>43481</v>
      </c>
      <c r="I11" s="408" t="str">
        <f>'بطاقة تقنية'!$D$64</f>
        <v>اللغة الفرنسية</v>
      </c>
      <c r="J11" s="414">
        <f>'بطاقة تقنية'!$E$64</f>
        <v>0.33333333333333331</v>
      </c>
      <c r="K11" s="407">
        <f>'بطاقة تقنية'!$F$64</f>
        <v>0.41666666666666669</v>
      </c>
    </row>
    <row r="12" spans="1:18" ht="25.5" customHeight="1">
      <c r="A12" s="490"/>
      <c r="B12" s="413">
        <f>'بطاقة تقنية'!$C$65</f>
        <v>43481</v>
      </c>
      <c r="C12" s="408" t="str">
        <f>'بطاقة تقنية'!$D$65</f>
        <v>العلوم الفيزيائية</v>
      </c>
      <c r="D12" s="414">
        <f>'بطاقة تقنية'!$E$65</f>
        <v>0.4375</v>
      </c>
      <c r="E12" s="407">
        <f>'بطاقة تقنية'!$F$65</f>
        <v>0.47916666666666669</v>
      </c>
      <c r="F12" s="97"/>
      <c r="G12" s="490"/>
      <c r="H12" s="413">
        <f>'بطاقة تقنية'!$C$65</f>
        <v>43481</v>
      </c>
      <c r="I12" s="408" t="str">
        <f>'بطاقة تقنية'!$D$65</f>
        <v>العلوم الفيزيائية</v>
      </c>
      <c r="J12" s="414">
        <f>'بطاقة تقنية'!$E$65</f>
        <v>0.4375</v>
      </c>
      <c r="K12" s="407">
        <f>'بطاقة تقنية'!$F$65</f>
        <v>0.47916666666666669</v>
      </c>
    </row>
    <row r="13" spans="1:18" ht="25.5" customHeight="1">
      <c r="A13" s="490"/>
      <c r="B13" s="413">
        <f>'بطاقة تقنية'!$C$66</f>
        <v>43482</v>
      </c>
      <c r="C13" s="408" t="str">
        <f>'بطاقة تقنية'!$D$66</f>
        <v>الرياضيات</v>
      </c>
      <c r="D13" s="414">
        <f>'بطاقة تقنية'!$E$66</f>
        <v>0.33333333333333331</v>
      </c>
      <c r="E13" s="407">
        <f>'بطاقة تقنية'!$F$66</f>
        <v>0.41666666666666669</v>
      </c>
      <c r="F13" s="97"/>
      <c r="G13" s="490"/>
      <c r="H13" s="413">
        <f>'بطاقة تقنية'!$C$66</f>
        <v>43482</v>
      </c>
      <c r="I13" s="408" t="str">
        <f>'بطاقة تقنية'!$D$66</f>
        <v>الرياضيات</v>
      </c>
      <c r="J13" s="414">
        <f>'بطاقة تقنية'!$E$66</f>
        <v>0.33333333333333331</v>
      </c>
      <c r="K13" s="407">
        <f>'بطاقة تقنية'!$F$66</f>
        <v>0.41666666666666669</v>
      </c>
    </row>
    <row r="14" spans="1:18" ht="25.5" customHeight="1">
      <c r="A14" s="490"/>
      <c r="B14" s="413">
        <f>'بطاقة تقنية'!$C$67</f>
        <v>43482</v>
      </c>
      <c r="C14" s="408" t="str">
        <f>'بطاقة تقنية'!$D$67</f>
        <v>علوم الحياة و الأرض</v>
      </c>
      <c r="D14" s="414">
        <f>'بطاقة تقنية'!$E$67</f>
        <v>0.4375</v>
      </c>
      <c r="E14" s="407">
        <f>'بطاقة تقنية'!$F$67</f>
        <v>0.47916666666666669</v>
      </c>
      <c r="F14" s="97"/>
      <c r="G14" s="490"/>
      <c r="H14" s="413">
        <f>'بطاقة تقنية'!$C$67</f>
        <v>43482</v>
      </c>
      <c r="I14" s="408" t="str">
        <f>'بطاقة تقنية'!$D$67</f>
        <v>علوم الحياة و الأرض</v>
      </c>
      <c r="J14" s="414">
        <f>'بطاقة تقنية'!$E$67</f>
        <v>0.4375</v>
      </c>
      <c r="K14" s="407">
        <f>'بطاقة تقنية'!$F$67</f>
        <v>0.47916666666666669</v>
      </c>
    </row>
    <row r="15" spans="1:18" ht="25.5" customHeight="1">
      <c r="A15" s="490"/>
      <c r="B15" s="413" t="str">
        <f>'بطاقة تقنية'!$C$68</f>
        <v>_</v>
      </c>
      <c r="C15" s="408" t="str">
        <f>'بطاقة تقنية'!$D$68</f>
        <v>_</v>
      </c>
      <c r="D15" s="414" t="str">
        <f>'بطاقة تقنية'!$E$68</f>
        <v>_</v>
      </c>
      <c r="E15" s="407" t="str">
        <f>'بطاقة تقنية'!$F$68</f>
        <v>_</v>
      </c>
      <c r="F15" s="97"/>
      <c r="G15" s="490"/>
      <c r="H15" s="413" t="str">
        <f>'بطاقة تقنية'!$C$68</f>
        <v>_</v>
      </c>
      <c r="I15" s="408" t="str">
        <f>'بطاقة تقنية'!$D$68</f>
        <v>_</v>
      </c>
      <c r="J15" s="414" t="str">
        <f>'بطاقة تقنية'!$E$68</f>
        <v>_</v>
      </c>
      <c r="K15" s="407" t="str">
        <f>'بطاقة تقنية'!$F$68</f>
        <v>_</v>
      </c>
    </row>
    <row r="16" spans="1:18" ht="25.5" customHeight="1" thickBot="1">
      <c r="A16" s="409"/>
      <c r="B16" s="415" t="str">
        <f>'بطاقة تقنية'!$C$69</f>
        <v>_</v>
      </c>
      <c r="C16" s="416" t="str">
        <f>'بطاقة تقنية'!$D$69</f>
        <v>_</v>
      </c>
      <c r="D16" s="417" t="str">
        <f>'بطاقة تقنية'!$E$69</f>
        <v>_</v>
      </c>
      <c r="E16" s="418" t="str">
        <f>'بطاقة تقنية'!$F$69</f>
        <v>_</v>
      </c>
      <c r="F16" s="97"/>
      <c r="G16" s="409"/>
      <c r="H16" s="415" t="str">
        <f>'بطاقة تقنية'!$C$69</f>
        <v>_</v>
      </c>
      <c r="I16" s="416" t="str">
        <f>'بطاقة تقنية'!$D$69</f>
        <v>_</v>
      </c>
      <c r="J16" s="417" t="str">
        <f>'بطاقة تقنية'!$E$69</f>
        <v>_</v>
      </c>
      <c r="K16" s="418" t="str">
        <f>'بطاقة تقنية'!$F$69</f>
        <v>_</v>
      </c>
    </row>
    <row r="17" spans="1:18">
      <c r="A17" s="485" t="s">
        <v>72</v>
      </c>
      <c r="B17" s="491"/>
      <c r="C17" s="97"/>
      <c r="D17" s="97"/>
      <c r="E17" s="100"/>
      <c r="F17" s="97"/>
      <c r="G17" s="485" t="s">
        <v>72</v>
      </c>
      <c r="H17" s="491"/>
      <c r="I17" s="97"/>
      <c r="J17" s="97"/>
      <c r="K17" s="100"/>
    </row>
    <row r="18" spans="1:18" ht="19.5" customHeight="1">
      <c r="A18" s="481" t="s">
        <v>79</v>
      </c>
      <c r="B18" s="482"/>
      <c r="C18" s="482"/>
      <c r="D18" s="482"/>
      <c r="E18" s="483"/>
      <c r="F18" s="97"/>
      <c r="G18" s="481" t="s">
        <v>80</v>
      </c>
      <c r="H18" s="482"/>
      <c r="I18" s="482"/>
      <c r="J18" s="482"/>
      <c r="K18" s="483"/>
    </row>
    <row r="19" spans="1:18" ht="19.5" customHeight="1">
      <c r="A19" s="481" t="s">
        <v>73</v>
      </c>
      <c r="B19" s="482"/>
      <c r="C19" s="482"/>
      <c r="D19" s="482"/>
      <c r="E19" s="483"/>
      <c r="F19" s="97"/>
      <c r="G19" s="481" t="s">
        <v>73</v>
      </c>
      <c r="H19" s="482"/>
      <c r="I19" s="482"/>
      <c r="J19" s="482"/>
      <c r="K19" s="483"/>
    </row>
    <row r="20" spans="1:18" ht="19.5" customHeight="1">
      <c r="A20" s="481" t="s">
        <v>74</v>
      </c>
      <c r="B20" s="482"/>
      <c r="C20" s="482"/>
      <c r="D20" s="482"/>
      <c r="E20" s="483"/>
      <c r="F20" s="97"/>
      <c r="G20" s="481" t="s">
        <v>74</v>
      </c>
      <c r="H20" s="482"/>
      <c r="I20" s="482"/>
      <c r="J20" s="482"/>
      <c r="K20" s="483"/>
    </row>
    <row r="21" spans="1:18" ht="19.5" customHeight="1" thickBot="1">
      <c r="A21" s="478" t="s">
        <v>75</v>
      </c>
      <c r="B21" s="479"/>
      <c r="C21" s="479"/>
      <c r="D21" s="479"/>
      <c r="E21" s="480"/>
      <c r="F21" s="98"/>
      <c r="G21" s="478" t="s">
        <v>75</v>
      </c>
      <c r="H21" s="479"/>
      <c r="I21" s="479"/>
      <c r="J21" s="479"/>
      <c r="K21" s="480"/>
    </row>
    <row r="22" spans="1:18" ht="8.25" customHeight="1" thickBot="1">
      <c r="A22" s="233"/>
      <c r="B22" s="234"/>
      <c r="C22" s="234"/>
      <c r="D22" s="234"/>
      <c r="E22" s="234"/>
      <c r="F22" s="97"/>
      <c r="G22" s="234"/>
      <c r="H22" s="234"/>
      <c r="I22" s="234"/>
      <c r="J22" s="234"/>
      <c r="K22" s="235"/>
    </row>
    <row r="23" spans="1:18" ht="28.5">
      <c r="A23" s="226" t="str">
        <f>'بطاقة تقنية'!$B$4</f>
        <v>مديرية إقليم: القنيطرة</v>
      </c>
      <c r="B23" s="96"/>
      <c r="C23" s="487" t="str">
        <f>C1</f>
        <v>الامتحان الموحد المحلي 
لنيل شهادة السلك الإعدادي</v>
      </c>
      <c r="D23" s="487"/>
      <c r="E23" s="488"/>
      <c r="F23" s="96"/>
      <c r="G23" s="226" t="str">
        <f>'بطاقة تقنية'!$B$4</f>
        <v>مديرية إقليم: القنيطرة</v>
      </c>
      <c r="H23" s="96"/>
      <c r="I23" s="487" t="str">
        <f>I1</f>
        <v>الامتحان الموحد المحلي 
لنيل شهادة السلك الإعدادي</v>
      </c>
      <c r="J23" s="487"/>
      <c r="K23" s="488"/>
      <c r="M23" s="95"/>
      <c r="Q23" s="94">
        <f>Q1+1</f>
        <v>2</v>
      </c>
      <c r="R23" s="94">
        <f t="shared" ref="R23" si="0">Q23+4</f>
        <v>6</v>
      </c>
    </row>
    <row r="24" spans="1:18">
      <c r="A24" s="227" t="str">
        <f>'بطاقة تقنية'!$B$5</f>
        <v>الثانوية الاعدادية سيدي الطيبي</v>
      </c>
      <c r="B24" s="97"/>
      <c r="C24" s="228" t="str">
        <f>C2</f>
        <v>دورة يناير 2019</v>
      </c>
      <c r="D24" s="229" t="s">
        <v>4</v>
      </c>
      <c r="E24" s="326" t="str">
        <f>IFERROR(VLOOKUP(Q23,ahlamine,9,FALSE)," ")</f>
        <v>3ASCG-1</v>
      </c>
      <c r="F24" s="97"/>
      <c r="G24" s="227" t="str">
        <f>'بطاقة تقنية'!$B$5</f>
        <v>الثانوية الاعدادية سيدي الطيبي</v>
      </c>
      <c r="H24" s="97"/>
      <c r="I24" s="228" t="str">
        <f>C24</f>
        <v>دورة يناير 2019</v>
      </c>
      <c r="J24" s="229" t="s">
        <v>4</v>
      </c>
      <c r="K24" s="326" t="str">
        <f>IFERROR(VLOOKUP(R23,ahlamine,9,FALSE)," ")</f>
        <v>3ASCG-1</v>
      </c>
    </row>
    <row r="25" spans="1:18" ht="33.75">
      <c r="A25" s="231" t="s">
        <v>71</v>
      </c>
      <c r="B25" s="489" t="str">
        <f>IFERROR(VLOOKUP(Q23,ahlamine,7,FALSE)," ")</f>
        <v>a زياد</v>
      </c>
      <c r="C25" s="489"/>
      <c r="D25" s="229" t="s">
        <v>70</v>
      </c>
      <c r="E25" s="230">
        <f>IFERROR(VLOOKUP(Q23,ahlamine,10,FALSE)," ")</f>
        <v>2</v>
      </c>
      <c r="F25" s="97"/>
      <c r="G25" s="231" t="s">
        <v>71</v>
      </c>
      <c r="H25" s="489" t="str">
        <f>IFERROR(VLOOKUP(R23,ahlamine,7,FALSE)," ")</f>
        <v>a محسن</v>
      </c>
      <c r="I25" s="489"/>
      <c r="J25" s="229" t="s">
        <v>70</v>
      </c>
      <c r="K25" s="230">
        <f>IFERROR(VLOOKUP(R23,ahlamine,10,FALSE)," ")</f>
        <v>6</v>
      </c>
    </row>
    <row r="26" spans="1:18" ht="33.75">
      <c r="A26" s="231" t="s">
        <v>78</v>
      </c>
      <c r="B26" s="489" t="str">
        <f>IFERROR(VLOOKUP(Q23,ahlamine,6,FALSE)," ")</f>
        <v>H138386127</v>
      </c>
      <c r="C26" s="489"/>
      <c r="D26" s="229" t="s">
        <v>6</v>
      </c>
      <c r="E26" s="230">
        <f>IFERROR(VLOOKUP(Q23,ahlamine,13,FALSE)," ")</f>
        <v>1</v>
      </c>
      <c r="F26" s="97"/>
      <c r="G26" s="231" t="s">
        <v>78</v>
      </c>
      <c r="H26" s="489" t="str">
        <f>IFERROR(VLOOKUP(R23,ahlamine,6,FALSE)," ")</f>
        <v>P131243140</v>
      </c>
      <c r="I26" s="489"/>
      <c r="J26" s="229" t="s">
        <v>6</v>
      </c>
      <c r="K26" s="230">
        <f>IFERROR(VLOOKUP(R23,ahlamine,13,FALSE)," ")</f>
        <v>1</v>
      </c>
    </row>
    <row r="27" spans="1:18" ht="3.75" customHeight="1" thickBot="1">
      <c r="A27" s="99"/>
      <c r="B27" s="97"/>
      <c r="C27" s="97"/>
      <c r="D27" s="97"/>
      <c r="E27" s="100"/>
      <c r="F27" s="97"/>
      <c r="G27" s="99"/>
      <c r="H27" s="97"/>
      <c r="I27" s="97"/>
      <c r="J27" s="97"/>
      <c r="K27" s="100"/>
    </row>
    <row r="28" spans="1:18" ht="24" customHeight="1">
      <c r="A28" s="99"/>
      <c r="B28" s="410" t="s">
        <v>83</v>
      </c>
      <c r="C28" s="411" t="s">
        <v>84</v>
      </c>
      <c r="D28" s="411" t="s">
        <v>85</v>
      </c>
      <c r="E28" s="412" t="s">
        <v>86</v>
      </c>
      <c r="F28" s="97"/>
      <c r="G28" s="99"/>
      <c r="H28" s="410" t="s">
        <v>83</v>
      </c>
      <c r="I28" s="411" t="s">
        <v>84</v>
      </c>
      <c r="J28" s="411" t="s">
        <v>85</v>
      </c>
      <c r="K28" s="412" t="s">
        <v>86</v>
      </c>
    </row>
    <row r="29" spans="1:18" ht="25.5" customHeight="1">
      <c r="A29" s="490" t="str">
        <f>A7</f>
        <v>مواقيت الإمتحان دورة يناير 2019</v>
      </c>
      <c r="B29" s="413">
        <f>'بطاقة تقنية'!$C$60</f>
        <v>43480</v>
      </c>
      <c r="C29" s="408" t="str">
        <f>'بطاقة تقنية'!$D$60</f>
        <v>اللغة العربية</v>
      </c>
      <c r="D29" s="414">
        <f>'بطاقة تقنية'!$E$60</f>
        <v>0.33333333333333331</v>
      </c>
      <c r="E29" s="407">
        <f>'بطاقة تقنية'!$F$60</f>
        <v>0.41666666666666669</v>
      </c>
      <c r="F29" s="97"/>
      <c r="G29" s="484" t="str">
        <f>G7</f>
        <v>مواقيت الإمتحان دورة يناير 2019</v>
      </c>
      <c r="H29" s="413">
        <f>'بطاقة تقنية'!$C$60</f>
        <v>43480</v>
      </c>
      <c r="I29" s="408" t="str">
        <f>'بطاقة تقنية'!$D$60</f>
        <v>اللغة العربية</v>
      </c>
      <c r="J29" s="414">
        <f>'بطاقة تقنية'!$E$60</f>
        <v>0.33333333333333331</v>
      </c>
      <c r="K29" s="407">
        <f>'بطاقة تقنية'!$F$60</f>
        <v>0.41666666666666669</v>
      </c>
    </row>
    <row r="30" spans="1:18" ht="25.5" customHeight="1">
      <c r="A30" s="490"/>
      <c r="B30" s="413">
        <f>'بطاقة تقنية'!$C$61</f>
        <v>43480</v>
      </c>
      <c r="C30" s="408" t="str">
        <f>'بطاقة تقنية'!$D$61</f>
        <v>الاجتماعيات</v>
      </c>
      <c r="D30" s="414">
        <f>'بطاقة تقنية'!$E$61</f>
        <v>0.4375</v>
      </c>
      <c r="E30" s="407">
        <f>'بطاقة تقنية'!$F$61</f>
        <v>0.47916666666666669</v>
      </c>
      <c r="F30" s="97"/>
      <c r="G30" s="484"/>
      <c r="H30" s="413">
        <f>'بطاقة تقنية'!$C$61</f>
        <v>43480</v>
      </c>
      <c r="I30" s="408" t="str">
        <f>'بطاقة تقنية'!$D$61</f>
        <v>الاجتماعيات</v>
      </c>
      <c r="J30" s="414">
        <f>'بطاقة تقنية'!$E$61</f>
        <v>0.4375</v>
      </c>
      <c r="K30" s="407">
        <f>'بطاقة تقنية'!$F$61</f>
        <v>0.47916666666666669</v>
      </c>
    </row>
    <row r="31" spans="1:18" ht="25.5" customHeight="1">
      <c r="A31" s="490"/>
      <c r="B31" s="413">
        <f>'بطاقة تقنية'!$C$62</f>
        <v>43480</v>
      </c>
      <c r="C31" s="408" t="str">
        <f>'بطاقة تقنية'!$D$62</f>
        <v>التربية الإسلامية</v>
      </c>
      <c r="D31" s="414">
        <f>'بطاقة تقنية'!$E$62</f>
        <v>0.58333333333333337</v>
      </c>
      <c r="E31" s="407">
        <f>'بطاقة تقنية'!$F$62</f>
        <v>0.625</v>
      </c>
      <c r="F31" s="97"/>
      <c r="G31" s="484"/>
      <c r="H31" s="413">
        <f>'بطاقة تقنية'!$C$62</f>
        <v>43480</v>
      </c>
      <c r="I31" s="408" t="str">
        <f>'بطاقة تقنية'!$D$62</f>
        <v>التربية الإسلامية</v>
      </c>
      <c r="J31" s="414">
        <f>'بطاقة تقنية'!$E$62</f>
        <v>0.58333333333333337</v>
      </c>
      <c r="K31" s="407">
        <f>'بطاقة تقنية'!$F$62</f>
        <v>0.625</v>
      </c>
    </row>
    <row r="32" spans="1:18" ht="25.5" customHeight="1">
      <c r="A32" s="490"/>
      <c r="B32" s="413">
        <f>'بطاقة تقنية'!$C$63</f>
        <v>43480</v>
      </c>
      <c r="C32" s="408" t="str">
        <f>'بطاقة تقنية'!$D$63</f>
        <v>اللغة الإنجليزية</v>
      </c>
      <c r="D32" s="414">
        <f>'بطاقة تقنية'!$E$63</f>
        <v>0.64583333333333337</v>
      </c>
      <c r="E32" s="407">
        <f>'بطاقة تقنية'!$F$63</f>
        <v>0.6875</v>
      </c>
      <c r="F32" s="97"/>
      <c r="G32" s="484"/>
      <c r="H32" s="413">
        <f>'بطاقة تقنية'!$C$63</f>
        <v>43480</v>
      </c>
      <c r="I32" s="408" t="str">
        <f>'بطاقة تقنية'!$D$63</f>
        <v>اللغة الإنجليزية</v>
      </c>
      <c r="J32" s="414">
        <f>'بطاقة تقنية'!$E$63</f>
        <v>0.64583333333333337</v>
      </c>
      <c r="K32" s="407">
        <f>'بطاقة تقنية'!$F$63</f>
        <v>0.6875</v>
      </c>
    </row>
    <row r="33" spans="1:18" ht="25.5" customHeight="1">
      <c r="A33" s="490"/>
      <c r="B33" s="413">
        <f>'بطاقة تقنية'!$C$64</f>
        <v>43481</v>
      </c>
      <c r="C33" s="408" t="str">
        <f>'بطاقة تقنية'!$D$64</f>
        <v>اللغة الفرنسية</v>
      </c>
      <c r="D33" s="414">
        <f>'بطاقة تقنية'!$E$64</f>
        <v>0.33333333333333331</v>
      </c>
      <c r="E33" s="407">
        <f>'بطاقة تقنية'!$F$64</f>
        <v>0.41666666666666669</v>
      </c>
      <c r="F33" s="97"/>
      <c r="G33" s="484"/>
      <c r="H33" s="413">
        <f>'بطاقة تقنية'!$C$64</f>
        <v>43481</v>
      </c>
      <c r="I33" s="408" t="str">
        <f>'بطاقة تقنية'!$D$64</f>
        <v>اللغة الفرنسية</v>
      </c>
      <c r="J33" s="414">
        <f>'بطاقة تقنية'!$E$64</f>
        <v>0.33333333333333331</v>
      </c>
      <c r="K33" s="407">
        <f>'بطاقة تقنية'!$F$64</f>
        <v>0.41666666666666669</v>
      </c>
    </row>
    <row r="34" spans="1:18" ht="25.5" customHeight="1">
      <c r="A34" s="490"/>
      <c r="B34" s="413">
        <f>'بطاقة تقنية'!$C$65</f>
        <v>43481</v>
      </c>
      <c r="C34" s="408" t="str">
        <f>'بطاقة تقنية'!$D$65</f>
        <v>العلوم الفيزيائية</v>
      </c>
      <c r="D34" s="414">
        <f>'بطاقة تقنية'!$E$65</f>
        <v>0.4375</v>
      </c>
      <c r="E34" s="407">
        <f>'بطاقة تقنية'!$F$65</f>
        <v>0.47916666666666669</v>
      </c>
      <c r="F34" s="97"/>
      <c r="G34" s="484"/>
      <c r="H34" s="413">
        <f>'بطاقة تقنية'!$C$65</f>
        <v>43481</v>
      </c>
      <c r="I34" s="408" t="str">
        <f>'بطاقة تقنية'!$D$65</f>
        <v>العلوم الفيزيائية</v>
      </c>
      <c r="J34" s="414">
        <f>'بطاقة تقنية'!$E$65</f>
        <v>0.4375</v>
      </c>
      <c r="K34" s="407">
        <f>'بطاقة تقنية'!$F$65</f>
        <v>0.47916666666666669</v>
      </c>
    </row>
    <row r="35" spans="1:18" ht="25.5" customHeight="1">
      <c r="A35" s="490"/>
      <c r="B35" s="413">
        <f>'بطاقة تقنية'!$C$66</f>
        <v>43482</v>
      </c>
      <c r="C35" s="408" t="str">
        <f>'بطاقة تقنية'!$D$66</f>
        <v>الرياضيات</v>
      </c>
      <c r="D35" s="414">
        <f>'بطاقة تقنية'!$E$66</f>
        <v>0.33333333333333331</v>
      </c>
      <c r="E35" s="407">
        <f>'بطاقة تقنية'!$F$66</f>
        <v>0.41666666666666669</v>
      </c>
      <c r="F35" s="97"/>
      <c r="G35" s="484"/>
      <c r="H35" s="413">
        <f>'بطاقة تقنية'!$C$66</f>
        <v>43482</v>
      </c>
      <c r="I35" s="408" t="str">
        <f>'بطاقة تقنية'!$D$66</f>
        <v>الرياضيات</v>
      </c>
      <c r="J35" s="414">
        <f>'بطاقة تقنية'!$E$66</f>
        <v>0.33333333333333331</v>
      </c>
      <c r="K35" s="407">
        <f>'بطاقة تقنية'!$F$66</f>
        <v>0.41666666666666669</v>
      </c>
    </row>
    <row r="36" spans="1:18" ht="25.5" customHeight="1">
      <c r="A36" s="490"/>
      <c r="B36" s="413">
        <f>'بطاقة تقنية'!$C$67</f>
        <v>43482</v>
      </c>
      <c r="C36" s="408" t="str">
        <f>'بطاقة تقنية'!$D$67</f>
        <v>علوم الحياة و الأرض</v>
      </c>
      <c r="D36" s="414">
        <f>'بطاقة تقنية'!$E$67</f>
        <v>0.4375</v>
      </c>
      <c r="E36" s="407">
        <f>'بطاقة تقنية'!$F$67</f>
        <v>0.47916666666666669</v>
      </c>
      <c r="F36" s="97"/>
      <c r="G36" s="484"/>
      <c r="H36" s="413">
        <f>'بطاقة تقنية'!$C$67</f>
        <v>43482</v>
      </c>
      <c r="I36" s="408" t="str">
        <f>'بطاقة تقنية'!$D$67</f>
        <v>علوم الحياة و الأرض</v>
      </c>
      <c r="J36" s="414">
        <f>'بطاقة تقنية'!$E$67</f>
        <v>0.4375</v>
      </c>
      <c r="K36" s="407">
        <f>'بطاقة تقنية'!$F$67</f>
        <v>0.47916666666666669</v>
      </c>
    </row>
    <row r="37" spans="1:18" ht="25.5" customHeight="1">
      <c r="A37" s="490"/>
      <c r="B37" s="413" t="str">
        <f>'بطاقة تقنية'!$C$68</f>
        <v>_</v>
      </c>
      <c r="C37" s="408" t="str">
        <f>'بطاقة تقنية'!$D$68</f>
        <v>_</v>
      </c>
      <c r="D37" s="414" t="str">
        <f>'بطاقة تقنية'!$E$68</f>
        <v>_</v>
      </c>
      <c r="E37" s="407" t="str">
        <f>'بطاقة تقنية'!$F$68</f>
        <v>_</v>
      </c>
      <c r="F37" s="97"/>
      <c r="G37" s="484"/>
      <c r="H37" s="413" t="str">
        <f>'بطاقة تقنية'!$C$68</f>
        <v>_</v>
      </c>
      <c r="I37" s="408" t="str">
        <f>'بطاقة تقنية'!$D$68</f>
        <v>_</v>
      </c>
      <c r="J37" s="414" t="str">
        <f>'بطاقة تقنية'!$E$68</f>
        <v>_</v>
      </c>
      <c r="K37" s="407" t="str">
        <f>'بطاقة تقنية'!$F$68</f>
        <v>_</v>
      </c>
    </row>
    <row r="38" spans="1:18" ht="25.5" customHeight="1" thickBot="1">
      <c r="A38" s="409"/>
      <c r="B38" s="415" t="str">
        <f>'بطاقة تقنية'!$C$69</f>
        <v>_</v>
      </c>
      <c r="C38" s="416" t="str">
        <f>'بطاقة تقنية'!$D$69</f>
        <v>_</v>
      </c>
      <c r="D38" s="417" t="str">
        <f>'بطاقة تقنية'!$E$69</f>
        <v>_</v>
      </c>
      <c r="E38" s="418" t="str">
        <f>'بطاقة تقنية'!$F$69</f>
        <v>_</v>
      </c>
      <c r="F38" s="97"/>
      <c r="G38" s="405"/>
      <c r="H38" s="415" t="str">
        <f>'بطاقة تقنية'!$C$69</f>
        <v>_</v>
      </c>
      <c r="I38" s="416" t="str">
        <f>'بطاقة تقنية'!$D$69</f>
        <v>_</v>
      </c>
      <c r="J38" s="417" t="str">
        <f>'بطاقة تقنية'!$E$69</f>
        <v>_</v>
      </c>
      <c r="K38" s="418" t="str">
        <f>'بطاقة تقنية'!$F$69</f>
        <v>_</v>
      </c>
    </row>
    <row r="39" spans="1:18">
      <c r="A39" s="485" t="s">
        <v>72</v>
      </c>
      <c r="B39" s="491"/>
      <c r="C39" s="97"/>
      <c r="D39" s="97"/>
      <c r="E39" s="100"/>
      <c r="F39" s="97"/>
      <c r="G39" s="485" t="s">
        <v>72</v>
      </c>
      <c r="H39" s="486"/>
      <c r="I39" s="97"/>
      <c r="J39" s="97"/>
      <c r="K39" s="100"/>
    </row>
    <row r="40" spans="1:18" ht="19.5" customHeight="1">
      <c r="A40" s="481" t="s">
        <v>79</v>
      </c>
      <c r="B40" s="482"/>
      <c r="C40" s="482"/>
      <c r="D40" s="482"/>
      <c r="E40" s="483"/>
      <c r="F40" s="97"/>
      <c r="G40" s="481" t="s">
        <v>79</v>
      </c>
      <c r="H40" s="482"/>
      <c r="I40" s="482"/>
      <c r="J40" s="482"/>
      <c r="K40" s="483"/>
    </row>
    <row r="41" spans="1:18" ht="19.5" customHeight="1">
      <c r="A41" s="481" t="s">
        <v>73</v>
      </c>
      <c r="B41" s="482"/>
      <c r="C41" s="482"/>
      <c r="D41" s="482"/>
      <c r="E41" s="483"/>
      <c r="F41" s="97"/>
      <c r="G41" s="481" t="s">
        <v>73</v>
      </c>
      <c r="H41" s="482"/>
      <c r="I41" s="482"/>
      <c r="J41" s="482"/>
      <c r="K41" s="483"/>
    </row>
    <row r="42" spans="1:18" ht="19.5" customHeight="1">
      <c r="A42" s="481" t="s">
        <v>74</v>
      </c>
      <c r="B42" s="482"/>
      <c r="C42" s="482"/>
      <c r="D42" s="482"/>
      <c r="E42" s="483"/>
      <c r="F42" s="97"/>
      <c r="G42" s="481" t="s">
        <v>74</v>
      </c>
      <c r="H42" s="482"/>
      <c r="I42" s="482"/>
      <c r="J42" s="482"/>
      <c r="K42" s="483"/>
    </row>
    <row r="43" spans="1:18" ht="19.5" customHeight="1" thickBot="1">
      <c r="A43" s="478" t="s">
        <v>75</v>
      </c>
      <c r="B43" s="479"/>
      <c r="C43" s="479"/>
      <c r="D43" s="479"/>
      <c r="E43" s="480"/>
      <c r="F43" s="98"/>
      <c r="G43" s="478" t="s">
        <v>75</v>
      </c>
      <c r="H43" s="479"/>
      <c r="I43" s="479"/>
      <c r="J43" s="479"/>
      <c r="K43" s="480"/>
    </row>
    <row r="44" spans="1:18" ht="8.25" customHeight="1" thickBot="1">
      <c r="A44" s="233"/>
      <c r="B44" s="234"/>
      <c r="C44" s="234"/>
      <c r="D44" s="234"/>
      <c r="E44" s="234"/>
      <c r="F44" s="97"/>
      <c r="G44" s="234"/>
      <c r="H44" s="234"/>
      <c r="I44" s="234"/>
      <c r="J44" s="234"/>
      <c r="K44" s="235"/>
    </row>
    <row r="45" spans="1:18" ht="28.5">
      <c r="A45" s="226" t="str">
        <f>'بطاقة تقنية'!$B$4</f>
        <v>مديرية إقليم: القنيطرة</v>
      </c>
      <c r="B45" s="96"/>
      <c r="C45" s="487" t="str">
        <f>I45</f>
        <v>الامتحان الموحد المحلي 
لنيل شهادة السلك الإعدادي</v>
      </c>
      <c r="D45" s="487"/>
      <c r="E45" s="488"/>
      <c r="F45" s="96"/>
      <c r="G45" s="226" t="str">
        <f>'بطاقة تقنية'!$B$4</f>
        <v>مديرية إقليم: القنيطرة</v>
      </c>
      <c r="H45" s="96"/>
      <c r="I45" s="487" t="str">
        <f>I23</f>
        <v>الامتحان الموحد المحلي 
لنيل شهادة السلك الإعدادي</v>
      </c>
      <c r="J45" s="487"/>
      <c r="K45" s="488"/>
      <c r="M45" s="95"/>
      <c r="Q45" s="94">
        <f>Q23+1</f>
        <v>3</v>
      </c>
      <c r="R45" s="94">
        <f t="shared" ref="R45" si="1">Q45+4</f>
        <v>7</v>
      </c>
    </row>
    <row r="46" spans="1:18">
      <c r="A46" s="227" t="str">
        <f>'بطاقة تقنية'!$B$5</f>
        <v>الثانوية الاعدادية سيدي الطيبي</v>
      </c>
      <c r="B46" s="97"/>
      <c r="C46" s="228" t="str">
        <f>C24</f>
        <v>دورة يناير 2019</v>
      </c>
      <c r="D46" s="229" t="s">
        <v>4</v>
      </c>
      <c r="E46" s="326" t="str">
        <f>IFERROR(VLOOKUP(Q45,ahlamine,9,FALSE)," ")</f>
        <v>3ASCG-1</v>
      </c>
      <c r="F46" s="97"/>
      <c r="G46" s="227" t="str">
        <f>'بطاقة تقنية'!$B$5</f>
        <v>الثانوية الاعدادية سيدي الطيبي</v>
      </c>
      <c r="H46" s="97"/>
      <c r="I46" s="228" t="str">
        <f>I24</f>
        <v>دورة يناير 2019</v>
      </c>
      <c r="J46" s="229" t="s">
        <v>4</v>
      </c>
      <c r="K46" s="326" t="str">
        <f>IFERROR(VLOOKUP(R45,ahlamine,9,FALSE)," ")</f>
        <v>3ASCG-1</v>
      </c>
    </row>
    <row r="47" spans="1:18" ht="33.75">
      <c r="A47" s="231" t="s">
        <v>71</v>
      </c>
      <c r="B47" s="489" t="str">
        <f>IFERROR(VLOOKUP(Q45,ahlamine,7,FALSE)," ")</f>
        <v xml:space="preserve">a آلاء </v>
      </c>
      <c r="C47" s="489"/>
      <c r="D47" s="229" t="s">
        <v>70</v>
      </c>
      <c r="E47" s="230">
        <f>IFERROR(VLOOKUP(Q45,ahlamine,10,FALSE)," ")</f>
        <v>3</v>
      </c>
      <c r="F47" s="97"/>
      <c r="G47" s="231" t="s">
        <v>71</v>
      </c>
      <c r="H47" s="489" t="str">
        <f>IFERROR(VLOOKUP(R45,ahlamine,7,FALSE)," ")</f>
        <v xml:space="preserve">a جيهان </v>
      </c>
      <c r="I47" s="489"/>
      <c r="J47" s="229" t="s">
        <v>70</v>
      </c>
      <c r="K47" s="230">
        <f>IFERROR(VLOOKUP(R45,ahlamine,10,FALSE)," ")</f>
        <v>7</v>
      </c>
    </row>
    <row r="48" spans="1:18" ht="33.75">
      <c r="A48" s="231" t="s">
        <v>78</v>
      </c>
      <c r="B48" s="489" t="str">
        <f>IFERROR(VLOOKUP(Q45,ahlamine,6,FALSE)," ")</f>
        <v>P130244288</v>
      </c>
      <c r="C48" s="489"/>
      <c r="D48" s="229" t="s">
        <v>6</v>
      </c>
      <c r="E48" s="230">
        <f>IFERROR(VLOOKUP(Q45,ahlamine,13,FALSE)," ")</f>
        <v>1</v>
      </c>
      <c r="F48" s="97"/>
      <c r="G48" s="231" t="s">
        <v>78</v>
      </c>
      <c r="H48" s="489" t="str">
        <f>IFERROR(VLOOKUP(R45,ahlamine,6,FALSE)," ")</f>
        <v>P131250897</v>
      </c>
      <c r="I48" s="489"/>
      <c r="J48" s="229" t="s">
        <v>6</v>
      </c>
      <c r="K48" s="230">
        <f>IFERROR(VLOOKUP(R45,ahlamine,13,FALSE)," ")</f>
        <v>1</v>
      </c>
    </row>
    <row r="49" spans="1:11" ht="3.75" customHeight="1" thickBot="1">
      <c r="A49" s="99"/>
      <c r="B49" s="97"/>
      <c r="C49" s="97"/>
      <c r="D49" s="97"/>
      <c r="E49" s="100"/>
      <c r="F49" s="97"/>
      <c r="G49" s="99"/>
      <c r="H49" s="97"/>
      <c r="I49" s="97"/>
      <c r="J49" s="97"/>
      <c r="K49" s="100"/>
    </row>
    <row r="50" spans="1:11" ht="24.75" customHeight="1">
      <c r="A50" s="99"/>
      <c r="B50" s="410" t="s">
        <v>83</v>
      </c>
      <c r="C50" s="411" t="s">
        <v>84</v>
      </c>
      <c r="D50" s="411" t="s">
        <v>85</v>
      </c>
      <c r="E50" s="412" t="s">
        <v>86</v>
      </c>
      <c r="F50" s="97"/>
      <c r="G50" s="99"/>
      <c r="H50" s="410" t="s">
        <v>83</v>
      </c>
      <c r="I50" s="411" t="s">
        <v>84</v>
      </c>
      <c r="J50" s="411" t="s">
        <v>85</v>
      </c>
      <c r="K50" s="412" t="s">
        <v>86</v>
      </c>
    </row>
    <row r="51" spans="1:11" ht="25.5" customHeight="1">
      <c r="A51" s="484" t="str">
        <f>A29</f>
        <v>مواقيت الإمتحان دورة يناير 2019</v>
      </c>
      <c r="B51" s="413">
        <f>'بطاقة تقنية'!$C$60</f>
        <v>43480</v>
      </c>
      <c r="C51" s="408" t="str">
        <f>'بطاقة تقنية'!$D$60</f>
        <v>اللغة العربية</v>
      </c>
      <c r="D51" s="414">
        <f>'بطاقة تقنية'!$E$60</f>
        <v>0.33333333333333331</v>
      </c>
      <c r="E51" s="407">
        <f>'بطاقة تقنية'!$F$60</f>
        <v>0.41666666666666669</v>
      </c>
      <c r="F51" s="97"/>
      <c r="G51" s="484" t="str">
        <f>G29</f>
        <v>مواقيت الإمتحان دورة يناير 2019</v>
      </c>
      <c r="H51" s="413">
        <f>'بطاقة تقنية'!$C$60</f>
        <v>43480</v>
      </c>
      <c r="I51" s="408" t="str">
        <f>'بطاقة تقنية'!$D$60</f>
        <v>اللغة العربية</v>
      </c>
      <c r="J51" s="414">
        <f>'بطاقة تقنية'!$E$60</f>
        <v>0.33333333333333331</v>
      </c>
      <c r="K51" s="407">
        <f>'بطاقة تقنية'!$F$60</f>
        <v>0.41666666666666669</v>
      </c>
    </row>
    <row r="52" spans="1:11" ht="25.5" customHeight="1">
      <c r="A52" s="484"/>
      <c r="B52" s="413">
        <f>'بطاقة تقنية'!$C$61</f>
        <v>43480</v>
      </c>
      <c r="C52" s="408" t="str">
        <f>'بطاقة تقنية'!$D$61</f>
        <v>الاجتماعيات</v>
      </c>
      <c r="D52" s="414">
        <f>'بطاقة تقنية'!$E$61</f>
        <v>0.4375</v>
      </c>
      <c r="E52" s="407">
        <f>'بطاقة تقنية'!$F$61</f>
        <v>0.47916666666666669</v>
      </c>
      <c r="F52" s="97"/>
      <c r="G52" s="484"/>
      <c r="H52" s="413">
        <f>'بطاقة تقنية'!$C$61</f>
        <v>43480</v>
      </c>
      <c r="I52" s="408" t="str">
        <f>'بطاقة تقنية'!$D$61</f>
        <v>الاجتماعيات</v>
      </c>
      <c r="J52" s="414">
        <f>'بطاقة تقنية'!$E$61</f>
        <v>0.4375</v>
      </c>
      <c r="K52" s="407">
        <f>'بطاقة تقنية'!$F$61</f>
        <v>0.47916666666666669</v>
      </c>
    </row>
    <row r="53" spans="1:11" ht="25.5" customHeight="1">
      <c r="A53" s="484"/>
      <c r="B53" s="413">
        <f>'بطاقة تقنية'!$C$62</f>
        <v>43480</v>
      </c>
      <c r="C53" s="408" t="str">
        <f>'بطاقة تقنية'!$D$62</f>
        <v>التربية الإسلامية</v>
      </c>
      <c r="D53" s="414">
        <f>'بطاقة تقنية'!$E$62</f>
        <v>0.58333333333333337</v>
      </c>
      <c r="E53" s="407">
        <f>'بطاقة تقنية'!$F$62</f>
        <v>0.625</v>
      </c>
      <c r="F53" s="97"/>
      <c r="G53" s="484"/>
      <c r="H53" s="413">
        <f>'بطاقة تقنية'!$C$62</f>
        <v>43480</v>
      </c>
      <c r="I53" s="408" t="str">
        <f>'بطاقة تقنية'!$D$62</f>
        <v>التربية الإسلامية</v>
      </c>
      <c r="J53" s="414">
        <f>'بطاقة تقنية'!$E$62</f>
        <v>0.58333333333333337</v>
      </c>
      <c r="K53" s="407">
        <f>'بطاقة تقنية'!$F$62</f>
        <v>0.625</v>
      </c>
    </row>
    <row r="54" spans="1:11" ht="25.5" customHeight="1">
      <c r="A54" s="484"/>
      <c r="B54" s="413">
        <f>'بطاقة تقنية'!$C$63</f>
        <v>43480</v>
      </c>
      <c r="C54" s="408" t="str">
        <f>'بطاقة تقنية'!$D$63</f>
        <v>اللغة الإنجليزية</v>
      </c>
      <c r="D54" s="414">
        <f>'بطاقة تقنية'!$E$63</f>
        <v>0.64583333333333337</v>
      </c>
      <c r="E54" s="407">
        <f>'بطاقة تقنية'!$F$63</f>
        <v>0.6875</v>
      </c>
      <c r="F54" s="97"/>
      <c r="G54" s="484"/>
      <c r="H54" s="413">
        <f>'بطاقة تقنية'!$C$63</f>
        <v>43480</v>
      </c>
      <c r="I54" s="408" t="str">
        <f>'بطاقة تقنية'!$D$63</f>
        <v>اللغة الإنجليزية</v>
      </c>
      <c r="J54" s="414">
        <f>'بطاقة تقنية'!$E$63</f>
        <v>0.64583333333333337</v>
      </c>
      <c r="K54" s="407">
        <f>'بطاقة تقنية'!$F$63</f>
        <v>0.6875</v>
      </c>
    </row>
    <row r="55" spans="1:11" ht="25.5" customHeight="1">
      <c r="A55" s="484"/>
      <c r="B55" s="413">
        <f>'بطاقة تقنية'!$C$64</f>
        <v>43481</v>
      </c>
      <c r="C55" s="408" t="str">
        <f>'بطاقة تقنية'!$D$64</f>
        <v>اللغة الفرنسية</v>
      </c>
      <c r="D55" s="414">
        <f>'بطاقة تقنية'!$E$64</f>
        <v>0.33333333333333331</v>
      </c>
      <c r="E55" s="407">
        <f>'بطاقة تقنية'!$F$64</f>
        <v>0.41666666666666669</v>
      </c>
      <c r="F55" s="97"/>
      <c r="G55" s="484"/>
      <c r="H55" s="413">
        <f>'بطاقة تقنية'!$C$64</f>
        <v>43481</v>
      </c>
      <c r="I55" s="408" t="str">
        <f>'بطاقة تقنية'!$D$64</f>
        <v>اللغة الفرنسية</v>
      </c>
      <c r="J55" s="414">
        <f>'بطاقة تقنية'!$E$64</f>
        <v>0.33333333333333331</v>
      </c>
      <c r="K55" s="407">
        <f>'بطاقة تقنية'!$F$64</f>
        <v>0.41666666666666669</v>
      </c>
    </row>
    <row r="56" spans="1:11" ht="25.5" customHeight="1">
      <c r="A56" s="484"/>
      <c r="B56" s="413">
        <f>'بطاقة تقنية'!$C$65</f>
        <v>43481</v>
      </c>
      <c r="C56" s="408" t="str">
        <f>'بطاقة تقنية'!$D$65</f>
        <v>العلوم الفيزيائية</v>
      </c>
      <c r="D56" s="414">
        <f>'بطاقة تقنية'!$E$65</f>
        <v>0.4375</v>
      </c>
      <c r="E56" s="407">
        <f>'بطاقة تقنية'!$F$65</f>
        <v>0.47916666666666669</v>
      </c>
      <c r="F56" s="97"/>
      <c r="G56" s="484"/>
      <c r="H56" s="413">
        <f>'بطاقة تقنية'!$C$65</f>
        <v>43481</v>
      </c>
      <c r="I56" s="408" t="str">
        <f>'بطاقة تقنية'!$D$65</f>
        <v>العلوم الفيزيائية</v>
      </c>
      <c r="J56" s="414">
        <f>'بطاقة تقنية'!$E$65</f>
        <v>0.4375</v>
      </c>
      <c r="K56" s="407">
        <f>'بطاقة تقنية'!$F$65</f>
        <v>0.47916666666666669</v>
      </c>
    </row>
    <row r="57" spans="1:11" ht="25.5" customHeight="1">
      <c r="A57" s="484"/>
      <c r="B57" s="413">
        <f>'بطاقة تقنية'!$C$66</f>
        <v>43482</v>
      </c>
      <c r="C57" s="408" t="str">
        <f>'بطاقة تقنية'!$D$66</f>
        <v>الرياضيات</v>
      </c>
      <c r="D57" s="414">
        <f>'بطاقة تقنية'!$E$66</f>
        <v>0.33333333333333331</v>
      </c>
      <c r="E57" s="407">
        <f>'بطاقة تقنية'!$F$66</f>
        <v>0.41666666666666669</v>
      </c>
      <c r="F57" s="97"/>
      <c r="G57" s="484"/>
      <c r="H57" s="413">
        <f>'بطاقة تقنية'!$C$66</f>
        <v>43482</v>
      </c>
      <c r="I57" s="408" t="str">
        <f>'بطاقة تقنية'!$D$66</f>
        <v>الرياضيات</v>
      </c>
      <c r="J57" s="414">
        <f>'بطاقة تقنية'!$E$66</f>
        <v>0.33333333333333331</v>
      </c>
      <c r="K57" s="407">
        <f>'بطاقة تقنية'!$F$66</f>
        <v>0.41666666666666669</v>
      </c>
    </row>
    <row r="58" spans="1:11" ht="25.5" customHeight="1">
      <c r="A58" s="484"/>
      <c r="B58" s="413">
        <f>'بطاقة تقنية'!$C$67</f>
        <v>43482</v>
      </c>
      <c r="C58" s="408" t="str">
        <f>'بطاقة تقنية'!$D$67</f>
        <v>علوم الحياة و الأرض</v>
      </c>
      <c r="D58" s="414">
        <f>'بطاقة تقنية'!$E$67</f>
        <v>0.4375</v>
      </c>
      <c r="E58" s="407">
        <f>'بطاقة تقنية'!$F$67</f>
        <v>0.47916666666666669</v>
      </c>
      <c r="F58" s="97"/>
      <c r="G58" s="484"/>
      <c r="H58" s="413">
        <f>'بطاقة تقنية'!$C$67</f>
        <v>43482</v>
      </c>
      <c r="I58" s="408" t="str">
        <f>'بطاقة تقنية'!$D$67</f>
        <v>علوم الحياة و الأرض</v>
      </c>
      <c r="J58" s="414">
        <f>'بطاقة تقنية'!$E$67</f>
        <v>0.4375</v>
      </c>
      <c r="K58" s="407">
        <f>'بطاقة تقنية'!$F$67</f>
        <v>0.47916666666666669</v>
      </c>
    </row>
    <row r="59" spans="1:11" ht="25.5" customHeight="1">
      <c r="A59" s="484"/>
      <c r="B59" s="413" t="str">
        <f>'بطاقة تقنية'!$C$68</f>
        <v>_</v>
      </c>
      <c r="C59" s="408" t="str">
        <f>'بطاقة تقنية'!$D$68</f>
        <v>_</v>
      </c>
      <c r="D59" s="414" t="str">
        <f>'بطاقة تقنية'!$E$68</f>
        <v>_</v>
      </c>
      <c r="E59" s="407" t="str">
        <f>'بطاقة تقنية'!$F$68</f>
        <v>_</v>
      </c>
      <c r="F59" s="97"/>
      <c r="G59" s="484"/>
      <c r="H59" s="413" t="str">
        <f>'بطاقة تقنية'!$C$68</f>
        <v>_</v>
      </c>
      <c r="I59" s="408" t="str">
        <f>'بطاقة تقنية'!$D$68</f>
        <v>_</v>
      </c>
      <c r="J59" s="414" t="str">
        <f>'بطاقة تقنية'!$E$68</f>
        <v>_</v>
      </c>
      <c r="K59" s="407" t="str">
        <f>'بطاقة تقنية'!$F$68</f>
        <v>_</v>
      </c>
    </row>
    <row r="60" spans="1:11" ht="25.5" customHeight="1" thickBot="1">
      <c r="A60" s="405"/>
      <c r="B60" s="415" t="str">
        <f>'بطاقة تقنية'!$C$69</f>
        <v>_</v>
      </c>
      <c r="C60" s="416" t="str">
        <f>'بطاقة تقنية'!$D$69</f>
        <v>_</v>
      </c>
      <c r="D60" s="417" t="str">
        <f>'بطاقة تقنية'!$E$69</f>
        <v>_</v>
      </c>
      <c r="E60" s="418" t="str">
        <f>'بطاقة تقنية'!$F$69</f>
        <v>_</v>
      </c>
      <c r="F60" s="97"/>
      <c r="G60" s="405"/>
      <c r="H60" s="415" t="str">
        <f>'بطاقة تقنية'!$C$69</f>
        <v>_</v>
      </c>
      <c r="I60" s="416" t="str">
        <f>'بطاقة تقنية'!$D$69</f>
        <v>_</v>
      </c>
      <c r="J60" s="417" t="str">
        <f>'بطاقة تقنية'!$E$69</f>
        <v>_</v>
      </c>
      <c r="K60" s="418" t="str">
        <f>'بطاقة تقنية'!$F$69</f>
        <v>_</v>
      </c>
    </row>
    <row r="61" spans="1:11">
      <c r="A61" s="485" t="s">
        <v>72</v>
      </c>
      <c r="B61" s="486"/>
      <c r="C61" s="97"/>
      <c r="D61" s="97"/>
      <c r="E61" s="100"/>
      <c r="F61" s="97"/>
      <c r="G61" s="485" t="s">
        <v>72</v>
      </c>
      <c r="H61" s="486"/>
      <c r="I61" s="97"/>
      <c r="J61" s="97"/>
      <c r="K61" s="100"/>
    </row>
    <row r="62" spans="1:11" ht="19.5" customHeight="1">
      <c r="A62" s="481" t="s">
        <v>79</v>
      </c>
      <c r="B62" s="482"/>
      <c r="C62" s="482"/>
      <c r="D62" s="482"/>
      <c r="E62" s="483"/>
      <c r="F62" s="97"/>
      <c r="G62" s="481" t="s">
        <v>80</v>
      </c>
      <c r="H62" s="482"/>
      <c r="I62" s="482"/>
      <c r="J62" s="482"/>
      <c r="K62" s="483"/>
    </row>
    <row r="63" spans="1:11" ht="19.5" customHeight="1">
      <c r="A63" s="481" t="s">
        <v>73</v>
      </c>
      <c r="B63" s="482"/>
      <c r="C63" s="482"/>
      <c r="D63" s="482"/>
      <c r="E63" s="483"/>
      <c r="F63" s="97"/>
      <c r="G63" s="481" t="s">
        <v>73</v>
      </c>
      <c r="H63" s="482"/>
      <c r="I63" s="482"/>
      <c r="J63" s="482"/>
      <c r="K63" s="483"/>
    </row>
    <row r="64" spans="1:11" s="97" customFormat="1" ht="19.5" customHeight="1">
      <c r="A64" s="481" t="s">
        <v>74</v>
      </c>
      <c r="B64" s="482"/>
      <c r="C64" s="482"/>
      <c r="D64" s="482"/>
      <c r="E64" s="483"/>
      <c r="G64" s="481" t="s">
        <v>74</v>
      </c>
      <c r="H64" s="482"/>
      <c r="I64" s="482"/>
      <c r="J64" s="482"/>
      <c r="K64" s="483"/>
    </row>
    <row r="65" spans="1:18" ht="19.5" customHeight="1" thickBot="1">
      <c r="A65" s="478" t="s">
        <v>75</v>
      </c>
      <c r="B65" s="479"/>
      <c r="C65" s="479"/>
      <c r="D65" s="479"/>
      <c r="E65" s="480"/>
      <c r="F65" s="98"/>
      <c r="G65" s="478" t="s">
        <v>75</v>
      </c>
      <c r="H65" s="479"/>
      <c r="I65" s="479"/>
      <c r="J65" s="479"/>
      <c r="K65" s="480"/>
    </row>
    <row r="66" spans="1:18" ht="8.25" customHeight="1" thickBot="1">
      <c r="A66" s="233"/>
      <c r="B66" s="234"/>
      <c r="C66" s="234"/>
      <c r="D66" s="234"/>
      <c r="E66" s="234"/>
      <c r="F66" s="97"/>
      <c r="G66" s="234"/>
      <c r="H66" s="234"/>
      <c r="I66" s="234"/>
      <c r="J66" s="234"/>
      <c r="K66" s="235"/>
    </row>
    <row r="67" spans="1:18" ht="28.5">
      <c r="A67" s="226" t="str">
        <f>'بطاقة تقنية'!$B$4</f>
        <v>مديرية إقليم: القنيطرة</v>
      </c>
      <c r="B67" s="96"/>
      <c r="C67" s="487" t="str">
        <f>C45</f>
        <v>الامتحان الموحد المحلي 
لنيل شهادة السلك الإعدادي</v>
      </c>
      <c r="D67" s="487"/>
      <c r="E67" s="488"/>
      <c r="F67" s="96"/>
      <c r="G67" s="226" t="str">
        <f>'بطاقة تقنية'!$B$4</f>
        <v>مديرية إقليم: القنيطرة</v>
      </c>
      <c r="H67" s="96"/>
      <c r="I67" s="487" t="str">
        <f>I45</f>
        <v>الامتحان الموحد المحلي 
لنيل شهادة السلك الإعدادي</v>
      </c>
      <c r="J67" s="487"/>
      <c r="K67" s="488"/>
      <c r="M67" s="95"/>
      <c r="Q67" s="94">
        <f>Q45+1</f>
        <v>4</v>
      </c>
      <c r="R67" s="94">
        <f t="shared" ref="R67" si="2">Q67+4</f>
        <v>8</v>
      </c>
    </row>
    <row r="68" spans="1:18">
      <c r="A68" s="227" t="str">
        <f>'بطاقة تقنية'!$B$5</f>
        <v>الثانوية الاعدادية سيدي الطيبي</v>
      </c>
      <c r="B68" s="97"/>
      <c r="C68" s="228" t="str">
        <f>C46</f>
        <v>دورة يناير 2019</v>
      </c>
      <c r="D68" s="229" t="s">
        <v>4</v>
      </c>
      <c r="E68" s="326" t="str">
        <f>IFERROR(VLOOKUP(Q67,ahlamine,9,FALSE)," ")</f>
        <v>3ASCG-1</v>
      </c>
      <c r="F68" s="97"/>
      <c r="G68" s="227" t="str">
        <f>'بطاقة تقنية'!$B$5</f>
        <v>الثانوية الاعدادية سيدي الطيبي</v>
      </c>
      <c r="H68" s="97"/>
      <c r="I68" s="228" t="str">
        <f>I46</f>
        <v>دورة يناير 2019</v>
      </c>
      <c r="J68" s="229" t="s">
        <v>4</v>
      </c>
      <c r="K68" s="326" t="str">
        <f>IFERROR(VLOOKUP(R67,ahlamine,9,FALSE)," ")</f>
        <v>3ASCG-1</v>
      </c>
    </row>
    <row r="69" spans="1:18" ht="33.75">
      <c r="A69" s="231" t="s">
        <v>71</v>
      </c>
      <c r="B69" s="489" t="str">
        <f>IFERROR(VLOOKUP(Q67,ahlamine,7,FALSE)," ")</f>
        <v xml:space="preserve">a منصف </v>
      </c>
      <c r="C69" s="489"/>
      <c r="D69" s="229" t="s">
        <v>70</v>
      </c>
      <c r="E69" s="230">
        <f>IFERROR(VLOOKUP(Q67,ahlamine,10,FALSE)," ")</f>
        <v>4</v>
      </c>
      <c r="F69" s="97"/>
      <c r="G69" s="231" t="s">
        <v>71</v>
      </c>
      <c r="H69" s="489" t="str">
        <f>IFERROR(VLOOKUP(R67,ahlamine,7,FALSE)," ")</f>
        <v>a نهاد</v>
      </c>
      <c r="I69" s="489"/>
      <c r="J69" s="229" t="s">
        <v>70</v>
      </c>
      <c r="K69" s="230">
        <f>IFERROR(VLOOKUP(R67,ahlamine,10,FALSE)," ")</f>
        <v>8</v>
      </c>
    </row>
    <row r="70" spans="1:18" ht="33.75">
      <c r="A70" s="231" t="s">
        <v>78</v>
      </c>
      <c r="B70" s="489" t="str">
        <f>IFERROR(VLOOKUP(Q67,ahlamine,6,FALSE)," ")</f>
        <v>P130250790</v>
      </c>
      <c r="C70" s="489"/>
      <c r="D70" s="229" t="s">
        <v>6</v>
      </c>
      <c r="E70" s="230">
        <f>IFERROR(VLOOKUP(Q67,ahlamine,13,FALSE)," ")</f>
        <v>1</v>
      </c>
      <c r="F70" s="97"/>
      <c r="G70" s="231" t="s">
        <v>78</v>
      </c>
      <c r="H70" s="489" t="str">
        <f>IFERROR(VLOOKUP(R67,ahlamine,6,FALSE)," ")</f>
        <v>P131399330</v>
      </c>
      <c r="I70" s="489"/>
      <c r="J70" s="229" t="s">
        <v>6</v>
      </c>
      <c r="K70" s="230">
        <f>IFERROR(VLOOKUP(R67,ahlamine,13,FALSE)," ")</f>
        <v>1</v>
      </c>
    </row>
    <row r="71" spans="1:18" ht="3.75" customHeight="1" thickBot="1">
      <c r="A71" s="99"/>
      <c r="B71" s="97"/>
      <c r="C71" s="97"/>
      <c r="D71" s="97"/>
      <c r="E71" s="100"/>
      <c r="F71" s="97"/>
      <c r="G71" s="99"/>
      <c r="H71" s="97"/>
      <c r="I71" s="97"/>
      <c r="J71" s="97"/>
      <c r="K71" s="100"/>
    </row>
    <row r="72" spans="1:18" ht="24" customHeight="1">
      <c r="A72" s="99"/>
      <c r="B72" s="410" t="s">
        <v>83</v>
      </c>
      <c r="C72" s="411" t="s">
        <v>84</v>
      </c>
      <c r="D72" s="411" t="s">
        <v>85</v>
      </c>
      <c r="E72" s="412" t="s">
        <v>86</v>
      </c>
      <c r="F72" s="97"/>
      <c r="G72" s="99"/>
      <c r="H72" s="410" t="s">
        <v>83</v>
      </c>
      <c r="I72" s="411" t="s">
        <v>84</v>
      </c>
      <c r="J72" s="411" t="s">
        <v>85</v>
      </c>
      <c r="K72" s="412" t="s">
        <v>86</v>
      </c>
    </row>
    <row r="73" spans="1:18" ht="25.5" customHeight="1">
      <c r="A73" s="484" t="str">
        <f>A51</f>
        <v>مواقيت الإمتحان دورة يناير 2019</v>
      </c>
      <c r="B73" s="413">
        <f>'بطاقة تقنية'!$C$60</f>
        <v>43480</v>
      </c>
      <c r="C73" s="408" t="str">
        <f>'بطاقة تقنية'!$D$60</f>
        <v>اللغة العربية</v>
      </c>
      <c r="D73" s="414">
        <f>'بطاقة تقنية'!$E$60</f>
        <v>0.33333333333333331</v>
      </c>
      <c r="E73" s="407">
        <f>'بطاقة تقنية'!$F$60</f>
        <v>0.41666666666666669</v>
      </c>
      <c r="F73" s="97"/>
      <c r="G73" s="484" t="str">
        <f>G51</f>
        <v>مواقيت الإمتحان دورة يناير 2019</v>
      </c>
      <c r="H73" s="413">
        <f>'بطاقة تقنية'!$C$60</f>
        <v>43480</v>
      </c>
      <c r="I73" s="408" t="str">
        <f>'بطاقة تقنية'!$D$60</f>
        <v>اللغة العربية</v>
      </c>
      <c r="J73" s="414">
        <f>'بطاقة تقنية'!$E$60</f>
        <v>0.33333333333333331</v>
      </c>
      <c r="K73" s="407">
        <f>'بطاقة تقنية'!$F$60</f>
        <v>0.41666666666666669</v>
      </c>
    </row>
    <row r="74" spans="1:18" ht="25.5" customHeight="1">
      <c r="A74" s="484"/>
      <c r="B74" s="413">
        <f>'بطاقة تقنية'!$C$61</f>
        <v>43480</v>
      </c>
      <c r="C74" s="408" t="str">
        <f>'بطاقة تقنية'!$D$61</f>
        <v>الاجتماعيات</v>
      </c>
      <c r="D74" s="414">
        <f>'بطاقة تقنية'!$E$61</f>
        <v>0.4375</v>
      </c>
      <c r="E74" s="407">
        <f>'بطاقة تقنية'!$F$61</f>
        <v>0.47916666666666669</v>
      </c>
      <c r="F74" s="97"/>
      <c r="G74" s="484"/>
      <c r="H74" s="413">
        <f>'بطاقة تقنية'!$C$61</f>
        <v>43480</v>
      </c>
      <c r="I74" s="408" t="str">
        <f>'بطاقة تقنية'!$D$61</f>
        <v>الاجتماعيات</v>
      </c>
      <c r="J74" s="414">
        <f>'بطاقة تقنية'!$E$61</f>
        <v>0.4375</v>
      </c>
      <c r="K74" s="407">
        <f>'بطاقة تقنية'!$F$61</f>
        <v>0.47916666666666669</v>
      </c>
    </row>
    <row r="75" spans="1:18" ht="25.5" customHeight="1">
      <c r="A75" s="484"/>
      <c r="B75" s="413">
        <f>'بطاقة تقنية'!$C$62</f>
        <v>43480</v>
      </c>
      <c r="C75" s="408" t="str">
        <f>'بطاقة تقنية'!$D$62</f>
        <v>التربية الإسلامية</v>
      </c>
      <c r="D75" s="414">
        <f>'بطاقة تقنية'!$E$62</f>
        <v>0.58333333333333337</v>
      </c>
      <c r="E75" s="407">
        <f>'بطاقة تقنية'!$F$62</f>
        <v>0.625</v>
      </c>
      <c r="F75" s="97"/>
      <c r="G75" s="484"/>
      <c r="H75" s="413">
        <f>'بطاقة تقنية'!$C$62</f>
        <v>43480</v>
      </c>
      <c r="I75" s="408" t="str">
        <f>'بطاقة تقنية'!$D$62</f>
        <v>التربية الإسلامية</v>
      </c>
      <c r="J75" s="414">
        <f>'بطاقة تقنية'!$E$62</f>
        <v>0.58333333333333337</v>
      </c>
      <c r="K75" s="407">
        <f>'بطاقة تقنية'!$F$62</f>
        <v>0.625</v>
      </c>
    </row>
    <row r="76" spans="1:18" ht="25.5" customHeight="1">
      <c r="A76" s="484"/>
      <c r="B76" s="413">
        <f>'بطاقة تقنية'!$C$63</f>
        <v>43480</v>
      </c>
      <c r="C76" s="408" t="str">
        <f>'بطاقة تقنية'!$D$63</f>
        <v>اللغة الإنجليزية</v>
      </c>
      <c r="D76" s="414">
        <f>'بطاقة تقنية'!$E$63</f>
        <v>0.64583333333333337</v>
      </c>
      <c r="E76" s="407">
        <f>'بطاقة تقنية'!$F$63</f>
        <v>0.6875</v>
      </c>
      <c r="F76" s="97"/>
      <c r="G76" s="484"/>
      <c r="H76" s="413">
        <f>'بطاقة تقنية'!$C$63</f>
        <v>43480</v>
      </c>
      <c r="I76" s="408" t="str">
        <f>'بطاقة تقنية'!$D$63</f>
        <v>اللغة الإنجليزية</v>
      </c>
      <c r="J76" s="414">
        <f>'بطاقة تقنية'!$E$63</f>
        <v>0.64583333333333337</v>
      </c>
      <c r="K76" s="407">
        <f>'بطاقة تقنية'!$F$63</f>
        <v>0.6875</v>
      </c>
    </row>
    <row r="77" spans="1:18" ht="25.5" customHeight="1">
      <c r="A77" s="484"/>
      <c r="B77" s="413">
        <f>'بطاقة تقنية'!$C$64</f>
        <v>43481</v>
      </c>
      <c r="C77" s="408" t="str">
        <f>'بطاقة تقنية'!$D$64</f>
        <v>اللغة الفرنسية</v>
      </c>
      <c r="D77" s="414">
        <f>'بطاقة تقنية'!$E$64</f>
        <v>0.33333333333333331</v>
      </c>
      <c r="E77" s="407">
        <f>'بطاقة تقنية'!$F$64</f>
        <v>0.41666666666666669</v>
      </c>
      <c r="F77" s="97"/>
      <c r="G77" s="484"/>
      <c r="H77" s="413">
        <f>'بطاقة تقنية'!$C$64</f>
        <v>43481</v>
      </c>
      <c r="I77" s="408" t="str">
        <f>'بطاقة تقنية'!$D$64</f>
        <v>اللغة الفرنسية</v>
      </c>
      <c r="J77" s="414">
        <f>'بطاقة تقنية'!$E$64</f>
        <v>0.33333333333333331</v>
      </c>
      <c r="K77" s="407">
        <f>'بطاقة تقنية'!$F$64</f>
        <v>0.41666666666666669</v>
      </c>
    </row>
    <row r="78" spans="1:18" ht="25.5" customHeight="1">
      <c r="A78" s="484"/>
      <c r="B78" s="413">
        <f>'بطاقة تقنية'!$C$65</f>
        <v>43481</v>
      </c>
      <c r="C78" s="408" t="str">
        <f>'بطاقة تقنية'!$D$65</f>
        <v>العلوم الفيزيائية</v>
      </c>
      <c r="D78" s="414">
        <f>'بطاقة تقنية'!$E$65</f>
        <v>0.4375</v>
      </c>
      <c r="E78" s="407">
        <f>'بطاقة تقنية'!$F$65</f>
        <v>0.47916666666666669</v>
      </c>
      <c r="F78" s="97"/>
      <c r="G78" s="484"/>
      <c r="H78" s="413">
        <f>'بطاقة تقنية'!$C$65</f>
        <v>43481</v>
      </c>
      <c r="I78" s="408" t="str">
        <f>'بطاقة تقنية'!$D$65</f>
        <v>العلوم الفيزيائية</v>
      </c>
      <c r="J78" s="414">
        <f>'بطاقة تقنية'!$E$65</f>
        <v>0.4375</v>
      </c>
      <c r="K78" s="407">
        <f>'بطاقة تقنية'!$F$65</f>
        <v>0.47916666666666669</v>
      </c>
    </row>
    <row r="79" spans="1:18" ht="25.5" customHeight="1">
      <c r="A79" s="484"/>
      <c r="B79" s="413">
        <f>'بطاقة تقنية'!$C$66</f>
        <v>43482</v>
      </c>
      <c r="C79" s="408" t="str">
        <f>'بطاقة تقنية'!$D$66</f>
        <v>الرياضيات</v>
      </c>
      <c r="D79" s="414">
        <f>'بطاقة تقنية'!$E$66</f>
        <v>0.33333333333333331</v>
      </c>
      <c r="E79" s="407">
        <f>'بطاقة تقنية'!$F$66</f>
        <v>0.41666666666666669</v>
      </c>
      <c r="F79" s="97"/>
      <c r="G79" s="484"/>
      <c r="H79" s="413">
        <f>'بطاقة تقنية'!$C$66</f>
        <v>43482</v>
      </c>
      <c r="I79" s="408" t="str">
        <f>'بطاقة تقنية'!$D$66</f>
        <v>الرياضيات</v>
      </c>
      <c r="J79" s="414">
        <f>'بطاقة تقنية'!$E$66</f>
        <v>0.33333333333333331</v>
      </c>
      <c r="K79" s="407">
        <f>'بطاقة تقنية'!$F$66</f>
        <v>0.41666666666666669</v>
      </c>
    </row>
    <row r="80" spans="1:18" ht="25.5" customHeight="1">
      <c r="A80" s="484"/>
      <c r="B80" s="413">
        <f>'بطاقة تقنية'!$C$67</f>
        <v>43482</v>
      </c>
      <c r="C80" s="408" t="str">
        <f>'بطاقة تقنية'!$D$67</f>
        <v>علوم الحياة و الأرض</v>
      </c>
      <c r="D80" s="414">
        <f>'بطاقة تقنية'!$E$67</f>
        <v>0.4375</v>
      </c>
      <c r="E80" s="407">
        <f>'بطاقة تقنية'!$F$67</f>
        <v>0.47916666666666669</v>
      </c>
      <c r="F80" s="97"/>
      <c r="G80" s="484"/>
      <c r="H80" s="413">
        <f>'بطاقة تقنية'!$C$67</f>
        <v>43482</v>
      </c>
      <c r="I80" s="408" t="str">
        <f>'بطاقة تقنية'!$D$67</f>
        <v>علوم الحياة و الأرض</v>
      </c>
      <c r="J80" s="414">
        <f>'بطاقة تقنية'!$E$67</f>
        <v>0.4375</v>
      </c>
      <c r="K80" s="407">
        <f>'بطاقة تقنية'!$F$67</f>
        <v>0.47916666666666669</v>
      </c>
    </row>
    <row r="81" spans="1:11" ht="25.5" customHeight="1">
      <c r="A81" s="484"/>
      <c r="B81" s="413" t="str">
        <f>'بطاقة تقنية'!$C$68</f>
        <v>_</v>
      </c>
      <c r="C81" s="408" t="str">
        <f>'بطاقة تقنية'!$D$68</f>
        <v>_</v>
      </c>
      <c r="D81" s="414" t="str">
        <f>'بطاقة تقنية'!$E$68</f>
        <v>_</v>
      </c>
      <c r="E81" s="407" t="str">
        <f>'بطاقة تقنية'!$F$68</f>
        <v>_</v>
      </c>
      <c r="F81" s="97"/>
      <c r="G81" s="484"/>
      <c r="H81" s="413" t="str">
        <f>'بطاقة تقنية'!$C$68</f>
        <v>_</v>
      </c>
      <c r="I81" s="408" t="str">
        <f>'بطاقة تقنية'!$D$68</f>
        <v>_</v>
      </c>
      <c r="J81" s="414" t="str">
        <f>'بطاقة تقنية'!$E$68</f>
        <v>_</v>
      </c>
      <c r="K81" s="407" t="str">
        <f>'بطاقة تقنية'!$F$68</f>
        <v>_</v>
      </c>
    </row>
    <row r="82" spans="1:11" ht="25.5" customHeight="1" thickBot="1">
      <c r="A82" s="405"/>
      <c r="B82" s="415" t="str">
        <f>'بطاقة تقنية'!$C$69</f>
        <v>_</v>
      </c>
      <c r="C82" s="416" t="str">
        <f>'بطاقة تقنية'!$D$69</f>
        <v>_</v>
      </c>
      <c r="D82" s="417" t="str">
        <f>'بطاقة تقنية'!$E$69</f>
        <v>_</v>
      </c>
      <c r="E82" s="418" t="str">
        <f>'بطاقة تقنية'!$F$69</f>
        <v>_</v>
      </c>
      <c r="F82" s="97"/>
      <c r="G82" s="405"/>
      <c r="H82" s="415" t="str">
        <f>'بطاقة تقنية'!$C$69</f>
        <v>_</v>
      </c>
      <c r="I82" s="416" t="str">
        <f>'بطاقة تقنية'!$D$69</f>
        <v>_</v>
      </c>
      <c r="J82" s="417" t="str">
        <f>'بطاقة تقنية'!$E$69</f>
        <v>_</v>
      </c>
      <c r="K82" s="418" t="str">
        <f>'بطاقة تقنية'!$F$69</f>
        <v>_</v>
      </c>
    </row>
    <row r="83" spans="1:11">
      <c r="A83" s="485" t="s">
        <v>72</v>
      </c>
      <c r="B83" s="486"/>
      <c r="C83" s="97"/>
      <c r="D83" s="97"/>
      <c r="E83" s="100"/>
      <c r="F83" s="97"/>
      <c r="G83" s="485" t="s">
        <v>72</v>
      </c>
      <c r="H83" s="486"/>
      <c r="I83" s="97"/>
      <c r="J83" s="97"/>
      <c r="K83" s="100"/>
    </row>
    <row r="84" spans="1:11" ht="19.5" customHeight="1">
      <c r="A84" s="481" t="s">
        <v>79</v>
      </c>
      <c r="B84" s="482"/>
      <c r="C84" s="482"/>
      <c r="D84" s="482"/>
      <c r="E84" s="483"/>
      <c r="F84" s="97"/>
      <c r="G84" s="481" t="s">
        <v>80</v>
      </c>
      <c r="H84" s="482"/>
      <c r="I84" s="482"/>
      <c r="J84" s="482"/>
      <c r="K84" s="483"/>
    </row>
    <row r="85" spans="1:11" ht="19.5" customHeight="1">
      <c r="A85" s="481" t="s">
        <v>73</v>
      </c>
      <c r="B85" s="482"/>
      <c r="C85" s="482"/>
      <c r="D85" s="482"/>
      <c r="E85" s="483"/>
      <c r="F85" s="97"/>
      <c r="G85" s="481" t="s">
        <v>73</v>
      </c>
      <c r="H85" s="482"/>
      <c r="I85" s="482"/>
      <c r="J85" s="482"/>
      <c r="K85" s="483"/>
    </row>
    <row r="86" spans="1:11" ht="19.5" customHeight="1">
      <c r="A86" s="481" t="s">
        <v>74</v>
      </c>
      <c r="B86" s="482"/>
      <c r="C86" s="482"/>
      <c r="D86" s="482"/>
      <c r="E86" s="483"/>
      <c r="F86" s="97"/>
      <c r="G86" s="481" t="s">
        <v>74</v>
      </c>
      <c r="H86" s="482"/>
      <c r="I86" s="482"/>
      <c r="J86" s="482"/>
      <c r="K86" s="483"/>
    </row>
    <row r="87" spans="1:11" ht="19.5" customHeight="1" thickBot="1">
      <c r="A87" s="478" t="s">
        <v>75</v>
      </c>
      <c r="B87" s="479"/>
      <c r="C87" s="479"/>
      <c r="D87" s="479"/>
      <c r="E87" s="480"/>
      <c r="F87" s="98"/>
      <c r="G87" s="478" t="s">
        <v>75</v>
      </c>
      <c r="H87" s="479"/>
      <c r="I87" s="479"/>
      <c r="J87" s="479"/>
      <c r="K87" s="480"/>
    </row>
    <row r="88" spans="1:11" ht="26.25" hidden="1" customHeight="1">
      <c r="G88" s="226"/>
      <c r="H88" s="96"/>
      <c r="I88" s="487"/>
      <c r="J88" s="487"/>
      <c r="K88" s="488"/>
    </row>
    <row r="89" spans="1:11" ht="26.25" hidden="1" customHeight="1">
      <c r="G89" s="227"/>
      <c r="H89" s="97"/>
      <c r="I89" s="228"/>
      <c r="J89" s="229"/>
      <c r="K89" s="230"/>
    </row>
    <row r="90" spans="1:11" ht="26.25" hidden="1" customHeight="1">
      <c r="G90" s="231"/>
      <c r="H90" s="489"/>
      <c r="I90" s="489"/>
      <c r="J90" s="229"/>
      <c r="K90" s="230"/>
    </row>
    <row r="91" spans="1:11" ht="26.25" hidden="1" customHeight="1">
      <c r="G91" s="231"/>
      <c r="H91" s="489"/>
      <c r="I91" s="489"/>
      <c r="J91" s="229"/>
      <c r="K91" s="230"/>
    </row>
    <row r="92" spans="1:11" ht="26.25" hidden="1" customHeight="1">
      <c r="G92" s="99"/>
      <c r="H92" s="97"/>
      <c r="I92" s="97"/>
      <c r="J92" s="97"/>
      <c r="K92" s="100"/>
    </row>
    <row r="93" spans="1:11" ht="26.25" hidden="1" customHeight="1">
      <c r="G93" s="99"/>
      <c r="H93" s="269"/>
      <c r="I93" s="269"/>
      <c r="J93" s="269"/>
      <c r="K93" s="232"/>
    </row>
    <row r="94" spans="1:11" ht="26.25" hidden="1" customHeight="1">
      <c r="G94" s="484"/>
      <c r="H94" s="276"/>
      <c r="I94" s="276"/>
      <c r="J94" s="274"/>
      <c r="K94" s="277"/>
    </row>
    <row r="95" spans="1:11" ht="26.25" hidden="1" customHeight="1">
      <c r="G95" s="484"/>
      <c r="H95" s="276"/>
      <c r="I95" s="276"/>
      <c r="J95" s="274"/>
      <c r="K95" s="277"/>
    </row>
    <row r="96" spans="1:11" ht="26.25" hidden="1" customHeight="1">
      <c r="G96" s="484"/>
      <c r="H96" s="276"/>
      <c r="I96" s="276"/>
      <c r="J96" s="274"/>
      <c r="K96" s="277"/>
    </row>
    <row r="97" spans="7:11" ht="26.25" hidden="1" customHeight="1">
      <c r="G97" s="484"/>
      <c r="H97" s="276"/>
      <c r="I97" s="276"/>
      <c r="J97" s="274"/>
      <c r="K97" s="277"/>
    </row>
    <row r="98" spans="7:11" ht="26.25" hidden="1" customHeight="1">
      <c r="G98" s="484"/>
      <c r="H98" s="276"/>
      <c r="I98" s="276"/>
      <c r="J98" s="274"/>
      <c r="K98" s="277"/>
    </row>
    <row r="99" spans="7:11" ht="26.25" hidden="1" customHeight="1">
      <c r="G99" s="484"/>
      <c r="H99" s="276"/>
      <c r="I99" s="276"/>
      <c r="J99" s="274"/>
      <c r="K99" s="277"/>
    </row>
    <row r="100" spans="7:11" ht="26.25" hidden="1" customHeight="1">
      <c r="G100" s="484"/>
      <c r="H100" s="276"/>
      <c r="I100" s="276"/>
      <c r="J100" s="274"/>
      <c r="K100" s="277"/>
    </row>
    <row r="101" spans="7:11" ht="26.25" hidden="1" customHeight="1">
      <c r="G101" s="484"/>
      <c r="H101" s="276"/>
      <c r="I101" s="276"/>
      <c r="J101" s="274"/>
      <c r="K101" s="277"/>
    </row>
    <row r="102" spans="7:11" ht="26.25" hidden="1" customHeight="1">
      <c r="G102" s="484"/>
      <c r="H102" s="276"/>
      <c r="I102" s="276"/>
      <c r="J102" s="274"/>
      <c r="K102" s="277"/>
    </row>
    <row r="103" spans="7:11" ht="26.25" hidden="1" customHeight="1">
      <c r="G103" s="484"/>
      <c r="H103" s="276"/>
      <c r="I103" s="276"/>
      <c r="J103" s="274"/>
      <c r="K103" s="277"/>
    </row>
    <row r="104" spans="7:11" ht="26.25" hidden="1" customHeight="1">
      <c r="G104" s="99"/>
      <c r="H104" s="97"/>
      <c r="I104" s="97"/>
      <c r="J104" s="97"/>
      <c r="K104" s="100"/>
    </row>
    <row r="105" spans="7:11" ht="26.25" hidden="1" customHeight="1">
      <c r="G105" s="485"/>
      <c r="H105" s="486"/>
      <c r="I105" s="97"/>
      <c r="J105" s="97"/>
      <c r="K105" s="100"/>
    </row>
    <row r="106" spans="7:11" ht="26.25" hidden="1" customHeight="1">
      <c r="G106" s="481"/>
      <c r="H106" s="482"/>
      <c r="I106" s="482"/>
      <c r="J106" s="482"/>
      <c r="K106" s="483"/>
    </row>
    <row r="107" spans="7:11" ht="26.25" hidden="1" customHeight="1">
      <c r="G107" s="481"/>
      <c r="H107" s="482"/>
      <c r="I107" s="482"/>
      <c r="J107" s="482"/>
      <c r="K107" s="483"/>
    </row>
    <row r="108" spans="7:11" ht="26.25" hidden="1" customHeight="1">
      <c r="G108" s="481"/>
      <c r="H108" s="482"/>
      <c r="I108" s="482"/>
      <c r="J108" s="482"/>
      <c r="K108" s="483"/>
    </row>
    <row r="109" spans="7:11" ht="26.25" hidden="1" customHeight="1">
      <c r="G109" s="481"/>
      <c r="H109" s="482"/>
      <c r="I109" s="482"/>
      <c r="J109" s="482"/>
      <c r="K109" s="483"/>
    </row>
    <row r="110" spans="7:11" ht="26.25" hidden="1" customHeight="1">
      <c r="G110" s="478"/>
      <c r="H110" s="479"/>
      <c r="I110" s="479"/>
      <c r="J110" s="479"/>
      <c r="K110" s="480"/>
    </row>
    <row r="111" spans="7:11"/>
    <row r="112" spans="7:11"/>
    <row r="113"/>
    <row r="114"/>
    <row r="115"/>
    <row r="116"/>
    <row r="117"/>
    <row r="118"/>
    <row r="119"/>
    <row r="120"/>
    <row r="121"/>
    <row r="122"/>
    <row r="123"/>
    <row r="124"/>
    <row r="125"/>
    <row r="126"/>
  </sheetData>
  <mergeCells count="82">
    <mergeCell ref="G106:K106"/>
    <mergeCell ref="G107:K107"/>
    <mergeCell ref="G108:K108"/>
    <mergeCell ref="G109:K109"/>
    <mergeCell ref="G110:K110"/>
    <mergeCell ref="I88:K88"/>
    <mergeCell ref="H90:I90"/>
    <mergeCell ref="H91:I91"/>
    <mergeCell ref="G94:G103"/>
    <mergeCell ref="G105:H105"/>
    <mergeCell ref="B3:C3"/>
    <mergeCell ref="C1:E1"/>
    <mergeCell ref="I1:K1"/>
    <mergeCell ref="H3:I3"/>
    <mergeCell ref="H4:I4"/>
    <mergeCell ref="B4:C4"/>
    <mergeCell ref="A7:A15"/>
    <mergeCell ref="G7:G15"/>
    <mergeCell ref="A21:E21"/>
    <mergeCell ref="G21:K21"/>
    <mergeCell ref="A17:B17"/>
    <mergeCell ref="G17:H17"/>
    <mergeCell ref="G18:K18"/>
    <mergeCell ref="A19:E19"/>
    <mergeCell ref="G19:K19"/>
    <mergeCell ref="A20:E20"/>
    <mergeCell ref="G20:K20"/>
    <mergeCell ref="A18:E18"/>
    <mergeCell ref="C23:E23"/>
    <mergeCell ref="I23:K23"/>
    <mergeCell ref="B25:C25"/>
    <mergeCell ref="H25:I25"/>
    <mergeCell ref="B26:C26"/>
    <mergeCell ref="H26:I26"/>
    <mergeCell ref="A29:A37"/>
    <mergeCell ref="G29:G37"/>
    <mergeCell ref="A39:B39"/>
    <mergeCell ref="G39:H39"/>
    <mergeCell ref="A40:E40"/>
    <mergeCell ref="G40:K40"/>
    <mergeCell ref="A41:E41"/>
    <mergeCell ref="G41:K41"/>
    <mergeCell ref="A42:E42"/>
    <mergeCell ref="G42:K42"/>
    <mergeCell ref="A43:E43"/>
    <mergeCell ref="G43:K43"/>
    <mergeCell ref="C45:E45"/>
    <mergeCell ref="I45:K45"/>
    <mergeCell ref="B47:C47"/>
    <mergeCell ref="H47:I47"/>
    <mergeCell ref="B48:C48"/>
    <mergeCell ref="H48:I48"/>
    <mergeCell ref="A51:A59"/>
    <mergeCell ref="G51:G59"/>
    <mergeCell ref="A61:B61"/>
    <mergeCell ref="G61:H61"/>
    <mergeCell ref="A62:E62"/>
    <mergeCell ref="G62:K62"/>
    <mergeCell ref="A63:E63"/>
    <mergeCell ref="G63:K63"/>
    <mergeCell ref="A64:E64"/>
    <mergeCell ref="G64:K64"/>
    <mergeCell ref="A65:E65"/>
    <mergeCell ref="G65:K65"/>
    <mergeCell ref="C67:E67"/>
    <mergeCell ref="I67:K67"/>
    <mergeCell ref="B69:C69"/>
    <mergeCell ref="H69:I69"/>
    <mergeCell ref="B70:C70"/>
    <mergeCell ref="H70:I70"/>
    <mergeCell ref="A73:A81"/>
    <mergeCell ref="G73:G81"/>
    <mergeCell ref="A83:B83"/>
    <mergeCell ref="G83:H83"/>
    <mergeCell ref="A84:E84"/>
    <mergeCell ref="G84:K84"/>
    <mergeCell ref="A87:E87"/>
    <mergeCell ref="G87:K87"/>
    <mergeCell ref="A85:E85"/>
    <mergeCell ref="G85:K85"/>
    <mergeCell ref="A86:E86"/>
    <mergeCell ref="G86:K86"/>
  </mergeCells>
  <printOptions horizontalCentered="1"/>
  <pageMargins left="0" right="0" top="0" bottom="0" header="0" footer="0"/>
  <pageSetup paperSize="9" scale="4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Spinner 2">
              <controlPr defaultSize="0" autoPict="0">
                <anchor moveWithCells="1" sizeWithCells="1">
                  <from>
                    <xdr:col>11</xdr:col>
                    <xdr:colOff>295275</xdr:colOff>
                    <xdr:row>1</xdr:row>
                    <xdr:rowOff>238125</xdr:rowOff>
                  </from>
                  <to>
                    <xdr:col>12</xdr:col>
                    <xdr:colOff>695325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G514"/>
  <sheetViews>
    <sheetView showGridLines="0" rightToLeft="1" zoomScale="90" zoomScaleNormal="90" zoomScaleSheetLayoutView="90" workbookViewId="0">
      <selection activeCell="D1" sqref="A1:XFD1048576"/>
    </sheetView>
  </sheetViews>
  <sheetFormatPr baseColWidth="10" defaultColWidth="0" defaultRowHeight="153" customHeight="1"/>
  <cols>
    <col min="1" max="1" width="30.5703125" style="311" customWidth="1"/>
    <col min="2" max="2" width="63.5703125" style="311" customWidth="1"/>
    <col min="3" max="3" width="12.42578125" style="325" hidden="1" customWidth="1"/>
    <col min="4" max="4" width="1.5703125" style="311" customWidth="1"/>
    <col min="5" max="5" width="30.5703125" style="311" customWidth="1"/>
    <col min="6" max="6" width="63.5703125" style="311" customWidth="1"/>
    <col min="7" max="7" width="12.42578125" style="107" hidden="1" customWidth="1"/>
    <col min="8" max="16384" width="11.42578125" style="311" hidden="1"/>
  </cols>
  <sheetData>
    <row r="1" spans="1:7" ht="43.5" customHeight="1" thickBot="1">
      <c r="B1" s="312">
        <f>'بطاقة تقنية'!E10</f>
        <v>848</v>
      </c>
      <c r="C1" s="492"/>
      <c r="D1" s="492"/>
    </row>
    <row r="2" spans="1:7" s="321" customFormat="1" ht="43.5" customHeight="1" thickTop="1" thickBot="1">
      <c r="A2" s="320" t="s">
        <v>24</v>
      </c>
      <c r="B2" s="320" t="s">
        <v>26</v>
      </c>
      <c r="C2" s="324" t="s">
        <v>27</v>
      </c>
      <c r="D2" s="320"/>
      <c r="E2" s="320" t="s">
        <v>24</v>
      </c>
      <c r="F2" s="320" t="s">
        <v>26</v>
      </c>
      <c r="G2" s="323" t="s">
        <v>27</v>
      </c>
    </row>
    <row r="3" spans="1:7" ht="153" customHeight="1" thickTop="1" thickBot="1">
      <c r="A3" s="313">
        <f>'بطاقة تقنية'!D18</f>
        <v>1</v>
      </c>
      <c r="B3" s="313" t="str">
        <f>VLOOKUP($A3,ahlamine6,5,FALSE)</f>
        <v>a ياسين</v>
      </c>
      <c r="C3" s="324">
        <f t="shared" ref="C3:C66" si="0">VLOOKUP($A3,ahlamine6,4,FALSE)</f>
        <v>1</v>
      </c>
      <c r="D3" s="313"/>
      <c r="E3" s="313">
        <f>A3+1</f>
        <v>2</v>
      </c>
      <c r="F3" s="313" t="str">
        <f t="shared" ref="F3:F66" si="1">VLOOKUP($E3,ahlamine6,5,FALSE)</f>
        <v>a زياد</v>
      </c>
      <c r="G3" s="323">
        <f t="shared" ref="G3:G66" si="2">VLOOKUP($E3,ahlamine6,4,FALSE)</f>
        <v>1</v>
      </c>
    </row>
    <row r="4" spans="1:7" ht="153" customHeight="1" thickTop="1" thickBot="1">
      <c r="A4" s="313">
        <f>A3+2</f>
        <v>3</v>
      </c>
      <c r="B4" s="313" t="str">
        <f t="shared" ref="B4:B66" si="3">VLOOKUP($A4,ahlamine6,5,FALSE)</f>
        <v xml:space="preserve">a آلاء </v>
      </c>
      <c r="C4" s="324">
        <f t="shared" si="0"/>
        <v>1</v>
      </c>
      <c r="D4" s="313"/>
      <c r="E4" s="313">
        <f>E3+2</f>
        <v>4</v>
      </c>
      <c r="F4" s="313" t="str">
        <f t="shared" si="1"/>
        <v xml:space="preserve">a منصف </v>
      </c>
      <c r="G4" s="323">
        <f t="shared" si="2"/>
        <v>1</v>
      </c>
    </row>
    <row r="5" spans="1:7" ht="153" customHeight="1" thickTop="1" thickBot="1">
      <c r="A5" s="313">
        <f>A4+2</f>
        <v>5</v>
      </c>
      <c r="B5" s="313" t="str">
        <f t="shared" si="3"/>
        <v>a عبد الواحد</v>
      </c>
      <c r="C5" s="324">
        <f t="shared" si="0"/>
        <v>1</v>
      </c>
      <c r="D5" s="313"/>
      <c r="E5" s="313">
        <f>E4+2</f>
        <v>6</v>
      </c>
      <c r="F5" s="313" t="str">
        <f t="shared" si="1"/>
        <v>a محسن</v>
      </c>
      <c r="G5" s="323">
        <f t="shared" si="2"/>
        <v>1</v>
      </c>
    </row>
    <row r="6" spans="1:7" ht="153" customHeight="1" thickTop="1" thickBot="1">
      <c r="A6" s="313">
        <f t="shared" ref="A6:A69" si="4">A5+2</f>
        <v>7</v>
      </c>
      <c r="B6" s="313" t="str">
        <f t="shared" si="3"/>
        <v xml:space="preserve">a جيهان </v>
      </c>
      <c r="C6" s="324">
        <f t="shared" si="0"/>
        <v>1</v>
      </c>
      <c r="D6" s="313"/>
      <c r="E6" s="313">
        <f t="shared" ref="E6:E69" si="5">E5+2</f>
        <v>8</v>
      </c>
      <c r="F6" s="313" t="str">
        <f t="shared" si="1"/>
        <v>a نهاد</v>
      </c>
      <c r="G6" s="323">
        <f t="shared" si="2"/>
        <v>1</v>
      </c>
    </row>
    <row r="7" spans="1:7" ht="153" customHeight="1" thickTop="1" thickBot="1">
      <c r="A7" s="313">
        <f t="shared" si="4"/>
        <v>9</v>
      </c>
      <c r="B7" s="313" t="str">
        <f t="shared" si="3"/>
        <v>a أبوبكر</v>
      </c>
      <c r="C7" s="324">
        <f t="shared" si="0"/>
        <v>1</v>
      </c>
      <c r="D7" s="313"/>
      <c r="E7" s="313">
        <f t="shared" si="5"/>
        <v>10</v>
      </c>
      <c r="F7" s="313" t="str">
        <f t="shared" si="1"/>
        <v>a حسن</v>
      </c>
      <c r="G7" s="323">
        <f t="shared" si="2"/>
        <v>1</v>
      </c>
    </row>
    <row r="8" spans="1:7" ht="153" customHeight="1" thickTop="1" thickBot="1">
      <c r="A8" s="313">
        <f t="shared" si="4"/>
        <v>11</v>
      </c>
      <c r="B8" s="313" t="str">
        <f t="shared" si="3"/>
        <v xml:space="preserve">a يسرى  </v>
      </c>
      <c r="C8" s="324">
        <f t="shared" si="0"/>
        <v>1</v>
      </c>
      <c r="D8" s="313"/>
      <c r="E8" s="313">
        <f t="shared" si="5"/>
        <v>12</v>
      </c>
      <c r="F8" s="313" t="str">
        <f t="shared" si="1"/>
        <v xml:space="preserve">a يسرى </v>
      </c>
      <c r="G8" s="323">
        <f t="shared" si="2"/>
        <v>1</v>
      </c>
    </row>
    <row r="9" spans="1:7" ht="153" customHeight="1" thickTop="1" thickBot="1">
      <c r="A9" s="313">
        <f t="shared" si="4"/>
        <v>13</v>
      </c>
      <c r="B9" s="313" t="str">
        <f t="shared" si="3"/>
        <v>a جعفر</v>
      </c>
      <c r="C9" s="324">
        <f t="shared" si="0"/>
        <v>1</v>
      </c>
      <c r="D9" s="313"/>
      <c r="E9" s="313">
        <f t="shared" si="5"/>
        <v>14</v>
      </c>
      <c r="F9" s="313" t="str">
        <f t="shared" si="1"/>
        <v xml:space="preserve">a فاطمة الزهراء </v>
      </c>
      <c r="G9" s="323">
        <f t="shared" si="2"/>
        <v>1</v>
      </c>
    </row>
    <row r="10" spans="1:7" ht="153" customHeight="1" thickTop="1" thickBot="1">
      <c r="A10" s="313">
        <f t="shared" si="4"/>
        <v>15</v>
      </c>
      <c r="B10" s="313" t="str">
        <f t="shared" si="3"/>
        <v>a عزيز</v>
      </c>
      <c r="C10" s="324">
        <f t="shared" si="0"/>
        <v>1</v>
      </c>
      <c r="D10" s="313"/>
      <c r="E10" s="313">
        <f t="shared" si="5"/>
        <v>16</v>
      </c>
      <c r="F10" s="313" t="str">
        <f t="shared" si="1"/>
        <v xml:space="preserve">a صباح </v>
      </c>
      <c r="G10" s="323">
        <f t="shared" si="2"/>
        <v>1</v>
      </c>
    </row>
    <row r="11" spans="1:7" ht="153" customHeight="1" thickTop="1" thickBot="1">
      <c r="A11" s="313">
        <f t="shared" si="4"/>
        <v>17</v>
      </c>
      <c r="B11" s="313" t="str">
        <f t="shared" si="3"/>
        <v>a زهرة</v>
      </c>
      <c r="C11" s="324">
        <f t="shared" si="0"/>
        <v>1</v>
      </c>
      <c r="D11" s="313"/>
      <c r="E11" s="313">
        <f t="shared" si="5"/>
        <v>18</v>
      </c>
      <c r="F11" s="313" t="str">
        <f t="shared" si="1"/>
        <v>a بلال</v>
      </c>
      <c r="G11" s="323">
        <f t="shared" si="2"/>
        <v>1</v>
      </c>
    </row>
    <row r="12" spans="1:7" ht="153" customHeight="1" thickTop="1" thickBot="1">
      <c r="A12" s="313">
        <f t="shared" si="4"/>
        <v>19</v>
      </c>
      <c r="B12" s="313" t="str">
        <f t="shared" si="3"/>
        <v>a سمية</v>
      </c>
      <c r="C12" s="324">
        <f t="shared" si="0"/>
        <v>1</v>
      </c>
      <c r="D12" s="313"/>
      <c r="E12" s="313">
        <f t="shared" si="5"/>
        <v>20</v>
      </c>
      <c r="F12" s="313" t="str">
        <f t="shared" si="1"/>
        <v>a محمد</v>
      </c>
      <c r="G12" s="323">
        <f t="shared" si="2"/>
        <v>1</v>
      </c>
    </row>
    <row r="13" spans="1:7" ht="153" customHeight="1" thickTop="1" thickBot="1">
      <c r="A13" s="313">
        <f t="shared" si="4"/>
        <v>21</v>
      </c>
      <c r="B13" s="313" t="str">
        <f t="shared" si="3"/>
        <v xml:space="preserve">a ياسمينة </v>
      </c>
      <c r="C13" s="324">
        <f t="shared" si="0"/>
        <v>1</v>
      </c>
      <c r="D13" s="313"/>
      <c r="E13" s="313">
        <f t="shared" si="5"/>
        <v>22</v>
      </c>
      <c r="F13" s="313" t="str">
        <f t="shared" si="1"/>
        <v>a اميمة</v>
      </c>
      <c r="G13" s="323">
        <f t="shared" si="2"/>
        <v>1</v>
      </c>
    </row>
    <row r="14" spans="1:7" ht="153" customHeight="1" thickTop="1" thickBot="1">
      <c r="A14" s="313">
        <f t="shared" si="4"/>
        <v>23</v>
      </c>
      <c r="B14" s="313" t="str">
        <f t="shared" si="3"/>
        <v>a إكرام</v>
      </c>
      <c r="C14" s="324">
        <f t="shared" si="0"/>
        <v>1</v>
      </c>
      <c r="D14" s="313"/>
      <c r="E14" s="313">
        <f t="shared" si="5"/>
        <v>24</v>
      </c>
      <c r="F14" s="313" t="str">
        <f t="shared" si="1"/>
        <v xml:space="preserve">a إكرام </v>
      </c>
      <c r="G14" s="323">
        <f t="shared" si="2"/>
        <v>1</v>
      </c>
    </row>
    <row r="15" spans="1:7" ht="153" customHeight="1" thickTop="1" thickBot="1">
      <c r="A15" s="313">
        <f t="shared" si="4"/>
        <v>25</v>
      </c>
      <c r="B15" s="313" t="str">
        <f t="shared" si="3"/>
        <v xml:space="preserve">a محمد </v>
      </c>
      <c r="C15" s="324">
        <f t="shared" si="0"/>
        <v>1</v>
      </c>
      <c r="D15" s="313"/>
      <c r="E15" s="313">
        <f t="shared" si="5"/>
        <v>26</v>
      </c>
      <c r="F15" s="313" t="str">
        <f t="shared" si="1"/>
        <v>a ايتسام</v>
      </c>
      <c r="G15" s="323">
        <f t="shared" si="2"/>
        <v>1</v>
      </c>
    </row>
    <row r="16" spans="1:7" ht="153" customHeight="1" thickTop="1" thickBot="1">
      <c r="A16" s="313">
        <f t="shared" si="4"/>
        <v>27</v>
      </c>
      <c r="B16" s="313" t="str">
        <f t="shared" si="3"/>
        <v xml:space="preserve">a أيوب </v>
      </c>
      <c r="C16" s="324">
        <f t="shared" si="0"/>
        <v>1</v>
      </c>
      <c r="D16" s="313"/>
      <c r="E16" s="313">
        <f t="shared" si="5"/>
        <v>28</v>
      </c>
      <c r="F16" s="313" t="str">
        <f t="shared" si="1"/>
        <v xml:space="preserve">a ياسمين </v>
      </c>
      <c r="G16" s="323">
        <f t="shared" si="2"/>
        <v>2</v>
      </c>
    </row>
    <row r="17" spans="1:7" ht="153" customHeight="1" thickTop="1" thickBot="1">
      <c r="A17" s="313">
        <f t="shared" si="4"/>
        <v>29</v>
      </c>
      <c r="B17" s="313" t="str">
        <f t="shared" si="3"/>
        <v xml:space="preserve">a رشاد </v>
      </c>
      <c r="C17" s="324">
        <f t="shared" si="0"/>
        <v>2</v>
      </c>
      <c r="D17" s="313"/>
      <c r="E17" s="313">
        <f t="shared" si="5"/>
        <v>30</v>
      </c>
      <c r="F17" s="313" t="str">
        <f t="shared" si="1"/>
        <v xml:space="preserve">a أيوب  </v>
      </c>
      <c r="G17" s="323">
        <f t="shared" si="2"/>
        <v>2</v>
      </c>
    </row>
    <row r="18" spans="1:7" ht="153" customHeight="1" thickTop="1" thickBot="1">
      <c r="A18" s="313">
        <f t="shared" si="4"/>
        <v>31</v>
      </c>
      <c r="B18" s="313" t="str">
        <f t="shared" si="3"/>
        <v xml:space="preserve">a دينار </v>
      </c>
      <c r="C18" s="324">
        <f t="shared" si="0"/>
        <v>2</v>
      </c>
      <c r="D18" s="313"/>
      <c r="E18" s="313">
        <f t="shared" si="5"/>
        <v>32</v>
      </c>
      <c r="F18" s="313" t="str">
        <f t="shared" si="1"/>
        <v xml:space="preserve">a محمد </v>
      </c>
      <c r="G18" s="323">
        <f t="shared" si="2"/>
        <v>2</v>
      </c>
    </row>
    <row r="19" spans="1:7" ht="153" customHeight="1" thickTop="1" thickBot="1">
      <c r="A19" s="313">
        <f t="shared" si="4"/>
        <v>33</v>
      </c>
      <c r="B19" s="313" t="str">
        <f t="shared" si="3"/>
        <v>a آية</v>
      </c>
      <c r="C19" s="324">
        <f t="shared" si="0"/>
        <v>2</v>
      </c>
      <c r="D19" s="313"/>
      <c r="E19" s="313">
        <f t="shared" si="5"/>
        <v>34</v>
      </c>
      <c r="F19" s="313" t="str">
        <f t="shared" si="1"/>
        <v>a فاطمة</v>
      </c>
      <c r="G19" s="323">
        <f t="shared" si="2"/>
        <v>2</v>
      </c>
    </row>
    <row r="20" spans="1:7" ht="153" customHeight="1" thickTop="1" thickBot="1">
      <c r="A20" s="313">
        <f t="shared" si="4"/>
        <v>35</v>
      </c>
      <c r="B20" s="313" t="str">
        <f t="shared" si="3"/>
        <v>a محمد</v>
      </c>
      <c r="C20" s="324">
        <f t="shared" si="0"/>
        <v>2</v>
      </c>
      <c r="D20" s="313"/>
      <c r="E20" s="313">
        <f t="shared" si="5"/>
        <v>36</v>
      </c>
      <c r="F20" s="313" t="str">
        <f t="shared" si="1"/>
        <v xml:space="preserve">a محمد ياسين </v>
      </c>
      <c r="G20" s="323">
        <f t="shared" si="2"/>
        <v>2</v>
      </c>
    </row>
    <row r="21" spans="1:7" ht="153" customHeight="1" thickTop="1" thickBot="1">
      <c r="A21" s="313">
        <f t="shared" si="4"/>
        <v>37</v>
      </c>
      <c r="B21" s="313" t="str">
        <f t="shared" si="3"/>
        <v xml:space="preserve">a آية </v>
      </c>
      <c r="C21" s="324">
        <f t="shared" si="0"/>
        <v>2</v>
      </c>
      <c r="D21" s="313"/>
      <c r="E21" s="313">
        <f t="shared" si="5"/>
        <v>38</v>
      </c>
      <c r="F21" s="313" t="str">
        <f t="shared" si="1"/>
        <v>a محمد</v>
      </c>
      <c r="G21" s="323">
        <f t="shared" si="2"/>
        <v>2</v>
      </c>
    </row>
    <row r="22" spans="1:7" ht="153" customHeight="1" thickTop="1" thickBot="1">
      <c r="A22" s="313">
        <f t="shared" si="4"/>
        <v>39</v>
      </c>
      <c r="B22" s="313" t="str">
        <f t="shared" si="3"/>
        <v>a هدى</v>
      </c>
      <c r="C22" s="324">
        <f t="shared" si="0"/>
        <v>2</v>
      </c>
      <c r="D22" s="313"/>
      <c r="E22" s="313">
        <f t="shared" si="5"/>
        <v>40</v>
      </c>
      <c r="F22" s="313" t="str">
        <f t="shared" si="1"/>
        <v>a حياة</v>
      </c>
      <c r="G22" s="323">
        <f t="shared" si="2"/>
        <v>2</v>
      </c>
    </row>
    <row r="23" spans="1:7" ht="153" customHeight="1" thickTop="1" thickBot="1">
      <c r="A23" s="313">
        <f t="shared" si="4"/>
        <v>41</v>
      </c>
      <c r="B23" s="313" t="str">
        <f t="shared" si="3"/>
        <v>a عمر</v>
      </c>
      <c r="C23" s="324">
        <f t="shared" si="0"/>
        <v>2</v>
      </c>
      <c r="D23" s="313"/>
      <c r="E23" s="313">
        <f t="shared" si="5"/>
        <v>42</v>
      </c>
      <c r="F23" s="313" t="str">
        <f t="shared" si="1"/>
        <v>a كوثر</v>
      </c>
      <c r="G23" s="323">
        <f t="shared" si="2"/>
        <v>2</v>
      </c>
    </row>
    <row r="24" spans="1:7" ht="153" customHeight="1" thickTop="1" thickBot="1">
      <c r="A24" s="313">
        <f t="shared" si="4"/>
        <v>43</v>
      </c>
      <c r="B24" s="313" t="str">
        <f t="shared" si="3"/>
        <v>a أمين</v>
      </c>
      <c r="C24" s="324">
        <f t="shared" si="0"/>
        <v>2</v>
      </c>
      <c r="D24" s="313"/>
      <c r="E24" s="313">
        <f t="shared" si="5"/>
        <v>44</v>
      </c>
      <c r="F24" s="313" t="str">
        <f t="shared" si="1"/>
        <v>a انيسة</v>
      </c>
      <c r="G24" s="323">
        <f t="shared" si="2"/>
        <v>2</v>
      </c>
    </row>
    <row r="25" spans="1:7" ht="153" customHeight="1" thickTop="1" thickBot="1">
      <c r="A25" s="313">
        <f t="shared" si="4"/>
        <v>45</v>
      </c>
      <c r="B25" s="313" t="str">
        <f t="shared" si="3"/>
        <v>a ريان</v>
      </c>
      <c r="C25" s="324">
        <f t="shared" si="0"/>
        <v>2</v>
      </c>
      <c r="D25" s="313"/>
      <c r="E25" s="313">
        <f t="shared" si="5"/>
        <v>46</v>
      </c>
      <c r="F25" s="313" t="str">
        <f t="shared" si="1"/>
        <v>a عماد</v>
      </c>
      <c r="G25" s="323">
        <f t="shared" si="2"/>
        <v>2</v>
      </c>
    </row>
    <row r="26" spans="1:7" ht="153" customHeight="1" thickTop="1" thickBot="1">
      <c r="A26" s="313">
        <f t="shared" si="4"/>
        <v>47</v>
      </c>
      <c r="B26" s="313" t="str">
        <f t="shared" si="3"/>
        <v>a جلال</v>
      </c>
      <c r="C26" s="324">
        <f t="shared" si="0"/>
        <v>2</v>
      </c>
      <c r="D26" s="313"/>
      <c r="E26" s="313">
        <f t="shared" si="5"/>
        <v>48</v>
      </c>
      <c r="F26" s="313" t="str">
        <f t="shared" si="1"/>
        <v xml:space="preserve">a حفصة </v>
      </c>
      <c r="G26" s="323">
        <f t="shared" si="2"/>
        <v>2</v>
      </c>
    </row>
    <row r="27" spans="1:7" ht="153" customHeight="1" thickTop="1" thickBot="1">
      <c r="A27" s="313">
        <f t="shared" si="4"/>
        <v>49</v>
      </c>
      <c r="B27" s="313" t="str">
        <f t="shared" si="3"/>
        <v>a أحلام</v>
      </c>
      <c r="C27" s="324">
        <f t="shared" si="0"/>
        <v>2</v>
      </c>
      <c r="D27" s="313"/>
      <c r="E27" s="313">
        <f t="shared" si="5"/>
        <v>50</v>
      </c>
      <c r="F27" s="313" t="str">
        <f t="shared" si="1"/>
        <v>a إنصاف</v>
      </c>
      <c r="G27" s="323">
        <f t="shared" si="2"/>
        <v>2</v>
      </c>
    </row>
    <row r="28" spans="1:7" ht="153" customHeight="1" thickTop="1" thickBot="1">
      <c r="A28" s="313">
        <f t="shared" si="4"/>
        <v>51</v>
      </c>
      <c r="B28" s="313" t="str">
        <f t="shared" si="3"/>
        <v>a نرجس</v>
      </c>
      <c r="C28" s="324">
        <f t="shared" si="0"/>
        <v>2</v>
      </c>
      <c r="D28" s="313"/>
      <c r="E28" s="313">
        <f t="shared" si="5"/>
        <v>52</v>
      </c>
      <c r="F28" s="313" t="str">
        <f t="shared" si="1"/>
        <v xml:space="preserve">a فاطمة الزهرة </v>
      </c>
      <c r="G28" s="323">
        <f t="shared" si="2"/>
        <v>2</v>
      </c>
    </row>
    <row r="29" spans="1:7" ht="153" customHeight="1" thickTop="1" thickBot="1">
      <c r="A29" s="313">
        <f t="shared" si="4"/>
        <v>53</v>
      </c>
      <c r="B29" s="313" t="str">
        <f t="shared" si="3"/>
        <v xml:space="preserve">a فاطمة الزهرة </v>
      </c>
      <c r="C29" s="324">
        <f t="shared" si="0"/>
        <v>2</v>
      </c>
      <c r="D29" s="313"/>
      <c r="E29" s="313">
        <f t="shared" si="5"/>
        <v>54</v>
      </c>
      <c r="F29" s="313" t="str">
        <f t="shared" si="1"/>
        <v>a فريدة</v>
      </c>
      <c r="G29" s="323">
        <f t="shared" si="2"/>
        <v>2</v>
      </c>
    </row>
    <row r="30" spans="1:7" ht="153" customHeight="1" thickTop="1" thickBot="1">
      <c r="A30" s="313">
        <f t="shared" si="4"/>
        <v>55</v>
      </c>
      <c r="B30" s="313" t="str">
        <f t="shared" si="3"/>
        <v xml:space="preserve">a أحمد </v>
      </c>
      <c r="C30" s="324">
        <f t="shared" si="0"/>
        <v>3</v>
      </c>
      <c r="D30" s="313"/>
      <c r="E30" s="313">
        <f t="shared" si="5"/>
        <v>56</v>
      </c>
      <c r="F30" s="313" t="str">
        <f t="shared" si="1"/>
        <v>a يونس</v>
      </c>
      <c r="G30" s="323">
        <f t="shared" si="2"/>
        <v>3</v>
      </c>
    </row>
    <row r="31" spans="1:7" ht="153" customHeight="1" thickTop="1" thickBot="1">
      <c r="A31" s="313">
        <f t="shared" si="4"/>
        <v>57</v>
      </c>
      <c r="B31" s="313" t="str">
        <f t="shared" si="3"/>
        <v xml:space="preserve">a فاطمة </v>
      </c>
      <c r="C31" s="324">
        <f t="shared" si="0"/>
        <v>3</v>
      </c>
      <c r="D31" s="313"/>
      <c r="E31" s="313">
        <f t="shared" si="5"/>
        <v>58</v>
      </c>
      <c r="F31" s="313" t="str">
        <f t="shared" si="1"/>
        <v xml:space="preserve">a يسرى </v>
      </c>
      <c r="G31" s="323">
        <f t="shared" si="2"/>
        <v>3</v>
      </c>
    </row>
    <row r="32" spans="1:7" ht="153" customHeight="1" thickTop="1" thickBot="1">
      <c r="A32" s="313">
        <f t="shared" si="4"/>
        <v>59</v>
      </c>
      <c r="B32" s="313" t="str">
        <f t="shared" si="3"/>
        <v xml:space="preserve">a خولة </v>
      </c>
      <c r="C32" s="324">
        <f t="shared" si="0"/>
        <v>3</v>
      </c>
      <c r="D32" s="313"/>
      <c r="E32" s="313">
        <f t="shared" si="5"/>
        <v>60</v>
      </c>
      <c r="F32" s="313" t="str">
        <f t="shared" si="1"/>
        <v xml:space="preserve">a يوسف </v>
      </c>
      <c r="G32" s="323">
        <f t="shared" si="2"/>
        <v>3</v>
      </c>
    </row>
    <row r="33" spans="1:7" ht="153" customHeight="1" thickTop="1" thickBot="1">
      <c r="A33" s="313">
        <f t="shared" si="4"/>
        <v>61</v>
      </c>
      <c r="B33" s="313" t="str">
        <f t="shared" si="3"/>
        <v>a سميرة</v>
      </c>
      <c r="C33" s="324">
        <f t="shared" si="0"/>
        <v>3</v>
      </c>
      <c r="D33" s="313"/>
      <c r="E33" s="313">
        <f t="shared" si="5"/>
        <v>62</v>
      </c>
      <c r="F33" s="313" t="str">
        <f t="shared" si="1"/>
        <v>a يحيى</v>
      </c>
      <c r="G33" s="323">
        <f t="shared" si="2"/>
        <v>3</v>
      </c>
    </row>
    <row r="34" spans="1:7" ht="153" customHeight="1" thickTop="1" thickBot="1">
      <c r="A34" s="313">
        <f t="shared" si="4"/>
        <v>63</v>
      </c>
      <c r="B34" s="313" t="str">
        <f t="shared" si="3"/>
        <v xml:space="preserve">a محمد </v>
      </c>
      <c r="C34" s="324">
        <f t="shared" si="0"/>
        <v>3</v>
      </c>
      <c r="D34" s="313"/>
      <c r="E34" s="313">
        <f t="shared" si="5"/>
        <v>64</v>
      </c>
      <c r="F34" s="313" t="str">
        <f t="shared" si="1"/>
        <v>a بسمة</v>
      </c>
      <c r="G34" s="323">
        <f t="shared" si="2"/>
        <v>3</v>
      </c>
    </row>
    <row r="35" spans="1:7" ht="153" customHeight="1" thickTop="1" thickBot="1">
      <c r="A35" s="313">
        <f t="shared" si="4"/>
        <v>65</v>
      </c>
      <c r="B35" s="313" t="str">
        <f t="shared" si="3"/>
        <v xml:space="preserve">a فاطمة </v>
      </c>
      <c r="C35" s="324">
        <f t="shared" si="0"/>
        <v>3</v>
      </c>
      <c r="D35" s="313"/>
      <c r="E35" s="313">
        <f t="shared" si="5"/>
        <v>66</v>
      </c>
      <c r="F35" s="313" t="str">
        <f t="shared" si="1"/>
        <v>a زكرياء</v>
      </c>
      <c r="G35" s="323">
        <f t="shared" si="2"/>
        <v>3</v>
      </c>
    </row>
    <row r="36" spans="1:7" ht="153" customHeight="1" thickTop="1" thickBot="1">
      <c r="A36" s="313">
        <f t="shared" si="4"/>
        <v>67</v>
      </c>
      <c r="B36" s="313" t="str">
        <f t="shared" si="3"/>
        <v xml:space="preserve">a سفيان </v>
      </c>
      <c r="C36" s="324">
        <f t="shared" si="0"/>
        <v>3</v>
      </c>
      <c r="D36" s="313"/>
      <c r="E36" s="313">
        <f t="shared" si="5"/>
        <v>68</v>
      </c>
      <c r="F36" s="313" t="str">
        <f t="shared" si="1"/>
        <v xml:space="preserve">a سناء </v>
      </c>
      <c r="G36" s="323">
        <f t="shared" si="2"/>
        <v>3</v>
      </c>
    </row>
    <row r="37" spans="1:7" ht="153" customHeight="1" thickTop="1" thickBot="1">
      <c r="A37" s="313">
        <f t="shared" si="4"/>
        <v>69</v>
      </c>
      <c r="B37" s="313" t="str">
        <f t="shared" si="3"/>
        <v>a أمينة</v>
      </c>
      <c r="C37" s="324">
        <f t="shared" si="0"/>
        <v>3</v>
      </c>
      <c r="D37" s="313"/>
      <c r="E37" s="313">
        <f t="shared" si="5"/>
        <v>70</v>
      </c>
      <c r="F37" s="313" t="str">
        <f t="shared" si="1"/>
        <v xml:space="preserve">a كوثر </v>
      </c>
      <c r="G37" s="323">
        <f t="shared" si="2"/>
        <v>3</v>
      </c>
    </row>
    <row r="38" spans="1:7" ht="153" customHeight="1" thickTop="1" thickBot="1">
      <c r="A38" s="313">
        <f t="shared" si="4"/>
        <v>71</v>
      </c>
      <c r="B38" s="313" t="str">
        <f t="shared" si="3"/>
        <v>a اميمة</v>
      </c>
      <c r="C38" s="324">
        <f t="shared" si="0"/>
        <v>3</v>
      </c>
      <c r="D38" s="313"/>
      <c r="E38" s="313">
        <f t="shared" si="5"/>
        <v>72</v>
      </c>
      <c r="F38" s="313" t="str">
        <f t="shared" si="1"/>
        <v xml:space="preserve">a هشام </v>
      </c>
      <c r="G38" s="323">
        <f t="shared" si="2"/>
        <v>3</v>
      </c>
    </row>
    <row r="39" spans="1:7" ht="153" customHeight="1" thickTop="1" thickBot="1">
      <c r="A39" s="313">
        <f t="shared" si="4"/>
        <v>73</v>
      </c>
      <c r="B39" s="313" t="str">
        <f t="shared" si="3"/>
        <v xml:space="preserve">a كريمة </v>
      </c>
      <c r="C39" s="324">
        <f t="shared" si="0"/>
        <v>3</v>
      </c>
      <c r="D39" s="313"/>
      <c r="E39" s="313">
        <f t="shared" si="5"/>
        <v>74</v>
      </c>
      <c r="F39" s="313" t="str">
        <f t="shared" si="1"/>
        <v>a لبنى</v>
      </c>
      <c r="G39" s="323">
        <f t="shared" si="2"/>
        <v>3</v>
      </c>
    </row>
    <row r="40" spans="1:7" ht="153" customHeight="1" thickTop="1" thickBot="1">
      <c r="A40" s="313">
        <f t="shared" si="4"/>
        <v>75</v>
      </c>
      <c r="B40" s="313" t="str">
        <f t="shared" si="3"/>
        <v xml:space="preserve">a أناس </v>
      </c>
      <c r="C40" s="324">
        <f t="shared" si="0"/>
        <v>3</v>
      </c>
      <c r="D40" s="313"/>
      <c r="E40" s="313">
        <f t="shared" si="5"/>
        <v>76</v>
      </c>
      <c r="F40" s="313" t="str">
        <f t="shared" si="1"/>
        <v xml:space="preserve">a ف الزهرة </v>
      </c>
      <c r="G40" s="323">
        <f t="shared" si="2"/>
        <v>3</v>
      </c>
    </row>
    <row r="41" spans="1:7" ht="153" customHeight="1" thickTop="1" thickBot="1">
      <c r="A41" s="313">
        <f t="shared" si="4"/>
        <v>77</v>
      </c>
      <c r="B41" s="313" t="str">
        <f t="shared" si="3"/>
        <v xml:space="preserve">a بسمة </v>
      </c>
      <c r="C41" s="324">
        <f t="shared" si="0"/>
        <v>3</v>
      </c>
      <c r="D41" s="313"/>
      <c r="E41" s="313">
        <f t="shared" si="5"/>
        <v>78</v>
      </c>
      <c r="F41" s="313" t="str">
        <f t="shared" si="1"/>
        <v xml:space="preserve">a أيمن </v>
      </c>
      <c r="G41" s="323">
        <f t="shared" si="2"/>
        <v>3</v>
      </c>
    </row>
    <row r="42" spans="1:7" ht="153" customHeight="1" thickTop="1" thickBot="1">
      <c r="A42" s="313">
        <f t="shared" si="4"/>
        <v>79</v>
      </c>
      <c r="B42" s="313" t="str">
        <f t="shared" si="3"/>
        <v xml:space="preserve">a محمد يونس </v>
      </c>
      <c r="C42" s="324">
        <f t="shared" si="0"/>
        <v>3</v>
      </c>
      <c r="D42" s="313"/>
      <c r="E42" s="313">
        <f t="shared" si="5"/>
        <v>80</v>
      </c>
      <c r="F42" s="313" t="str">
        <f t="shared" si="1"/>
        <v>a سعد</v>
      </c>
      <c r="G42" s="323">
        <f t="shared" si="2"/>
        <v>3</v>
      </c>
    </row>
    <row r="43" spans="1:7" ht="153" customHeight="1" thickTop="1" thickBot="1">
      <c r="A43" s="313">
        <f t="shared" si="4"/>
        <v>81</v>
      </c>
      <c r="B43" s="313" t="str">
        <f t="shared" si="3"/>
        <v>a عصام</v>
      </c>
      <c r="C43" s="324">
        <f t="shared" si="0"/>
        <v>3</v>
      </c>
      <c r="D43" s="313"/>
      <c r="E43" s="313">
        <f t="shared" si="5"/>
        <v>82</v>
      </c>
      <c r="F43" s="313" t="str">
        <f t="shared" si="1"/>
        <v xml:space="preserve">a سارة </v>
      </c>
      <c r="G43" s="323">
        <f t="shared" si="2"/>
        <v>4</v>
      </c>
    </row>
    <row r="44" spans="1:7" ht="153" customHeight="1" thickTop="1" thickBot="1">
      <c r="A44" s="313">
        <f t="shared" si="4"/>
        <v>83</v>
      </c>
      <c r="B44" s="313" t="str">
        <f t="shared" si="3"/>
        <v>a ياسمين</v>
      </c>
      <c r="C44" s="324">
        <f t="shared" si="0"/>
        <v>4</v>
      </c>
      <c r="D44" s="313"/>
      <c r="E44" s="313">
        <f t="shared" si="5"/>
        <v>84</v>
      </c>
      <c r="F44" s="313" t="str">
        <f t="shared" si="1"/>
        <v>a توفيق</v>
      </c>
      <c r="G44" s="323">
        <f t="shared" si="2"/>
        <v>4</v>
      </c>
    </row>
    <row r="45" spans="1:7" ht="153" customHeight="1" thickTop="1" thickBot="1">
      <c r="A45" s="313">
        <f t="shared" si="4"/>
        <v>85</v>
      </c>
      <c r="B45" s="313" t="str">
        <f t="shared" si="3"/>
        <v>a سلمى</v>
      </c>
      <c r="C45" s="324">
        <f t="shared" si="0"/>
        <v>4</v>
      </c>
      <c r="D45" s="313"/>
      <c r="E45" s="313">
        <f t="shared" si="5"/>
        <v>86</v>
      </c>
      <c r="F45" s="313" t="str">
        <f t="shared" si="1"/>
        <v>a انوار</v>
      </c>
      <c r="G45" s="323">
        <f t="shared" si="2"/>
        <v>4</v>
      </c>
    </row>
    <row r="46" spans="1:7" ht="153" customHeight="1" thickTop="1" thickBot="1">
      <c r="A46" s="313">
        <f t="shared" si="4"/>
        <v>87</v>
      </c>
      <c r="B46" s="313" t="str">
        <f t="shared" si="3"/>
        <v xml:space="preserve">a حليمة </v>
      </c>
      <c r="C46" s="324">
        <f t="shared" si="0"/>
        <v>4</v>
      </c>
      <c r="D46" s="313"/>
      <c r="E46" s="313">
        <f t="shared" si="5"/>
        <v>88</v>
      </c>
      <c r="F46" s="313" t="str">
        <f t="shared" si="1"/>
        <v>a محمد</v>
      </c>
      <c r="G46" s="323">
        <f t="shared" si="2"/>
        <v>4</v>
      </c>
    </row>
    <row r="47" spans="1:7" ht="153" customHeight="1" thickTop="1" thickBot="1">
      <c r="A47" s="313">
        <f t="shared" si="4"/>
        <v>89</v>
      </c>
      <c r="B47" s="313" t="str">
        <f t="shared" si="3"/>
        <v xml:space="preserve">a فاطمة الزهراء </v>
      </c>
      <c r="C47" s="324">
        <f t="shared" si="0"/>
        <v>4</v>
      </c>
      <c r="D47" s="313"/>
      <c r="E47" s="313">
        <f t="shared" si="5"/>
        <v>90</v>
      </c>
      <c r="F47" s="313" t="str">
        <f t="shared" si="1"/>
        <v xml:space="preserve">a كوثر </v>
      </c>
      <c r="G47" s="323">
        <f t="shared" si="2"/>
        <v>4</v>
      </c>
    </row>
    <row r="48" spans="1:7" ht="153" customHeight="1" thickTop="1" thickBot="1">
      <c r="A48" s="313">
        <f t="shared" si="4"/>
        <v>91</v>
      </c>
      <c r="B48" s="313" t="str">
        <f t="shared" si="3"/>
        <v>a نهاد</v>
      </c>
      <c r="C48" s="324">
        <f t="shared" si="0"/>
        <v>4</v>
      </c>
      <c r="D48" s="313"/>
      <c r="E48" s="313">
        <f t="shared" si="5"/>
        <v>92</v>
      </c>
      <c r="F48" s="313" t="str">
        <f t="shared" si="1"/>
        <v xml:space="preserve">a محمد </v>
      </c>
      <c r="G48" s="323">
        <f t="shared" si="2"/>
        <v>4</v>
      </c>
    </row>
    <row r="49" spans="1:7" ht="153" customHeight="1" thickTop="1" thickBot="1">
      <c r="A49" s="313">
        <f t="shared" si="4"/>
        <v>93</v>
      </c>
      <c r="B49" s="313" t="str">
        <f t="shared" si="3"/>
        <v xml:space="preserve">a أحلام </v>
      </c>
      <c r="C49" s="324">
        <f t="shared" si="0"/>
        <v>4</v>
      </c>
      <c r="D49" s="313"/>
      <c r="E49" s="313">
        <f t="shared" si="5"/>
        <v>94</v>
      </c>
      <c r="F49" s="313" t="str">
        <f t="shared" si="1"/>
        <v xml:space="preserve">a سفيان </v>
      </c>
      <c r="G49" s="323">
        <f t="shared" si="2"/>
        <v>4</v>
      </c>
    </row>
    <row r="50" spans="1:7" ht="153" customHeight="1" thickTop="1" thickBot="1">
      <c r="A50" s="313">
        <f t="shared" si="4"/>
        <v>95</v>
      </c>
      <c r="B50" s="313" t="str">
        <f t="shared" si="3"/>
        <v xml:space="preserve">a سارة </v>
      </c>
      <c r="C50" s="324">
        <f t="shared" si="0"/>
        <v>4</v>
      </c>
      <c r="D50" s="313"/>
      <c r="E50" s="313">
        <f t="shared" si="5"/>
        <v>96</v>
      </c>
      <c r="F50" s="313" t="str">
        <f t="shared" si="1"/>
        <v xml:space="preserve">a خديجة </v>
      </c>
      <c r="G50" s="323">
        <f t="shared" si="2"/>
        <v>4</v>
      </c>
    </row>
    <row r="51" spans="1:7" ht="153" customHeight="1" thickTop="1" thickBot="1">
      <c r="A51" s="313">
        <f t="shared" si="4"/>
        <v>97</v>
      </c>
      <c r="B51" s="313" t="str">
        <f t="shared" si="3"/>
        <v xml:space="preserve">a سلمى </v>
      </c>
      <c r="C51" s="324">
        <f t="shared" si="0"/>
        <v>4</v>
      </c>
      <c r="D51" s="313"/>
      <c r="E51" s="313">
        <f t="shared" si="5"/>
        <v>98</v>
      </c>
      <c r="F51" s="313" t="str">
        <f t="shared" si="1"/>
        <v xml:space="preserve">a نسرين </v>
      </c>
      <c r="G51" s="323">
        <f t="shared" si="2"/>
        <v>4</v>
      </c>
    </row>
    <row r="52" spans="1:7" ht="153" customHeight="1" thickTop="1" thickBot="1">
      <c r="A52" s="313">
        <f t="shared" si="4"/>
        <v>99</v>
      </c>
      <c r="B52" s="313" t="str">
        <f t="shared" si="3"/>
        <v xml:space="preserve">a بثينة  </v>
      </c>
      <c r="C52" s="324">
        <f t="shared" si="0"/>
        <v>4</v>
      </c>
      <c r="D52" s="313"/>
      <c r="E52" s="313">
        <f t="shared" si="5"/>
        <v>100</v>
      </c>
      <c r="F52" s="313" t="str">
        <f t="shared" si="1"/>
        <v>a ادريس</v>
      </c>
      <c r="G52" s="323">
        <f t="shared" si="2"/>
        <v>4</v>
      </c>
    </row>
    <row r="53" spans="1:7" ht="153" customHeight="1" thickTop="1" thickBot="1">
      <c r="A53" s="313">
        <f t="shared" si="4"/>
        <v>101</v>
      </c>
      <c r="B53" s="313" t="str">
        <f t="shared" si="3"/>
        <v xml:space="preserve">a هاجر </v>
      </c>
      <c r="C53" s="324">
        <f t="shared" si="0"/>
        <v>4</v>
      </c>
      <c r="D53" s="313"/>
      <c r="E53" s="313">
        <f t="shared" si="5"/>
        <v>102</v>
      </c>
      <c r="F53" s="313" t="str">
        <f t="shared" si="1"/>
        <v xml:space="preserve">a نهيلة </v>
      </c>
      <c r="G53" s="323">
        <f t="shared" si="2"/>
        <v>4</v>
      </c>
    </row>
    <row r="54" spans="1:7" ht="153" customHeight="1" thickTop="1" thickBot="1">
      <c r="A54" s="313">
        <f t="shared" si="4"/>
        <v>103</v>
      </c>
      <c r="B54" s="313" t="str">
        <f t="shared" si="3"/>
        <v xml:space="preserve">a حمزة </v>
      </c>
      <c r="C54" s="324">
        <f t="shared" si="0"/>
        <v>4</v>
      </c>
      <c r="D54" s="313"/>
      <c r="E54" s="313">
        <f t="shared" si="5"/>
        <v>104</v>
      </c>
      <c r="F54" s="313" t="str">
        <f t="shared" si="1"/>
        <v xml:space="preserve">a نادر </v>
      </c>
      <c r="G54" s="323">
        <f t="shared" si="2"/>
        <v>4</v>
      </c>
    </row>
    <row r="55" spans="1:7" ht="153" customHeight="1" thickTop="1" thickBot="1">
      <c r="A55" s="313">
        <f t="shared" si="4"/>
        <v>105</v>
      </c>
      <c r="B55" s="313" t="str">
        <f t="shared" si="3"/>
        <v>a خديخة</v>
      </c>
      <c r="C55" s="324">
        <f t="shared" si="0"/>
        <v>4</v>
      </c>
      <c r="D55" s="313"/>
      <c r="E55" s="313">
        <f t="shared" si="5"/>
        <v>106</v>
      </c>
      <c r="F55" s="313" t="str">
        <f t="shared" si="1"/>
        <v>a محمد رضى</v>
      </c>
      <c r="G55" s="323">
        <f t="shared" si="2"/>
        <v>4</v>
      </c>
    </row>
    <row r="56" spans="1:7" ht="153" customHeight="1" thickTop="1" thickBot="1">
      <c r="A56" s="313">
        <f t="shared" si="4"/>
        <v>107</v>
      </c>
      <c r="B56" s="313" t="str">
        <f t="shared" si="3"/>
        <v xml:space="preserve">a محمد ياسين </v>
      </c>
      <c r="C56" s="324">
        <f t="shared" si="0"/>
        <v>4</v>
      </c>
      <c r="D56" s="313"/>
      <c r="E56" s="313">
        <f t="shared" si="5"/>
        <v>108</v>
      </c>
      <c r="F56" s="313" t="str">
        <f t="shared" si="1"/>
        <v>a حمزة</v>
      </c>
      <c r="G56" s="323">
        <f t="shared" si="2"/>
        <v>4</v>
      </c>
    </row>
    <row r="57" spans="1:7" ht="153" customHeight="1" thickTop="1" thickBot="1">
      <c r="A57" s="313">
        <f t="shared" si="4"/>
        <v>109</v>
      </c>
      <c r="B57" s="313" t="str">
        <f t="shared" si="3"/>
        <v xml:space="preserve">a مريم </v>
      </c>
      <c r="C57" s="324">
        <f t="shared" si="0"/>
        <v>5</v>
      </c>
      <c r="D57" s="313"/>
      <c r="E57" s="313">
        <f t="shared" si="5"/>
        <v>110</v>
      </c>
      <c r="F57" s="313" t="str">
        <f t="shared" si="1"/>
        <v>a إحسان</v>
      </c>
      <c r="G57" s="323">
        <f t="shared" si="2"/>
        <v>5</v>
      </c>
    </row>
    <row r="58" spans="1:7" ht="153" customHeight="1" thickTop="1" thickBot="1">
      <c r="A58" s="313">
        <f t="shared" si="4"/>
        <v>111</v>
      </c>
      <c r="B58" s="313" t="str">
        <f t="shared" si="3"/>
        <v xml:space="preserve">a إخلاص </v>
      </c>
      <c r="C58" s="324">
        <f t="shared" si="0"/>
        <v>5</v>
      </c>
      <c r="D58" s="313"/>
      <c r="E58" s="313">
        <f t="shared" si="5"/>
        <v>112</v>
      </c>
      <c r="F58" s="313" t="str">
        <f t="shared" si="1"/>
        <v xml:space="preserve">a ياسين </v>
      </c>
      <c r="G58" s="323">
        <f t="shared" si="2"/>
        <v>5</v>
      </c>
    </row>
    <row r="59" spans="1:7" ht="153" customHeight="1" thickTop="1" thickBot="1">
      <c r="A59" s="313">
        <f t="shared" si="4"/>
        <v>113</v>
      </c>
      <c r="B59" s="313" t="str">
        <f t="shared" si="3"/>
        <v>a محمد</v>
      </c>
      <c r="C59" s="324">
        <f t="shared" si="0"/>
        <v>5</v>
      </c>
      <c r="D59" s="313"/>
      <c r="E59" s="313">
        <f t="shared" si="5"/>
        <v>114</v>
      </c>
      <c r="F59" s="313" t="str">
        <f t="shared" si="1"/>
        <v>a منتصر</v>
      </c>
      <c r="G59" s="323">
        <f t="shared" si="2"/>
        <v>5</v>
      </c>
    </row>
    <row r="60" spans="1:7" ht="153" customHeight="1" thickTop="1" thickBot="1">
      <c r="A60" s="313">
        <f t="shared" si="4"/>
        <v>115</v>
      </c>
      <c r="B60" s="313" t="str">
        <f t="shared" si="3"/>
        <v xml:space="preserve">a نهيلة  </v>
      </c>
      <c r="C60" s="324">
        <f t="shared" si="0"/>
        <v>5</v>
      </c>
      <c r="D60" s="313"/>
      <c r="E60" s="313">
        <f t="shared" si="5"/>
        <v>116</v>
      </c>
      <c r="F60" s="313" t="str">
        <f t="shared" si="1"/>
        <v xml:space="preserve">a نوفل </v>
      </c>
      <c r="G60" s="323">
        <f t="shared" si="2"/>
        <v>5</v>
      </c>
    </row>
    <row r="61" spans="1:7" ht="153" customHeight="1" thickTop="1" thickBot="1">
      <c r="A61" s="313">
        <f t="shared" si="4"/>
        <v>117</v>
      </c>
      <c r="B61" s="313" t="str">
        <f t="shared" si="3"/>
        <v xml:space="preserve">a نوفل التايدي </v>
      </c>
      <c r="C61" s="324">
        <f t="shared" si="0"/>
        <v>5</v>
      </c>
      <c r="D61" s="313"/>
      <c r="E61" s="313">
        <f t="shared" si="5"/>
        <v>118</v>
      </c>
      <c r="F61" s="313" t="str">
        <f t="shared" si="1"/>
        <v>a سليمان</v>
      </c>
      <c r="G61" s="323">
        <f t="shared" si="2"/>
        <v>5</v>
      </c>
    </row>
    <row r="62" spans="1:7" ht="153" customHeight="1" thickTop="1" thickBot="1">
      <c r="A62" s="313">
        <f t="shared" si="4"/>
        <v>119</v>
      </c>
      <c r="B62" s="313" t="str">
        <f t="shared" si="3"/>
        <v xml:space="preserve">a سناء </v>
      </c>
      <c r="C62" s="324">
        <f t="shared" si="0"/>
        <v>5</v>
      </c>
      <c r="D62" s="313"/>
      <c r="E62" s="313">
        <f t="shared" si="5"/>
        <v>120</v>
      </c>
      <c r="F62" s="313" t="str">
        <f t="shared" si="1"/>
        <v xml:space="preserve">a مروان </v>
      </c>
      <c r="G62" s="323">
        <f t="shared" si="2"/>
        <v>5</v>
      </c>
    </row>
    <row r="63" spans="1:7" ht="153" customHeight="1" thickTop="1" thickBot="1">
      <c r="A63" s="313">
        <f t="shared" si="4"/>
        <v>121</v>
      </c>
      <c r="B63" s="313" t="str">
        <f t="shared" si="3"/>
        <v xml:space="preserve">a حفصة </v>
      </c>
      <c r="C63" s="324">
        <f t="shared" si="0"/>
        <v>5</v>
      </c>
      <c r="D63" s="313"/>
      <c r="E63" s="313">
        <f t="shared" si="5"/>
        <v>122</v>
      </c>
      <c r="F63" s="313" t="str">
        <f t="shared" si="1"/>
        <v xml:space="preserve">a نورة </v>
      </c>
      <c r="G63" s="323">
        <f t="shared" si="2"/>
        <v>5</v>
      </c>
    </row>
    <row r="64" spans="1:7" ht="153" customHeight="1" thickTop="1" thickBot="1">
      <c r="A64" s="313">
        <f t="shared" si="4"/>
        <v>123</v>
      </c>
      <c r="B64" s="313" t="str">
        <f t="shared" si="3"/>
        <v>a شيماء</v>
      </c>
      <c r="C64" s="324">
        <f t="shared" si="0"/>
        <v>5</v>
      </c>
      <c r="D64" s="313"/>
      <c r="E64" s="313">
        <f t="shared" si="5"/>
        <v>124</v>
      </c>
      <c r="F64" s="313" t="str">
        <f t="shared" si="1"/>
        <v>a نادر</v>
      </c>
      <c r="G64" s="323">
        <f t="shared" si="2"/>
        <v>5</v>
      </c>
    </row>
    <row r="65" spans="1:7" ht="153" customHeight="1" thickTop="1" thickBot="1">
      <c r="A65" s="313">
        <f t="shared" si="4"/>
        <v>125</v>
      </c>
      <c r="B65" s="313" t="str">
        <f t="shared" si="3"/>
        <v>a توفيق</v>
      </c>
      <c r="C65" s="324">
        <f t="shared" si="0"/>
        <v>5</v>
      </c>
      <c r="D65" s="313"/>
      <c r="E65" s="313">
        <f t="shared" si="5"/>
        <v>126</v>
      </c>
      <c r="F65" s="313" t="str">
        <f t="shared" si="1"/>
        <v>a يوسف</v>
      </c>
      <c r="G65" s="323">
        <f t="shared" si="2"/>
        <v>5</v>
      </c>
    </row>
    <row r="66" spans="1:7" ht="153" customHeight="1" thickTop="1" thickBot="1">
      <c r="A66" s="313">
        <f t="shared" si="4"/>
        <v>127</v>
      </c>
      <c r="B66" s="313" t="str">
        <f t="shared" si="3"/>
        <v>a هداية</v>
      </c>
      <c r="C66" s="324">
        <f t="shared" si="0"/>
        <v>5</v>
      </c>
      <c r="D66" s="313"/>
      <c r="E66" s="313">
        <f t="shared" si="5"/>
        <v>128</v>
      </c>
      <c r="F66" s="313" t="str">
        <f t="shared" si="1"/>
        <v>a فاطمة الزهراء</v>
      </c>
      <c r="G66" s="323">
        <f t="shared" si="2"/>
        <v>5</v>
      </c>
    </row>
    <row r="67" spans="1:7" ht="153" customHeight="1" thickTop="1" thickBot="1">
      <c r="A67" s="313">
        <f t="shared" si="4"/>
        <v>129</v>
      </c>
      <c r="B67" s="313" t="str">
        <f t="shared" ref="B67:B130" si="6">VLOOKUP($A67,ahlamine6,5,FALSE)</f>
        <v>a دعاء</v>
      </c>
      <c r="C67" s="324">
        <f t="shared" ref="C67:C130" si="7">VLOOKUP($A67,ahlamine6,4,FALSE)</f>
        <v>5</v>
      </c>
      <c r="D67" s="313"/>
      <c r="E67" s="313">
        <f t="shared" si="5"/>
        <v>130</v>
      </c>
      <c r="F67" s="313" t="str">
        <f t="shared" ref="F67:F130" si="8">VLOOKUP($E67,ahlamine6,5,FALSE)</f>
        <v xml:space="preserve">a حديفة </v>
      </c>
      <c r="G67" s="323">
        <f t="shared" ref="G67:G130" si="9">VLOOKUP($E67,ahlamine6,4,FALSE)</f>
        <v>5</v>
      </c>
    </row>
    <row r="68" spans="1:7" ht="153" customHeight="1" thickTop="1" thickBot="1">
      <c r="A68" s="313">
        <f t="shared" si="4"/>
        <v>131</v>
      </c>
      <c r="B68" s="313" t="str">
        <f t="shared" si="6"/>
        <v>a مروان</v>
      </c>
      <c r="C68" s="324">
        <f t="shared" si="7"/>
        <v>5</v>
      </c>
      <c r="D68" s="313"/>
      <c r="E68" s="313">
        <f t="shared" si="5"/>
        <v>132</v>
      </c>
      <c r="F68" s="313" t="str">
        <f t="shared" si="8"/>
        <v xml:space="preserve">a وليد </v>
      </c>
      <c r="G68" s="323">
        <f t="shared" si="9"/>
        <v>5</v>
      </c>
    </row>
    <row r="69" spans="1:7" ht="153" customHeight="1" thickTop="1" thickBot="1">
      <c r="A69" s="313">
        <f t="shared" si="4"/>
        <v>133</v>
      </c>
      <c r="B69" s="313" t="str">
        <f t="shared" si="6"/>
        <v xml:space="preserve">a محمد رضى </v>
      </c>
      <c r="C69" s="324">
        <f t="shared" si="7"/>
        <v>5</v>
      </c>
      <c r="D69" s="313"/>
      <c r="E69" s="313">
        <f t="shared" si="5"/>
        <v>134</v>
      </c>
      <c r="F69" s="313" t="str">
        <f t="shared" si="8"/>
        <v xml:space="preserve">a رضوان </v>
      </c>
      <c r="G69" s="323">
        <f t="shared" si="9"/>
        <v>5</v>
      </c>
    </row>
    <row r="70" spans="1:7" ht="153" customHeight="1" thickTop="1" thickBot="1">
      <c r="A70" s="313">
        <f t="shared" ref="A70:A133" si="10">A69+2</f>
        <v>135</v>
      </c>
      <c r="B70" s="313" t="str">
        <f t="shared" si="6"/>
        <v xml:space="preserve">a عبد الرحمان </v>
      </c>
      <c r="C70" s="324">
        <f t="shared" si="7"/>
        <v>5</v>
      </c>
      <c r="D70" s="313"/>
      <c r="E70" s="313">
        <f t="shared" ref="E70:E133" si="11">E69+2</f>
        <v>136</v>
      </c>
      <c r="F70" s="313" t="str">
        <f t="shared" si="8"/>
        <v xml:space="preserve">a مريم </v>
      </c>
      <c r="G70" s="323">
        <f t="shared" si="9"/>
        <v>6</v>
      </c>
    </row>
    <row r="71" spans="1:7" ht="153" customHeight="1" thickTop="1" thickBot="1">
      <c r="A71" s="313">
        <f t="shared" si="10"/>
        <v>137</v>
      </c>
      <c r="B71" s="313" t="str">
        <f t="shared" si="6"/>
        <v>a أميمة</v>
      </c>
      <c r="C71" s="324">
        <f t="shared" si="7"/>
        <v>6</v>
      </c>
      <c r="D71" s="313"/>
      <c r="E71" s="313">
        <f t="shared" si="11"/>
        <v>138</v>
      </c>
      <c r="F71" s="313" t="str">
        <f t="shared" si="8"/>
        <v xml:space="preserve">a فاطمة </v>
      </c>
      <c r="G71" s="323">
        <f t="shared" si="9"/>
        <v>6</v>
      </c>
    </row>
    <row r="72" spans="1:7" ht="153" customHeight="1" thickTop="1" thickBot="1">
      <c r="A72" s="313">
        <f t="shared" si="10"/>
        <v>139</v>
      </c>
      <c r="B72" s="313" t="str">
        <f t="shared" si="6"/>
        <v xml:space="preserve">a محمد </v>
      </c>
      <c r="C72" s="324">
        <f t="shared" si="7"/>
        <v>6</v>
      </c>
      <c r="D72" s="313"/>
      <c r="E72" s="313">
        <f t="shared" si="11"/>
        <v>140</v>
      </c>
      <c r="F72" s="313" t="str">
        <f t="shared" si="8"/>
        <v xml:space="preserve">a أيوب </v>
      </c>
      <c r="G72" s="323">
        <f t="shared" si="9"/>
        <v>6</v>
      </c>
    </row>
    <row r="73" spans="1:7" ht="153" customHeight="1" thickTop="1" thickBot="1">
      <c r="A73" s="313">
        <f t="shared" si="10"/>
        <v>141</v>
      </c>
      <c r="B73" s="313" t="str">
        <f t="shared" si="6"/>
        <v>a يسرى</v>
      </c>
      <c r="C73" s="324">
        <f t="shared" si="7"/>
        <v>6</v>
      </c>
      <c r="D73" s="313"/>
      <c r="E73" s="313">
        <f t="shared" si="11"/>
        <v>142</v>
      </c>
      <c r="F73" s="313" t="str">
        <f t="shared" si="8"/>
        <v xml:space="preserve">a إكرام </v>
      </c>
      <c r="G73" s="323">
        <f t="shared" si="9"/>
        <v>6</v>
      </c>
    </row>
    <row r="74" spans="1:7" ht="153" customHeight="1" thickTop="1" thickBot="1">
      <c r="A74" s="313">
        <f t="shared" si="10"/>
        <v>143</v>
      </c>
      <c r="B74" s="313" t="str">
        <f t="shared" si="6"/>
        <v xml:space="preserve">a ندى  </v>
      </c>
      <c r="C74" s="324">
        <f t="shared" si="7"/>
        <v>6</v>
      </c>
      <c r="D74" s="313"/>
      <c r="E74" s="313">
        <f t="shared" si="11"/>
        <v>144</v>
      </c>
      <c r="F74" s="313" t="str">
        <f t="shared" si="8"/>
        <v>a يسرى</v>
      </c>
      <c r="G74" s="323">
        <f t="shared" si="9"/>
        <v>6</v>
      </c>
    </row>
    <row r="75" spans="1:7" ht="153" customHeight="1" thickTop="1" thickBot="1">
      <c r="A75" s="313">
        <f t="shared" si="10"/>
        <v>145</v>
      </c>
      <c r="B75" s="313" t="str">
        <f t="shared" si="6"/>
        <v xml:space="preserve">a محمد </v>
      </c>
      <c r="C75" s="324">
        <f t="shared" si="7"/>
        <v>6</v>
      </c>
      <c r="D75" s="313"/>
      <c r="E75" s="313">
        <f t="shared" si="11"/>
        <v>146</v>
      </c>
      <c r="F75" s="313" t="str">
        <f t="shared" si="8"/>
        <v xml:space="preserve">a لينة </v>
      </c>
      <c r="G75" s="323">
        <f t="shared" si="9"/>
        <v>6</v>
      </c>
    </row>
    <row r="76" spans="1:7" ht="153" customHeight="1" thickTop="1" thickBot="1">
      <c r="A76" s="313">
        <f t="shared" si="10"/>
        <v>147</v>
      </c>
      <c r="B76" s="313" t="str">
        <f t="shared" si="6"/>
        <v xml:space="preserve">a سارة </v>
      </c>
      <c r="C76" s="324">
        <f t="shared" si="7"/>
        <v>6</v>
      </c>
      <c r="D76" s="313"/>
      <c r="E76" s="313">
        <f t="shared" si="11"/>
        <v>148</v>
      </c>
      <c r="F76" s="313" t="str">
        <f t="shared" si="8"/>
        <v xml:space="preserve">a دعاء </v>
      </c>
      <c r="G76" s="323">
        <f t="shared" si="9"/>
        <v>6</v>
      </c>
    </row>
    <row r="77" spans="1:7" ht="153" customHeight="1" thickTop="1" thickBot="1">
      <c r="A77" s="313">
        <f t="shared" si="10"/>
        <v>149</v>
      </c>
      <c r="B77" s="313" t="str">
        <f t="shared" si="6"/>
        <v xml:space="preserve">a أسامة </v>
      </c>
      <c r="C77" s="324">
        <f t="shared" si="7"/>
        <v>6</v>
      </c>
      <c r="D77" s="313"/>
      <c r="E77" s="313">
        <f t="shared" si="11"/>
        <v>150</v>
      </c>
      <c r="F77" s="313" t="str">
        <f t="shared" si="8"/>
        <v xml:space="preserve">a كمال </v>
      </c>
      <c r="G77" s="323">
        <f t="shared" si="9"/>
        <v>6</v>
      </c>
    </row>
    <row r="78" spans="1:7" ht="153" customHeight="1" thickTop="1" thickBot="1">
      <c r="A78" s="313">
        <f t="shared" si="10"/>
        <v>151</v>
      </c>
      <c r="B78" s="313" t="str">
        <f t="shared" si="6"/>
        <v>a أميمة</v>
      </c>
      <c r="C78" s="324">
        <f t="shared" si="7"/>
        <v>6</v>
      </c>
      <c r="D78" s="313"/>
      <c r="E78" s="313">
        <f t="shared" si="11"/>
        <v>152</v>
      </c>
      <c r="F78" s="313" t="str">
        <f t="shared" si="8"/>
        <v xml:space="preserve">a عبد الإله </v>
      </c>
      <c r="G78" s="323">
        <f t="shared" si="9"/>
        <v>6</v>
      </c>
    </row>
    <row r="79" spans="1:7" ht="153" customHeight="1" thickTop="1" thickBot="1">
      <c r="A79" s="313">
        <f t="shared" si="10"/>
        <v>153</v>
      </c>
      <c r="B79" s="313" t="str">
        <f t="shared" si="6"/>
        <v>a سلمى</v>
      </c>
      <c r="C79" s="324">
        <f t="shared" si="7"/>
        <v>6</v>
      </c>
      <c r="D79" s="313"/>
      <c r="E79" s="313">
        <f t="shared" si="11"/>
        <v>154</v>
      </c>
      <c r="F79" s="313" t="str">
        <f t="shared" si="8"/>
        <v xml:space="preserve">a يوسف </v>
      </c>
      <c r="G79" s="323">
        <f t="shared" si="9"/>
        <v>6</v>
      </c>
    </row>
    <row r="80" spans="1:7" ht="153" customHeight="1" thickTop="1" thickBot="1">
      <c r="A80" s="313">
        <f t="shared" si="10"/>
        <v>155</v>
      </c>
      <c r="B80" s="313" t="str">
        <f t="shared" si="6"/>
        <v>a ياسين</v>
      </c>
      <c r="C80" s="324">
        <f t="shared" si="7"/>
        <v>6</v>
      </c>
      <c r="D80" s="313"/>
      <c r="E80" s="313">
        <f t="shared" si="11"/>
        <v>156</v>
      </c>
      <c r="F80" s="313" t="str">
        <f t="shared" si="8"/>
        <v xml:space="preserve">a رميساء </v>
      </c>
      <c r="G80" s="323">
        <f t="shared" si="9"/>
        <v>6</v>
      </c>
    </row>
    <row r="81" spans="1:7" ht="153" customHeight="1" thickTop="1" thickBot="1">
      <c r="A81" s="313">
        <f t="shared" si="10"/>
        <v>157</v>
      </c>
      <c r="B81" s="313" t="str">
        <f t="shared" si="6"/>
        <v xml:space="preserve">a هاجر </v>
      </c>
      <c r="C81" s="324">
        <f t="shared" si="7"/>
        <v>6</v>
      </c>
      <c r="D81" s="313"/>
      <c r="E81" s="313">
        <f t="shared" si="11"/>
        <v>158</v>
      </c>
      <c r="F81" s="313" t="str">
        <f t="shared" si="8"/>
        <v xml:space="preserve">a عمر </v>
      </c>
      <c r="G81" s="323">
        <f t="shared" si="9"/>
        <v>6</v>
      </c>
    </row>
    <row r="82" spans="1:7" ht="153" customHeight="1" thickTop="1" thickBot="1">
      <c r="A82" s="313">
        <f t="shared" si="10"/>
        <v>159</v>
      </c>
      <c r="B82" s="313" t="str">
        <f t="shared" si="6"/>
        <v>a يسرى</v>
      </c>
      <c r="C82" s="324">
        <f t="shared" si="7"/>
        <v>6</v>
      </c>
      <c r="D82" s="313"/>
      <c r="E82" s="313">
        <f t="shared" si="11"/>
        <v>160</v>
      </c>
      <c r="F82" s="313" t="str">
        <f t="shared" si="8"/>
        <v>a فردوس</v>
      </c>
      <c r="G82" s="323">
        <f t="shared" si="9"/>
        <v>6</v>
      </c>
    </row>
    <row r="83" spans="1:7" ht="153" customHeight="1" thickTop="1" thickBot="1">
      <c r="A83" s="313">
        <f t="shared" si="10"/>
        <v>161</v>
      </c>
      <c r="B83" s="313" t="str">
        <f t="shared" si="6"/>
        <v>a نزيهة</v>
      </c>
      <c r="C83" s="324">
        <f t="shared" si="7"/>
        <v>6</v>
      </c>
      <c r="D83" s="313"/>
      <c r="E83" s="313">
        <f t="shared" si="11"/>
        <v>162</v>
      </c>
      <c r="F83" s="313" t="str">
        <f t="shared" si="8"/>
        <v>a دعاء</v>
      </c>
      <c r="G83" s="323">
        <f t="shared" si="9"/>
        <v>6</v>
      </c>
    </row>
    <row r="84" spans="1:7" ht="153" customHeight="1" thickTop="1" thickBot="1">
      <c r="A84" s="313">
        <f t="shared" si="10"/>
        <v>163</v>
      </c>
      <c r="B84" s="313" t="str">
        <f t="shared" si="6"/>
        <v xml:space="preserve">a هدى  </v>
      </c>
      <c r="C84" s="324">
        <f t="shared" si="7"/>
        <v>7</v>
      </c>
      <c r="D84" s="313"/>
      <c r="E84" s="313">
        <f t="shared" si="11"/>
        <v>164</v>
      </c>
      <c r="F84" s="313" t="str">
        <f t="shared" si="8"/>
        <v xml:space="preserve">a نجلاء </v>
      </c>
      <c r="G84" s="323">
        <f t="shared" si="9"/>
        <v>7</v>
      </c>
    </row>
    <row r="85" spans="1:7" ht="153" customHeight="1" thickTop="1" thickBot="1">
      <c r="A85" s="313">
        <f t="shared" si="10"/>
        <v>165</v>
      </c>
      <c r="B85" s="313" t="str">
        <f t="shared" si="6"/>
        <v xml:space="preserve">a عبد الرحمن </v>
      </c>
      <c r="C85" s="324">
        <f t="shared" si="7"/>
        <v>7</v>
      </c>
      <c r="D85" s="313"/>
      <c r="E85" s="313">
        <f t="shared" si="11"/>
        <v>166</v>
      </c>
      <c r="F85" s="313" t="str">
        <f t="shared" si="8"/>
        <v xml:space="preserve">a عماد </v>
      </c>
      <c r="G85" s="323">
        <f t="shared" si="9"/>
        <v>7</v>
      </c>
    </row>
    <row r="86" spans="1:7" ht="153" customHeight="1" thickTop="1" thickBot="1">
      <c r="A86" s="313">
        <f t="shared" si="10"/>
        <v>167</v>
      </c>
      <c r="B86" s="313" t="str">
        <f t="shared" si="6"/>
        <v>a زياد</v>
      </c>
      <c r="C86" s="324">
        <f t="shared" si="7"/>
        <v>7</v>
      </c>
      <c r="D86" s="313"/>
      <c r="E86" s="313">
        <f t="shared" si="11"/>
        <v>168</v>
      </c>
      <c r="F86" s="313" t="str">
        <f t="shared" si="8"/>
        <v>a سهيلة</v>
      </c>
      <c r="G86" s="323">
        <f t="shared" si="9"/>
        <v>7</v>
      </c>
    </row>
    <row r="87" spans="1:7" ht="153" customHeight="1" thickTop="1" thickBot="1">
      <c r="A87" s="313">
        <f t="shared" si="10"/>
        <v>169</v>
      </c>
      <c r="B87" s="313" t="str">
        <f t="shared" si="6"/>
        <v>a محمد ياسين</v>
      </c>
      <c r="C87" s="324">
        <f t="shared" si="7"/>
        <v>7</v>
      </c>
      <c r="D87" s="313"/>
      <c r="E87" s="313">
        <f t="shared" si="11"/>
        <v>170</v>
      </c>
      <c r="F87" s="313" t="str">
        <f t="shared" si="8"/>
        <v>a زكرياء</v>
      </c>
      <c r="G87" s="323">
        <f t="shared" si="9"/>
        <v>7</v>
      </c>
    </row>
    <row r="88" spans="1:7" ht="153" customHeight="1" thickTop="1" thickBot="1">
      <c r="A88" s="313">
        <f t="shared" si="10"/>
        <v>171</v>
      </c>
      <c r="B88" s="313" t="str">
        <f t="shared" si="6"/>
        <v xml:space="preserve">a أميمة </v>
      </c>
      <c r="C88" s="324">
        <f t="shared" si="7"/>
        <v>7</v>
      </c>
      <c r="D88" s="313"/>
      <c r="E88" s="313">
        <f t="shared" si="11"/>
        <v>172</v>
      </c>
      <c r="F88" s="313" t="str">
        <f t="shared" si="8"/>
        <v xml:space="preserve">a وئام </v>
      </c>
      <c r="G88" s="323">
        <f t="shared" si="9"/>
        <v>7</v>
      </c>
    </row>
    <row r="89" spans="1:7" ht="153" customHeight="1" thickTop="1" thickBot="1">
      <c r="A89" s="313">
        <f t="shared" si="10"/>
        <v>173</v>
      </c>
      <c r="B89" s="313" t="str">
        <f t="shared" si="6"/>
        <v>a رياض</v>
      </c>
      <c r="C89" s="324">
        <f t="shared" si="7"/>
        <v>7</v>
      </c>
      <c r="D89" s="313"/>
      <c r="E89" s="313">
        <f t="shared" si="11"/>
        <v>174</v>
      </c>
      <c r="F89" s="313" t="str">
        <f t="shared" si="8"/>
        <v>a طهواشي</v>
      </c>
      <c r="G89" s="323">
        <f t="shared" si="9"/>
        <v>7</v>
      </c>
    </row>
    <row r="90" spans="1:7" ht="153" customHeight="1" thickTop="1" thickBot="1">
      <c r="A90" s="313">
        <f t="shared" si="10"/>
        <v>175</v>
      </c>
      <c r="B90" s="313" t="str">
        <f t="shared" si="6"/>
        <v>a خولة</v>
      </c>
      <c r="C90" s="324">
        <f t="shared" si="7"/>
        <v>7</v>
      </c>
      <c r="D90" s="313"/>
      <c r="E90" s="313">
        <f t="shared" si="11"/>
        <v>176</v>
      </c>
      <c r="F90" s="313" t="str">
        <f t="shared" si="8"/>
        <v>a سعيد</v>
      </c>
      <c r="G90" s="323">
        <f t="shared" si="9"/>
        <v>7</v>
      </c>
    </row>
    <row r="91" spans="1:7" ht="153" customHeight="1" thickTop="1" thickBot="1">
      <c r="A91" s="313">
        <f t="shared" si="10"/>
        <v>177</v>
      </c>
      <c r="B91" s="313" t="str">
        <f t="shared" si="6"/>
        <v xml:space="preserve">a إلهام </v>
      </c>
      <c r="C91" s="324">
        <f t="shared" si="7"/>
        <v>7</v>
      </c>
      <c r="D91" s="313"/>
      <c r="E91" s="313">
        <f t="shared" si="11"/>
        <v>178</v>
      </c>
      <c r="F91" s="313" t="str">
        <f t="shared" si="8"/>
        <v>a دعاء</v>
      </c>
      <c r="G91" s="323">
        <f t="shared" si="9"/>
        <v>7</v>
      </c>
    </row>
    <row r="92" spans="1:7" ht="153" customHeight="1" thickTop="1" thickBot="1">
      <c r="A92" s="313">
        <f t="shared" si="10"/>
        <v>179</v>
      </c>
      <c r="B92" s="313" t="str">
        <f t="shared" si="6"/>
        <v>a حا تم</v>
      </c>
      <c r="C92" s="324">
        <f t="shared" si="7"/>
        <v>7</v>
      </c>
      <c r="D92" s="313"/>
      <c r="E92" s="313">
        <f t="shared" si="11"/>
        <v>180</v>
      </c>
      <c r="F92" s="313" t="str">
        <f t="shared" si="8"/>
        <v>a أميمة</v>
      </c>
      <c r="G92" s="323">
        <f t="shared" si="9"/>
        <v>7</v>
      </c>
    </row>
    <row r="93" spans="1:7" ht="153" customHeight="1" thickTop="1" thickBot="1">
      <c r="A93" s="313">
        <f t="shared" si="10"/>
        <v>181</v>
      </c>
      <c r="B93" s="313" t="str">
        <f t="shared" si="6"/>
        <v xml:space="preserve">a رضوان </v>
      </c>
      <c r="C93" s="324">
        <f t="shared" si="7"/>
        <v>7</v>
      </c>
      <c r="D93" s="313"/>
      <c r="E93" s="313">
        <f t="shared" si="11"/>
        <v>182</v>
      </c>
      <c r="F93" s="313" t="str">
        <f t="shared" si="8"/>
        <v xml:space="preserve">a هدى </v>
      </c>
      <c r="G93" s="323">
        <f t="shared" si="9"/>
        <v>7</v>
      </c>
    </row>
    <row r="94" spans="1:7" ht="153" customHeight="1" thickTop="1" thickBot="1">
      <c r="A94" s="313">
        <f t="shared" si="10"/>
        <v>183</v>
      </c>
      <c r="B94" s="313" t="str">
        <f t="shared" si="6"/>
        <v xml:space="preserve">a لطيفة </v>
      </c>
      <c r="C94" s="324">
        <f t="shared" si="7"/>
        <v>7</v>
      </c>
      <c r="D94" s="313"/>
      <c r="E94" s="313">
        <f t="shared" si="11"/>
        <v>184</v>
      </c>
      <c r="F94" s="313" t="str">
        <f t="shared" si="8"/>
        <v xml:space="preserve">a فرح </v>
      </c>
      <c r="G94" s="323">
        <f t="shared" si="9"/>
        <v>7</v>
      </c>
    </row>
    <row r="95" spans="1:7" ht="153" customHeight="1" thickTop="1" thickBot="1">
      <c r="A95" s="313">
        <f t="shared" si="10"/>
        <v>185</v>
      </c>
      <c r="B95" s="313" t="str">
        <f t="shared" si="6"/>
        <v xml:space="preserve">a كوثر </v>
      </c>
      <c r="C95" s="324">
        <f t="shared" si="7"/>
        <v>7</v>
      </c>
      <c r="D95" s="313"/>
      <c r="E95" s="313">
        <f t="shared" si="11"/>
        <v>186</v>
      </c>
      <c r="F95" s="313" t="str">
        <f t="shared" si="8"/>
        <v>a ضحى</v>
      </c>
      <c r="G95" s="323">
        <f t="shared" si="9"/>
        <v>7</v>
      </c>
    </row>
    <row r="96" spans="1:7" ht="153" customHeight="1" thickTop="1" thickBot="1">
      <c r="A96" s="313">
        <f t="shared" si="10"/>
        <v>187</v>
      </c>
      <c r="B96" s="313" t="str">
        <f t="shared" si="6"/>
        <v>a محمد</v>
      </c>
      <c r="C96" s="324">
        <f t="shared" si="7"/>
        <v>7</v>
      </c>
      <c r="D96" s="313"/>
      <c r="E96" s="313">
        <f t="shared" si="11"/>
        <v>188</v>
      </c>
      <c r="F96" s="313" t="str">
        <f t="shared" si="8"/>
        <v xml:space="preserve">a آية </v>
      </c>
      <c r="G96" s="323">
        <f t="shared" si="9"/>
        <v>7</v>
      </c>
    </row>
    <row r="97" spans="1:7" ht="153" customHeight="1" thickTop="1" thickBot="1">
      <c r="A97" s="313">
        <f t="shared" si="10"/>
        <v>189</v>
      </c>
      <c r="B97" s="313" t="str">
        <f t="shared" si="6"/>
        <v xml:space="preserve">a أسامة </v>
      </c>
      <c r="C97" s="324">
        <f t="shared" si="7"/>
        <v>7</v>
      </c>
      <c r="D97" s="313"/>
      <c r="E97" s="313">
        <f t="shared" si="11"/>
        <v>190</v>
      </c>
      <c r="F97" s="313" t="str">
        <f t="shared" si="8"/>
        <v xml:space="preserve">a ماجدة  </v>
      </c>
      <c r="G97" s="323">
        <f t="shared" si="9"/>
        <v>8</v>
      </c>
    </row>
    <row r="98" spans="1:7" ht="153" customHeight="1" thickTop="1" thickBot="1">
      <c r="A98" s="313">
        <f t="shared" si="10"/>
        <v>191</v>
      </c>
      <c r="B98" s="313" t="str">
        <f t="shared" si="6"/>
        <v xml:space="preserve">a نورة </v>
      </c>
      <c r="C98" s="324">
        <f t="shared" si="7"/>
        <v>8</v>
      </c>
      <c r="D98" s="313"/>
      <c r="E98" s="313">
        <f t="shared" si="11"/>
        <v>192</v>
      </c>
      <c r="F98" s="313" t="str">
        <f t="shared" si="8"/>
        <v xml:space="preserve">a نسرين </v>
      </c>
      <c r="G98" s="323">
        <f t="shared" si="9"/>
        <v>8</v>
      </c>
    </row>
    <row r="99" spans="1:7" ht="153" customHeight="1" thickTop="1" thickBot="1">
      <c r="A99" s="313">
        <f t="shared" si="10"/>
        <v>193</v>
      </c>
      <c r="B99" s="313" t="str">
        <f t="shared" si="6"/>
        <v xml:space="preserve">a محمد </v>
      </c>
      <c r="C99" s="324">
        <f t="shared" si="7"/>
        <v>8</v>
      </c>
      <c r="D99" s="313"/>
      <c r="E99" s="313">
        <f t="shared" si="11"/>
        <v>194</v>
      </c>
      <c r="F99" s="313" t="str">
        <f t="shared" si="8"/>
        <v>a نوال</v>
      </c>
      <c r="G99" s="323">
        <f t="shared" si="9"/>
        <v>8</v>
      </c>
    </row>
    <row r="100" spans="1:7" ht="153" customHeight="1" thickTop="1" thickBot="1">
      <c r="A100" s="313">
        <f t="shared" si="10"/>
        <v>195</v>
      </c>
      <c r="B100" s="313" t="str">
        <f t="shared" si="6"/>
        <v>a محمد</v>
      </c>
      <c r="C100" s="324">
        <f t="shared" si="7"/>
        <v>8</v>
      </c>
      <c r="D100" s="313"/>
      <c r="E100" s="313">
        <f t="shared" si="11"/>
        <v>196</v>
      </c>
      <c r="F100" s="313" t="str">
        <f t="shared" si="8"/>
        <v xml:space="preserve">a ياسين  </v>
      </c>
      <c r="G100" s="323">
        <f t="shared" si="9"/>
        <v>8</v>
      </c>
    </row>
    <row r="101" spans="1:7" ht="153" customHeight="1" thickTop="1" thickBot="1">
      <c r="A101" s="313">
        <f t="shared" si="10"/>
        <v>197</v>
      </c>
      <c r="B101" s="313" t="str">
        <f t="shared" si="6"/>
        <v>a جيهان</v>
      </c>
      <c r="C101" s="324">
        <f t="shared" si="7"/>
        <v>8</v>
      </c>
      <c r="D101" s="313"/>
      <c r="E101" s="313">
        <f t="shared" si="11"/>
        <v>198</v>
      </c>
      <c r="F101" s="313" t="str">
        <f t="shared" si="8"/>
        <v xml:space="preserve">a فاطمة الزهراء </v>
      </c>
      <c r="G101" s="323">
        <f t="shared" si="9"/>
        <v>8</v>
      </c>
    </row>
    <row r="102" spans="1:7" ht="153" customHeight="1" thickTop="1" thickBot="1">
      <c r="A102" s="313">
        <f t="shared" si="10"/>
        <v>199</v>
      </c>
      <c r="B102" s="313" t="str">
        <f t="shared" si="6"/>
        <v xml:space="preserve">a أميمة </v>
      </c>
      <c r="C102" s="324">
        <f t="shared" si="7"/>
        <v>8</v>
      </c>
      <c r="D102" s="313"/>
      <c r="E102" s="313">
        <f t="shared" si="11"/>
        <v>200</v>
      </c>
      <c r="F102" s="313" t="str">
        <f t="shared" si="8"/>
        <v>a أيوب</v>
      </c>
      <c r="G102" s="323">
        <f t="shared" si="9"/>
        <v>8</v>
      </c>
    </row>
    <row r="103" spans="1:7" ht="153" customHeight="1" thickTop="1" thickBot="1">
      <c r="A103" s="313">
        <f t="shared" si="10"/>
        <v>201</v>
      </c>
      <c r="B103" s="313" t="str">
        <f t="shared" si="6"/>
        <v xml:space="preserve">a أيوب </v>
      </c>
      <c r="C103" s="324">
        <f t="shared" si="7"/>
        <v>8</v>
      </c>
      <c r="D103" s="313"/>
      <c r="E103" s="313">
        <f t="shared" si="11"/>
        <v>202</v>
      </c>
      <c r="F103" s="313" t="str">
        <f t="shared" si="8"/>
        <v>a أيمن</v>
      </c>
      <c r="G103" s="323">
        <f t="shared" si="9"/>
        <v>8</v>
      </c>
    </row>
    <row r="104" spans="1:7" ht="153" customHeight="1" thickTop="1" thickBot="1">
      <c r="A104" s="313">
        <f t="shared" si="10"/>
        <v>203</v>
      </c>
      <c r="B104" s="313" t="str">
        <f t="shared" si="6"/>
        <v xml:space="preserve">a محمد  امين </v>
      </c>
      <c r="C104" s="324">
        <f t="shared" si="7"/>
        <v>8</v>
      </c>
      <c r="D104" s="313"/>
      <c r="E104" s="313">
        <f t="shared" si="11"/>
        <v>204</v>
      </c>
      <c r="F104" s="313" t="str">
        <f t="shared" si="8"/>
        <v xml:space="preserve">a حنان </v>
      </c>
      <c r="G104" s="323">
        <f t="shared" si="9"/>
        <v>8</v>
      </c>
    </row>
    <row r="105" spans="1:7" ht="153" customHeight="1" thickTop="1" thickBot="1">
      <c r="A105" s="313">
        <f t="shared" si="10"/>
        <v>205</v>
      </c>
      <c r="B105" s="313" t="str">
        <f t="shared" si="6"/>
        <v xml:space="preserve">a فاطمة </v>
      </c>
      <c r="C105" s="324">
        <f t="shared" si="7"/>
        <v>8</v>
      </c>
      <c r="D105" s="313"/>
      <c r="E105" s="313">
        <f t="shared" si="11"/>
        <v>206</v>
      </c>
      <c r="F105" s="313" t="str">
        <f t="shared" si="8"/>
        <v xml:space="preserve">a محمد </v>
      </c>
      <c r="G105" s="323">
        <f t="shared" si="9"/>
        <v>8</v>
      </c>
    </row>
    <row r="106" spans="1:7" ht="153" customHeight="1" thickTop="1" thickBot="1">
      <c r="A106" s="313">
        <f t="shared" si="10"/>
        <v>207</v>
      </c>
      <c r="B106" s="313" t="str">
        <f t="shared" si="6"/>
        <v xml:space="preserve">a أميمة </v>
      </c>
      <c r="C106" s="324">
        <f t="shared" si="7"/>
        <v>8</v>
      </c>
      <c r="D106" s="313"/>
      <c r="E106" s="313">
        <f t="shared" si="11"/>
        <v>208</v>
      </c>
      <c r="F106" s="313" t="str">
        <f t="shared" si="8"/>
        <v xml:space="preserve">a عبد القادر </v>
      </c>
      <c r="G106" s="323">
        <f t="shared" si="9"/>
        <v>8</v>
      </c>
    </row>
    <row r="107" spans="1:7" ht="153" customHeight="1" thickTop="1" thickBot="1">
      <c r="A107" s="313">
        <f t="shared" si="10"/>
        <v>209</v>
      </c>
      <c r="B107" s="313" t="str">
        <f t="shared" si="6"/>
        <v xml:space="preserve">a وداد  </v>
      </c>
      <c r="C107" s="324">
        <f t="shared" si="7"/>
        <v>8</v>
      </c>
      <c r="D107" s="313"/>
      <c r="E107" s="313">
        <f t="shared" si="11"/>
        <v>210</v>
      </c>
      <c r="F107" s="313" t="str">
        <f t="shared" si="8"/>
        <v xml:space="preserve">a حنان </v>
      </c>
      <c r="G107" s="323">
        <f t="shared" si="9"/>
        <v>8</v>
      </c>
    </row>
    <row r="108" spans="1:7" ht="153" customHeight="1" thickTop="1" thickBot="1">
      <c r="A108" s="313">
        <f t="shared" si="10"/>
        <v>211</v>
      </c>
      <c r="B108" s="313" t="str">
        <f t="shared" si="6"/>
        <v xml:space="preserve">a نوفل  </v>
      </c>
      <c r="C108" s="324">
        <f t="shared" si="7"/>
        <v>8</v>
      </c>
      <c r="D108" s="313"/>
      <c r="E108" s="313">
        <f t="shared" si="11"/>
        <v>212</v>
      </c>
      <c r="F108" s="313" t="str">
        <f t="shared" si="8"/>
        <v xml:space="preserve">a زيد </v>
      </c>
      <c r="G108" s="323">
        <f t="shared" si="9"/>
        <v>8</v>
      </c>
    </row>
    <row r="109" spans="1:7" ht="153" customHeight="1" thickTop="1" thickBot="1">
      <c r="A109" s="313">
        <f t="shared" si="10"/>
        <v>213</v>
      </c>
      <c r="B109" s="313" t="str">
        <f t="shared" si="6"/>
        <v xml:space="preserve">a سلمى </v>
      </c>
      <c r="C109" s="324">
        <f t="shared" si="7"/>
        <v>8</v>
      </c>
      <c r="D109" s="313"/>
      <c r="E109" s="313">
        <f t="shared" si="11"/>
        <v>214</v>
      </c>
      <c r="F109" s="313" t="str">
        <f t="shared" si="8"/>
        <v xml:space="preserve">a أشرف </v>
      </c>
      <c r="G109" s="323">
        <f t="shared" si="9"/>
        <v>8</v>
      </c>
    </row>
    <row r="110" spans="1:7" ht="153" customHeight="1" thickTop="1" thickBot="1">
      <c r="A110" s="313">
        <f t="shared" si="10"/>
        <v>215</v>
      </c>
      <c r="B110" s="313" t="str">
        <f t="shared" si="6"/>
        <v xml:space="preserve">a فرح </v>
      </c>
      <c r="C110" s="324">
        <f t="shared" si="7"/>
        <v>8</v>
      </c>
      <c r="D110" s="313"/>
      <c r="E110" s="313">
        <f t="shared" si="11"/>
        <v>216</v>
      </c>
      <c r="F110" s="313" t="str">
        <f t="shared" si="8"/>
        <v>a ندى</v>
      </c>
      <c r="G110" s="323">
        <f t="shared" si="9"/>
        <v>8</v>
      </c>
    </row>
    <row r="111" spans="1:7" ht="153" customHeight="1" thickTop="1" thickBot="1">
      <c r="A111" s="313">
        <f t="shared" si="10"/>
        <v>217</v>
      </c>
      <c r="B111" s="313" t="str">
        <f t="shared" si="6"/>
        <v>a محمد ياسين</v>
      </c>
      <c r="C111" s="324">
        <f t="shared" si="7"/>
        <v>9</v>
      </c>
      <c r="D111" s="313"/>
      <c r="E111" s="313">
        <f t="shared" si="11"/>
        <v>218</v>
      </c>
      <c r="F111" s="313" t="str">
        <f t="shared" si="8"/>
        <v>a أيوب</v>
      </c>
      <c r="G111" s="323">
        <f t="shared" si="9"/>
        <v>9</v>
      </c>
    </row>
    <row r="112" spans="1:7" ht="153" customHeight="1" thickTop="1" thickBot="1">
      <c r="A112" s="313">
        <f t="shared" si="10"/>
        <v>219</v>
      </c>
      <c r="B112" s="313" t="str">
        <f t="shared" si="6"/>
        <v>a لمياء</v>
      </c>
      <c r="C112" s="324">
        <f t="shared" si="7"/>
        <v>9</v>
      </c>
      <c r="D112" s="313"/>
      <c r="E112" s="313">
        <f t="shared" si="11"/>
        <v>220</v>
      </c>
      <c r="F112" s="313" t="str">
        <f t="shared" si="8"/>
        <v>a هناء</v>
      </c>
      <c r="G112" s="323">
        <f t="shared" si="9"/>
        <v>9</v>
      </c>
    </row>
    <row r="113" spans="1:7" ht="153" customHeight="1" thickTop="1" thickBot="1">
      <c r="A113" s="313">
        <f t="shared" si="10"/>
        <v>221</v>
      </c>
      <c r="B113" s="313" t="str">
        <f t="shared" si="6"/>
        <v>a هناء</v>
      </c>
      <c r="C113" s="324">
        <f t="shared" si="7"/>
        <v>9</v>
      </c>
      <c r="D113" s="313"/>
      <c r="E113" s="313">
        <f t="shared" si="11"/>
        <v>222</v>
      </c>
      <c r="F113" s="313" t="str">
        <f t="shared" si="8"/>
        <v>a أيوب</v>
      </c>
      <c r="G113" s="323">
        <f t="shared" si="9"/>
        <v>9</v>
      </c>
    </row>
    <row r="114" spans="1:7" ht="153" customHeight="1" thickTop="1" thickBot="1">
      <c r="A114" s="313">
        <f t="shared" si="10"/>
        <v>223</v>
      </c>
      <c r="B114" s="313" t="str">
        <f t="shared" si="6"/>
        <v xml:space="preserve">a أشرف </v>
      </c>
      <c r="C114" s="324">
        <f t="shared" si="7"/>
        <v>9</v>
      </c>
      <c r="D114" s="313"/>
      <c r="E114" s="313">
        <f t="shared" si="11"/>
        <v>224</v>
      </c>
      <c r="F114" s="313" t="str">
        <f t="shared" si="8"/>
        <v>a إنصاف</v>
      </c>
      <c r="G114" s="323">
        <f t="shared" si="9"/>
        <v>9</v>
      </c>
    </row>
    <row r="115" spans="1:7" ht="153" customHeight="1" thickTop="1" thickBot="1">
      <c r="A115" s="313">
        <f t="shared" si="10"/>
        <v>225</v>
      </c>
      <c r="B115" s="313" t="str">
        <f t="shared" si="6"/>
        <v>a صفاء</v>
      </c>
      <c r="C115" s="324">
        <f t="shared" si="7"/>
        <v>9</v>
      </c>
      <c r="D115" s="313"/>
      <c r="E115" s="313">
        <f t="shared" si="11"/>
        <v>226</v>
      </c>
      <c r="F115" s="313" t="str">
        <f t="shared" si="8"/>
        <v xml:space="preserve">a يسرى </v>
      </c>
      <c r="G115" s="323">
        <f t="shared" si="9"/>
        <v>9</v>
      </c>
    </row>
    <row r="116" spans="1:7" ht="153" customHeight="1" thickTop="1" thickBot="1">
      <c r="A116" s="313">
        <f t="shared" si="10"/>
        <v>227</v>
      </c>
      <c r="B116" s="313" t="str">
        <f t="shared" si="6"/>
        <v xml:space="preserve">a نبيلة </v>
      </c>
      <c r="C116" s="324">
        <f t="shared" si="7"/>
        <v>9</v>
      </c>
      <c r="D116" s="313"/>
      <c r="E116" s="313">
        <f t="shared" si="11"/>
        <v>228</v>
      </c>
      <c r="F116" s="313" t="str">
        <f t="shared" si="8"/>
        <v>a دعاء</v>
      </c>
      <c r="G116" s="323">
        <f t="shared" si="9"/>
        <v>9</v>
      </c>
    </row>
    <row r="117" spans="1:7" ht="153" customHeight="1" thickTop="1" thickBot="1">
      <c r="A117" s="313">
        <f t="shared" si="10"/>
        <v>229</v>
      </c>
      <c r="B117" s="313" t="str">
        <f t="shared" si="6"/>
        <v>a دعاء</v>
      </c>
      <c r="C117" s="324">
        <f t="shared" si="7"/>
        <v>9</v>
      </c>
      <c r="D117" s="313"/>
      <c r="E117" s="313">
        <f t="shared" si="11"/>
        <v>230</v>
      </c>
      <c r="F117" s="313" t="str">
        <f t="shared" si="8"/>
        <v xml:space="preserve">a سارة </v>
      </c>
      <c r="G117" s="323">
        <f t="shared" si="9"/>
        <v>9</v>
      </c>
    </row>
    <row r="118" spans="1:7" ht="153" customHeight="1" thickTop="1" thickBot="1">
      <c r="A118" s="313">
        <f t="shared" si="10"/>
        <v>231</v>
      </c>
      <c r="B118" s="313" t="str">
        <f t="shared" si="6"/>
        <v xml:space="preserve">a فاطمة الزهرة </v>
      </c>
      <c r="C118" s="324">
        <f t="shared" si="7"/>
        <v>9</v>
      </c>
      <c r="D118" s="313"/>
      <c r="E118" s="313">
        <f t="shared" si="11"/>
        <v>232</v>
      </c>
      <c r="F118" s="313" t="str">
        <f t="shared" si="8"/>
        <v>a يونس</v>
      </c>
      <c r="G118" s="323">
        <f t="shared" si="9"/>
        <v>9</v>
      </c>
    </row>
    <row r="119" spans="1:7" ht="153" customHeight="1" thickTop="1" thickBot="1">
      <c r="A119" s="313">
        <f t="shared" si="10"/>
        <v>233</v>
      </c>
      <c r="B119" s="313" t="str">
        <f t="shared" si="6"/>
        <v xml:space="preserve">a نسيبة </v>
      </c>
      <c r="C119" s="324">
        <f t="shared" si="7"/>
        <v>9</v>
      </c>
      <c r="D119" s="313"/>
      <c r="E119" s="313">
        <f t="shared" si="11"/>
        <v>234</v>
      </c>
      <c r="F119" s="313" t="str">
        <f t="shared" si="8"/>
        <v xml:space="preserve">a وصال </v>
      </c>
      <c r="G119" s="323">
        <f t="shared" si="9"/>
        <v>9</v>
      </c>
    </row>
    <row r="120" spans="1:7" ht="153" customHeight="1" thickTop="1" thickBot="1">
      <c r="A120" s="313">
        <f t="shared" si="10"/>
        <v>235</v>
      </c>
      <c r="B120" s="313" t="str">
        <f t="shared" si="6"/>
        <v xml:space="preserve">a ياسمينة </v>
      </c>
      <c r="C120" s="324">
        <f t="shared" si="7"/>
        <v>9</v>
      </c>
      <c r="D120" s="313"/>
      <c r="E120" s="313">
        <f t="shared" si="11"/>
        <v>236</v>
      </c>
      <c r="F120" s="313" t="str">
        <f t="shared" si="8"/>
        <v xml:space="preserve">a أيوب </v>
      </c>
      <c r="G120" s="323">
        <f t="shared" si="9"/>
        <v>9</v>
      </c>
    </row>
    <row r="121" spans="1:7" ht="153" customHeight="1" thickTop="1" thickBot="1">
      <c r="A121" s="313">
        <f t="shared" si="10"/>
        <v>237</v>
      </c>
      <c r="B121" s="313" t="str">
        <f t="shared" si="6"/>
        <v xml:space="preserve">a نجاة </v>
      </c>
      <c r="C121" s="324">
        <f t="shared" si="7"/>
        <v>9</v>
      </c>
      <c r="D121" s="313"/>
      <c r="E121" s="313">
        <f t="shared" si="11"/>
        <v>238</v>
      </c>
      <c r="F121" s="313" t="str">
        <f t="shared" si="8"/>
        <v>a حمزة</v>
      </c>
      <c r="G121" s="323">
        <f t="shared" si="9"/>
        <v>9</v>
      </c>
    </row>
    <row r="122" spans="1:7" ht="153" customHeight="1" thickTop="1" thickBot="1">
      <c r="A122" s="313">
        <f t="shared" si="10"/>
        <v>239</v>
      </c>
      <c r="B122" s="313" t="str">
        <f t="shared" si="6"/>
        <v xml:space="preserve">a بشرى </v>
      </c>
      <c r="C122" s="324">
        <f t="shared" si="7"/>
        <v>9</v>
      </c>
      <c r="D122" s="313"/>
      <c r="E122" s="313">
        <f t="shared" si="11"/>
        <v>240</v>
      </c>
      <c r="F122" s="313" t="str">
        <f t="shared" si="8"/>
        <v xml:space="preserve">a أيوب </v>
      </c>
      <c r="G122" s="323">
        <f t="shared" si="9"/>
        <v>9</v>
      </c>
    </row>
    <row r="123" spans="1:7" ht="153" customHeight="1" thickTop="1" thickBot="1">
      <c r="A123" s="313">
        <f t="shared" si="10"/>
        <v>241</v>
      </c>
      <c r="B123" s="313" t="str">
        <f t="shared" si="6"/>
        <v>a عواطف</v>
      </c>
      <c r="C123" s="324">
        <f t="shared" si="7"/>
        <v>9</v>
      </c>
      <c r="D123" s="313"/>
      <c r="E123" s="313">
        <f t="shared" si="11"/>
        <v>242</v>
      </c>
      <c r="F123" s="313" t="str">
        <f t="shared" si="8"/>
        <v xml:space="preserve">a عبد المغيث </v>
      </c>
      <c r="G123" s="323">
        <f t="shared" si="9"/>
        <v>9</v>
      </c>
    </row>
    <row r="124" spans="1:7" ht="153" customHeight="1" thickTop="1" thickBot="1">
      <c r="A124" s="313">
        <f t="shared" si="10"/>
        <v>243</v>
      </c>
      <c r="B124" s="313" t="str">
        <f t="shared" si="6"/>
        <v xml:space="preserve">a أحلام </v>
      </c>
      <c r="C124" s="324">
        <f t="shared" si="7"/>
        <v>9</v>
      </c>
      <c r="D124" s="313"/>
      <c r="E124" s="313">
        <f t="shared" si="11"/>
        <v>244</v>
      </c>
      <c r="F124" s="313" t="str">
        <f t="shared" si="8"/>
        <v xml:space="preserve">a رحاب </v>
      </c>
      <c r="G124" s="323">
        <f t="shared" si="9"/>
        <v>10</v>
      </c>
    </row>
    <row r="125" spans="1:7" ht="153" customHeight="1" thickTop="1" thickBot="1">
      <c r="A125" s="313">
        <f t="shared" si="10"/>
        <v>245</v>
      </c>
      <c r="B125" s="313" t="str">
        <f t="shared" si="6"/>
        <v>a بدر الدين</v>
      </c>
      <c r="C125" s="324">
        <f t="shared" si="7"/>
        <v>10</v>
      </c>
      <c r="D125" s="313"/>
      <c r="E125" s="313">
        <f t="shared" si="11"/>
        <v>246</v>
      </c>
      <c r="F125" s="313" t="str">
        <f t="shared" si="8"/>
        <v xml:space="preserve">a ابتسام </v>
      </c>
      <c r="G125" s="323">
        <f t="shared" si="9"/>
        <v>10</v>
      </c>
    </row>
    <row r="126" spans="1:7" ht="153" customHeight="1" thickTop="1" thickBot="1">
      <c r="A126" s="313">
        <f t="shared" si="10"/>
        <v>247</v>
      </c>
      <c r="B126" s="313" t="str">
        <f t="shared" si="6"/>
        <v xml:space="preserve">a مريم </v>
      </c>
      <c r="C126" s="324">
        <f t="shared" si="7"/>
        <v>10</v>
      </c>
      <c r="D126" s="313"/>
      <c r="E126" s="313">
        <f t="shared" si="11"/>
        <v>248</v>
      </c>
      <c r="F126" s="313" t="str">
        <f t="shared" si="8"/>
        <v xml:space="preserve">a محمد </v>
      </c>
      <c r="G126" s="323">
        <f t="shared" si="9"/>
        <v>10</v>
      </c>
    </row>
    <row r="127" spans="1:7" ht="153" customHeight="1" thickTop="1" thickBot="1">
      <c r="A127" s="313">
        <f t="shared" si="10"/>
        <v>249</v>
      </c>
      <c r="B127" s="313" t="str">
        <f t="shared" si="6"/>
        <v xml:space="preserve">a مريم </v>
      </c>
      <c r="C127" s="324">
        <f t="shared" si="7"/>
        <v>10</v>
      </c>
      <c r="D127" s="313"/>
      <c r="E127" s="313">
        <f t="shared" si="11"/>
        <v>250</v>
      </c>
      <c r="F127" s="313" t="str">
        <f t="shared" si="8"/>
        <v xml:space="preserve">a أشرف </v>
      </c>
      <c r="G127" s="323">
        <f t="shared" si="9"/>
        <v>10</v>
      </c>
    </row>
    <row r="128" spans="1:7" ht="153" customHeight="1" thickTop="1" thickBot="1">
      <c r="A128" s="313">
        <f t="shared" si="10"/>
        <v>251</v>
      </c>
      <c r="B128" s="313" t="str">
        <f t="shared" si="6"/>
        <v>a حمزة</v>
      </c>
      <c r="C128" s="324">
        <f t="shared" si="7"/>
        <v>10</v>
      </c>
      <c r="D128" s="313"/>
      <c r="E128" s="313">
        <f t="shared" si="11"/>
        <v>252</v>
      </c>
      <c r="F128" s="313" t="str">
        <f t="shared" si="8"/>
        <v xml:space="preserve">a آية </v>
      </c>
      <c r="G128" s="323">
        <f t="shared" si="9"/>
        <v>10</v>
      </c>
    </row>
    <row r="129" spans="1:7" ht="153" customHeight="1" thickTop="1" thickBot="1">
      <c r="A129" s="313">
        <f t="shared" si="10"/>
        <v>253</v>
      </c>
      <c r="B129" s="313" t="str">
        <f t="shared" si="6"/>
        <v xml:space="preserve">a إلياس </v>
      </c>
      <c r="C129" s="324">
        <f t="shared" si="7"/>
        <v>10</v>
      </c>
      <c r="D129" s="313"/>
      <c r="E129" s="313">
        <f t="shared" si="11"/>
        <v>254</v>
      </c>
      <c r="F129" s="313" t="str">
        <f t="shared" si="8"/>
        <v xml:space="preserve">a إلياس </v>
      </c>
      <c r="G129" s="323">
        <f t="shared" si="9"/>
        <v>10</v>
      </c>
    </row>
    <row r="130" spans="1:7" ht="153" customHeight="1" thickTop="1" thickBot="1">
      <c r="A130" s="313">
        <f t="shared" si="10"/>
        <v>255</v>
      </c>
      <c r="B130" s="313" t="str">
        <f t="shared" si="6"/>
        <v>a محمد منير</v>
      </c>
      <c r="C130" s="324">
        <f t="shared" si="7"/>
        <v>10</v>
      </c>
      <c r="D130" s="313"/>
      <c r="E130" s="313">
        <f t="shared" si="11"/>
        <v>256</v>
      </c>
      <c r="F130" s="313" t="str">
        <f t="shared" si="8"/>
        <v>a ريم</v>
      </c>
      <c r="G130" s="323">
        <f t="shared" si="9"/>
        <v>10</v>
      </c>
    </row>
    <row r="131" spans="1:7" ht="153" customHeight="1" thickTop="1" thickBot="1">
      <c r="A131" s="313">
        <f t="shared" si="10"/>
        <v>257</v>
      </c>
      <c r="B131" s="313" t="str">
        <f t="shared" ref="B131:B194" si="12">VLOOKUP($A131,ahlamine6,5,FALSE)</f>
        <v>a رحاب</v>
      </c>
      <c r="C131" s="324">
        <f t="shared" ref="C131:C194" si="13">VLOOKUP($A131,ahlamine6,4,FALSE)</f>
        <v>10</v>
      </c>
      <c r="D131" s="313"/>
      <c r="E131" s="313">
        <f t="shared" si="11"/>
        <v>258</v>
      </c>
      <c r="F131" s="313" t="str">
        <f t="shared" ref="F131:F194" si="14">VLOOKUP($E131,ahlamine6,5,FALSE)</f>
        <v>a حمزة</v>
      </c>
      <c r="G131" s="323">
        <f t="shared" ref="G131:G194" si="15">VLOOKUP($E131,ahlamine6,4,FALSE)</f>
        <v>10</v>
      </c>
    </row>
    <row r="132" spans="1:7" ht="153" customHeight="1" thickTop="1" thickBot="1">
      <c r="A132" s="313">
        <f t="shared" si="10"/>
        <v>259</v>
      </c>
      <c r="B132" s="313" t="str">
        <f t="shared" si="12"/>
        <v xml:space="preserve">a محمد الأمين </v>
      </c>
      <c r="C132" s="324">
        <f t="shared" si="13"/>
        <v>10</v>
      </c>
      <c r="D132" s="313"/>
      <c r="E132" s="313">
        <f t="shared" si="11"/>
        <v>260</v>
      </c>
      <c r="F132" s="313" t="str">
        <f t="shared" si="14"/>
        <v xml:space="preserve">a هالة </v>
      </c>
      <c r="G132" s="323">
        <f t="shared" si="15"/>
        <v>10</v>
      </c>
    </row>
    <row r="133" spans="1:7" ht="153" customHeight="1" thickTop="1" thickBot="1">
      <c r="A133" s="313">
        <f t="shared" si="10"/>
        <v>261</v>
      </c>
      <c r="B133" s="313" t="str">
        <f t="shared" si="12"/>
        <v xml:space="preserve">a آية </v>
      </c>
      <c r="C133" s="324">
        <f t="shared" si="13"/>
        <v>10</v>
      </c>
      <c r="D133" s="313"/>
      <c r="E133" s="313">
        <f t="shared" si="11"/>
        <v>262</v>
      </c>
      <c r="F133" s="313" t="str">
        <f t="shared" si="14"/>
        <v>a سهيل</v>
      </c>
      <c r="G133" s="323">
        <f t="shared" si="15"/>
        <v>10</v>
      </c>
    </row>
    <row r="134" spans="1:7" ht="153" customHeight="1" thickTop="1" thickBot="1">
      <c r="A134" s="313">
        <f t="shared" ref="A134:A197" si="16">A133+2</f>
        <v>263</v>
      </c>
      <c r="B134" s="313" t="str">
        <f t="shared" si="12"/>
        <v>a شيماء</v>
      </c>
      <c r="C134" s="324">
        <f t="shared" si="13"/>
        <v>10</v>
      </c>
      <c r="D134" s="313"/>
      <c r="E134" s="313">
        <f t="shared" ref="E134:E197" si="17">E133+2</f>
        <v>264</v>
      </c>
      <c r="F134" s="313" t="str">
        <f t="shared" si="14"/>
        <v xml:space="preserve">a نعيمة </v>
      </c>
      <c r="G134" s="323">
        <f t="shared" si="15"/>
        <v>10</v>
      </c>
    </row>
    <row r="135" spans="1:7" ht="153" customHeight="1" thickTop="1" thickBot="1">
      <c r="A135" s="313">
        <f t="shared" si="16"/>
        <v>265</v>
      </c>
      <c r="B135" s="313" t="str">
        <f t="shared" si="12"/>
        <v xml:space="preserve">a حمزة </v>
      </c>
      <c r="C135" s="324">
        <f t="shared" si="13"/>
        <v>10</v>
      </c>
      <c r="D135" s="313"/>
      <c r="E135" s="313">
        <f t="shared" si="17"/>
        <v>266</v>
      </c>
      <c r="F135" s="313" t="str">
        <f t="shared" si="14"/>
        <v xml:space="preserve">a أيوب </v>
      </c>
      <c r="G135" s="323">
        <f t="shared" si="15"/>
        <v>10</v>
      </c>
    </row>
    <row r="136" spans="1:7" ht="153" customHeight="1" thickTop="1" thickBot="1">
      <c r="A136" s="313">
        <f t="shared" si="16"/>
        <v>267</v>
      </c>
      <c r="B136" s="313" t="str">
        <f t="shared" si="12"/>
        <v xml:space="preserve">a حمزة </v>
      </c>
      <c r="C136" s="324">
        <f t="shared" si="13"/>
        <v>10</v>
      </c>
      <c r="D136" s="313"/>
      <c r="E136" s="313">
        <f t="shared" si="17"/>
        <v>268</v>
      </c>
      <c r="F136" s="313" t="str">
        <f t="shared" si="14"/>
        <v xml:space="preserve">a  سفيان </v>
      </c>
      <c r="G136" s="323">
        <f t="shared" si="15"/>
        <v>10</v>
      </c>
    </row>
    <row r="137" spans="1:7" ht="153" customHeight="1" thickTop="1" thickBot="1">
      <c r="A137" s="313">
        <f t="shared" si="16"/>
        <v>269</v>
      </c>
      <c r="B137" s="313" t="str">
        <f t="shared" si="12"/>
        <v>a دعاء</v>
      </c>
      <c r="C137" s="324">
        <f t="shared" si="13"/>
        <v>10</v>
      </c>
      <c r="D137" s="313"/>
      <c r="E137" s="313">
        <f t="shared" si="17"/>
        <v>270</v>
      </c>
      <c r="F137" s="313" t="str">
        <f t="shared" si="14"/>
        <v xml:space="preserve">a محمد  </v>
      </c>
      <c r="G137" s="323">
        <f t="shared" si="15"/>
        <v>10</v>
      </c>
    </row>
    <row r="138" spans="1:7" ht="153" customHeight="1" thickTop="1" thickBot="1">
      <c r="A138" s="313">
        <f t="shared" si="16"/>
        <v>271</v>
      </c>
      <c r="B138" s="313" t="str">
        <f t="shared" si="12"/>
        <v xml:space="preserve">a حمزة </v>
      </c>
      <c r="C138" s="324">
        <f t="shared" si="13"/>
        <v>11</v>
      </c>
      <c r="D138" s="313"/>
      <c r="E138" s="313">
        <f t="shared" si="17"/>
        <v>272</v>
      </c>
      <c r="F138" s="313" t="str">
        <f t="shared" si="14"/>
        <v>a محمد ايمن</v>
      </c>
      <c r="G138" s="323">
        <f t="shared" si="15"/>
        <v>11</v>
      </c>
    </row>
    <row r="139" spans="1:7" ht="153" customHeight="1" thickTop="1" thickBot="1">
      <c r="A139" s="313">
        <f t="shared" si="16"/>
        <v>273</v>
      </c>
      <c r="B139" s="313" t="str">
        <f t="shared" si="12"/>
        <v xml:space="preserve">a نعمة </v>
      </c>
      <c r="C139" s="324">
        <f t="shared" si="13"/>
        <v>11</v>
      </c>
      <c r="D139" s="313"/>
      <c r="E139" s="313">
        <f t="shared" si="17"/>
        <v>274</v>
      </c>
      <c r="F139" s="313" t="str">
        <f t="shared" si="14"/>
        <v xml:space="preserve">a كوثر </v>
      </c>
      <c r="G139" s="323">
        <f t="shared" si="15"/>
        <v>11</v>
      </c>
    </row>
    <row r="140" spans="1:7" ht="153" customHeight="1" thickTop="1" thickBot="1">
      <c r="A140" s="313">
        <f t="shared" si="16"/>
        <v>275</v>
      </c>
      <c r="B140" s="313" t="str">
        <f t="shared" si="12"/>
        <v xml:space="preserve">a خديجة </v>
      </c>
      <c r="C140" s="324">
        <f t="shared" si="13"/>
        <v>11</v>
      </c>
      <c r="D140" s="313"/>
      <c r="E140" s="313">
        <f t="shared" si="17"/>
        <v>276</v>
      </c>
      <c r="F140" s="313" t="str">
        <f t="shared" si="14"/>
        <v xml:space="preserve">a مريم </v>
      </c>
      <c r="G140" s="323">
        <f t="shared" si="15"/>
        <v>11</v>
      </c>
    </row>
    <row r="141" spans="1:7" ht="153" customHeight="1" thickTop="1" thickBot="1">
      <c r="A141" s="313">
        <f t="shared" si="16"/>
        <v>277</v>
      </c>
      <c r="B141" s="313" t="str">
        <f t="shared" si="12"/>
        <v>a إسراء</v>
      </c>
      <c r="C141" s="324">
        <f t="shared" si="13"/>
        <v>11</v>
      </c>
      <c r="D141" s="313"/>
      <c r="E141" s="313">
        <f t="shared" si="17"/>
        <v>278</v>
      </c>
      <c r="F141" s="313" t="str">
        <f t="shared" si="14"/>
        <v xml:space="preserve">a ابتسام </v>
      </c>
      <c r="G141" s="323">
        <f t="shared" si="15"/>
        <v>11</v>
      </c>
    </row>
    <row r="142" spans="1:7" ht="153" customHeight="1" thickTop="1" thickBot="1">
      <c r="A142" s="313">
        <f t="shared" si="16"/>
        <v>279</v>
      </c>
      <c r="B142" s="313" t="str">
        <f t="shared" si="12"/>
        <v xml:space="preserve">a أميمة </v>
      </c>
      <c r="C142" s="324">
        <f t="shared" si="13"/>
        <v>11</v>
      </c>
      <c r="D142" s="313"/>
      <c r="E142" s="313">
        <f t="shared" si="17"/>
        <v>280</v>
      </c>
      <c r="F142" s="313" t="str">
        <f t="shared" si="14"/>
        <v xml:space="preserve">a مريم </v>
      </c>
      <c r="G142" s="323">
        <f t="shared" si="15"/>
        <v>11</v>
      </c>
    </row>
    <row r="143" spans="1:7" ht="153" customHeight="1" thickTop="1" thickBot="1">
      <c r="A143" s="313">
        <f t="shared" si="16"/>
        <v>281</v>
      </c>
      <c r="B143" s="313" t="str">
        <f t="shared" si="12"/>
        <v xml:space="preserve">a وصال </v>
      </c>
      <c r="C143" s="324">
        <f t="shared" si="13"/>
        <v>11</v>
      </c>
      <c r="D143" s="313"/>
      <c r="E143" s="313">
        <f t="shared" si="17"/>
        <v>282</v>
      </c>
      <c r="F143" s="313" t="str">
        <f t="shared" si="14"/>
        <v>a ارحيمو</v>
      </c>
      <c r="G143" s="323">
        <f t="shared" si="15"/>
        <v>11</v>
      </c>
    </row>
    <row r="144" spans="1:7" ht="153" customHeight="1" thickTop="1" thickBot="1">
      <c r="A144" s="313">
        <f t="shared" si="16"/>
        <v>283</v>
      </c>
      <c r="B144" s="313" t="str">
        <f t="shared" si="12"/>
        <v xml:space="preserve">a يوسف </v>
      </c>
      <c r="C144" s="324">
        <f t="shared" si="13"/>
        <v>11</v>
      </c>
      <c r="D144" s="313"/>
      <c r="E144" s="313">
        <f t="shared" si="17"/>
        <v>284</v>
      </c>
      <c r="F144" s="313" t="str">
        <f t="shared" si="14"/>
        <v>a ف الزهراء</v>
      </c>
      <c r="G144" s="323">
        <f t="shared" si="15"/>
        <v>11</v>
      </c>
    </row>
    <row r="145" spans="1:7" ht="153" customHeight="1" thickTop="1" thickBot="1">
      <c r="A145" s="313">
        <f t="shared" si="16"/>
        <v>285</v>
      </c>
      <c r="B145" s="313" t="str">
        <f t="shared" si="12"/>
        <v xml:space="preserve">a منال </v>
      </c>
      <c r="C145" s="324">
        <f t="shared" si="13"/>
        <v>11</v>
      </c>
      <c r="D145" s="313"/>
      <c r="E145" s="313">
        <f t="shared" si="17"/>
        <v>286</v>
      </c>
      <c r="F145" s="313" t="str">
        <f t="shared" si="14"/>
        <v>a ابراهيم</v>
      </c>
      <c r="G145" s="323">
        <f t="shared" si="15"/>
        <v>11</v>
      </c>
    </row>
    <row r="146" spans="1:7" ht="153" customHeight="1" thickTop="1" thickBot="1">
      <c r="A146" s="313">
        <f t="shared" si="16"/>
        <v>287</v>
      </c>
      <c r="B146" s="313" t="str">
        <f t="shared" si="12"/>
        <v>a صفاء</v>
      </c>
      <c r="C146" s="324">
        <f t="shared" si="13"/>
        <v>11</v>
      </c>
      <c r="D146" s="313"/>
      <c r="E146" s="313">
        <f t="shared" si="17"/>
        <v>288</v>
      </c>
      <c r="F146" s="313" t="str">
        <f t="shared" si="14"/>
        <v xml:space="preserve">a محمد ياسين </v>
      </c>
      <c r="G146" s="323">
        <f t="shared" si="15"/>
        <v>11</v>
      </c>
    </row>
    <row r="147" spans="1:7" ht="153" customHeight="1" thickTop="1" thickBot="1">
      <c r="A147" s="313">
        <f t="shared" si="16"/>
        <v>289</v>
      </c>
      <c r="B147" s="313" t="str">
        <f t="shared" si="12"/>
        <v xml:space="preserve">a هدى </v>
      </c>
      <c r="C147" s="324">
        <f t="shared" si="13"/>
        <v>11</v>
      </c>
      <c r="D147" s="313"/>
      <c r="E147" s="313">
        <f t="shared" si="17"/>
        <v>290</v>
      </c>
      <c r="F147" s="313" t="str">
        <f t="shared" si="14"/>
        <v xml:space="preserve">a أيوب </v>
      </c>
      <c r="G147" s="323">
        <f t="shared" si="15"/>
        <v>11</v>
      </c>
    </row>
    <row r="148" spans="1:7" ht="153" customHeight="1" thickTop="1" thickBot="1">
      <c r="A148" s="313">
        <f t="shared" si="16"/>
        <v>291</v>
      </c>
      <c r="B148" s="313" t="str">
        <f t="shared" si="12"/>
        <v xml:space="preserve">a أسامة </v>
      </c>
      <c r="C148" s="324">
        <f t="shared" si="13"/>
        <v>11</v>
      </c>
      <c r="D148" s="313"/>
      <c r="E148" s="313">
        <f t="shared" si="17"/>
        <v>292</v>
      </c>
      <c r="F148" s="313" t="str">
        <f t="shared" si="14"/>
        <v xml:space="preserve">a آية </v>
      </c>
      <c r="G148" s="323">
        <f t="shared" si="15"/>
        <v>11</v>
      </c>
    </row>
    <row r="149" spans="1:7" ht="153" customHeight="1" thickTop="1" thickBot="1">
      <c r="A149" s="313">
        <f t="shared" si="16"/>
        <v>293</v>
      </c>
      <c r="B149" s="313" t="str">
        <f t="shared" si="12"/>
        <v xml:space="preserve">a سكينة </v>
      </c>
      <c r="C149" s="324">
        <f t="shared" si="13"/>
        <v>11</v>
      </c>
      <c r="D149" s="313"/>
      <c r="E149" s="313">
        <f t="shared" si="17"/>
        <v>294</v>
      </c>
      <c r="F149" s="313" t="str">
        <f t="shared" si="14"/>
        <v>a إلياس</v>
      </c>
      <c r="G149" s="323">
        <f t="shared" si="15"/>
        <v>11</v>
      </c>
    </row>
    <row r="150" spans="1:7" ht="153" customHeight="1" thickTop="1" thickBot="1">
      <c r="A150" s="313">
        <f t="shared" si="16"/>
        <v>295</v>
      </c>
      <c r="B150" s="313" t="str">
        <f t="shared" si="12"/>
        <v>a محمد</v>
      </c>
      <c r="C150" s="324">
        <f t="shared" si="13"/>
        <v>11</v>
      </c>
      <c r="D150" s="313"/>
      <c r="E150" s="313">
        <f t="shared" si="17"/>
        <v>296</v>
      </c>
      <c r="F150" s="313" t="str">
        <f t="shared" si="14"/>
        <v>a زينب</v>
      </c>
      <c r="G150" s="323">
        <f t="shared" si="15"/>
        <v>11</v>
      </c>
    </row>
    <row r="151" spans="1:7" ht="153" customHeight="1" thickTop="1" thickBot="1">
      <c r="A151" s="313">
        <f t="shared" si="16"/>
        <v>297</v>
      </c>
      <c r="B151" s="313" t="str">
        <f t="shared" si="12"/>
        <v>a فوزي</v>
      </c>
      <c r="C151" s="324">
        <f t="shared" si="13"/>
        <v>11</v>
      </c>
      <c r="D151" s="313"/>
      <c r="E151" s="313">
        <f t="shared" si="17"/>
        <v>298</v>
      </c>
      <c r="F151" s="313" t="str">
        <f t="shared" si="14"/>
        <v>a هشام</v>
      </c>
      <c r="G151" s="323">
        <f t="shared" si="15"/>
        <v>12</v>
      </c>
    </row>
    <row r="152" spans="1:7" ht="153" customHeight="1" thickTop="1" thickBot="1">
      <c r="A152" s="313">
        <f t="shared" si="16"/>
        <v>299</v>
      </c>
      <c r="B152" s="313" t="str">
        <f t="shared" si="12"/>
        <v>a وئام</v>
      </c>
      <c r="C152" s="324">
        <f t="shared" si="13"/>
        <v>12</v>
      </c>
      <c r="D152" s="313"/>
      <c r="E152" s="313">
        <f t="shared" si="17"/>
        <v>300</v>
      </c>
      <c r="F152" s="313" t="str">
        <f t="shared" si="14"/>
        <v>a منير</v>
      </c>
      <c r="G152" s="323">
        <f t="shared" si="15"/>
        <v>12</v>
      </c>
    </row>
    <row r="153" spans="1:7" ht="153" customHeight="1" thickTop="1" thickBot="1">
      <c r="A153" s="313">
        <f t="shared" si="16"/>
        <v>301</v>
      </c>
      <c r="B153" s="313" t="str">
        <f t="shared" si="12"/>
        <v>a سارة</v>
      </c>
      <c r="C153" s="324">
        <f t="shared" si="13"/>
        <v>12</v>
      </c>
      <c r="D153" s="313"/>
      <c r="E153" s="313">
        <f t="shared" si="17"/>
        <v>302</v>
      </c>
      <c r="F153" s="313" t="str">
        <f t="shared" si="14"/>
        <v>a فاطمة</v>
      </c>
      <c r="G153" s="323">
        <f t="shared" si="15"/>
        <v>12</v>
      </c>
    </row>
    <row r="154" spans="1:7" ht="153" customHeight="1" thickTop="1" thickBot="1">
      <c r="A154" s="313">
        <f t="shared" si="16"/>
        <v>303</v>
      </c>
      <c r="B154" s="313" t="str">
        <f t="shared" si="12"/>
        <v xml:space="preserve">a عمر  </v>
      </c>
      <c r="C154" s="324">
        <f t="shared" si="13"/>
        <v>12</v>
      </c>
      <c r="D154" s="313"/>
      <c r="E154" s="313">
        <f t="shared" si="17"/>
        <v>304</v>
      </c>
      <c r="F154" s="313" t="str">
        <f t="shared" si="14"/>
        <v xml:space="preserve">a فردوس </v>
      </c>
      <c r="G154" s="323">
        <f t="shared" si="15"/>
        <v>12</v>
      </c>
    </row>
    <row r="155" spans="1:7" ht="153" customHeight="1" thickTop="1" thickBot="1">
      <c r="A155" s="313">
        <f t="shared" si="16"/>
        <v>305</v>
      </c>
      <c r="B155" s="313" t="str">
        <f t="shared" si="12"/>
        <v xml:space="preserve">a سعد </v>
      </c>
      <c r="C155" s="324">
        <f t="shared" si="13"/>
        <v>12</v>
      </c>
      <c r="D155" s="313"/>
      <c r="E155" s="313">
        <f t="shared" si="17"/>
        <v>306</v>
      </c>
      <c r="F155" s="313" t="str">
        <f t="shared" si="14"/>
        <v xml:space="preserve">a عبد الكريم </v>
      </c>
      <c r="G155" s="323">
        <f t="shared" si="15"/>
        <v>12</v>
      </c>
    </row>
    <row r="156" spans="1:7" ht="153" customHeight="1" thickTop="1" thickBot="1">
      <c r="A156" s="313">
        <f t="shared" si="16"/>
        <v>307</v>
      </c>
      <c r="B156" s="313" t="str">
        <f t="shared" si="12"/>
        <v xml:space="preserve">a عائشة </v>
      </c>
      <c r="C156" s="324">
        <f t="shared" si="13"/>
        <v>12</v>
      </c>
      <c r="D156" s="313"/>
      <c r="E156" s="313">
        <f t="shared" si="17"/>
        <v>308</v>
      </c>
      <c r="F156" s="313" t="str">
        <f t="shared" si="14"/>
        <v xml:space="preserve">a صلاح الدين </v>
      </c>
      <c r="G156" s="323">
        <f t="shared" si="15"/>
        <v>12</v>
      </c>
    </row>
    <row r="157" spans="1:7" ht="153" customHeight="1" thickTop="1" thickBot="1">
      <c r="A157" s="313">
        <f t="shared" si="16"/>
        <v>309</v>
      </c>
      <c r="B157" s="313" t="str">
        <f t="shared" si="12"/>
        <v>a اية</v>
      </c>
      <c r="C157" s="324">
        <f t="shared" si="13"/>
        <v>12</v>
      </c>
      <c r="D157" s="313"/>
      <c r="E157" s="313">
        <f t="shared" si="17"/>
        <v>310</v>
      </c>
      <c r="F157" s="313" t="str">
        <f t="shared" si="14"/>
        <v xml:space="preserve">a سلوى </v>
      </c>
      <c r="G157" s="323">
        <f t="shared" si="15"/>
        <v>12</v>
      </c>
    </row>
    <row r="158" spans="1:7" ht="153" customHeight="1" thickTop="1" thickBot="1">
      <c r="A158" s="313">
        <f t="shared" si="16"/>
        <v>311</v>
      </c>
      <c r="B158" s="313" t="str">
        <f t="shared" si="12"/>
        <v xml:space="preserve">a مراد </v>
      </c>
      <c r="C158" s="324">
        <f t="shared" si="13"/>
        <v>12</v>
      </c>
      <c r="D158" s="313"/>
      <c r="E158" s="313">
        <f t="shared" si="17"/>
        <v>312</v>
      </c>
      <c r="F158" s="313" t="str">
        <f t="shared" si="14"/>
        <v xml:space="preserve">a أسماء </v>
      </c>
      <c r="G158" s="323">
        <f t="shared" si="15"/>
        <v>12</v>
      </c>
    </row>
    <row r="159" spans="1:7" ht="153" customHeight="1" thickTop="1" thickBot="1">
      <c r="A159" s="313">
        <f t="shared" si="16"/>
        <v>313</v>
      </c>
      <c r="B159" s="313" t="str">
        <f t="shared" si="12"/>
        <v>a مريم</v>
      </c>
      <c r="C159" s="324">
        <f t="shared" si="13"/>
        <v>12</v>
      </c>
      <c r="D159" s="313"/>
      <c r="E159" s="313">
        <f t="shared" si="17"/>
        <v>314</v>
      </c>
      <c r="F159" s="313" t="str">
        <f t="shared" si="14"/>
        <v xml:space="preserve">a ضحى </v>
      </c>
      <c r="G159" s="323">
        <f t="shared" si="15"/>
        <v>12</v>
      </c>
    </row>
    <row r="160" spans="1:7" ht="153" customHeight="1" thickTop="1" thickBot="1">
      <c r="A160" s="313">
        <f t="shared" si="16"/>
        <v>315</v>
      </c>
      <c r="B160" s="313" t="str">
        <f t="shared" si="12"/>
        <v xml:space="preserve">a مريم </v>
      </c>
      <c r="C160" s="324">
        <f t="shared" si="13"/>
        <v>12</v>
      </c>
      <c r="D160" s="313"/>
      <c r="E160" s="313">
        <f t="shared" si="17"/>
        <v>316</v>
      </c>
      <c r="F160" s="313" t="str">
        <f t="shared" si="14"/>
        <v xml:space="preserve">a حنان </v>
      </c>
      <c r="G160" s="323">
        <f t="shared" si="15"/>
        <v>12</v>
      </c>
    </row>
    <row r="161" spans="1:7" ht="153" customHeight="1" thickTop="1" thickBot="1">
      <c r="A161" s="313">
        <f t="shared" si="16"/>
        <v>317</v>
      </c>
      <c r="B161" s="313" t="str">
        <f t="shared" si="12"/>
        <v xml:space="preserve">a نوهيلة </v>
      </c>
      <c r="C161" s="324">
        <f t="shared" si="13"/>
        <v>12</v>
      </c>
      <c r="D161" s="313"/>
      <c r="E161" s="313">
        <f t="shared" si="17"/>
        <v>318</v>
      </c>
      <c r="F161" s="313" t="str">
        <f t="shared" si="14"/>
        <v>a مريم</v>
      </c>
      <c r="G161" s="323">
        <f t="shared" si="15"/>
        <v>12</v>
      </c>
    </row>
    <row r="162" spans="1:7" ht="153" customHeight="1" thickTop="1" thickBot="1">
      <c r="A162" s="313">
        <f t="shared" si="16"/>
        <v>319</v>
      </c>
      <c r="B162" s="313" t="str">
        <f t="shared" si="12"/>
        <v xml:space="preserve">a فاطمة الزهرة </v>
      </c>
      <c r="C162" s="324">
        <f t="shared" si="13"/>
        <v>12</v>
      </c>
      <c r="D162" s="313"/>
      <c r="E162" s="313">
        <f t="shared" si="17"/>
        <v>320</v>
      </c>
      <c r="F162" s="313" t="str">
        <f t="shared" si="14"/>
        <v>a أيوب</v>
      </c>
      <c r="G162" s="323">
        <f t="shared" si="15"/>
        <v>12</v>
      </c>
    </row>
    <row r="163" spans="1:7" ht="153" customHeight="1" thickTop="1" thickBot="1">
      <c r="A163" s="313">
        <f t="shared" si="16"/>
        <v>321</v>
      </c>
      <c r="B163" s="313" t="str">
        <f t="shared" si="12"/>
        <v xml:space="preserve">a ايمن </v>
      </c>
      <c r="C163" s="324">
        <f t="shared" si="13"/>
        <v>12</v>
      </c>
      <c r="D163" s="313"/>
      <c r="E163" s="313">
        <f t="shared" si="17"/>
        <v>322</v>
      </c>
      <c r="F163" s="313" t="str">
        <f t="shared" si="14"/>
        <v xml:space="preserve">a أنس </v>
      </c>
      <c r="G163" s="323">
        <f t="shared" si="15"/>
        <v>12</v>
      </c>
    </row>
    <row r="164" spans="1:7" ht="153" customHeight="1" thickTop="1" thickBot="1">
      <c r="A164" s="313">
        <f t="shared" si="16"/>
        <v>323</v>
      </c>
      <c r="B164" s="313" t="str">
        <f t="shared" si="12"/>
        <v xml:space="preserve">a سلوى </v>
      </c>
      <c r="C164" s="324">
        <f t="shared" si="13"/>
        <v>12</v>
      </c>
      <c r="D164" s="313"/>
      <c r="E164" s="313">
        <f t="shared" si="17"/>
        <v>324</v>
      </c>
      <c r="F164" s="313" t="str">
        <f t="shared" si="14"/>
        <v xml:space="preserve">a جهينة </v>
      </c>
      <c r="G164" s="323">
        <f t="shared" si="15"/>
        <v>12</v>
      </c>
    </row>
    <row r="165" spans="1:7" ht="153" customHeight="1" thickTop="1" thickBot="1">
      <c r="A165" s="313">
        <f t="shared" si="16"/>
        <v>325</v>
      </c>
      <c r="B165" s="313" t="str">
        <f t="shared" si="12"/>
        <v xml:space="preserve">a سعاد </v>
      </c>
      <c r="C165" s="324">
        <f t="shared" si="13"/>
        <v>13</v>
      </c>
      <c r="D165" s="313"/>
      <c r="E165" s="313">
        <f t="shared" si="17"/>
        <v>326</v>
      </c>
      <c r="F165" s="313" t="str">
        <f t="shared" si="14"/>
        <v>a رشيد</v>
      </c>
      <c r="G165" s="323">
        <f t="shared" si="15"/>
        <v>13</v>
      </c>
    </row>
    <row r="166" spans="1:7" ht="153" customHeight="1" thickTop="1" thickBot="1">
      <c r="A166" s="313">
        <f t="shared" si="16"/>
        <v>327</v>
      </c>
      <c r="B166" s="313" t="str">
        <f t="shared" si="12"/>
        <v xml:space="preserve">a زكرياء </v>
      </c>
      <c r="C166" s="324">
        <f t="shared" si="13"/>
        <v>13</v>
      </c>
      <c r="D166" s="313"/>
      <c r="E166" s="313">
        <f t="shared" si="17"/>
        <v>328</v>
      </c>
      <c r="F166" s="313" t="str">
        <f t="shared" si="14"/>
        <v>a نهيلة</v>
      </c>
      <c r="G166" s="323">
        <f t="shared" si="15"/>
        <v>13</v>
      </c>
    </row>
    <row r="167" spans="1:7" ht="153" customHeight="1" thickTop="1" thickBot="1">
      <c r="A167" s="313">
        <f t="shared" si="16"/>
        <v>329</v>
      </c>
      <c r="B167" s="313" t="str">
        <f t="shared" si="12"/>
        <v>a إيمان</v>
      </c>
      <c r="C167" s="324">
        <f t="shared" si="13"/>
        <v>13</v>
      </c>
      <c r="D167" s="313"/>
      <c r="E167" s="313">
        <f t="shared" si="17"/>
        <v>330</v>
      </c>
      <c r="F167" s="313" t="str">
        <f t="shared" si="14"/>
        <v xml:space="preserve">a بوجمعة </v>
      </c>
      <c r="G167" s="323">
        <f t="shared" si="15"/>
        <v>13</v>
      </c>
    </row>
    <row r="168" spans="1:7" ht="153" customHeight="1" thickTop="1" thickBot="1">
      <c r="A168" s="313">
        <f t="shared" si="16"/>
        <v>331</v>
      </c>
      <c r="B168" s="313" t="str">
        <f t="shared" si="12"/>
        <v xml:space="preserve">a محمد أمين </v>
      </c>
      <c r="C168" s="324">
        <f t="shared" si="13"/>
        <v>13</v>
      </c>
      <c r="D168" s="313"/>
      <c r="E168" s="313">
        <f t="shared" si="17"/>
        <v>332</v>
      </c>
      <c r="F168" s="313" t="str">
        <f t="shared" si="14"/>
        <v>a ندى</v>
      </c>
      <c r="G168" s="323">
        <f t="shared" si="15"/>
        <v>13</v>
      </c>
    </row>
    <row r="169" spans="1:7" ht="153" customHeight="1" thickTop="1" thickBot="1">
      <c r="A169" s="313">
        <f t="shared" si="16"/>
        <v>333</v>
      </c>
      <c r="B169" s="313" t="str">
        <f t="shared" si="12"/>
        <v xml:space="preserve">a محمد رضا </v>
      </c>
      <c r="C169" s="324">
        <f t="shared" si="13"/>
        <v>13</v>
      </c>
      <c r="D169" s="313"/>
      <c r="E169" s="313">
        <f t="shared" si="17"/>
        <v>334</v>
      </c>
      <c r="F169" s="313" t="str">
        <f t="shared" si="14"/>
        <v>a ايوب</v>
      </c>
      <c r="G169" s="323">
        <f t="shared" si="15"/>
        <v>13</v>
      </c>
    </row>
    <row r="170" spans="1:7" ht="153" customHeight="1" thickTop="1" thickBot="1">
      <c r="A170" s="313">
        <f t="shared" si="16"/>
        <v>335</v>
      </c>
      <c r="B170" s="313" t="str">
        <f t="shared" si="12"/>
        <v xml:space="preserve">a يسرى  </v>
      </c>
      <c r="C170" s="324">
        <f t="shared" si="13"/>
        <v>13</v>
      </c>
      <c r="D170" s="313"/>
      <c r="E170" s="313">
        <f t="shared" si="17"/>
        <v>336</v>
      </c>
      <c r="F170" s="313" t="str">
        <f t="shared" si="14"/>
        <v xml:space="preserve">a كوثر </v>
      </c>
      <c r="G170" s="323">
        <f t="shared" si="15"/>
        <v>13</v>
      </c>
    </row>
    <row r="171" spans="1:7" ht="153" customHeight="1" thickTop="1" thickBot="1">
      <c r="A171" s="313">
        <f t="shared" si="16"/>
        <v>337</v>
      </c>
      <c r="B171" s="313" t="str">
        <f t="shared" si="12"/>
        <v xml:space="preserve">a خديجة </v>
      </c>
      <c r="C171" s="324">
        <f t="shared" si="13"/>
        <v>13</v>
      </c>
      <c r="D171" s="313"/>
      <c r="E171" s="313">
        <f t="shared" si="17"/>
        <v>338</v>
      </c>
      <c r="F171" s="313" t="str">
        <f t="shared" si="14"/>
        <v>a احمد</v>
      </c>
      <c r="G171" s="323">
        <f t="shared" si="15"/>
        <v>13</v>
      </c>
    </row>
    <row r="172" spans="1:7" ht="153" customHeight="1" thickTop="1" thickBot="1">
      <c r="A172" s="313">
        <f t="shared" si="16"/>
        <v>339</v>
      </c>
      <c r="B172" s="313" t="str">
        <f t="shared" si="12"/>
        <v>a محمد</v>
      </c>
      <c r="C172" s="324">
        <f t="shared" si="13"/>
        <v>13</v>
      </c>
      <c r="D172" s="313"/>
      <c r="E172" s="313">
        <f t="shared" si="17"/>
        <v>340</v>
      </c>
      <c r="F172" s="313" t="str">
        <f t="shared" si="14"/>
        <v>a هيثم</v>
      </c>
      <c r="G172" s="323">
        <f t="shared" si="15"/>
        <v>13</v>
      </c>
    </row>
    <row r="173" spans="1:7" ht="153" customHeight="1" thickTop="1" thickBot="1">
      <c r="A173" s="313">
        <f t="shared" si="16"/>
        <v>341</v>
      </c>
      <c r="B173" s="313" t="str">
        <f t="shared" si="12"/>
        <v>a خلود</v>
      </c>
      <c r="C173" s="324">
        <f t="shared" si="13"/>
        <v>13</v>
      </c>
      <c r="D173" s="313"/>
      <c r="E173" s="313">
        <f t="shared" si="17"/>
        <v>342</v>
      </c>
      <c r="F173" s="313" t="str">
        <f t="shared" si="14"/>
        <v>a وسيم</v>
      </c>
      <c r="G173" s="323">
        <f t="shared" si="15"/>
        <v>13</v>
      </c>
    </row>
    <row r="174" spans="1:7" ht="153" customHeight="1" thickTop="1" thickBot="1">
      <c r="A174" s="313">
        <f t="shared" si="16"/>
        <v>343</v>
      </c>
      <c r="B174" s="313" t="str">
        <f t="shared" si="12"/>
        <v>a فرح</v>
      </c>
      <c r="C174" s="324">
        <f t="shared" si="13"/>
        <v>13</v>
      </c>
      <c r="D174" s="313"/>
      <c r="E174" s="313">
        <f t="shared" si="17"/>
        <v>344</v>
      </c>
      <c r="F174" s="313" t="str">
        <f t="shared" si="14"/>
        <v>a إيمان</v>
      </c>
      <c r="G174" s="323">
        <f t="shared" si="15"/>
        <v>13</v>
      </c>
    </row>
    <row r="175" spans="1:7" ht="153" customHeight="1" thickTop="1" thickBot="1">
      <c r="A175" s="313">
        <f t="shared" si="16"/>
        <v>345</v>
      </c>
      <c r="B175" s="313" t="str">
        <f t="shared" si="12"/>
        <v>a وفاء</v>
      </c>
      <c r="C175" s="324">
        <f t="shared" si="13"/>
        <v>13</v>
      </c>
      <c r="D175" s="313"/>
      <c r="E175" s="313">
        <f t="shared" si="17"/>
        <v>346</v>
      </c>
      <c r="F175" s="313" t="str">
        <f t="shared" si="14"/>
        <v>a الياس</v>
      </c>
      <c r="G175" s="323">
        <f t="shared" si="15"/>
        <v>13</v>
      </c>
    </row>
    <row r="176" spans="1:7" ht="153" customHeight="1" thickTop="1" thickBot="1">
      <c r="A176" s="313">
        <f t="shared" si="16"/>
        <v>347</v>
      </c>
      <c r="B176" s="313" t="str">
        <f t="shared" si="12"/>
        <v xml:space="preserve">a أيوب </v>
      </c>
      <c r="C176" s="324">
        <f t="shared" si="13"/>
        <v>13</v>
      </c>
      <c r="D176" s="313"/>
      <c r="E176" s="313">
        <f t="shared" si="17"/>
        <v>348</v>
      </c>
      <c r="F176" s="313" t="str">
        <f t="shared" si="14"/>
        <v xml:space="preserve">a إكرام </v>
      </c>
      <c r="G176" s="323">
        <f t="shared" si="15"/>
        <v>13</v>
      </c>
    </row>
    <row r="177" spans="1:7" ht="153" customHeight="1" thickTop="1" thickBot="1">
      <c r="A177" s="313">
        <f t="shared" si="16"/>
        <v>349</v>
      </c>
      <c r="B177" s="313" t="str">
        <f t="shared" si="12"/>
        <v xml:space="preserve">a المهدي </v>
      </c>
      <c r="C177" s="324">
        <f t="shared" si="13"/>
        <v>13</v>
      </c>
      <c r="D177" s="313"/>
      <c r="E177" s="313">
        <f t="shared" si="17"/>
        <v>350</v>
      </c>
      <c r="F177" s="313" t="str">
        <f t="shared" si="14"/>
        <v>a انس</v>
      </c>
      <c r="G177" s="323">
        <f t="shared" si="15"/>
        <v>13</v>
      </c>
    </row>
    <row r="178" spans="1:7" ht="153" customHeight="1" thickTop="1" thickBot="1">
      <c r="A178" s="313">
        <f t="shared" si="16"/>
        <v>351</v>
      </c>
      <c r="B178" s="313" t="str">
        <f t="shared" si="12"/>
        <v xml:space="preserve">a مريم </v>
      </c>
      <c r="C178" s="324">
        <f t="shared" si="13"/>
        <v>13</v>
      </c>
      <c r="D178" s="313"/>
      <c r="E178" s="313">
        <f t="shared" si="17"/>
        <v>352</v>
      </c>
      <c r="F178" s="313" t="str">
        <f t="shared" si="14"/>
        <v xml:space="preserve">a دعاء </v>
      </c>
      <c r="G178" s="323">
        <f t="shared" si="15"/>
        <v>14</v>
      </c>
    </row>
    <row r="179" spans="1:7" ht="153" customHeight="1" thickTop="1" thickBot="1">
      <c r="A179" s="313">
        <f t="shared" si="16"/>
        <v>353</v>
      </c>
      <c r="B179" s="313" t="str">
        <f t="shared" si="12"/>
        <v xml:space="preserve">a محمد </v>
      </c>
      <c r="C179" s="324">
        <f t="shared" si="13"/>
        <v>14</v>
      </c>
      <c r="D179" s="313"/>
      <c r="E179" s="313">
        <f t="shared" si="17"/>
        <v>354</v>
      </c>
      <c r="F179" s="313" t="str">
        <f t="shared" si="14"/>
        <v>a فاطمة الزهرة</v>
      </c>
      <c r="G179" s="323">
        <f t="shared" si="15"/>
        <v>14</v>
      </c>
    </row>
    <row r="180" spans="1:7" ht="153" customHeight="1" thickTop="1" thickBot="1">
      <c r="A180" s="313">
        <f t="shared" si="16"/>
        <v>355</v>
      </c>
      <c r="B180" s="313" t="str">
        <f t="shared" si="12"/>
        <v>a امينة</v>
      </c>
      <c r="C180" s="324">
        <f t="shared" si="13"/>
        <v>14</v>
      </c>
      <c r="D180" s="313"/>
      <c r="E180" s="313">
        <f t="shared" si="17"/>
        <v>356</v>
      </c>
      <c r="F180" s="313" t="str">
        <f t="shared" si="14"/>
        <v xml:space="preserve">a زينب </v>
      </c>
      <c r="G180" s="323">
        <f t="shared" si="15"/>
        <v>14</v>
      </c>
    </row>
    <row r="181" spans="1:7" ht="153" customHeight="1" thickTop="1" thickBot="1">
      <c r="A181" s="313">
        <f t="shared" si="16"/>
        <v>357</v>
      </c>
      <c r="B181" s="313" t="str">
        <f t="shared" si="12"/>
        <v>a مروى</v>
      </c>
      <c r="C181" s="324">
        <f t="shared" si="13"/>
        <v>14</v>
      </c>
      <c r="D181" s="313"/>
      <c r="E181" s="313">
        <f t="shared" si="17"/>
        <v>358</v>
      </c>
      <c r="F181" s="313" t="str">
        <f t="shared" si="14"/>
        <v xml:space="preserve">a أشرف </v>
      </c>
      <c r="G181" s="323">
        <f t="shared" si="15"/>
        <v>14</v>
      </c>
    </row>
    <row r="182" spans="1:7" ht="153" customHeight="1" thickTop="1" thickBot="1">
      <c r="A182" s="313">
        <f t="shared" si="16"/>
        <v>359</v>
      </c>
      <c r="B182" s="313" t="str">
        <f t="shared" si="12"/>
        <v xml:space="preserve">a مصطفى </v>
      </c>
      <c r="C182" s="324">
        <f t="shared" si="13"/>
        <v>14</v>
      </c>
      <c r="D182" s="313"/>
      <c r="E182" s="313">
        <f t="shared" si="17"/>
        <v>360</v>
      </c>
      <c r="F182" s="313" t="str">
        <f t="shared" si="14"/>
        <v>a سلمى</v>
      </c>
      <c r="G182" s="323">
        <f t="shared" si="15"/>
        <v>14</v>
      </c>
    </row>
    <row r="183" spans="1:7" ht="153" customHeight="1" thickTop="1" thickBot="1">
      <c r="A183" s="313">
        <f t="shared" si="16"/>
        <v>361</v>
      </c>
      <c r="B183" s="313" t="str">
        <f t="shared" si="12"/>
        <v xml:space="preserve">a عثمان  </v>
      </c>
      <c r="C183" s="324">
        <f t="shared" si="13"/>
        <v>14</v>
      </c>
      <c r="D183" s="313"/>
      <c r="E183" s="313">
        <f t="shared" si="17"/>
        <v>362</v>
      </c>
      <c r="F183" s="313" t="str">
        <f t="shared" si="14"/>
        <v>a فردوس</v>
      </c>
      <c r="G183" s="323">
        <f t="shared" si="15"/>
        <v>14</v>
      </c>
    </row>
    <row r="184" spans="1:7" ht="153" customHeight="1" thickTop="1" thickBot="1">
      <c r="A184" s="313">
        <f t="shared" si="16"/>
        <v>363</v>
      </c>
      <c r="B184" s="313" t="str">
        <f t="shared" si="12"/>
        <v xml:space="preserve">a آية </v>
      </c>
      <c r="C184" s="324">
        <f t="shared" si="13"/>
        <v>14</v>
      </c>
      <c r="D184" s="313"/>
      <c r="E184" s="313">
        <f t="shared" si="17"/>
        <v>364</v>
      </c>
      <c r="F184" s="313" t="str">
        <f t="shared" si="14"/>
        <v>a نهيلة</v>
      </c>
      <c r="G184" s="323">
        <f t="shared" si="15"/>
        <v>14</v>
      </c>
    </row>
    <row r="185" spans="1:7" ht="153" customHeight="1" thickTop="1" thickBot="1">
      <c r="A185" s="313">
        <f t="shared" si="16"/>
        <v>365</v>
      </c>
      <c r="B185" s="313" t="str">
        <f t="shared" si="12"/>
        <v>a محمد</v>
      </c>
      <c r="C185" s="324">
        <f t="shared" si="13"/>
        <v>14</v>
      </c>
      <c r="D185" s="313"/>
      <c r="E185" s="313">
        <f t="shared" si="17"/>
        <v>366</v>
      </c>
      <c r="F185" s="313" t="str">
        <f t="shared" si="14"/>
        <v xml:space="preserve">a رجاء </v>
      </c>
      <c r="G185" s="323">
        <f t="shared" si="15"/>
        <v>14</v>
      </c>
    </row>
    <row r="186" spans="1:7" ht="153" customHeight="1" thickTop="1" thickBot="1">
      <c r="A186" s="313">
        <f t="shared" si="16"/>
        <v>367</v>
      </c>
      <c r="B186" s="313" t="str">
        <f t="shared" si="12"/>
        <v xml:space="preserve">a سامي </v>
      </c>
      <c r="C186" s="324">
        <f t="shared" si="13"/>
        <v>14</v>
      </c>
      <c r="D186" s="313"/>
      <c r="E186" s="313">
        <f t="shared" si="17"/>
        <v>368</v>
      </c>
      <c r="F186" s="313" t="str">
        <f t="shared" si="14"/>
        <v>a نجلاء</v>
      </c>
      <c r="G186" s="323">
        <f t="shared" si="15"/>
        <v>14</v>
      </c>
    </row>
    <row r="187" spans="1:7" ht="153" customHeight="1" thickTop="1" thickBot="1">
      <c r="A187" s="313">
        <f t="shared" si="16"/>
        <v>369</v>
      </c>
      <c r="B187" s="313" t="str">
        <f t="shared" si="12"/>
        <v xml:space="preserve">a محمد </v>
      </c>
      <c r="C187" s="324">
        <f t="shared" si="13"/>
        <v>14</v>
      </c>
      <c r="D187" s="313"/>
      <c r="E187" s="313">
        <f t="shared" si="17"/>
        <v>370</v>
      </c>
      <c r="F187" s="313" t="str">
        <f t="shared" si="14"/>
        <v xml:space="preserve">a إكرام </v>
      </c>
      <c r="G187" s="323">
        <f t="shared" si="15"/>
        <v>14</v>
      </c>
    </row>
    <row r="188" spans="1:7" ht="153" customHeight="1" thickTop="1" thickBot="1">
      <c r="A188" s="313">
        <f t="shared" si="16"/>
        <v>371</v>
      </c>
      <c r="B188" s="313" t="str">
        <f t="shared" si="12"/>
        <v>a بدر الدين</v>
      </c>
      <c r="C188" s="324">
        <f t="shared" si="13"/>
        <v>14</v>
      </c>
      <c r="D188" s="313"/>
      <c r="E188" s="313">
        <f t="shared" si="17"/>
        <v>372</v>
      </c>
      <c r="F188" s="313" t="str">
        <f t="shared" si="14"/>
        <v xml:space="preserve">a محمد </v>
      </c>
      <c r="G188" s="323">
        <f t="shared" si="15"/>
        <v>14</v>
      </c>
    </row>
    <row r="189" spans="1:7" ht="153" customHeight="1" thickTop="1" thickBot="1">
      <c r="A189" s="313">
        <f t="shared" si="16"/>
        <v>373</v>
      </c>
      <c r="B189" s="313" t="str">
        <f t="shared" si="12"/>
        <v xml:space="preserve">a شيماء  </v>
      </c>
      <c r="C189" s="324">
        <f t="shared" si="13"/>
        <v>14</v>
      </c>
      <c r="D189" s="313"/>
      <c r="E189" s="313">
        <f t="shared" si="17"/>
        <v>374</v>
      </c>
      <c r="F189" s="313" t="str">
        <f t="shared" si="14"/>
        <v xml:space="preserve">a محمد </v>
      </c>
      <c r="G189" s="323">
        <f t="shared" si="15"/>
        <v>14</v>
      </c>
    </row>
    <row r="190" spans="1:7" ht="153" customHeight="1" thickTop="1" thickBot="1">
      <c r="A190" s="313">
        <f t="shared" si="16"/>
        <v>375</v>
      </c>
      <c r="B190" s="313" t="str">
        <f t="shared" si="12"/>
        <v xml:space="preserve">a دعاء </v>
      </c>
      <c r="C190" s="324">
        <f t="shared" si="13"/>
        <v>14</v>
      </c>
      <c r="D190" s="313"/>
      <c r="E190" s="313">
        <f t="shared" si="17"/>
        <v>376</v>
      </c>
      <c r="F190" s="313" t="str">
        <f t="shared" si="14"/>
        <v xml:space="preserve">a علاء الدين </v>
      </c>
      <c r="G190" s="323">
        <f t="shared" si="15"/>
        <v>14</v>
      </c>
    </row>
    <row r="191" spans="1:7" ht="153" customHeight="1" thickTop="1" thickBot="1">
      <c r="A191" s="313">
        <f t="shared" si="16"/>
        <v>377</v>
      </c>
      <c r="B191" s="313" t="str">
        <f t="shared" si="12"/>
        <v>a نهيلة</v>
      </c>
      <c r="C191" s="324">
        <f t="shared" si="13"/>
        <v>14</v>
      </c>
      <c r="D191" s="313"/>
      <c r="E191" s="313">
        <f t="shared" si="17"/>
        <v>378</v>
      </c>
      <c r="F191" s="313" t="str">
        <f t="shared" si="14"/>
        <v>a السوري</v>
      </c>
      <c r="G191" s="323">
        <f t="shared" si="15"/>
        <v>14</v>
      </c>
    </row>
    <row r="192" spans="1:7" ht="153" customHeight="1" thickTop="1" thickBot="1">
      <c r="A192" s="313">
        <f t="shared" si="16"/>
        <v>379</v>
      </c>
      <c r="B192" s="313" t="str">
        <f t="shared" si="12"/>
        <v>a إيمان</v>
      </c>
      <c r="C192" s="324">
        <f t="shared" si="13"/>
        <v>15</v>
      </c>
      <c r="D192" s="313"/>
      <c r="E192" s="313">
        <f t="shared" si="17"/>
        <v>380</v>
      </c>
      <c r="F192" s="313" t="str">
        <f t="shared" si="14"/>
        <v>a ذكرى</v>
      </c>
      <c r="G192" s="323">
        <f t="shared" si="15"/>
        <v>15</v>
      </c>
    </row>
    <row r="193" spans="1:7" ht="153" customHeight="1" thickTop="1" thickBot="1">
      <c r="A193" s="313">
        <f t="shared" si="16"/>
        <v>381</v>
      </c>
      <c r="B193" s="313" t="str">
        <f t="shared" si="12"/>
        <v>a سلمى</v>
      </c>
      <c r="C193" s="324">
        <f t="shared" si="13"/>
        <v>15</v>
      </c>
      <c r="D193" s="313"/>
      <c r="E193" s="313">
        <f t="shared" si="17"/>
        <v>382</v>
      </c>
      <c r="F193" s="313" t="str">
        <f t="shared" si="14"/>
        <v>a محمد ياسين</v>
      </c>
      <c r="G193" s="323">
        <f t="shared" si="15"/>
        <v>15</v>
      </c>
    </row>
    <row r="194" spans="1:7" ht="153" customHeight="1" thickTop="1" thickBot="1">
      <c r="A194" s="313">
        <f t="shared" si="16"/>
        <v>383</v>
      </c>
      <c r="B194" s="313" t="str">
        <f t="shared" si="12"/>
        <v xml:space="preserve">a لمياء </v>
      </c>
      <c r="C194" s="324">
        <f t="shared" si="13"/>
        <v>15</v>
      </c>
      <c r="D194" s="313"/>
      <c r="E194" s="313">
        <f t="shared" si="17"/>
        <v>384</v>
      </c>
      <c r="F194" s="313" t="str">
        <f t="shared" si="14"/>
        <v>a عمر</v>
      </c>
      <c r="G194" s="323">
        <f t="shared" si="15"/>
        <v>15</v>
      </c>
    </row>
    <row r="195" spans="1:7" ht="153" customHeight="1" thickTop="1" thickBot="1">
      <c r="A195" s="313">
        <f t="shared" si="16"/>
        <v>385</v>
      </c>
      <c r="B195" s="313" t="str">
        <f t="shared" ref="B195:B258" si="18">VLOOKUP($A195,ahlamine6,5,FALSE)</f>
        <v xml:space="preserve">a سليمان </v>
      </c>
      <c r="C195" s="324">
        <f t="shared" ref="C195:C258" si="19">VLOOKUP($A195,ahlamine6,4,FALSE)</f>
        <v>15</v>
      </c>
      <c r="D195" s="313"/>
      <c r="E195" s="313">
        <f t="shared" si="17"/>
        <v>386</v>
      </c>
      <c r="F195" s="313" t="str">
        <f t="shared" ref="F195:F258" si="20">VLOOKUP($E195,ahlamine6,5,FALSE)</f>
        <v xml:space="preserve">a فاطمة الزهرة </v>
      </c>
      <c r="G195" s="323">
        <f t="shared" ref="G195:G258" si="21">VLOOKUP($E195,ahlamine6,4,FALSE)</f>
        <v>15</v>
      </c>
    </row>
    <row r="196" spans="1:7" ht="153" customHeight="1" thickTop="1" thickBot="1">
      <c r="A196" s="313">
        <f t="shared" si="16"/>
        <v>387</v>
      </c>
      <c r="B196" s="313" t="str">
        <f t="shared" si="18"/>
        <v>a ياسين</v>
      </c>
      <c r="C196" s="324">
        <f t="shared" si="19"/>
        <v>15</v>
      </c>
      <c r="D196" s="313"/>
      <c r="E196" s="313">
        <f t="shared" si="17"/>
        <v>388</v>
      </c>
      <c r="F196" s="313" t="str">
        <f t="shared" si="20"/>
        <v>a اسامة</v>
      </c>
      <c r="G196" s="323">
        <f t="shared" si="21"/>
        <v>15</v>
      </c>
    </row>
    <row r="197" spans="1:7" ht="153" customHeight="1" thickTop="1" thickBot="1">
      <c r="A197" s="313">
        <f t="shared" si="16"/>
        <v>389</v>
      </c>
      <c r="B197" s="313" t="str">
        <f t="shared" si="18"/>
        <v xml:space="preserve">a حكمت </v>
      </c>
      <c r="C197" s="324">
        <f t="shared" si="19"/>
        <v>15</v>
      </c>
      <c r="D197" s="313"/>
      <c r="E197" s="313">
        <f t="shared" si="17"/>
        <v>390</v>
      </c>
      <c r="F197" s="313" t="str">
        <f t="shared" si="20"/>
        <v xml:space="preserve">a ياسمينة </v>
      </c>
      <c r="G197" s="323">
        <f t="shared" si="21"/>
        <v>15</v>
      </c>
    </row>
    <row r="198" spans="1:7" ht="153" customHeight="1" thickTop="1" thickBot="1">
      <c r="A198" s="313">
        <f t="shared" ref="A198:A261" si="22">A197+2</f>
        <v>391</v>
      </c>
      <c r="B198" s="313" t="str">
        <f t="shared" si="18"/>
        <v>a أسامة</v>
      </c>
      <c r="C198" s="324">
        <f t="shared" si="19"/>
        <v>15</v>
      </c>
      <c r="D198" s="313"/>
      <c r="E198" s="313">
        <f t="shared" ref="E198:E261" si="23">E197+2</f>
        <v>392</v>
      </c>
      <c r="F198" s="313" t="str">
        <f t="shared" si="20"/>
        <v xml:space="preserve">a محمد رضا </v>
      </c>
      <c r="G198" s="323">
        <f t="shared" si="21"/>
        <v>15</v>
      </c>
    </row>
    <row r="199" spans="1:7" ht="153" customHeight="1" thickTop="1" thickBot="1">
      <c r="A199" s="313">
        <f t="shared" si="22"/>
        <v>393</v>
      </c>
      <c r="B199" s="313" t="str">
        <f t="shared" si="18"/>
        <v xml:space="preserve">a محمد صفوان </v>
      </c>
      <c r="C199" s="324">
        <f t="shared" si="19"/>
        <v>15</v>
      </c>
      <c r="D199" s="313"/>
      <c r="E199" s="313">
        <f t="shared" si="23"/>
        <v>394</v>
      </c>
      <c r="F199" s="313" t="str">
        <f t="shared" si="20"/>
        <v xml:space="preserve">a معاذ </v>
      </c>
      <c r="G199" s="323">
        <f t="shared" si="21"/>
        <v>15</v>
      </c>
    </row>
    <row r="200" spans="1:7" ht="153" customHeight="1" thickTop="1" thickBot="1">
      <c r="A200" s="313">
        <f t="shared" si="22"/>
        <v>395</v>
      </c>
      <c r="B200" s="313" t="str">
        <f t="shared" si="18"/>
        <v xml:space="preserve">a حديفة </v>
      </c>
      <c r="C200" s="324">
        <f t="shared" si="19"/>
        <v>15</v>
      </c>
      <c r="D200" s="313"/>
      <c r="E200" s="313">
        <f t="shared" si="23"/>
        <v>396</v>
      </c>
      <c r="F200" s="313" t="str">
        <f t="shared" si="20"/>
        <v xml:space="preserve">a أنس </v>
      </c>
      <c r="G200" s="323">
        <f t="shared" si="21"/>
        <v>15</v>
      </c>
    </row>
    <row r="201" spans="1:7" ht="153" customHeight="1" thickTop="1" thickBot="1">
      <c r="A201" s="313">
        <f t="shared" si="22"/>
        <v>397</v>
      </c>
      <c r="B201" s="313" t="str">
        <f t="shared" si="18"/>
        <v>a ابتسام</v>
      </c>
      <c r="C201" s="324">
        <f t="shared" si="19"/>
        <v>15</v>
      </c>
      <c r="D201" s="313"/>
      <c r="E201" s="313">
        <f t="shared" si="23"/>
        <v>398</v>
      </c>
      <c r="F201" s="313" t="str">
        <f t="shared" si="20"/>
        <v>a صفاء</v>
      </c>
      <c r="G201" s="323">
        <f t="shared" si="21"/>
        <v>15</v>
      </c>
    </row>
    <row r="202" spans="1:7" ht="153" customHeight="1" thickTop="1" thickBot="1">
      <c r="A202" s="313">
        <f t="shared" si="22"/>
        <v>399</v>
      </c>
      <c r="B202" s="313" t="str">
        <f t="shared" si="18"/>
        <v>a إيمان</v>
      </c>
      <c r="C202" s="324">
        <f t="shared" si="19"/>
        <v>15</v>
      </c>
      <c r="D202" s="313"/>
      <c r="E202" s="313">
        <f t="shared" si="23"/>
        <v>400</v>
      </c>
      <c r="F202" s="313" t="str">
        <f t="shared" si="20"/>
        <v xml:space="preserve">a محمد </v>
      </c>
      <c r="G202" s="323">
        <f t="shared" si="21"/>
        <v>15</v>
      </c>
    </row>
    <row r="203" spans="1:7" ht="153" customHeight="1" thickTop="1" thickBot="1">
      <c r="A203" s="313">
        <f t="shared" si="22"/>
        <v>401</v>
      </c>
      <c r="B203" s="313" t="str">
        <f t="shared" si="18"/>
        <v xml:space="preserve">a فاطمة الزهراء </v>
      </c>
      <c r="C203" s="324">
        <f t="shared" si="19"/>
        <v>15</v>
      </c>
      <c r="D203" s="313"/>
      <c r="E203" s="313">
        <f t="shared" si="23"/>
        <v>402</v>
      </c>
      <c r="F203" s="313" t="str">
        <f t="shared" si="20"/>
        <v xml:space="preserve">a فاطمة الزهراء </v>
      </c>
      <c r="G203" s="323">
        <f t="shared" si="21"/>
        <v>15</v>
      </c>
    </row>
    <row r="204" spans="1:7" ht="153" customHeight="1" thickTop="1" thickBot="1">
      <c r="A204" s="313">
        <f t="shared" si="22"/>
        <v>403</v>
      </c>
      <c r="B204" s="313" t="str">
        <f t="shared" si="18"/>
        <v xml:space="preserve">a آية </v>
      </c>
      <c r="C204" s="324">
        <f t="shared" si="19"/>
        <v>15</v>
      </c>
      <c r="D204" s="313"/>
      <c r="E204" s="313">
        <f t="shared" si="23"/>
        <v>404</v>
      </c>
      <c r="F204" s="313" t="str">
        <f t="shared" si="20"/>
        <v>a منال</v>
      </c>
      <c r="G204" s="323">
        <f t="shared" si="21"/>
        <v>15</v>
      </c>
    </row>
    <row r="205" spans="1:7" ht="153" customHeight="1" thickTop="1" thickBot="1">
      <c r="A205" s="313">
        <f t="shared" si="22"/>
        <v>405</v>
      </c>
      <c r="B205" s="313" t="str">
        <f t="shared" si="18"/>
        <v xml:space="preserve">a سهام </v>
      </c>
      <c r="C205" s="324">
        <f t="shared" si="19"/>
        <v>15</v>
      </c>
      <c r="D205" s="313"/>
      <c r="E205" s="313">
        <f t="shared" si="23"/>
        <v>406</v>
      </c>
      <c r="F205" s="313" t="str">
        <f t="shared" si="20"/>
        <v xml:space="preserve">a بثينة </v>
      </c>
      <c r="G205" s="323">
        <f t="shared" si="21"/>
        <v>16</v>
      </c>
    </row>
    <row r="206" spans="1:7" ht="153" customHeight="1" thickTop="1" thickBot="1">
      <c r="A206" s="313">
        <f t="shared" si="22"/>
        <v>407</v>
      </c>
      <c r="B206" s="313" t="str">
        <f t="shared" si="18"/>
        <v>a حسناء</v>
      </c>
      <c r="C206" s="324">
        <f t="shared" si="19"/>
        <v>16</v>
      </c>
      <c r="D206" s="313"/>
      <c r="E206" s="313">
        <f t="shared" si="23"/>
        <v>408</v>
      </c>
      <c r="F206" s="313" t="str">
        <f t="shared" si="20"/>
        <v>a نوفل</v>
      </c>
      <c r="G206" s="323">
        <f t="shared" si="21"/>
        <v>16</v>
      </c>
    </row>
    <row r="207" spans="1:7" ht="153" customHeight="1" thickTop="1" thickBot="1">
      <c r="A207" s="313">
        <f t="shared" si="22"/>
        <v>409</v>
      </c>
      <c r="B207" s="313" t="str">
        <f t="shared" si="18"/>
        <v xml:space="preserve">a مصعب </v>
      </c>
      <c r="C207" s="324">
        <f t="shared" si="19"/>
        <v>16</v>
      </c>
      <c r="D207" s="313"/>
      <c r="E207" s="313">
        <f t="shared" si="23"/>
        <v>410</v>
      </c>
      <c r="F207" s="313" t="str">
        <f t="shared" si="20"/>
        <v xml:space="preserve">a خديجة  </v>
      </c>
      <c r="G207" s="323">
        <f t="shared" si="21"/>
        <v>16</v>
      </c>
    </row>
    <row r="208" spans="1:7" ht="153" customHeight="1" thickTop="1" thickBot="1">
      <c r="A208" s="313">
        <f t="shared" si="22"/>
        <v>411</v>
      </c>
      <c r="B208" s="313" t="str">
        <f t="shared" si="18"/>
        <v>a سندس</v>
      </c>
      <c r="C208" s="324">
        <f t="shared" si="19"/>
        <v>16</v>
      </c>
      <c r="D208" s="313"/>
      <c r="E208" s="313">
        <f t="shared" si="23"/>
        <v>412</v>
      </c>
      <c r="F208" s="313" t="str">
        <f t="shared" si="20"/>
        <v xml:space="preserve">a عائشة  </v>
      </c>
      <c r="G208" s="323">
        <f t="shared" si="21"/>
        <v>16</v>
      </c>
    </row>
    <row r="209" spans="1:7" ht="153" customHeight="1" thickTop="1" thickBot="1">
      <c r="A209" s="313">
        <f t="shared" si="22"/>
        <v>413</v>
      </c>
      <c r="B209" s="313" t="str">
        <f t="shared" si="18"/>
        <v xml:space="preserve">a صفوان </v>
      </c>
      <c r="C209" s="324">
        <f t="shared" si="19"/>
        <v>16</v>
      </c>
      <c r="D209" s="313"/>
      <c r="E209" s="313">
        <f t="shared" si="23"/>
        <v>414</v>
      </c>
      <c r="F209" s="313" t="str">
        <f t="shared" si="20"/>
        <v xml:space="preserve">a شيماء </v>
      </c>
      <c r="G209" s="323">
        <f t="shared" si="21"/>
        <v>16</v>
      </c>
    </row>
    <row r="210" spans="1:7" ht="153" customHeight="1" thickTop="1" thickBot="1">
      <c r="A210" s="313">
        <f t="shared" si="22"/>
        <v>415</v>
      </c>
      <c r="B210" s="313" t="str">
        <f t="shared" si="18"/>
        <v>a عبد القادر</v>
      </c>
      <c r="C210" s="324">
        <f t="shared" si="19"/>
        <v>16</v>
      </c>
      <c r="D210" s="313"/>
      <c r="E210" s="313">
        <f t="shared" si="23"/>
        <v>416</v>
      </c>
      <c r="F210" s="313" t="str">
        <f t="shared" si="20"/>
        <v xml:space="preserve">a كوثر  </v>
      </c>
      <c r="G210" s="323">
        <f t="shared" si="21"/>
        <v>16</v>
      </c>
    </row>
    <row r="211" spans="1:7" ht="153" customHeight="1" thickTop="1" thickBot="1">
      <c r="A211" s="313">
        <f t="shared" si="22"/>
        <v>417</v>
      </c>
      <c r="B211" s="313" t="str">
        <f t="shared" si="18"/>
        <v>a حسن</v>
      </c>
      <c r="C211" s="324">
        <f t="shared" si="19"/>
        <v>16</v>
      </c>
      <c r="D211" s="313"/>
      <c r="E211" s="313">
        <f t="shared" si="23"/>
        <v>418</v>
      </c>
      <c r="F211" s="313" t="str">
        <f t="shared" si="20"/>
        <v>a لمياء</v>
      </c>
      <c r="G211" s="323">
        <f t="shared" si="21"/>
        <v>16</v>
      </c>
    </row>
    <row r="212" spans="1:7" ht="153" customHeight="1" thickTop="1" thickBot="1">
      <c r="A212" s="313">
        <f t="shared" si="22"/>
        <v>419</v>
      </c>
      <c r="B212" s="313" t="str">
        <f t="shared" si="18"/>
        <v>a نسرين</v>
      </c>
      <c r="C212" s="324">
        <f t="shared" si="19"/>
        <v>16</v>
      </c>
      <c r="D212" s="313"/>
      <c r="E212" s="313">
        <f t="shared" si="23"/>
        <v>420</v>
      </c>
      <c r="F212" s="313" t="str">
        <f t="shared" si="20"/>
        <v>a ندى</v>
      </c>
      <c r="G212" s="323">
        <f t="shared" si="21"/>
        <v>16</v>
      </c>
    </row>
    <row r="213" spans="1:7" ht="153" customHeight="1" thickTop="1" thickBot="1">
      <c r="A213" s="313">
        <f t="shared" si="22"/>
        <v>421</v>
      </c>
      <c r="B213" s="313" t="str">
        <f t="shared" si="18"/>
        <v xml:space="preserve">a أشرف </v>
      </c>
      <c r="C213" s="324">
        <f t="shared" si="19"/>
        <v>16</v>
      </c>
      <c r="D213" s="313"/>
      <c r="E213" s="313">
        <f t="shared" si="23"/>
        <v>422</v>
      </c>
      <c r="F213" s="313" t="str">
        <f t="shared" si="20"/>
        <v xml:space="preserve">a محمد </v>
      </c>
      <c r="G213" s="323">
        <f t="shared" si="21"/>
        <v>16</v>
      </c>
    </row>
    <row r="214" spans="1:7" ht="153" customHeight="1" thickTop="1" thickBot="1">
      <c r="A214" s="313">
        <f t="shared" si="22"/>
        <v>423</v>
      </c>
      <c r="B214" s="313" t="str">
        <f t="shared" si="18"/>
        <v>a هدى</v>
      </c>
      <c r="C214" s="324">
        <f t="shared" si="19"/>
        <v>16</v>
      </c>
      <c r="D214" s="313"/>
      <c r="E214" s="313">
        <f t="shared" si="23"/>
        <v>424</v>
      </c>
      <c r="F214" s="313" t="str">
        <f t="shared" si="20"/>
        <v xml:space="preserve">a ردينة </v>
      </c>
      <c r="G214" s="323">
        <f t="shared" si="21"/>
        <v>16</v>
      </c>
    </row>
    <row r="215" spans="1:7" ht="153" customHeight="1" thickTop="1" thickBot="1">
      <c r="A215" s="313">
        <f t="shared" si="22"/>
        <v>425</v>
      </c>
      <c r="B215" s="313" t="str">
        <f t="shared" si="18"/>
        <v xml:space="preserve">a شيماء </v>
      </c>
      <c r="C215" s="324">
        <f t="shared" si="19"/>
        <v>16</v>
      </c>
      <c r="D215" s="313"/>
      <c r="E215" s="313">
        <f t="shared" si="23"/>
        <v>426</v>
      </c>
      <c r="F215" s="313" t="str">
        <f t="shared" si="20"/>
        <v xml:space="preserve">a إحسان </v>
      </c>
      <c r="G215" s="323">
        <f t="shared" si="21"/>
        <v>16</v>
      </c>
    </row>
    <row r="216" spans="1:7" ht="153" customHeight="1" thickTop="1" thickBot="1">
      <c r="A216" s="313">
        <f t="shared" si="22"/>
        <v>427</v>
      </c>
      <c r="B216" s="313" t="str">
        <f t="shared" si="18"/>
        <v>a  فاطمة الزهراء</v>
      </c>
      <c r="C216" s="324">
        <f t="shared" si="19"/>
        <v>16</v>
      </c>
      <c r="D216" s="313"/>
      <c r="E216" s="313">
        <f t="shared" si="23"/>
        <v>428</v>
      </c>
      <c r="F216" s="313" t="str">
        <f t="shared" si="20"/>
        <v xml:space="preserve">a آية </v>
      </c>
      <c r="G216" s="323">
        <f t="shared" si="21"/>
        <v>16</v>
      </c>
    </row>
    <row r="217" spans="1:7" ht="153" customHeight="1" thickTop="1" thickBot="1">
      <c r="A217" s="313">
        <f t="shared" si="22"/>
        <v>429</v>
      </c>
      <c r="B217" s="313" t="str">
        <f t="shared" si="18"/>
        <v xml:space="preserve">a هشام </v>
      </c>
      <c r="C217" s="324">
        <f t="shared" si="19"/>
        <v>16</v>
      </c>
      <c r="D217" s="313"/>
      <c r="E217" s="313">
        <f t="shared" si="23"/>
        <v>430</v>
      </c>
      <c r="F217" s="313" t="str">
        <f t="shared" si="20"/>
        <v xml:space="preserve">a آية </v>
      </c>
      <c r="G217" s="323">
        <f t="shared" si="21"/>
        <v>16</v>
      </c>
    </row>
    <row r="218" spans="1:7" ht="153" customHeight="1" thickTop="1" thickBot="1">
      <c r="A218" s="313">
        <f t="shared" si="22"/>
        <v>431</v>
      </c>
      <c r="B218" s="313" t="str">
        <f t="shared" si="18"/>
        <v>a أميمة</v>
      </c>
      <c r="C218" s="324">
        <f t="shared" si="19"/>
        <v>16</v>
      </c>
      <c r="D218" s="313"/>
      <c r="E218" s="313">
        <f t="shared" si="23"/>
        <v>432</v>
      </c>
      <c r="F218" s="313" t="str">
        <f t="shared" si="20"/>
        <v xml:space="preserve">a حسن </v>
      </c>
      <c r="G218" s="323">
        <f t="shared" si="21"/>
        <v>16</v>
      </c>
    </row>
    <row r="219" spans="1:7" ht="153" customHeight="1" thickTop="1" thickBot="1">
      <c r="A219" s="313">
        <f t="shared" si="22"/>
        <v>433</v>
      </c>
      <c r="B219" s="313" t="str">
        <f t="shared" si="18"/>
        <v xml:space="preserve">a ضاوية </v>
      </c>
      <c r="C219" s="324">
        <f t="shared" si="19"/>
        <v>17</v>
      </c>
      <c r="D219" s="313"/>
      <c r="E219" s="313">
        <f t="shared" si="23"/>
        <v>434</v>
      </c>
      <c r="F219" s="313" t="str">
        <f t="shared" si="20"/>
        <v>a محمد أمين</v>
      </c>
      <c r="G219" s="323">
        <f t="shared" si="21"/>
        <v>17</v>
      </c>
    </row>
    <row r="220" spans="1:7" ht="153" customHeight="1" thickTop="1" thickBot="1">
      <c r="A220" s="313">
        <f t="shared" si="22"/>
        <v>435</v>
      </c>
      <c r="B220" s="313" t="str">
        <f t="shared" si="18"/>
        <v xml:space="preserve">a سعاد </v>
      </c>
      <c r="C220" s="324">
        <f t="shared" si="19"/>
        <v>17</v>
      </c>
      <c r="D220" s="313"/>
      <c r="E220" s="313">
        <f t="shared" si="23"/>
        <v>436</v>
      </c>
      <c r="F220" s="313" t="str">
        <f t="shared" si="20"/>
        <v>a احمد</v>
      </c>
      <c r="G220" s="323">
        <f t="shared" si="21"/>
        <v>17</v>
      </c>
    </row>
    <row r="221" spans="1:7" ht="153" customHeight="1" thickTop="1" thickBot="1">
      <c r="A221" s="313">
        <f t="shared" si="22"/>
        <v>437</v>
      </c>
      <c r="B221" s="313" t="str">
        <f t="shared" si="18"/>
        <v xml:space="preserve">a عصام  </v>
      </c>
      <c r="C221" s="324">
        <f t="shared" si="19"/>
        <v>17</v>
      </c>
      <c r="D221" s="313"/>
      <c r="E221" s="313">
        <f t="shared" si="23"/>
        <v>438</v>
      </c>
      <c r="F221" s="313" t="str">
        <f t="shared" si="20"/>
        <v xml:space="preserve">a آية </v>
      </c>
      <c r="G221" s="323">
        <f t="shared" si="21"/>
        <v>17</v>
      </c>
    </row>
    <row r="222" spans="1:7" ht="153" customHeight="1" thickTop="1" thickBot="1">
      <c r="A222" s="313">
        <f t="shared" si="22"/>
        <v>439</v>
      </c>
      <c r="B222" s="313" t="str">
        <f t="shared" si="18"/>
        <v xml:space="preserve">a عبد الرحمن </v>
      </c>
      <c r="C222" s="324">
        <f t="shared" si="19"/>
        <v>17</v>
      </c>
      <c r="D222" s="313"/>
      <c r="E222" s="313">
        <f t="shared" si="23"/>
        <v>440</v>
      </c>
      <c r="F222" s="313" t="str">
        <f t="shared" si="20"/>
        <v xml:space="preserve">a فردوس </v>
      </c>
      <c r="G222" s="323">
        <f t="shared" si="21"/>
        <v>17</v>
      </c>
    </row>
    <row r="223" spans="1:7" ht="153" customHeight="1" thickTop="1" thickBot="1">
      <c r="A223" s="313">
        <f t="shared" si="22"/>
        <v>441</v>
      </c>
      <c r="B223" s="313" t="str">
        <f t="shared" si="18"/>
        <v xml:space="preserve">a أيوب </v>
      </c>
      <c r="C223" s="324">
        <f t="shared" si="19"/>
        <v>17</v>
      </c>
      <c r="D223" s="313"/>
      <c r="E223" s="313">
        <f t="shared" si="23"/>
        <v>442</v>
      </c>
      <c r="F223" s="313" t="str">
        <f t="shared" si="20"/>
        <v xml:space="preserve">a زهير </v>
      </c>
      <c r="G223" s="323">
        <f t="shared" si="21"/>
        <v>17</v>
      </c>
    </row>
    <row r="224" spans="1:7" ht="153" customHeight="1" thickTop="1" thickBot="1">
      <c r="A224" s="313">
        <f t="shared" si="22"/>
        <v>443</v>
      </c>
      <c r="B224" s="313" t="str">
        <f t="shared" si="18"/>
        <v xml:space="preserve">a أميمة </v>
      </c>
      <c r="C224" s="324">
        <f t="shared" si="19"/>
        <v>17</v>
      </c>
      <c r="D224" s="313"/>
      <c r="E224" s="313">
        <f t="shared" si="23"/>
        <v>444</v>
      </c>
      <c r="F224" s="313" t="str">
        <f t="shared" si="20"/>
        <v xml:space="preserve">a رقية </v>
      </c>
      <c r="G224" s="323">
        <f t="shared" si="21"/>
        <v>17</v>
      </c>
    </row>
    <row r="225" spans="1:7" ht="153" customHeight="1" thickTop="1" thickBot="1">
      <c r="A225" s="313">
        <f t="shared" si="22"/>
        <v>445</v>
      </c>
      <c r="B225" s="313" t="str">
        <f t="shared" si="18"/>
        <v>a محمد</v>
      </c>
      <c r="C225" s="324">
        <f t="shared" si="19"/>
        <v>17</v>
      </c>
      <c r="D225" s="313"/>
      <c r="E225" s="313">
        <f t="shared" si="23"/>
        <v>446</v>
      </c>
      <c r="F225" s="313" t="str">
        <f t="shared" si="20"/>
        <v xml:space="preserve">a آية </v>
      </c>
      <c r="G225" s="323">
        <f t="shared" si="21"/>
        <v>17</v>
      </c>
    </row>
    <row r="226" spans="1:7" ht="153" customHeight="1" thickTop="1" thickBot="1">
      <c r="A226" s="313">
        <f t="shared" si="22"/>
        <v>447</v>
      </c>
      <c r="B226" s="313" t="str">
        <f t="shared" si="18"/>
        <v xml:space="preserve">a أمينة </v>
      </c>
      <c r="C226" s="324">
        <f t="shared" si="19"/>
        <v>17</v>
      </c>
      <c r="D226" s="313"/>
      <c r="E226" s="313">
        <f t="shared" si="23"/>
        <v>448</v>
      </c>
      <c r="F226" s="313" t="str">
        <f t="shared" si="20"/>
        <v xml:space="preserve">a سميرة </v>
      </c>
      <c r="G226" s="323">
        <f t="shared" si="21"/>
        <v>17</v>
      </c>
    </row>
    <row r="227" spans="1:7" ht="153" customHeight="1" thickTop="1" thickBot="1">
      <c r="A227" s="313">
        <f t="shared" si="22"/>
        <v>449</v>
      </c>
      <c r="B227" s="313" t="str">
        <f t="shared" si="18"/>
        <v xml:space="preserve">a معاد </v>
      </c>
      <c r="C227" s="324">
        <f t="shared" si="19"/>
        <v>17</v>
      </c>
      <c r="D227" s="313"/>
      <c r="E227" s="313">
        <f t="shared" si="23"/>
        <v>450</v>
      </c>
      <c r="F227" s="313" t="str">
        <f t="shared" si="20"/>
        <v xml:space="preserve">a عدنان </v>
      </c>
      <c r="G227" s="323">
        <f t="shared" si="21"/>
        <v>17</v>
      </c>
    </row>
    <row r="228" spans="1:7" ht="153" customHeight="1" thickTop="1" thickBot="1">
      <c r="A228" s="313">
        <f t="shared" si="22"/>
        <v>451</v>
      </c>
      <c r="B228" s="313" t="str">
        <f t="shared" si="18"/>
        <v xml:space="preserve">a أسامة </v>
      </c>
      <c r="C228" s="324">
        <f t="shared" si="19"/>
        <v>17</v>
      </c>
      <c r="D228" s="313"/>
      <c r="E228" s="313">
        <f t="shared" si="23"/>
        <v>452</v>
      </c>
      <c r="F228" s="313" t="str">
        <f t="shared" si="20"/>
        <v xml:space="preserve">a محمد رضا  </v>
      </c>
      <c r="G228" s="323">
        <f t="shared" si="21"/>
        <v>17</v>
      </c>
    </row>
    <row r="229" spans="1:7" ht="153" customHeight="1" thickTop="1" thickBot="1">
      <c r="A229" s="313">
        <f t="shared" si="22"/>
        <v>453</v>
      </c>
      <c r="B229" s="313" t="str">
        <f t="shared" si="18"/>
        <v xml:space="preserve">a حفصة </v>
      </c>
      <c r="C229" s="324">
        <f t="shared" si="19"/>
        <v>17</v>
      </c>
      <c r="D229" s="313"/>
      <c r="E229" s="313">
        <f t="shared" si="23"/>
        <v>454</v>
      </c>
      <c r="F229" s="313" t="str">
        <f t="shared" si="20"/>
        <v>a فاطمة الزهراء</v>
      </c>
      <c r="G229" s="323">
        <f t="shared" si="21"/>
        <v>17</v>
      </c>
    </row>
    <row r="230" spans="1:7" ht="153" customHeight="1" thickTop="1" thickBot="1">
      <c r="A230" s="313">
        <f t="shared" si="22"/>
        <v>455</v>
      </c>
      <c r="B230" s="313" t="str">
        <f t="shared" si="18"/>
        <v xml:space="preserve">a هاجر </v>
      </c>
      <c r="C230" s="324">
        <f t="shared" si="19"/>
        <v>17</v>
      </c>
      <c r="D230" s="313"/>
      <c r="E230" s="313">
        <f t="shared" si="23"/>
        <v>456</v>
      </c>
      <c r="F230" s="313" t="str">
        <f t="shared" si="20"/>
        <v xml:space="preserve">a بشرى </v>
      </c>
      <c r="G230" s="323">
        <f t="shared" si="21"/>
        <v>17</v>
      </c>
    </row>
    <row r="231" spans="1:7" ht="153" customHeight="1" thickTop="1" thickBot="1">
      <c r="A231" s="313">
        <f t="shared" si="22"/>
        <v>457</v>
      </c>
      <c r="B231" s="313" t="str">
        <f t="shared" si="18"/>
        <v>a سليمان</v>
      </c>
      <c r="C231" s="324">
        <f t="shared" si="19"/>
        <v>17</v>
      </c>
      <c r="D231" s="313"/>
      <c r="E231" s="313">
        <f t="shared" si="23"/>
        <v>458</v>
      </c>
      <c r="F231" s="313" t="str">
        <f t="shared" si="20"/>
        <v xml:space="preserve">a محمد  </v>
      </c>
      <c r="G231" s="323">
        <f t="shared" si="21"/>
        <v>17</v>
      </c>
    </row>
    <row r="232" spans="1:7" ht="153" customHeight="1" thickTop="1" thickBot="1">
      <c r="A232" s="313">
        <f t="shared" si="22"/>
        <v>459</v>
      </c>
      <c r="B232" s="313" t="str">
        <f t="shared" si="18"/>
        <v xml:space="preserve">a عثمان </v>
      </c>
      <c r="C232" s="324">
        <f t="shared" si="19"/>
        <v>17</v>
      </c>
      <c r="D232" s="313"/>
      <c r="E232" s="313">
        <f t="shared" si="23"/>
        <v>460</v>
      </c>
      <c r="F232" s="313" t="str">
        <f t="shared" si="20"/>
        <v xml:space="preserve">a هاجر </v>
      </c>
      <c r="G232" s="323">
        <f t="shared" si="21"/>
        <v>18</v>
      </c>
    </row>
    <row r="233" spans="1:7" ht="153" customHeight="1" thickTop="1" thickBot="1">
      <c r="A233" s="313">
        <f t="shared" si="22"/>
        <v>461</v>
      </c>
      <c r="B233" s="313" t="str">
        <f t="shared" si="18"/>
        <v xml:space="preserve">a نسيبة </v>
      </c>
      <c r="C233" s="324">
        <f t="shared" si="19"/>
        <v>18</v>
      </c>
      <c r="D233" s="313"/>
      <c r="E233" s="313">
        <f t="shared" si="23"/>
        <v>462</v>
      </c>
      <c r="F233" s="313" t="str">
        <f t="shared" si="20"/>
        <v xml:space="preserve">a سليمان </v>
      </c>
      <c r="G233" s="323">
        <f t="shared" si="21"/>
        <v>18</v>
      </c>
    </row>
    <row r="234" spans="1:7" ht="153" customHeight="1" thickTop="1" thickBot="1">
      <c r="A234" s="313">
        <f t="shared" si="22"/>
        <v>463</v>
      </c>
      <c r="B234" s="313" t="str">
        <f t="shared" si="18"/>
        <v>a ارحيمو</v>
      </c>
      <c r="C234" s="324">
        <f t="shared" si="19"/>
        <v>18</v>
      </c>
      <c r="D234" s="313"/>
      <c r="E234" s="313">
        <f t="shared" si="23"/>
        <v>464</v>
      </c>
      <c r="F234" s="313" t="str">
        <f t="shared" si="20"/>
        <v>a جميلة</v>
      </c>
      <c r="G234" s="323">
        <f t="shared" si="21"/>
        <v>18</v>
      </c>
    </row>
    <row r="235" spans="1:7" ht="153" customHeight="1" thickTop="1" thickBot="1">
      <c r="A235" s="313">
        <f t="shared" si="22"/>
        <v>465</v>
      </c>
      <c r="B235" s="313" t="str">
        <f t="shared" si="18"/>
        <v>a لبنى</v>
      </c>
      <c r="C235" s="324">
        <f t="shared" si="19"/>
        <v>18</v>
      </c>
      <c r="D235" s="313"/>
      <c r="E235" s="313">
        <f t="shared" si="23"/>
        <v>466</v>
      </c>
      <c r="F235" s="313" t="str">
        <f t="shared" si="20"/>
        <v>a فاطمة الزهراء</v>
      </c>
      <c r="G235" s="323">
        <f t="shared" si="21"/>
        <v>18</v>
      </c>
    </row>
    <row r="236" spans="1:7" ht="153" customHeight="1" thickTop="1" thickBot="1">
      <c r="A236" s="313">
        <f t="shared" si="22"/>
        <v>467</v>
      </c>
      <c r="B236" s="313" t="str">
        <f t="shared" si="18"/>
        <v>a سارة</v>
      </c>
      <c r="C236" s="324">
        <f t="shared" si="19"/>
        <v>18</v>
      </c>
      <c r="D236" s="313"/>
      <c r="E236" s="313">
        <f t="shared" si="23"/>
        <v>468</v>
      </c>
      <c r="F236" s="313" t="str">
        <f t="shared" si="20"/>
        <v xml:space="preserve">a أيوب </v>
      </c>
      <c r="G236" s="323">
        <f t="shared" si="21"/>
        <v>18</v>
      </c>
    </row>
    <row r="237" spans="1:7" ht="153" customHeight="1" thickTop="1" thickBot="1">
      <c r="A237" s="313">
        <f t="shared" si="22"/>
        <v>469</v>
      </c>
      <c r="B237" s="313" t="str">
        <f t="shared" si="18"/>
        <v xml:space="preserve">a سارة </v>
      </c>
      <c r="C237" s="324">
        <f t="shared" si="19"/>
        <v>18</v>
      </c>
      <c r="D237" s="313"/>
      <c r="E237" s="313">
        <f t="shared" si="23"/>
        <v>470</v>
      </c>
      <c r="F237" s="313" t="str">
        <f t="shared" si="20"/>
        <v xml:space="preserve">a أمين </v>
      </c>
      <c r="G237" s="323">
        <f t="shared" si="21"/>
        <v>18</v>
      </c>
    </row>
    <row r="238" spans="1:7" ht="153" customHeight="1" thickTop="1" thickBot="1">
      <c r="A238" s="313">
        <f t="shared" si="22"/>
        <v>471</v>
      </c>
      <c r="B238" s="313" t="str">
        <f t="shared" si="18"/>
        <v xml:space="preserve">a سامية </v>
      </c>
      <c r="C238" s="324">
        <f t="shared" si="19"/>
        <v>18</v>
      </c>
      <c r="D238" s="313"/>
      <c r="E238" s="313">
        <f t="shared" si="23"/>
        <v>472</v>
      </c>
      <c r="F238" s="313" t="str">
        <f t="shared" si="20"/>
        <v xml:space="preserve">a سارة </v>
      </c>
      <c r="G238" s="323">
        <f t="shared" si="21"/>
        <v>18</v>
      </c>
    </row>
    <row r="239" spans="1:7" ht="153" customHeight="1" thickTop="1" thickBot="1">
      <c r="A239" s="313">
        <f t="shared" si="22"/>
        <v>473</v>
      </c>
      <c r="B239" s="313" t="str">
        <f t="shared" si="18"/>
        <v xml:space="preserve">a إكرام  </v>
      </c>
      <c r="C239" s="324">
        <f t="shared" si="19"/>
        <v>18</v>
      </c>
      <c r="D239" s="313"/>
      <c r="E239" s="313">
        <f t="shared" si="23"/>
        <v>474</v>
      </c>
      <c r="F239" s="313" t="str">
        <f t="shared" si="20"/>
        <v xml:space="preserve">a نعيمة </v>
      </c>
      <c r="G239" s="323">
        <f t="shared" si="21"/>
        <v>18</v>
      </c>
    </row>
    <row r="240" spans="1:7" ht="153" customHeight="1" thickTop="1" thickBot="1">
      <c r="A240" s="313">
        <f t="shared" si="22"/>
        <v>475</v>
      </c>
      <c r="B240" s="313" t="str">
        <f t="shared" si="18"/>
        <v xml:space="preserve">a أيمن </v>
      </c>
      <c r="C240" s="324">
        <f t="shared" si="19"/>
        <v>18</v>
      </c>
      <c r="D240" s="313"/>
      <c r="E240" s="313">
        <f t="shared" si="23"/>
        <v>476</v>
      </c>
      <c r="F240" s="313" t="str">
        <f t="shared" si="20"/>
        <v xml:space="preserve">a هدى </v>
      </c>
      <c r="G240" s="323">
        <f t="shared" si="21"/>
        <v>18</v>
      </c>
    </row>
    <row r="241" spans="1:7" ht="153" customHeight="1" thickTop="1" thickBot="1">
      <c r="A241" s="313">
        <f t="shared" si="22"/>
        <v>477</v>
      </c>
      <c r="B241" s="313" t="str">
        <f t="shared" si="18"/>
        <v xml:space="preserve">a سفيان </v>
      </c>
      <c r="C241" s="324">
        <f t="shared" si="19"/>
        <v>18</v>
      </c>
      <c r="D241" s="313"/>
      <c r="E241" s="313">
        <f t="shared" si="23"/>
        <v>478</v>
      </c>
      <c r="F241" s="313" t="str">
        <f t="shared" si="20"/>
        <v>a عيسى</v>
      </c>
      <c r="G241" s="323">
        <f t="shared" si="21"/>
        <v>18</v>
      </c>
    </row>
    <row r="242" spans="1:7" ht="153" customHeight="1" thickTop="1" thickBot="1">
      <c r="A242" s="313">
        <f t="shared" si="22"/>
        <v>479</v>
      </c>
      <c r="B242" s="313" t="str">
        <f t="shared" si="18"/>
        <v xml:space="preserve">a محمد </v>
      </c>
      <c r="C242" s="324">
        <f t="shared" si="19"/>
        <v>18</v>
      </c>
      <c r="D242" s="313"/>
      <c r="E242" s="313">
        <f t="shared" si="23"/>
        <v>480</v>
      </c>
      <c r="F242" s="313" t="str">
        <f t="shared" si="20"/>
        <v xml:space="preserve">a هناء </v>
      </c>
      <c r="G242" s="323">
        <f t="shared" si="21"/>
        <v>18</v>
      </c>
    </row>
    <row r="243" spans="1:7" ht="153" customHeight="1" thickTop="1" thickBot="1">
      <c r="A243" s="313">
        <f t="shared" si="22"/>
        <v>481</v>
      </c>
      <c r="B243" s="313" t="str">
        <f t="shared" si="18"/>
        <v xml:space="preserve">a ندى </v>
      </c>
      <c r="C243" s="324">
        <f t="shared" si="19"/>
        <v>18</v>
      </c>
      <c r="D243" s="313"/>
      <c r="E243" s="313">
        <f t="shared" si="23"/>
        <v>482</v>
      </c>
      <c r="F243" s="313" t="str">
        <f t="shared" si="20"/>
        <v>a دينــة</v>
      </c>
      <c r="G243" s="323">
        <f t="shared" si="21"/>
        <v>18</v>
      </c>
    </row>
    <row r="244" spans="1:7" ht="153" customHeight="1" thickTop="1" thickBot="1">
      <c r="A244" s="313">
        <f t="shared" si="22"/>
        <v>483</v>
      </c>
      <c r="B244" s="313" t="str">
        <f t="shared" si="18"/>
        <v xml:space="preserve">a خالد  </v>
      </c>
      <c r="C244" s="324">
        <f t="shared" si="19"/>
        <v>18</v>
      </c>
      <c r="D244" s="313"/>
      <c r="E244" s="313">
        <f t="shared" si="23"/>
        <v>484</v>
      </c>
      <c r="F244" s="313" t="str">
        <f t="shared" si="20"/>
        <v xml:space="preserve">a المهدي  </v>
      </c>
      <c r="G244" s="323">
        <f t="shared" si="21"/>
        <v>18</v>
      </c>
    </row>
    <row r="245" spans="1:7" ht="153" customHeight="1" thickTop="1" thickBot="1">
      <c r="A245" s="313">
        <f t="shared" si="22"/>
        <v>485</v>
      </c>
      <c r="B245" s="313" t="str">
        <f t="shared" si="18"/>
        <v xml:space="preserve">a محمد </v>
      </c>
      <c r="C245" s="324">
        <f t="shared" si="19"/>
        <v>18</v>
      </c>
      <c r="D245" s="313"/>
      <c r="E245" s="313">
        <f t="shared" si="23"/>
        <v>486</v>
      </c>
      <c r="F245" s="313" t="str">
        <f t="shared" si="20"/>
        <v xml:space="preserve">a محمد </v>
      </c>
      <c r="G245" s="323">
        <f t="shared" si="21"/>
        <v>18</v>
      </c>
    </row>
    <row r="246" spans="1:7" ht="153" customHeight="1" thickTop="1" thickBot="1">
      <c r="A246" s="313">
        <f t="shared" si="22"/>
        <v>487</v>
      </c>
      <c r="B246" s="313" t="str">
        <f t="shared" si="18"/>
        <v>a ندى</v>
      </c>
      <c r="C246" s="324">
        <f t="shared" si="19"/>
        <v>19</v>
      </c>
      <c r="D246" s="313"/>
      <c r="E246" s="313">
        <f t="shared" si="23"/>
        <v>488</v>
      </c>
      <c r="F246" s="313" t="str">
        <f t="shared" si="20"/>
        <v xml:space="preserve">a سارة </v>
      </c>
      <c r="G246" s="323">
        <f t="shared" si="21"/>
        <v>19</v>
      </c>
    </row>
    <row r="247" spans="1:7" ht="153" customHeight="1" thickTop="1" thickBot="1">
      <c r="A247" s="313">
        <f t="shared" si="22"/>
        <v>489</v>
      </c>
      <c r="B247" s="313" t="str">
        <f t="shared" si="18"/>
        <v xml:space="preserve">a عبد العظيم </v>
      </c>
      <c r="C247" s="324">
        <f t="shared" si="19"/>
        <v>19</v>
      </c>
      <c r="D247" s="313"/>
      <c r="E247" s="313">
        <f t="shared" si="23"/>
        <v>490</v>
      </c>
      <c r="F247" s="313" t="str">
        <f t="shared" si="20"/>
        <v xml:space="preserve">a فردوس </v>
      </c>
      <c r="G247" s="323">
        <f t="shared" si="21"/>
        <v>19</v>
      </c>
    </row>
    <row r="248" spans="1:7" ht="153" customHeight="1" thickTop="1" thickBot="1">
      <c r="A248" s="313">
        <f t="shared" si="22"/>
        <v>491</v>
      </c>
      <c r="B248" s="313" t="str">
        <f t="shared" si="18"/>
        <v xml:space="preserve">a خديجة </v>
      </c>
      <c r="C248" s="324">
        <f t="shared" si="19"/>
        <v>19</v>
      </c>
      <c r="D248" s="313"/>
      <c r="E248" s="313">
        <f t="shared" si="23"/>
        <v>492</v>
      </c>
      <c r="F248" s="313" t="str">
        <f t="shared" si="20"/>
        <v>a سلمى</v>
      </c>
      <c r="G248" s="323">
        <f t="shared" si="21"/>
        <v>19</v>
      </c>
    </row>
    <row r="249" spans="1:7" ht="153" customHeight="1" thickTop="1" thickBot="1">
      <c r="A249" s="313">
        <f t="shared" si="22"/>
        <v>493</v>
      </c>
      <c r="B249" s="313" t="str">
        <f t="shared" si="18"/>
        <v xml:space="preserve">a فاطمة الزهرة </v>
      </c>
      <c r="C249" s="324">
        <f t="shared" si="19"/>
        <v>19</v>
      </c>
      <c r="D249" s="313"/>
      <c r="E249" s="313">
        <f t="shared" si="23"/>
        <v>494</v>
      </c>
      <c r="F249" s="313" t="str">
        <f t="shared" si="20"/>
        <v xml:space="preserve">a مراد </v>
      </c>
      <c r="G249" s="323">
        <f t="shared" si="21"/>
        <v>19</v>
      </c>
    </row>
    <row r="250" spans="1:7" ht="153" customHeight="1" thickTop="1" thickBot="1">
      <c r="A250" s="313">
        <f t="shared" si="22"/>
        <v>495</v>
      </c>
      <c r="B250" s="313" t="str">
        <f t="shared" si="18"/>
        <v>a نبيلة</v>
      </c>
      <c r="C250" s="324">
        <f t="shared" si="19"/>
        <v>19</v>
      </c>
      <c r="D250" s="313"/>
      <c r="E250" s="313">
        <f t="shared" si="23"/>
        <v>496</v>
      </c>
      <c r="F250" s="313" t="str">
        <f t="shared" si="20"/>
        <v xml:space="preserve">a رجاء </v>
      </c>
      <c r="G250" s="323">
        <f t="shared" si="21"/>
        <v>19</v>
      </c>
    </row>
    <row r="251" spans="1:7" ht="153" customHeight="1" thickTop="1" thickBot="1">
      <c r="A251" s="313">
        <f t="shared" si="22"/>
        <v>497</v>
      </c>
      <c r="B251" s="313" t="str">
        <f t="shared" si="18"/>
        <v xml:space="preserve">a أيوب </v>
      </c>
      <c r="C251" s="324">
        <f t="shared" si="19"/>
        <v>19</v>
      </c>
      <c r="D251" s="313"/>
      <c r="E251" s="313">
        <f t="shared" si="23"/>
        <v>498</v>
      </c>
      <c r="F251" s="313" t="str">
        <f t="shared" si="20"/>
        <v>a صفاء</v>
      </c>
      <c r="G251" s="323">
        <f t="shared" si="21"/>
        <v>19</v>
      </c>
    </row>
    <row r="252" spans="1:7" ht="153" customHeight="1" thickTop="1" thickBot="1">
      <c r="A252" s="313">
        <f t="shared" si="22"/>
        <v>499</v>
      </c>
      <c r="B252" s="313" t="str">
        <f t="shared" si="18"/>
        <v>a خديجة</v>
      </c>
      <c r="C252" s="324">
        <f t="shared" si="19"/>
        <v>19</v>
      </c>
      <c r="D252" s="313"/>
      <c r="E252" s="313">
        <f t="shared" si="23"/>
        <v>500</v>
      </c>
      <c r="F252" s="313" t="str">
        <f t="shared" si="20"/>
        <v>a كوثر</v>
      </c>
      <c r="G252" s="323">
        <f t="shared" si="21"/>
        <v>19</v>
      </c>
    </row>
    <row r="253" spans="1:7" ht="153" customHeight="1" thickTop="1" thickBot="1">
      <c r="A253" s="313">
        <f t="shared" si="22"/>
        <v>501</v>
      </c>
      <c r="B253" s="313" t="str">
        <f t="shared" si="18"/>
        <v xml:space="preserve">a مريم </v>
      </c>
      <c r="C253" s="324">
        <f t="shared" si="19"/>
        <v>19</v>
      </c>
      <c r="D253" s="313"/>
      <c r="E253" s="313">
        <f t="shared" si="23"/>
        <v>502</v>
      </c>
      <c r="F253" s="313" t="str">
        <f t="shared" si="20"/>
        <v xml:space="preserve">a محمد </v>
      </c>
      <c r="G253" s="323">
        <f t="shared" si="21"/>
        <v>19</v>
      </c>
    </row>
    <row r="254" spans="1:7" ht="153" customHeight="1" thickTop="1" thickBot="1">
      <c r="A254" s="313">
        <f t="shared" si="22"/>
        <v>503</v>
      </c>
      <c r="B254" s="313" t="str">
        <f t="shared" si="18"/>
        <v>a سفيان</v>
      </c>
      <c r="C254" s="324">
        <f t="shared" si="19"/>
        <v>19</v>
      </c>
      <c r="D254" s="313"/>
      <c r="E254" s="313">
        <f t="shared" si="23"/>
        <v>504</v>
      </c>
      <c r="F254" s="313" t="str">
        <f t="shared" si="20"/>
        <v>a مروان</v>
      </c>
      <c r="G254" s="323">
        <f t="shared" si="21"/>
        <v>19</v>
      </c>
    </row>
    <row r="255" spans="1:7" ht="153" customHeight="1" thickTop="1" thickBot="1">
      <c r="A255" s="313">
        <f t="shared" si="22"/>
        <v>505</v>
      </c>
      <c r="B255" s="313" t="str">
        <f t="shared" si="18"/>
        <v>a أناس</v>
      </c>
      <c r="C255" s="324">
        <f t="shared" si="19"/>
        <v>19</v>
      </c>
      <c r="D255" s="313"/>
      <c r="E255" s="313">
        <f t="shared" si="23"/>
        <v>506</v>
      </c>
      <c r="F255" s="313" t="str">
        <f t="shared" si="20"/>
        <v xml:space="preserve">a آية </v>
      </c>
      <c r="G255" s="323">
        <f t="shared" si="21"/>
        <v>19</v>
      </c>
    </row>
    <row r="256" spans="1:7" ht="153" customHeight="1" thickTop="1" thickBot="1">
      <c r="A256" s="313">
        <f t="shared" si="22"/>
        <v>507</v>
      </c>
      <c r="B256" s="313" t="str">
        <f t="shared" si="18"/>
        <v xml:space="preserve">a فاطمة الزهراء </v>
      </c>
      <c r="C256" s="324">
        <f t="shared" si="19"/>
        <v>19</v>
      </c>
      <c r="D256" s="313"/>
      <c r="E256" s="313">
        <f t="shared" si="23"/>
        <v>508</v>
      </c>
      <c r="F256" s="313" t="str">
        <f t="shared" si="20"/>
        <v xml:space="preserve">a رحيمة </v>
      </c>
      <c r="G256" s="323">
        <f t="shared" si="21"/>
        <v>19</v>
      </c>
    </row>
    <row r="257" spans="1:7" ht="153" customHeight="1" thickTop="1" thickBot="1">
      <c r="A257" s="313">
        <f t="shared" si="22"/>
        <v>509</v>
      </c>
      <c r="B257" s="313" t="str">
        <f t="shared" si="18"/>
        <v xml:space="preserve">a أحلام </v>
      </c>
      <c r="C257" s="324">
        <f t="shared" si="19"/>
        <v>19</v>
      </c>
      <c r="D257" s="313"/>
      <c r="E257" s="313">
        <f t="shared" si="23"/>
        <v>510</v>
      </c>
      <c r="F257" s="313" t="str">
        <f t="shared" si="20"/>
        <v xml:space="preserve">a سارة </v>
      </c>
      <c r="G257" s="323">
        <f t="shared" si="21"/>
        <v>19</v>
      </c>
    </row>
    <row r="258" spans="1:7" ht="153" customHeight="1" thickTop="1" thickBot="1">
      <c r="A258" s="313">
        <f t="shared" si="22"/>
        <v>511</v>
      </c>
      <c r="B258" s="313" t="str">
        <f t="shared" si="18"/>
        <v xml:space="preserve">a سارة </v>
      </c>
      <c r="C258" s="324">
        <f t="shared" si="19"/>
        <v>19</v>
      </c>
      <c r="D258" s="313"/>
      <c r="E258" s="313">
        <f t="shared" si="23"/>
        <v>512</v>
      </c>
      <c r="F258" s="313" t="str">
        <f t="shared" si="20"/>
        <v>a هيثم</v>
      </c>
      <c r="G258" s="323">
        <f t="shared" si="21"/>
        <v>19</v>
      </c>
    </row>
    <row r="259" spans="1:7" ht="153" customHeight="1" thickTop="1" thickBot="1">
      <c r="A259" s="313">
        <f t="shared" si="22"/>
        <v>513</v>
      </c>
      <c r="B259" s="313" t="str">
        <f t="shared" ref="B259:B322" si="24">VLOOKUP($A259,ahlamine6,5,FALSE)</f>
        <v>a محمد</v>
      </c>
      <c r="C259" s="324">
        <f t="shared" ref="C259:C322" si="25">VLOOKUP($A259,ahlamine6,4,FALSE)</f>
        <v>19</v>
      </c>
      <c r="D259" s="313"/>
      <c r="E259" s="313">
        <f t="shared" si="23"/>
        <v>514</v>
      </c>
      <c r="F259" s="313" t="str">
        <f t="shared" ref="F259:F322" si="26">VLOOKUP($E259,ahlamine6,5,FALSE)</f>
        <v>a لمياء</v>
      </c>
      <c r="G259" s="323">
        <f t="shared" ref="G259:G322" si="27">VLOOKUP($E259,ahlamine6,4,FALSE)</f>
        <v>20</v>
      </c>
    </row>
    <row r="260" spans="1:7" ht="153" customHeight="1" thickTop="1" thickBot="1">
      <c r="A260" s="313">
        <f t="shared" si="22"/>
        <v>515</v>
      </c>
      <c r="B260" s="313" t="str">
        <f t="shared" si="24"/>
        <v>a ف الزهراء</v>
      </c>
      <c r="C260" s="324">
        <f t="shared" si="25"/>
        <v>20</v>
      </c>
      <c r="D260" s="313"/>
      <c r="E260" s="313">
        <f t="shared" si="23"/>
        <v>516</v>
      </c>
      <c r="F260" s="313" t="str">
        <f t="shared" si="26"/>
        <v xml:space="preserve">a موسى </v>
      </c>
      <c r="G260" s="323">
        <f t="shared" si="27"/>
        <v>20</v>
      </c>
    </row>
    <row r="261" spans="1:7" ht="153" customHeight="1" thickTop="1" thickBot="1">
      <c r="A261" s="313">
        <f t="shared" si="22"/>
        <v>517</v>
      </c>
      <c r="B261" s="313" t="str">
        <f t="shared" si="24"/>
        <v>a نسرين</v>
      </c>
      <c r="C261" s="324">
        <f t="shared" si="25"/>
        <v>20</v>
      </c>
      <c r="D261" s="313"/>
      <c r="E261" s="313">
        <f t="shared" si="23"/>
        <v>518</v>
      </c>
      <c r="F261" s="313" t="str">
        <f t="shared" si="26"/>
        <v xml:space="preserve">a معاذ </v>
      </c>
      <c r="G261" s="323">
        <f t="shared" si="27"/>
        <v>20</v>
      </c>
    </row>
    <row r="262" spans="1:7" ht="153" customHeight="1" thickTop="1" thickBot="1">
      <c r="A262" s="313">
        <f t="shared" ref="A262:A325" si="28">A261+2</f>
        <v>519</v>
      </c>
      <c r="B262" s="313" t="str">
        <f t="shared" si="24"/>
        <v xml:space="preserve">a حفصة </v>
      </c>
      <c r="C262" s="324">
        <f t="shared" si="25"/>
        <v>20</v>
      </c>
      <c r="D262" s="313"/>
      <c r="E262" s="313">
        <f t="shared" ref="E262:E325" si="29">E261+2</f>
        <v>520</v>
      </c>
      <c r="F262" s="313" t="str">
        <f t="shared" si="26"/>
        <v xml:space="preserve">a دعاء </v>
      </c>
      <c r="G262" s="323">
        <f t="shared" si="27"/>
        <v>20</v>
      </c>
    </row>
    <row r="263" spans="1:7" ht="153" customHeight="1" thickTop="1" thickBot="1">
      <c r="A263" s="313">
        <f t="shared" si="28"/>
        <v>521</v>
      </c>
      <c r="B263" s="313" t="str">
        <f t="shared" si="24"/>
        <v>a حنان</v>
      </c>
      <c r="C263" s="324">
        <f t="shared" si="25"/>
        <v>20</v>
      </c>
      <c r="D263" s="313"/>
      <c r="E263" s="313">
        <f t="shared" si="29"/>
        <v>522</v>
      </c>
      <c r="F263" s="313" t="str">
        <f t="shared" si="26"/>
        <v xml:space="preserve">a محمد سعيد </v>
      </c>
      <c r="G263" s="323">
        <f t="shared" si="27"/>
        <v>20</v>
      </c>
    </row>
    <row r="264" spans="1:7" ht="153" customHeight="1" thickTop="1" thickBot="1">
      <c r="A264" s="313">
        <f t="shared" si="28"/>
        <v>523</v>
      </c>
      <c r="B264" s="313" t="str">
        <f t="shared" si="24"/>
        <v xml:space="preserve">a عبد الرفيع </v>
      </c>
      <c r="C264" s="324">
        <f t="shared" si="25"/>
        <v>20</v>
      </c>
      <c r="D264" s="313"/>
      <c r="E264" s="313">
        <f t="shared" si="29"/>
        <v>524</v>
      </c>
      <c r="F264" s="313" t="str">
        <f t="shared" si="26"/>
        <v>a احمد</v>
      </c>
      <c r="G264" s="323">
        <f t="shared" si="27"/>
        <v>20</v>
      </c>
    </row>
    <row r="265" spans="1:7" ht="153" customHeight="1" thickTop="1" thickBot="1">
      <c r="A265" s="313">
        <f t="shared" si="28"/>
        <v>525</v>
      </c>
      <c r="B265" s="313" t="str">
        <f t="shared" si="24"/>
        <v>a محمد</v>
      </c>
      <c r="C265" s="324">
        <f t="shared" si="25"/>
        <v>20</v>
      </c>
      <c r="D265" s="313"/>
      <c r="E265" s="313">
        <f t="shared" si="29"/>
        <v>526</v>
      </c>
      <c r="F265" s="313" t="str">
        <f t="shared" si="26"/>
        <v xml:space="preserve">a أيوب </v>
      </c>
      <c r="G265" s="323">
        <f t="shared" si="27"/>
        <v>20</v>
      </c>
    </row>
    <row r="266" spans="1:7" ht="153" customHeight="1" thickTop="1" thickBot="1">
      <c r="A266" s="313">
        <f t="shared" si="28"/>
        <v>527</v>
      </c>
      <c r="B266" s="313" t="str">
        <f t="shared" si="24"/>
        <v>a إسماعيل</v>
      </c>
      <c r="C266" s="324">
        <f t="shared" si="25"/>
        <v>20</v>
      </c>
      <c r="D266" s="313"/>
      <c r="E266" s="313">
        <f t="shared" si="29"/>
        <v>528</v>
      </c>
      <c r="F266" s="313" t="str">
        <f t="shared" si="26"/>
        <v xml:space="preserve">a كوثر </v>
      </c>
      <c r="G266" s="323">
        <f t="shared" si="27"/>
        <v>20</v>
      </c>
    </row>
    <row r="267" spans="1:7" ht="153" customHeight="1" thickTop="1" thickBot="1">
      <c r="A267" s="313">
        <f t="shared" si="28"/>
        <v>529</v>
      </c>
      <c r="B267" s="313" t="str">
        <f t="shared" si="24"/>
        <v xml:space="preserve">a زكرياء </v>
      </c>
      <c r="C267" s="324">
        <f t="shared" si="25"/>
        <v>20</v>
      </c>
      <c r="D267" s="313"/>
      <c r="E267" s="313">
        <f t="shared" si="29"/>
        <v>530</v>
      </c>
      <c r="F267" s="313" t="str">
        <f t="shared" si="26"/>
        <v xml:space="preserve">a مروة </v>
      </c>
      <c r="G267" s="323">
        <f t="shared" si="27"/>
        <v>20</v>
      </c>
    </row>
    <row r="268" spans="1:7" ht="153" customHeight="1" thickTop="1" thickBot="1">
      <c r="A268" s="313">
        <f t="shared" si="28"/>
        <v>531</v>
      </c>
      <c r="B268" s="313" t="str">
        <f t="shared" si="24"/>
        <v xml:space="preserve">a أسماء </v>
      </c>
      <c r="C268" s="324">
        <f t="shared" si="25"/>
        <v>20</v>
      </c>
      <c r="D268" s="313"/>
      <c r="E268" s="313">
        <f t="shared" si="29"/>
        <v>532</v>
      </c>
      <c r="F268" s="313" t="str">
        <f t="shared" si="26"/>
        <v xml:space="preserve">a يوسف </v>
      </c>
      <c r="G268" s="323">
        <f t="shared" si="27"/>
        <v>20</v>
      </c>
    </row>
    <row r="269" spans="1:7" ht="153" customHeight="1" thickTop="1" thickBot="1">
      <c r="A269" s="313">
        <f t="shared" si="28"/>
        <v>533</v>
      </c>
      <c r="B269" s="313" t="str">
        <f t="shared" si="24"/>
        <v xml:space="preserve">a سهيلة </v>
      </c>
      <c r="C269" s="324">
        <f t="shared" si="25"/>
        <v>20</v>
      </c>
      <c r="D269" s="313"/>
      <c r="E269" s="313">
        <f t="shared" si="29"/>
        <v>534</v>
      </c>
      <c r="F269" s="313" t="str">
        <f t="shared" si="26"/>
        <v xml:space="preserve">a ملاك </v>
      </c>
      <c r="G269" s="323">
        <f t="shared" si="27"/>
        <v>20</v>
      </c>
    </row>
    <row r="270" spans="1:7" ht="153" customHeight="1" thickTop="1" thickBot="1">
      <c r="A270" s="313">
        <f t="shared" si="28"/>
        <v>535</v>
      </c>
      <c r="B270" s="313" t="str">
        <f t="shared" si="24"/>
        <v>a عبد الصمد</v>
      </c>
      <c r="C270" s="324">
        <f t="shared" si="25"/>
        <v>20</v>
      </c>
      <c r="D270" s="313"/>
      <c r="E270" s="313">
        <f t="shared" si="29"/>
        <v>536</v>
      </c>
      <c r="F270" s="313" t="str">
        <f t="shared" si="26"/>
        <v>a منير</v>
      </c>
      <c r="G270" s="323">
        <f t="shared" si="27"/>
        <v>20</v>
      </c>
    </row>
    <row r="271" spans="1:7" ht="153" customHeight="1" thickTop="1" thickBot="1">
      <c r="A271" s="313">
        <f t="shared" si="28"/>
        <v>537</v>
      </c>
      <c r="B271" s="313" t="str">
        <f t="shared" si="24"/>
        <v>a عبيد</v>
      </c>
      <c r="C271" s="324">
        <f t="shared" si="25"/>
        <v>20</v>
      </c>
      <c r="D271" s="313"/>
      <c r="E271" s="313">
        <f t="shared" si="29"/>
        <v>538</v>
      </c>
      <c r="F271" s="313" t="str">
        <f t="shared" si="26"/>
        <v>a أميمة</v>
      </c>
      <c r="G271" s="323">
        <f t="shared" si="27"/>
        <v>20</v>
      </c>
    </row>
    <row r="272" spans="1:7" ht="153" customHeight="1" thickTop="1" thickBot="1">
      <c r="A272" s="313">
        <f t="shared" si="28"/>
        <v>539</v>
      </c>
      <c r="B272" s="313" t="str">
        <f t="shared" si="24"/>
        <v>a كوتر</v>
      </c>
      <c r="C272" s="324">
        <f t="shared" si="25"/>
        <v>20</v>
      </c>
      <c r="D272" s="313"/>
      <c r="E272" s="313">
        <f t="shared" si="29"/>
        <v>540</v>
      </c>
      <c r="F272" s="313" t="str">
        <f t="shared" si="26"/>
        <v>a اسماعيل</v>
      </c>
      <c r="G272" s="323">
        <f t="shared" si="27"/>
        <v>20</v>
      </c>
    </row>
    <row r="273" spans="1:7" ht="153" customHeight="1" thickTop="1" thickBot="1">
      <c r="A273" s="313">
        <f t="shared" si="28"/>
        <v>541</v>
      </c>
      <c r="B273" s="313" t="str">
        <f t="shared" si="24"/>
        <v xml:space="preserve">a سكينة </v>
      </c>
      <c r="C273" s="324">
        <f t="shared" si="25"/>
        <v>21</v>
      </c>
      <c r="D273" s="313"/>
      <c r="E273" s="313">
        <f t="shared" si="29"/>
        <v>542</v>
      </c>
      <c r="F273" s="313" t="str">
        <f t="shared" si="26"/>
        <v>a جيهان</v>
      </c>
      <c r="G273" s="323">
        <f t="shared" si="27"/>
        <v>21</v>
      </c>
    </row>
    <row r="274" spans="1:7" ht="153" customHeight="1" thickTop="1" thickBot="1">
      <c r="A274" s="313">
        <f t="shared" si="28"/>
        <v>543</v>
      </c>
      <c r="B274" s="313" t="str">
        <f t="shared" si="24"/>
        <v xml:space="preserve">a فاطمة الزهراء </v>
      </c>
      <c r="C274" s="324">
        <f t="shared" si="25"/>
        <v>21</v>
      </c>
      <c r="D274" s="313"/>
      <c r="E274" s="313">
        <f t="shared" si="29"/>
        <v>544</v>
      </c>
      <c r="F274" s="313" t="str">
        <f t="shared" si="26"/>
        <v>a نجلاء</v>
      </c>
      <c r="G274" s="323">
        <f t="shared" si="27"/>
        <v>21</v>
      </c>
    </row>
    <row r="275" spans="1:7" ht="153" customHeight="1" thickTop="1" thickBot="1">
      <c r="A275" s="313">
        <f t="shared" si="28"/>
        <v>545</v>
      </c>
      <c r="B275" s="313" t="str">
        <f t="shared" si="24"/>
        <v>a الهام</v>
      </c>
      <c r="C275" s="324">
        <f t="shared" si="25"/>
        <v>21</v>
      </c>
      <c r="D275" s="313"/>
      <c r="E275" s="313">
        <f t="shared" si="29"/>
        <v>546</v>
      </c>
      <c r="F275" s="313" t="str">
        <f t="shared" si="26"/>
        <v xml:space="preserve">a شيماء </v>
      </c>
      <c r="G275" s="323">
        <f t="shared" si="27"/>
        <v>21</v>
      </c>
    </row>
    <row r="276" spans="1:7" ht="153" customHeight="1" thickTop="1" thickBot="1">
      <c r="A276" s="313">
        <f t="shared" si="28"/>
        <v>547</v>
      </c>
      <c r="B276" s="313" t="str">
        <f t="shared" si="24"/>
        <v xml:space="preserve">a سفيان </v>
      </c>
      <c r="C276" s="324">
        <f t="shared" si="25"/>
        <v>21</v>
      </c>
      <c r="D276" s="313"/>
      <c r="E276" s="313">
        <f t="shared" si="29"/>
        <v>548</v>
      </c>
      <c r="F276" s="313" t="str">
        <f t="shared" si="26"/>
        <v>a عبدالرحيم</v>
      </c>
      <c r="G276" s="323">
        <f t="shared" si="27"/>
        <v>21</v>
      </c>
    </row>
    <row r="277" spans="1:7" ht="153" customHeight="1" thickTop="1" thickBot="1">
      <c r="A277" s="313">
        <f t="shared" si="28"/>
        <v>549</v>
      </c>
      <c r="B277" s="313" t="str">
        <f t="shared" si="24"/>
        <v xml:space="preserve">a دعاء </v>
      </c>
      <c r="C277" s="324">
        <f t="shared" si="25"/>
        <v>21</v>
      </c>
      <c r="D277" s="313"/>
      <c r="E277" s="313">
        <f t="shared" si="29"/>
        <v>550</v>
      </c>
      <c r="F277" s="313" t="str">
        <f t="shared" si="26"/>
        <v xml:space="preserve">a ادريس </v>
      </c>
      <c r="G277" s="323">
        <f t="shared" si="27"/>
        <v>21</v>
      </c>
    </row>
    <row r="278" spans="1:7" ht="153" customHeight="1" thickTop="1" thickBot="1">
      <c r="A278" s="313">
        <f t="shared" si="28"/>
        <v>551</v>
      </c>
      <c r="B278" s="313" t="str">
        <f t="shared" si="24"/>
        <v>a رحاب</v>
      </c>
      <c r="C278" s="324">
        <f t="shared" si="25"/>
        <v>21</v>
      </c>
      <c r="D278" s="313"/>
      <c r="E278" s="313">
        <f t="shared" si="29"/>
        <v>552</v>
      </c>
      <c r="F278" s="313" t="str">
        <f t="shared" si="26"/>
        <v xml:space="preserve">a فاطمة </v>
      </c>
      <c r="G278" s="323">
        <f t="shared" si="27"/>
        <v>21</v>
      </c>
    </row>
    <row r="279" spans="1:7" ht="153" customHeight="1" thickTop="1" thickBot="1">
      <c r="A279" s="313">
        <f t="shared" si="28"/>
        <v>553</v>
      </c>
      <c r="B279" s="313" t="str">
        <f t="shared" si="24"/>
        <v>a محمد</v>
      </c>
      <c r="C279" s="324">
        <f t="shared" si="25"/>
        <v>21</v>
      </c>
      <c r="D279" s="313"/>
      <c r="E279" s="313">
        <f t="shared" si="29"/>
        <v>554</v>
      </c>
      <c r="F279" s="313" t="str">
        <f t="shared" si="26"/>
        <v xml:space="preserve">a أمينة </v>
      </c>
      <c r="G279" s="323">
        <f t="shared" si="27"/>
        <v>21</v>
      </c>
    </row>
    <row r="280" spans="1:7" ht="153" customHeight="1" thickTop="1" thickBot="1">
      <c r="A280" s="313">
        <f t="shared" si="28"/>
        <v>555</v>
      </c>
      <c r="B280" s="313" t="str">
        <f t="shared" si="24"/>
        <v xml:space="preserve">a صابرين </v>
      </c>
      <c r="C280" s="324">
        <f t="shared" si="25"/>
        <v>21</v>
      </c>
      <c r="D280" s="313"/>
      <c r="E280" s="313">
        <f t="shared" si="29"/>
        <v>556</v>
      </c>
      <c r="F280" s="313" t="str">
        <f t="shared" si="26"/>
        <v xml:space="preserve">a محمد ياسين </v>
      </c>
      <c r="G280" s="323">
        <f t="shared" si="27"/>
        <v>21</v>
      </c>
    </row>
    <row r="281" spans="1:7" ht="153" customHeight="1" thickTop="1" thickBot="1">
      <c r="A281" s="313">
        <f t="shared" si="28"/>
        <v>557</v>
      </c>
      <c r="B281" s="313" t="str">
        <f t="shared" si="24"/>
        <v xml:space="preserve">a محمد </v>
      </c>
      <c r="C281" s="324">
        <f t="shared" si="25"/>
        <v>21</v>
      </c>
      <c r="D281" s="313"/>
      <c r="E281" s="313">
        <f t="shared" si="29"/>
        <v>558</v>
      </c>
      <c r="F281" s="313" t="str">
        <f t="shared" si="26"/>
        <v>a امال</v>
      </c>
      <c r="G281" s="323">
        <f t="shared" si="27"/>
        <v>21</v>
      </c>
    </row>
    <row r="282" spans="1:7" ht="153" customHeight="1" thickTop="1" thickBot="1">
      <c r="A282" s="313">
        <f t="shared" si="28"/>
        <v>559</v>
      </c>
      <c r="B282" s="313" t="str">
        <f t="shared" si="24"/>
        <v xml:space="preserve">a أسامة </v>
      </c>
      <c r="C282" s="324">
        <f t="shared" si="25"/>
        <v>21</v>
      </c>
      <c r="D282" s="313"/>
      <c r="E282" s="313">
        <f t="shared" si="29"/>
        <v>560</v>
      </c>
      <c r="F282" s="313" t="str">
        <f t="shared" si="26"/>
        <v xml:space="preserve">a فاطمة الزهراء </v>
      </c>
      <c r="G282" s="323">
        <f t="shared" si="27"/>
        <v>21</v>
      </c>
    </row>
    <row r="283" spans="1:7" ht="153" customHeight="1" thickTop="1" thickBot="1">
      <c r="A283" s="313">
        <f t="shared" si="28"/>
        <v>561</v>
      </c>
      <c r="B283" s="313" t="str">
        <f t="shared" si="24"/>
        <v xml:space="preserve">a فردوس </v>
      </c>
      <c r="C283" s="324">
        <f t="shared" si="25"/>
        <v>21</v>
      </c>
      <c r="D283" s="313"/>
      <c r="E283" s="313">
        <f t="shared" si="29"/>
        <v>562</v>
      </c>
      <c r="F283" s="313" t="str">
        <f t="shared" si="26"/>
        <v>a زكرياء</v>
      </c>
      <c r="G283" s="323">
        <f t="shared" si="27"/>
        <v>21</v>
      </c>
    </row>
    <row r="284" spans="1:7" ht="153" customHeight="1" thickTop="1" thickBot="1">
      <c r="A284" s="313">
        <f t="shared" si="28"/>
        <v>563</v>
      </c>
      <c r="B284" s="313" t="str">
        <f t="shared" si="24"/>
        <v>a ابتسام</v>
      </c>
      <c r="C284" s="324">
        <f t="shared" si="25"/>
        <v>21</v>
      </c>
      <c r="D284" s="313"/>
      <c r="E284" s="313">
        <f t="shared" si="29"/>
        <v>564</v>
      </c>
      <c r="F284" s="313" t="str">
        <f t="shared" si="26"/>
        <v>a دعاء</v>
      </c>
      <c r="G284" s="323">
        <f t="shared" si="27"/>
        <v>21</v>
      </c>
    </row>
    <row r="285" spans="1:7" ht="153" customHeight="1" thickTop="1" thickBot="1">
      <c r="A285" s="313">
        <f t="shared" si="28"/>
        <v>565</v>
      </c>
      <c r="B285" s="313" t="str">
        <f t="shared" si="24"/>
        <v xml:space="preserve">a أيمن </v>
      </c>
      <c r="C285" s="324">
        <f t="shared" si="25"/>
        <v>21</v>
      </c>
      <c r="D285" s="313"/>
      <c r="E285" s="313">
        <f t="shared" si="29"/>
        <v>566</v>
      </c>
      <c r="F285" s="313" t="str">
        <f t="shared" si="26"/>
        <v>a أسامة</v>
      </c>
      <c r="G285" s="323">
        <f t="shared" si="27"/>
        <v>21</v>
      </c>
    </row>
    <row r="286" spans="1:7" ht="153" customHeight="1" thickTop="1" thickBot="1">
      <c r="A286" s="313">
        <f t="shared" si="28"/>
        <v>567</v>
      </c>
      <c r="B286" s="313" t="str">
        <f t="shared" si="24"/>
        <v>a حفصة</v>
      </c>
      <c r="C286" s="324">
        <f t="shared" si="25"/>
        <v>21</v>
      </c>
      <c r="D286" s="313"/>
      <c r="E286" s="313">
        <f t="shared" si="29"/>
        <v>568</v>
      </c>
      <c r="F286" s="313" t="str">
        <f t="shared" si="26"/>
        <v xml:space="preserve">a سمية </v>
      </c>
      <c r="G286" s="323">
        <f t="shared" si="27"/>
        <v>22</v>
      </c>
    </row>
    <row r="287" spans="1:7" ht="153" customHeight="1" thickTop="1" thickBot="1">
      <c r="A287" s="313">
        <f t="shared" si="28"/>
        <v>569</v>
      </c>
      <c r="B287" s="313" t="str">
        <f t="shared" si="24"/>
        <v>a محمد</v>
      </c>
      <c r="C287" s="324">
        <f t="shared" si="25"/>
        <v>22</v>
      </c>
      <c r="D287" s="313"/>
      <c r="E287" s="313">
        <f t="shared" si="29"/>
        <v>570</v>
      </c>
      <c r="F287" s="313" t="str">
        <f t="shared" si="26"/>
        <v>a الياس</v>
      </c>
      <c r="G287" s="323">
        <f t="shared" si="27"/>
        <v>22</v>
      </c>
    </row>
    <row r="288" spans="1:7" ht="153" customHeight="1" thickTop="1" thickBot="1">
      <c r="A288" s="313">
        <f t="shared" si="28"/>
        <v>571</v>
      </c>
      <c r="B288" s="313" t="str">
        <f t="shared" si="24"/>
        <v xml:space="preserve">a سارة </v>
      </c>
      <c r="C288" s="324">
        <f t="shared" si="25"/>
        <v>22</v>
      </c>
      <c r="D288" s="313"/>
      <c r="E288" s="313">
        <f t="shared" si="29"/>
        <v>572</v>
      </c>
      <c r="F288" s="313" t="str">
        <f t="shared" si="26"/>
        <v>a وجدان</v>
      </c>
      <c r="G288" s="323">
        <f t="shared" si="27"/>
        <v>22</v>
      </c>
    </row>
    <row r="289" spans="1:7" ht="153" customHeight="1" thickTop="1" thickBot="1">
      <c r="A289" s="313">
        <f t="shared" si="28"/>
        <v>573</v>
      </c>
      <c r="B289" s="313" t="str">
        <f t="shared" si="24"/>
        <v>a خولة</v>
      </c>
      <c r="C289" s="324">
        <f t="shared" si="25"/>
        <v>22</v>
      </c>
      <c r="D289" s="313"/>
      <c r="E289" s="313">
        <f t="shared" si="29"/>
        <v>574</v>
      </c>
      <c r="F289" s="313" t="str">
        <f t="shared" si="26"/>
        <v xml:space="preserve">a سلمى </v>
      </c>
      <c r="G289" s="323">
        <f t="shared" si="27"/>
        <v>22</v>
      </c>
    </row>
    <row r="290" spans="1:7" ht="153" customHeight="1" thickTop="1" thickBot="1">
      <c r="A290" s="313">
        <f t="shared" si="28"/>
        <v>575</v>
      </c>
      <c r="B290" s="313" t="str">
        <f t="shared" si="24"/>
        <v>a أيوب</v>
      </c>
      <c r="C290" s="324">
        <f t="shared" si="25"/>
        <v>22</v>
      </c>
      <c r="D290" s="313"/>
      <c r="E290" s="313">
        <f t="shared" si="29"/>
        <v>576</v>
      </c>
      <c r="F290" s="313" t="str">
        <f t="shared" si="26"/>
        <v xml:space="preserve">a بدر الدين </v>
      </c>
      <c r="G290" s="323">
        <f t="shared" si="27"/>
        <v>22</v>
      </c>
    </row>
    <row r="291" spans="1:7" ht="153" customHeight="1" thickTop="1" thickBot="1">
      <c r="A291" s="313">
        <f t="shared" si="28"/>
        <v>577</v>
      </c>
      <c r="B291" s="313" t="str">
        <f t="shared" si="24"/>
        <v>a محمد</v>
      </c>
      <c r="C291" s="324">
        <f t="shared" si="25"/>
        <v>22</v>
      </c>
      <c r="D291" s="313"/>
      <c r="E291" s="313">
        <f t="shared" si="29"/>
        <v>578</v>
      </c>
      <c r="F291" s="313" t="str">
        <f t="shared" si="26"/>
        <v xml:space="preserve">a دعاء </v>
      </c>
      <c r="G291" s="323">
        <f t="shared" si="27"/>
        <v>22</v>
      </c>
    </row>
    <row r="292" spans="1:7" ht="153" customHeight="1" thickTop="1" thickBot="1">
      <c r="A292" s="313">
        <f t="shared" si="28"/>
        <v>579</v>
      </c>
      <c r="B292" s="313" t="str">
        <f t="shared" si="24"/>
        <v xml:space="preserve">a اسماعيل  </v>
      </c>
      <c r="C292" s="324">
        <f t="shared" si="25"/>
        <v>22</v>
      </c>
      <c r="D292" s="313"/>
      <c r="E292" s="313">
        <f t="shared" si="29"/>
        <v>580</v>
      </c>
      <c r="F292" s="313" t="str">
        <f t="shared" si="26"/>
        <v>a عمر</v>
      </c>
      <c r="G292" s="323">
        <f t="shared" si="27"/>
        <v>22</v>
      </c>
    </row>
    <row r="293" spans="1:7" ht="153" customHeight="1" thickTop="1" thickBot="1">
      <c r="A293" s="313">
        <f t="shared" si="28"/>
        <v>581</v>
      </c>
      <c r="B293" s="313" t="str">
        <f t="shared" si="24"/>
        <v xml:space="preserve">a إحسان </v>
      </c>
      <c r="C293" s="324">
        <f t="shared" si="25"/>
        <v>22</v>
      </c>
      <c r="D293" s="313"/>
      <c r="E293" s="313">
        <f t="shared" si="29"/>
        <v>582</v>
      </c>
      <c r="F293" s="313" t="str">
        <f t="shared" si="26"/>
        <v xml:space="preserve">a سلمى </v>
      </c>
      <c r="G293" s="323">
        <f t="shared" si="27"/>
        <v>22</v>
      </c>
    </row>
    <row r="294" spans="1:7" ht="153" customHeight="1" thickTop="1" thickBot="1">
      <c r="A294" s="313">
        <f t="shared" si="28"/>
        <v>583</v>
      </c>
      <c r="B294" s="313" t="str">
        <f t="shared" si="24"/>
        <v xml:space="preserve">a حاتم </v>
      </c>
      <c r="C294" s="324">
        <f t="shared" si="25"/>
        <v>22</v>
      </c>
      <c r="D294" s="313"/>
      <c r="E294" s="313">
        <f t="shared" si="29"/>
        <v>584</v>
      </c>
      <c r="F294" s="313" t="str">
        <f t="shared" si="26"/>
        <v>a عبد الرحمان</v>
      </c>
      <c r="G294" s="323">
        <f t="shared" si="27"/>
        <v>22</v>
      </c>
    </row>
    <row r="295" spans="1:7" ht="153" customHeight="1" thickTop="1" thickBot="1">
      <c r="A295" s="313">
        <f t="shared" si="28"/>
        <v>585</v>
      </c>
      <c r="B295" s="313" t="str">
        <f t="shared" si="24"/>
        <v>a فرح</v>
      </c>
      <c r="C295" s="324">
        <f t="shared" si="25"/>
        <v>22</v>
      </c>
      <c r="D295" s="313"/>
      <c r="E295" s="313">
        <f t="shared" si="29"/>
        <v>586</v>
      </c>
      <c r="F295" s="313" t="str">
        <f t="shared" si="26"/>
        <v xml:space="preserve">a بدر الدين </v>
      </c>
      <c r="G295" s="323">
        <f t="shared" si="27"/>
        <v>22</v>
      </c>
    </row>
    <row r="296" spans="1:7" ht="153" customHeight="1" thickTop="1" thickBot="1">
      <c r="A296" s="313">
        <f t="shared" si="28"/>
        <v>587</v>
      </c>
      <c r="B296" s="313" t="str">
        <f t="shared" si="24"/>
        <v>a دعاء</v>
      </c>
      <c r="C296" s="324">
        <f t="shared" si="25"/>
        <v>22</v>
      </c>
      <c r="D296" s="313"/>
      <c r="E296" s="313">
        <f t="shared" si="29"/>
        <v>588</v>
      </c>
      <c r="F296" s="313" t="str">
        <f t="shared" si="26"/>
        <v>a سهيل</v>
      </c>
      <c r="G296" s="323">
        <f t="shared" si="27"/>
        <v>22</v>
      </c>
    </row>
    <row r="297" spans="1:7" ht="153" customHeight="1" thickTop="1" thickBot="1">
      <c r="A297" s="313">
        <f t="shared" si="28"/>
        <v>589</v>
      </c>
      <c r="B297" s="313" t="str">
        <f t="shared" si="24"/>
        <v>a غزلان</v>
      </c>
      <c r="C297" s="324">
        <f t="shared" si="25"/>
        <v>22</v>
      </c>
      <c r="D297" s="313"/>
      <c r="E297" s="313">
        <f t="shared" si="29"/>
        <v>590</v>
      </c>
      <c r="F297" s="313" t="str">
        <f t="shared" si="26"/>
        <v>a دعاء</v>
      </c>
      <c r="G297" s="323">
        <f t="shared" si="27"/>
        <v>22</v>
      </c>
    </row>
    <row r="298" spans="1:7" ht="153" customHeight="1" thickTop="1" thickBot="1">
      <c r="A298" s="313">
        <f t="shared" si="28"/>
        <v>591</v>
      </c>
      <c r="B298" s="313" t="str">
        <f t="shared" si="24"/>
        <v xml:space="preserve">a زكرياء </v>
      </c>
      <c r="C298" s="324">
        <f t="shared" si="25"/>
        <v>22</v>
      </c>
      <c r="D298" s="313"/>
      <c r="E298" s="313">
        <f t="shared" si="29"/>
        <v>592</v>
      </c>
      <c r="F298" s="313" t="str">
        <f t="shared" si="26"/>
        <v xml:space="preserve">a رجاء </v>
      </c>
      <c r="G298" s="323">
        <f t="shared" si="27"/>
        <v>22</v>
      </c>
    </row>
    <row r="299" spans="1:7" ht="153" customHeight="1" thickTop="1" thickBot="1">
      <c r="A299" s="313">
        <f t="shared" si="28"/>
        <v>593</v>
      </c>
      <c r="B299" s="313" t="str">
        <f t="shared" si="24"/>
        <v>a مريم</v>
      </c>
      <c r="C299" s="324">
        <f t="shared" si="25"/>
        <v>22</v>
      </c>
      <c r="D299" s="313"/>
      <c r="E299" s="313">
        <f t="shared" si="29"/>
        <v>594</v>
      </c>
      <c r="F299" s="313" t="str">
        <f t="shared" si="26"/>
        <v>a أيوب</v>
      </c>
      <c r="G299" s="323">
        <f t="shared" si="27"/>
        <v>22</v>
      </c>
    </row>
    <row r="300" spans="1:7" ht="153" customHeight="1" thickTop="1" thickBot="1">
      <c r="A300" s="313">
        <f t="shared" si="28"/>
        <v>595</v>
      </c>
      <c r="B300" s="313" t="str">
        <f t="shared" si="24"/>
        <v xml:space="preserve">a هجر </v>
      </c>
      <c r="C300" s="324">
        <f t="shared" si="25"/>
        <v>23</v>
      </c>
      <c r="D300" s="313"/>
      <c r="E300" s="313">
        <f t="shared" si="29"/>
        <v>596</v>
      </c>
      <c r="F300" s="313" t="str">
        <f t="shared" si="26"/>
        <v xml:space="preserve">a محسن </v>
      </c>
      <c r="G300" s="323">
        <f t="shared" si="27"/>
        <v>23</v>
      </c>
    </row>
    <row r="301" spans="1:7" ht="153" customHeight="1" thickTop="1" thickBot="1">
      <c r="A301" s="313">
        <f t="shared" si="28"/>
        <v>597</v>
      </c>
      <c r="B301" s="313" t="str">
        <f t="shared" si="24"/>
        <v xml:space="preserve">a محمد رضا </v>
      </c>
      <c r="C301" s="324">
        <f t="shared" si="25"/>
        <v>23</v>
      </c>
      <c r="D301" s="313"/>
      <c r="E301" s="313">
        <f t="shared" si="29"/>
        <v>598</v>
      </c>
      <c r="F301" s="313" t="str">
        <f t="shared" si="26"/>
        <v>a عادل</v>
      </c>
      <c r="G301" s="323">
        <f t="shared" si="27"/>
        <v>23</v>
      </c>
    </row>
    <row r="302" spans="1:7" ht="153" customHeight="1" thickTop="1" thickBot="1">
      <c r="A302" s="313">
        <f t="shared" si="28"/>
        <v>599</v>
      </c>
      <c r="B302" s="313" t="str">
        <f t="shared" si="24"/>
        <v xml:space="preserve">a سارة  </v>
      </c>
      <c r="C302" s="324">
        <f t="shared" si="25"/>
        <v>23</v>
      </c>
      <c r="D302" s="313"/>
      <c r="E302" s="313">
        <f t="shared" si="29"/>
        <v>600</v>
      </c>
      <c r="F302" s="313" t="str">
        <f t="shared" si="26"/>
        <v xml:space="preserve">a دعاء </v>
      </c>
      <c r="G302" s="323">
        <f t="shared" si="27"/>
        <v>23</v>
      </c>
    </row>
    <row r="303" spans="1:7" ht="153" customHeight="1" thickTop="1" thickBot="1">
      <c r="A303" s="313">
        <f t="shared" si="28"/>
        <v>601</v>
      </c>
      <c r="B303" s="313" t="str">
        <f t="shared" si="24"/>
        <v>a منار</v>
      </c>
      <c r="C303" s="324">
        <f t="shared" si="25"/>
        <v>23</v>
      </c>
      <c r="D303" s="313"/>
      <c r="E303" s="313">
        <f t="shared" si="29"/>
        <v>602</v>
      </c>
      <c r="F303" s="313" t="str">
        <f t="shared" si="26"/>
        <v>a فردوس</v>
      </c>
      <c r="G303" s="323">
        <f t="shared" si="27"/>
        <v>23</v>
      </c>
    </row>
    <row r="304" spans="1:7" ht="153" customHeight="1" thickTop="1" thickBot="1">
      <c r="A304" s="313">
        <f t="shared" si="28"/>
        <v>603</v>
      </c>
      <c r="B304" s="313" t="str">
        <f t="shared" si="24"/>
        <v xml:space="preserve">a طارق  </v>
      </c>
      <c r="C304" s="324">
        <f t="shared" si="25"/>
        <v>23</v>
      </c>
      <c r="D304" s="313"/>
      <c r="E304" s="313">
        <f t="shared" si="29"/>
        <v>604</v>
      </c>
      <c r="F304" s="313" t="str">
        <f t="shared" si="26"/>
        <v xml:space="preserve">a أيوب </v>
      </c>
      <c r="G304" s="323">
        <f t="shared" si="27"/>
        <v>23</v>
      </c>
    </row>
    <row r="305" spans="1:7" ht="153" customHeight="1" thickTop="1" thickBot="1">
      <c r="A305" s="313">
        <f t="shared" si="28"/>
        <v>605</v>
      </c>
      <c r="B305" s="313" t="str">
        <f t="shared" si="24"/>
        <v>a مروان</v>
      </c>
      <c r="C305" s="324">
        <f t="shared" si="25"/>
        <v>23</v>
      </c>
      <c r="D305" s="313"/>
      <c r="E305" s="313">
        <f t="shared" si="29"/>
        <v>606</v>
      </c>
      <c r="F305" s="313" t="str">
        <f t="shared" si="26"/>
        <v>a آية</v>
      </c>
      <c r="G305" s="323">
        <f t="shared" si="27"/>
        <v>23</v>
      </c>
    </row>
    <row r="306" spans="1:7" ht="153" customHeight="1" thickTop="1" thickBot="1">
      <c r="A306" s="313">
        <f t="shared" si="28"/>
        <v>607</v>
      </c>
      <c r="B306" s="313" t="str">
        <f t="shared" si="24"/>
        <v>a محمد</v>
      </c>
      <c r="C306" s="324">
        <f t="shared" si="25"/>
        <v>23</v>
      </c>
      <c r="D306" s="313"/>
      <c r="E306" s="313">
        <f t="shared" si="29"/>
        <v>608</v>
      </c>
      <c r="F306" s="313" t="str">
        <f t="shared" si="26"/>
        <v>a سفيان</v>
      </c>
      <c r="G306" s="323">
        <f t="shared" si="27"/>
        <v>23</v>
      </c>
    </row>
    <row r="307" spans="1:7" ht="153" customHeight="1" thickTop="1" thickBot="1">
      <c r="A307" s="313">
        <f t="shared" si="28"/>
        <v>609</v>
      </c>
      <c r="B307" s="313" t="str">
        <f t="shared" si="24"/>
        <v>a يسرى</v>
      </c>
      <c r="C307" s="324">
        <f t="shared" si="25"/>
        <v>23</v>
      </c>
      <c r="D307" s="313"/>
      <c r="E307" s="313">
        <f t="shared" si="29"/>
        <v>610</v>
      </c>
      <c r="F307" s="313" t="str">
        <f t="shared" si="26"/>
        <v xml:space="preserve">a محمد أمين </v>
      </c>
      <c r="G307" s="323">
        <f t="shared" si="27"/>
        <v>23</v>
      </c>
    </row>
    <row r="308" spans="1:7" ht="153" customHeight="1" thickTop="1" thickBot="1">
      <c r="A308" s="313">
        <f t="shared" si="28"/>
        <v>611</v>
      </c>
      <c r="B308" s="313" t="str">
        <f t="shared" si="24"/>
        <v>a زكرياء</v>
      </c>
      <c r="C308" s="324">
        <f t="shared" si="25"/>
        <v>23</v>
      </c>
      <c r="D308" s="313"/>
      <c r="E308" s="313">
        <f t="shared" si="29"/>
        <v>612</v>
      </c>
      <c r="F308" s="313" t="str">
        <f t="shared" si="26"/>
        <v>a يسرى</v>
      </c>
      <c r="G308" s="323">
        <f t="shared" si="27"/>
        <v>23</v>
      </c>
    </row>
    <row r="309" spans="1:7" ht="153" customHeight="1" thickTop="1" thickBot="1">
      <c r="A309" s="313">
        <f t="shared" si="28"/>
        <v>613</v>
      </c>
      <c r="B309" s="313" t="str">
        <f t="shared" si="24"/>
        <v xml:space="preserve">a هاجر </v>
      </c>
      <c r="C309" s="324">
        <f t="shared" si="25"/>
        <v>23</v>
      </c>
      <c r="D309" s="313"/>
      <c r="E309" s="313">
        <f t="shared" si="29"/>
        <v>614</v>
      </c>
      <c r="F309" s="313" t="str">
        <f t="shared" si="26"/>
        <v>a دعـاء</v>
      </c>
      <c r="G309" s="323">
        <f t="shared" si="27"/>
        <v>23</v>
      </c>
    </row>
    <row r="310" spans="1:7" ht="153" customHeight="1" thickTop="1" thickBot="1">
      <c r="A310" s="313">
        <f t="shared" si="28"/>
        <v>615</v>
      </c>
      <c r="B310" s="313" t="str">
        <f t="shared" si="24"/>
        <v>a يوسف</v>
      </c>
      <c r="C310" s="324">
        <f t="shared" si="25"/>
        <v>23</v>
      </c>
      <c r="D310" s="313"/>
      <c r="E310" s="313">
        <f t="shared" si="29"/>
        <v>616</v>
      </c>
      <c r="F310" s="313" t="str">
        <f t="shared" si="26"/>
        <v>a فاطمة الزهراء</v>
      </c>
      <c r="G310" s="323">
        <f t="shared" si="27"/>
        <v>23</v>
      </c>
    </row>
    <row r="311" spans="1:7" ht="153" customHeight="1" thickTop="1" thickBot="1">
      <c r="A311" s="313">
        <f t="shared" si="28"/>
        <v>617</v>
      </c>
      <c r="B311" s="313" t="str">
        <f t="shared" si="24"/>
        <v>a فردوس</v>
      </c>
      <c r="C311" s="324">
        <f t="shared" si="25"/>
        <v>23</v>
      </c>
      <c r="D311" s="313"/>
      <c r="E311" s="313">
        <f t="shared" si="29"/>
        <v>618</v>
      </c>
      <c r="F311" s="313" t="str">
        <f t="shared" si="26"/>
        <v xml:space="preserve">a معاد </v>
      </c>
      <c r="G311" s="323">
        <f t="shared" si="27"/>
        <v>23</v>
      </c>
    </row>
    <row r="312" spans="1:7" ht="153" customHeight="1" thickTop="1" thickBot="1">
      <c r="A312" s="313">
        <f t="shared" si="28"/>
        <v>619</v>
      </c>
      <c r="B312" s="313" t="str">
        <f t="shared" si="24"/>
        <v xml:space="preserve">a مريم </v>
      </c>
      <c r="C312" s="324">
        <f t="shared" si="25"/>
        <v>23</v>
      </c>
      <c r="D312" s="313"/>
      <c r="E312" s="313">
        <f t="shared" si="29"/>
        <v>620</v>
      </c>
      <c r="F312" s="313" t="str">
        <f t="shared" si="26"/>
        <v xml:space="preserve">a حفصة </v>
      </c>
      <c r="G312" s="323">
        <f t="shared" si="27"/>
        <v>23</v>
      </c>
    </row>
    <row r="313" spans="1:7" ht="153" customHeight="1" thickTop="1" thickBot="1">
      <c r="A313" s="313">
        <f t="shared" si="28"/>
        <v>621</v>
      </c>
      <c r="B313" s="313" t="str">
        <f t="shared" si="24"/>
        <v xml:space="preserve">a محمد </v>
      </c>
      <c r="C313" s="324">
        <f t="shared" si="25"/>
        <v>23</v>
      </c>
      <c r="D313" s="313"/>
      <c r="E313" s="313">
        <f t="shared" si="29"/>
        <v>622</v>
      </c>
      <c r="F313" s="313" t="str">
        <f t="shared" si="26"/>
        <v xml:space="preserve">a أميمة </v>
      </c>
      <c r="G313" s="323">
        <f t="shared" si="27"/>
        <v>24</v>
      </c>
    </row>
    <row r="314" spans="1:7" ht="153" customHeight="1" thickTop="1" thickBot="1">
      <c r="A314" s="313">
        <f t="shared" si="28"/>
        <v>623</v>
      </c>
      <c r="B314" s="313" t="str">
        <f t="shared" si="24"/>
        <v xml:space="preserve">a لمياء </v>
      </c>
      <c r="C314" s="324">
        <f t="shared" si="25"/>
        <v>24</v>
      </c>
      <c r="D314" s="313"/>
      <c r="E314" s="313">
        <f t="shared" si="29"/>
        <v>624</v>
      </c>
      <c r="F314" s="313" t="str">
        <f t="shared" si="26"/>
        <v xml:space="preserve">a نهيلة </v>
      </c>
      <c r="G314" s="323">
        <f t="shared" si="27"/>
        <v>24</v>
      </c>
    </row>
    <row r="315" spans="1:7" ht="153" customHeight="1" thickTop="1" thickBot="1">
      <c r="A315" s="313">
        <f t="shared" si="28"/>
        <v>625</v>
      </c>
      <c r="B315" s="313" t="str">
        <f t="shared" si="24"/>
        <v>a محمد</v>
      </c>
      <c r="C315" s="324">
        <f t="shared" si="25"/>
        <v>24</v>
      </c>
      <c r="D315" s="313"/>
      <c r="E315" s="313">
        <f t="shared" si="29"/>
        <v>626</v>
      </c>
      <c r="F315" s="313" t="str">
        <f t="shared" si="26"/>
        <v>a محمد ايوب</v>
      </c>
      <c r="G315" s="323">
        <f t="shared" si="27"/>
        <v>24</v>
      </c>
    </row>
    <row r="316" spans="1:7" ht="153" customHeight="1" thickTop="1" thickBot="1">
      <c r="A316" s="313">
        <f t="shared" si="28"/>
        <v>627</v>
      </c>
      <c r="B316" s="313" t="str">
        <f t="shared" si="24"/>
        <v>a محمد</v>
      </c>
      <c r="C316" s="324">
        <f t="shared" si="25"/>
        <v>24</v>
      </c>
      <c r="D316" s="313"/>
      <c r="E316" s="313">
        <f t="shared" si="29"/>
        <v>628</v>
      </c>
      <c r="F316" s="313" t="str">
        <f t="shared" si="26"/>
        <v>a فاطمة الزهراء</v>
      </c>
      <c r="G316" s="323">
        <f t="shared" si="27"/>
        <v>24</v>
      </c>
    </row>
    <row r="317" spans="1:7" ht="153" customHeight="1" thickTop="1" thickBot="1">
      <c r="A317" s="313">
        <f t="shared" si="28"/>
        <v>629</v>
      </c>
      <c r="B317" s="313" t="str">
        <f t="shared" si="24"/>
        <v>a مريم</v>
      </c>
      <c r="C317" s="324">
        <f t="shared" si="25"/>
        <v>24</v>
      </c>
      <c r="D317" s="313"/>
      <c r="E317" s="313">
        <f t="shared" si="29"/>
        <v>630</v>
      </c>
      <c r="F317" s="313" t="str">
        <f t="shared" si="26"/>
        <v>a اية</v>
      </c>
      <c r="G317" s="323">
        <f t="shared" si="27"/>
        <v>24</v>
      </c>
    </row>
    <row r="318" spans="1:7" ht="153" customHeight="1" thickTop="1" thickBot="1">
      <c r="A318" s="313">
        <f t="shared" si="28"/>
        <v>631</v>
      </c>
      <c r="B318" s="313" t="str">
        <f t="shared" si="24"/>
        <v>a وصال</v>
      </c>
      <c r="C318" s="324">
        <f t="shared" si="25"/>
        <v>24</v>
      </c>
      <c r="D318" s="313"/>
      <c r="E318" s="313">
        <f t="shared" si="29"/>
        <v>632</v>
      </c>
      <c r="F318" s="313" t="str">
        <f t="shared" si="26"/>
        <v>a محمد فهد</v>
      </c>
      <c r="G318" s="323">
        <f t="shared" si="27"/>
        <v>24</v>
      </c>
    </row>
    <row r="319" spans="1:7" ht="153" customHeight="1" thickTop="1" thickBot="1">
      <c r="A319" s="313">
        <f t="shared" si="28"/>
        <v>633</v>
      </c>
      <c r="B319" s="313" t="str">
        <f t="shared" si="24"/>
        <v xml:space="preserve">a عبد الله  </v>
      </c>
      <c r="C319" s="324">
        <f t="shared" si="25"/>
        <v>24</v>
      </c>
      <c r="D319" s="313"/>
      <c r="E319" s="313">
        <f t="shared" si="29"/>
        <v>634</v>
      </c>
      <c r="F319" s="313" t="str">
        <f t="shared" si="26"/>
        <v>a نهيلة</v>
      </c>
      <c r="G319" s="323">
        <f t="shared" si="27"/>
        <v>24</v>
      </c>
    </row>
    <row r="320" spans="1:7" ht="153" customHeight="1" thickTop="1" thickBot="1">
      <c r="A320" s="313">
        <f t="shared" si="28"/>
        <v>635</v>
      </c>
      <c r="B320" s="313" t="str">
        <f t="shared" si="24"/>
        <v xml:space="preserve">a مريم </v>
      </c>
      <c r="C320" s="324">
        <f t="shared" si="25"/>
        <v>24</v>
      </c>
      <c r="D320" s="313"/>
      <c r="E320" s="313">
        <f t="shared" si="29"/>
        <v>636</v>
      </c>
      <c r="F320" s="313" t="str">
        <f t="shared" si="26"/>
        <v>a رحاب</v>
      </c>
      <c r="G320" s="323">
        <f t="shared" si="27"/>
        <v>24</v>
      </c>
    </row>
    <row r="321" spans="1:7" ht="153" customHeight="1" thickTop="1" thickBot="1">
      <c r="A321" s="313">
        <f t="shared" si="28"/>
        <v>637</v>
      </c>
      <c r="B321" s="313" t="str">
        <f t="shared" si="24"/>
        <v xml:space="preserve">a بدر الدين </v>
      </c>
      <c r="C321" s="324">
        <f t="shared" si="25"/>
        <v>24</v>
      </c>
      <c r="D321" s="313"/>
      <c r="E321" s="313">
        <f t="shared" si="29"/>
        <v>638</v>
      </c>
      <c r="F321" s="313" t="str">
        <f t="shared" si="26"/>
        <v xml:space="preserve">a سليمة </v>
      </c>
      <c r="G321" s="323">
        <f t="shared" si="27"/>
        <v>24</v>
      </c>
    </row>
    <row r="322" spans="1:7" ht="153" customHeight="1" thickTop="1" thickBot="1">
      <c r="A322" s="313">
        <f t="shared" si="28"/>
        <v>639</v>
      </c>
      <c r="B322" s="313" t="str">
        <f t="shared" si="24"/>
        <v xml:space="preserve">a مريم </v>
      </c>
      <c r="C322" s="324">
        <f t="shared" si="25"/>
        <v>24</v>
      </c>
      <c r="D322" s="313"/>
      <c r="E322" s="313">
        <f t="shared" si="29"/>
        <v>640</v>
      </c>
      <c r="F322" s="313" t="str">
        <f t="shared" si="26"/>
        <v>a فرح</v>
      </c>
      <c r="G322" s="323">
        <f t="shared" si="27"/>
        <v>24</v>
      </c>
    </row>
    <row r="323" spans="1:7" ht="153" customHeight="1" thickTop="1" thickBot="1">
      <c r="A323" s="313">
        <f t="shared" si="28"/>
        <v>641</v>
      </c>
      <c r="B323" s="313" t="str">
        <f t="shared" ref="B323:B386" si="30">VLOOKUP($A323,ahlamine6,5,FALSE)</f>
        <v>a فرح</v>
      </c>
      <c r="C323" s="324">
        <f t="shared" ref="C323:C386" si="31">VLOOKUP($A323,ahlamine6,4,FALSE)</f>
        <v>24</v>
      </c>
      <c r="D323" s="313"/>
      <c r="E323" s="313">
        <f t="shared" si="29"/>
        <v>642</v>
      </c>
      <c r="F323" s="313" t="str">
        <f t="shared" ref="F323:F386" si="32">VLOOKUP($E323,ahlamine6,5,FALSE)</f>
        <v xml:space="preserve">a فاطمة الزهراء </v>
      </c>
      <c r="G323" s="323">
        <f t="shared" ref="G323:G386" si="33">VLOOKUP($E323,ahlamine6,4,FALSE)</f>
        <v>24</v>
      </c>
    </row>
    <row r="324" spans="1:7" ht="153" customHeight="1" thickTop="1" thickBot="1">
      <c r="A324" s="313">
        <f t="shared" si="28"/>
        <v>643</v>
      </c>
      <c r="B324" s="313" t="str">
        <f t="shared" si="30"/>
        <v xml:space="preserve">a أنس </v>
      </c>
      <c r="C324" s="324">
        <f t="shared" si="31"/>
        <v>24</v>
      </c>
      <c r="D324" s="313"/>
      <c r="E324" s="313">
        <f t="shared" si="29"/>
        <v>644</v>
      </c>
      <c r="F324" s="313" t="str">
        <f t="shared" si="32"/>
        <v>a أنــس</v>
      </c>
      <c r="G324" s="323">
        <f t="shared" si="33"/>
        <v>24</v>
      </c>
    </row>
    <row r="325" spans="1:7" ht="153" customHeight="1" thickTop="1" thickBot="1">
      <c r="A325" s="313">
        <f t="shared" si="28"/>
        <v>645</v>
      </c>
      <c r="B325" s="313" t="str">
        <f t="shared" si="30"/>
        <v>a فاطمة</v>
      </c>
      <c r="C325" s="324">
        <f t="shared" si="31"/>
        <v>24</v>
      </c>
      <c r="D325" s="313"/>
      <c r="E325" s="313">
        <f t="shared" si="29"/>
        <v>646</v>
      </c>
      <c r="F325" s="313" t="str">
        <f t="shared" si="32"/>
        <v>a دعاء</v>
      </c>
      <c r="G325" s="323">
        <f t="shared" si="33"/>
        <v>24</v>
      </c>
    </row>
    <row r="326" spans="1:7" ht="153" customHeight="1" thickTop="1" thickBot="1">
      <c r="A326" s="313">
        <f t="shared" ref="A326:A389" si="34">A325+2</f>
        <v>647</v>
      </c>
      <c r="B326" s="313" t="str">
        <f t="shared" si="30"/>
        <v xml:space="preserve">a يونس </v>
      </c>
      <c r="C326" s="324">
        <f t="shared" si="31"/>
        <v>24</v>
      </c>
      <c r="D326" s="313"/>
      <c r="E326" s="313">
        <f t="shared" ref="E326:E389" si="35">E325+2</f>
        <v>648</v>
      </c>
      <c r="F326" s="313" t="str">
        <f t="shared" si="32"/>
        <v>a زينب</v>
      </c>
      <c r="G326" s="323">
        <f t="shared" si="33"/>
        <v>24</v>
      </c>
    </row>
    <row r="327" spans="1:7" ht="153" customHeight="1" thickTop="1" thickBot="1">
      <c r="A327" s="313">
        <f t="shared" si="34"/>
        <v>649</v>
      </c>
      <c r="B327" s="313" t="str">
        <f t="shared" si="30"/>
        <v xml:space="preserve">a سعيدة </v>
      </c>
      <c r="C327" s="324">
        <f t="shared" si="31"/>
        <v>25</v>
      </c>
      <c r="D327" s="313"/>
      <c r="E327" s="313">
        <f t="shared" si="35"/>
        <v>650</v>
      </c>
      <c r="F327" s="313" t="str">
        <f t="shared" si="32"/>
        <v>a أشرف</v>
      </c>
      <c r="G327" s="323">
        <f t="shared" si="33"/>
        <v>25</v>
      </c>
    </row>
    <row r="328" spans="1:7" ht="153" customHeight="1" thickTop="1" thickBot="1">
      <c r="A328" s="313">
        <f t="shared" si="34"/>
        <v>651</v>
      </c>
      <c r="B328" s="313" t="str">
        <f t="shared" si="30"/>
        <v>a فاطمة الزهرة</v>
      </c>
      <c r="C328" s="324">
        <f t="shared" si="31"/>
        <v>25</v>
      </c>
      <c r="D328" s="313"/>
      <c r="E328" s="313">
        <f t="shared" si="35"/>
        <v>652</v>
      </c>
      <c r="F328" s="313" t="str">
        <f t="shared" si="32"/>
        <v xml:space="preserve">a عثمان </v>
      </c>
      <c r="G328" s="323">
        <f t="shared" si="33"/>
        <v>25</v>
      </c>
    </row>
    <row r="329" spans="1:7" ht="153" customHeight="1" thickTop="1" thickBot="1">
      <c r="A329" s="313">
        <f t="shared" si="34"/>
        <v>653</v>
      </c>
      <c r="B329" s="313" t="str">
        <f t="shared" si="30"/>
        <v xml:space="preserve">a أسامة </v>
      </c>
      <c r="C329" s="324">
        <f t="shared" si="31"/>
        <v>25</v>
      </c>
      <c r="D329" s="313"/>
      <c r="E329" s="313">
        <f t="shared" si="35"/>
        <v>654</v>
      </c>
      <c r="F329" s="313" t="str">
        <f t="shared" si="32"/>
        <v>a عصام</v>
      </c>
      <c r="G329" s="323">
        <f t="shared" si="33"/>
        <v>25</v>
      </c>
    </row>
    <row r="330" spans="1:7" ht="153" customHeight="1" thickTop="1" thickBot="1">
      <c r="A330" s="313">
        <f t="shared" si="34"/>
        <v>655</v>
      </c>
      <c r="B330" s="313" t="str">
        <f t="shared" si="30"/>
        <v>a فاطمة</v>
      </c>
      <c r="C330" s="324">
        <f t="shared" si="31"/>
        <v>25</v>
      </c>
      <c r="D330" s="313"/>
      <c r="E330" s="313">
        <f t="shared" si="35"/>
        <v>656</v>
      </c>
      <c r="F330" s="313" t="str">
        <f t="shared" si="32"/>
        <v xml:space="preserve">a يسرى </v>
      </c>
      <c r="G330" s="323">
        <f t="shared" si="33"/>
        <v>25</v>
      </c>
    </row>
    <row r="331" spans="1:7" ht="153" customHeight="1" thickTop="1" thickBot="1">
      <c r="A331" s="313">
        <f t="shared" si="34"/>
        <v>657</v>
      </c>
      <c r="B331" s="313" t="str">
        <f t="shared" si="30"/>
        <v xml:space="preserve">a وليد </v>
      </c>
      <c r="C331" s="324">
        <f t="shared" si="31"/>
        <v>25</v>
      </c>
      <c r="D331" s="313"/>
      <c r="E331" s="313">
        <f t="shared" si="35"/>
        <v>658</v>
      </c>
      <c r="F331" s="313" t="str">
        <f t="shared" si="32"/>
        <v>a رضا</v>
      </c>
      <c r="G331" s="323">
        <f t="shared" si="33"/>
        <v>25</v>
      </c>
    </row>
    <row r="332" spans="1:7" ht="153" customHeight="1" thickTop="1" thickBot="1">
      <c r="A332" s="313">
        <f t="shared" si="34"/>
        <v>659</v>
      </c>
      <c r="B332" s="313" t="str">
        <f t="shared" si="30"/>
        <v>a حفصة</v>
      </c>
      <c r="C332" s="324">
        <f t="shared" si="31"/>
        <v>25</v>
      </c>
      <c r="D332" s="313"/>
      <c r="E332" s="313">
        <f t="shared" si="35"/>
        <v>660</v>
      </c>
      <c r="F332" s="313" t="str">
        <f t="shared" si="32"/>
        <v xml:space="preserve">a شيماء  </v>
      </c>
      <c r="G332" s="323">
        <f t="shared" si="33"/>
        <v>25</v>
      </c>
    </row>
    <row r="333" spans="1:7" ht="153" customHeight="1" thickTop="1" thickBot="1">
      <c r="A333" s="313">
        <f t="shared" si="34"/>
        <v>661</v>
      </c>
      <c r="B333" s="313" t="str">
        <f t="shared" si="30"/>
        <v xml:space="preserve">a نبيل </v>
      </c>
      <c r="C333" s="324">
        <f t="shared" si="31"/>
        <v>25</v>
      </c>
      <c r="D333" s="313"/>
      <c r="E333" s="313">
        <f t="shared" si="35"/>
        <v>662</v>
      </c>
      <c r="F333" s="313" t="str">
        <f t="shared" si="32"/>
        <v xml:space="preserve">a سليمان </v>
      </c>
      <c r="G333" s="323">
        <f t="shared" si="33"/>
        <v>25</v>
      </c>
    </row>
    <row r="334" spans="1:7" ht="153" customHeight="1" thickTop="1" thickBot="1">
      <c r="A334" s="313">
        <f t="shared" si="34"/>
        <v>663</v>
      </c>
      <c r="B334" s="313" t="str">
        <f t="shared" si="30"/>
        <v xml:space="preserve">a خديجة </v>
      </c>
      <c r="C334" s="324">
        <f t="shared" si="31"/>
        <v>25</v>
      </c>
      <c r="D334" s="313"/>
      <c r="E334" s="313">
        <f t="shared" si="35"/>
        <v>664</v>
      </c>
      <c r="F334" s="313" t="str">
        <f t="shared" si="32"/>
        <v xml:space="preserve">a آية </v>
      </c>
      <c r="G334" s="323">
        <f t="shared" si="33"/>
        <v>25</v>
      </c>
    </row>
    <row r="335" spans="1:7" ht="153" customHeight="1" thickTop="1" thickBot="1">
      <c r="A335" s="313">
        <f t="shared" si="34"/>
        <v>665</v>
      </c>
      <c r="B335" s="313" t="str">
        <f t="shared" si="30"/>
        <v xml:space="preserve">a أيمن </v>
      </c>
      <c r="C335" s="324">
        <f t="shared" si="31"/>
        <v>25</v>
      </c>
      <c r="D335" s="313"/>
      <c r="E335" s="313">
        <f t="shared" si="35"/>
        <v>666</v>
      </c>
      <c r="F335" s="313" t="str">
        <f t="shared" si="32"/>
        <v xml:space="preserve">a سعيدة  </v>
      </c>
      <c r="G335" s="323">
        <f t="shared" si="33"/>
        <v>25</v>
      </c>
    </row>
    <row r="336" spans="1:7" ht="153" customHeight="1" thickTop="1" thickBot="1">
      <c r="A336" s="313">
        <f t="shared" si="34"/>
        <v>667</v>
      </c>
      <c r="B336" s="313" t="str">
        <f t="shared" si="30"/>
        <v>a يوسف</v>
      </c>
      <c r="C336" s="324">
        <f t="shared" si="31"/>
        <v>25</v>
      </c>
      <c r="D336" s="313"/>
      <c r="E336" s="313">
        <f t="shared" si="35"/>
        <v>668</v>
      </c>
      <c r="F336" s="313" t="str">
        <f t="shared" si="32"/>
        <v>a حسناء</v>
      </c>
      <c r="G336" s="323">
        <f t="shared" si="33"/>
        <v>25</v>
      </c>
    </row>
    <row r="337" spans="1:7" ht="153" customHeight="1" thickTop="1" thickBot="1">
      <c r="A337" s="313">
        <f t="shared" si="34"/>
        <v>669</v>
      </c>
      <c r="B337" s="313" t="str">
        <f t="shared" si="30"/>
        <v>a عماد</v>
      </c>
      <c r="C337" s="324">
        <f t="shared" si="31"/>
        <v>25</v>
      </c>
      <c r="D337" s="313"/>
      <c r="E337" s="313">
        <f t="shared" si="35"/>
        <v>670</v>
      </c>
      <c r="F337" s="313" t="str">
        <f t="shared" si="32"/>
        <v>a فتيحة</v>
      </c>
      <c r="G337" s="323">
        <f t="shared" si="33"/>
        <v>25</v>
      </c>
    </row>
    <row r="338" spans="1:7" ht="153" customHeight="1" thickTop="1" thickBot="1">
      <c r="A338" s="313">
        <f t="shared" si="34"/>
        <v>671</v>
      </c>
      <c r="B338" s="313" t="str">
        <f t="shared" si="30"/>
        <v>a اسامة</v>
      </c>
      <c r="C338" s="324">
        <f t="shared" si="31"/>
        <v>25</v>
      </c>
      <c r="D338" s="313"/>
      <c r="E338" s="313">
        <f t="shared" si="35"/>
        <v>672</v>
      </c>
      <c r="F338" s="313" t="str">
        <f t="shared" si="32"/>
        <v>a أمينة</v>
      </c>
      <c r="G338" s="323">
        <f t="shared" si="33"/>
        <v>25</v>
      </c>
    </row>
    <row r="339" spans="1:7" ht="153" customHeight="1" thickTop="1" thickBot="1">
      <c r="A339" s="313">
        <f t="shared" si="34"/>
        <v>673</v>
      </c>
      <c r="B339" s="313" t="str">
        <f t="shared" si="30"/>
        <v>a يونس</v>
      </c>
      <c r="C339" s="324">
        <f t="shared" si="31"/>
        <v>25</v>
      </c>
      <c r="D339" s="313"/>
      <c r="E339" s="313">
        <f t="shared" si="35"/>
        <v>674</v>
      </c>
      <c r="F339" s="313" t="str">
        <f t="shared" si="32"/>
        <v>a جميلة</v>
      </c>
      <c r="G339" s="323">
        <f t="shared" si="33"/>
        <v>25</v>
      </c>
    </row>
    <row r="340" spans="1:7" ht="153" customHeight="1" thickTop="1" thickBot="1">
      <c r="A340" s="313">
        <f t="shared" si="34"/>
        <v>675</v>
      </c>
      <c r="B340" s="313" t="str">
        <f t="shared" si="30"/>
        <v>a عبد الحكيم محمد</v>
      </c>
      <c r="C340" s="324">
        <f t="shared" si="31"/>
        <v>25</v>
      </c>
      <c r="D340" s="313"/>
      <c r="E340" s="313">
        <f t="shared" si="35"/>
        <v>676</v>
      </c>
      <c r="F340" s="313" t="str">
        <f t="shared" si="32"/>
        <v>a سكينة</v>
      </c>
      <c r="G340" s="323">
        <f t="shared" si="33"/>
        <v>26</v>
      </c>
    </row>
    <row r="341" spans="1:7" ht="153" customHeight="1" thickTop="1" thickBot="1">
      <c r="A341" s="313">
        <f t="shared" si="34"/>
        <v>677</v>
      </c>
      <c r="B341" s="313" t="str">
        <f t="shared" si="30"/>
        <v>a امينة</v>
      </c>
      <c r="C341" s="324">
        <f t="shared" si="31"/>
        <v>26</v>
      </c>
      <c r="D341" s="313"/>
      <c r="E341" s="313">
        <f t="shared" si="35"/>
        <v>678</v>
      </c>
      <c r="F341" s="313" t="str">
        <f t="shared" si="32"/>
        <v>a عادل</v>
      </c>
      <c r="G341" s="323">
        <f t="shared" si="33"/>
        <v>26</v>
      </c>
    </row>
    <row r="342" spans="1:7" ht="153" customHeight="1" thickTop="1" thickBot="1">
      <c r="A342" s="313">
        <f t="shared" si="34"/>
        <v>679</v>
      </c>
      <c r="B342" s="313" t="str">
        <f t="shared" si="30"/>
        <v xml:space="preserve">a عبد الرحيم </v>
      </c>
      <c r="C342" s="324">
        <f t="shared" si="31"/>
        <v>26</v>
      </c>
      <c r="D342" s="313"/>
      <c r="E342" s="313">
        <f t="shared" si="35"/>
        <v>680</v>
      </c>
      <c r="F342" s="313" t="str">
        <f t="shared" si="32"/>
        <v xml:space="preserve">a وصال </v>
      </c>
      <c r="G342" s="323">
        <f t="shared" si="33"/>
        <v>26</v>
      </c>
    </row>
    <row r="343" spans="1:7" ht="153" customHeight="1" thickTop="1" thickBot="1">
      <c r="A343" s="313">
        <f t="shared" si="34"/>
        <v>681</v>
      </c>
      <c r="B343" s="313" t="str">
        <f t="shared" si="30"/>
        <v xml:space="preserve">a خالد </v>
      </c>
      <c r="C343" s="324">
        <f t="shared" si="31"/>
        <v>26</v>
      </c>
      <c r="D343" s="313"/>
      <c r="E343" s="313">
        <f t="shared" si="35"/>
        <v>682</v>
      </c>
      <c r="F343" s="313" t="str">
        <f t="shared" si="32"/>
        <v xml:space="preserve">a بلال </v>
      </c>
      <c r="G343" s="323">
        <f t="shared" si="33"/>
        <v>26</v>
      </c>
    </row>
    <row r="344" spans="1:7" ht="153" customHeight="1" thickTop="1" thickBot="1">
      <c r="A344" s="313">
        <f t="shared" si="34"/>
        <v>683</v>
      </c>
      <c r="B344" s="313" t="str">
        <f t="shared" si="30"/>
        <v xml:space="preserve">a ضحى </v>
      </c>
      <c r="C344" s="324">
        <f t="shared" si="31"/>
        <v>26</v>
      </c>
      <c r="D344" s="313"/>
      <c r="E344" s="313">
        <f t="shared" si="35"/>
        <v>684</v>
      </c>
      <c r="F344" s="313" t="str">
        <f t="shared" si="32"/>
        <v xml:space="preserve">a شيماء </v>
      </c>
      <c r="G344" s="323">
        <f t="shared" si="33"/>
        <v>26</v>
      </c>
    </row>
    <row r="345" spans="1:7" ht="153" customHeight="1" thickTop="1" thickBot="1">
      <c r="A345" s="313">
        <f t="shared" si="34"/>
        <v>685</v>
      </c>
      <c r="B345" s="313" t="str">
        <f t="shared" si="30"/>
        <v xml:space="preserve">a أسامة </v>
      </c>
      <c r="C345" s="324">
        <f t="shared" si="31"/>
        <v>26</v>
      </c>
      <c r="D345" s="313"/>
      <c r="E345" s="313">
        <f t="shared" si="35"/>
        <v>686</v>
      </c>
      <c r="F345" s="313" t="str">
        <f t="shared" si="32"/>
        <v xml:space="preserve">a هاجر </v>
      </c>
      <c r="G345" s="323">
        <f t="shared" si="33"/>
        <v>26</v>
      </c>
    </row>
    <row r="346" spans="1:7" ht="153" customHeight="1" thickTop="1" thickBot="1">
      <c r="A346" s="313">
        <f t="shared" si="34"/>
        <v>687</v>
      </c>
      <c r="B346" s="313" t="str">
        <f t="shared" si="30"/>
        <v xml:space="preserve">a أحمد </v>
      </c>
      <c r="C346" s="324">
        <f t="shared" si="31"/>
        <v>26</v>
      </c>
      <c r="D346" s="313"/>
      <c r="E346" s="313">
        <f t="shared" si="35"/>
        <v>688</v>
      </c>
      <c r="F346" s="313" t="str">
        <f t="shared" si="32"/>
        <v xml:space="preserve">a عائشة </v>
      </c>
      <c r="G346" s="323">
        <f t="shared" si="33"/>
        <v>26</v>
      </c>
    </row>
    <row r="347" spans="1:7" ht="153" customHeight="1" thickTop="1" thickBot="1">
      <c r="A347" s="313">
        <f t="shared" si="34"/>
        <v>689</v>
      </c>
      <c r="B347" s="313" t="str">
        <f t="shared" si="30"/>
        <v>a الياس</v>
      </c>
      <c r="C347" s="324">
        <f t="shared" si="31"/>
        <v>26</v>
      </c>
      <c r="D347" s="313"/>
      <c r="E347" s="313">
        <f t="shared" si="35"/>
        <v>690</v>
      </c>
      <c r="F347" s="313" t="str">
        <f t="shared" si="32"/>
        <v xml:space="preserve">a وفاء </v>
      </c>
      <c r="G347" s="323">
        <f t="shared" si="33"/>
        <v>26</v>
      </c>
    </row>
    <row r="348" spans="1:7" ht="153" customHeight="1" thickTop="1" thickBot="1">
      <c r="A348" s="313">
        <f t="shared" si="34"/>
        <v>691</v>
      </c>
      <c r="B348" s="313" t="str">
        <f t="shared" si="30"/>
        <v xml:space="preserve">a زيد  </v>
      </c>
      <c r="C348" s="324">
        <f t="shared" si="31"/>
        <v>26</v>
      </c>
      <c r="D348" s="313"/>
      <c r="E348" s="313">
        <f t="shared" si="35"/>
        <v>692</v>
      </c>
      <c r="F348" s="313" t="str">
        <f t="shared" si="32"/>
        <v xml:space="preserve">a فاطمة </v>
      </c>
      <c r="G348" s="323">
        <f t="shared" si="33"/>
        <v>26</v>
      </c>
    </row>
    <row r="349" spans="1:7" ht="153" customHeight="1" thickTop="1" thickBot="1">
      <c r="A349" s="313">
        <f t="shared" si="34"/>
        <v>693</v>
      </c>
      <c r="B349" s="313" t="str">
        <f t="shared" si="30"/>
        <v>a طلال</v>
      </c>
      <c r="C349" s="324">
        <f t="shared" si="31"/>
        <v>26</v>
      </c>
      <c r="D349" s="313"/>
      <c r="E349" s="313">
        <f t="shared" si="35"/>
        <v>694</v>
      </c>
      <c r="F349" s="313" t="str">
        <f t="shared" si="32"/>
        <v>a عائشة</v>
      </c>
      <c r="G349" s="323">
        <f t="shared" si="33"/>
        <v>26</v>
      </c>
    </row>
    <row r="350" spans="1:7" ht="153" customHeight="1" thickTop="1" thickBot="1">
      <c r="A350" s="313">
        <f t="shared" si="34"/>
        <v>695</v>
      </c>
      <c r="B350" s="313" t="str">
        <f t="shared" si="30"/>
        <v xml:space="preserve">a شيماء </v>
      </c>
      <c r="C350" s="324">
        <f t="shared" si="31"/>
        <v>26</v>
      </c>
      <c r="D350" s="313"/>
      <c r="E350" s="313">
        <f t="shared" si="35"/>
        <v>696</v>
      </c>
      <c r="F350" s="313" t="str">
        <f t="shared" si="32"/>
        <v>a محمد رضى</v>
      </c>
      <c r="G350" s="323">
        <f t="shared" si="33"/>
        <v>26</v>
      </c>
    </row>
    <row r="351" spans="1:7" ht="153" customHeight="1" thickTop="1" thickBot="1">
      <c r="A351" s="313">
        <f t="shared" si="34"/>
        <v>697</v>
      </c>
      <c r="B351" s="313" t="str">
        <f t="shared" si="30"/>
        <v xml:space="preserve">a أميمة </v>
      </c>
      <c r="C351" s="324">
        <f t="shared" si="31"/>
        <v>26</v>
      </c>
      <c r="D351" s="313"/>
      <c r="E351" s="313">
        <f t="shared" si="35"/>
        <v>698</v>
      </c>
      <c r="F351" s="313" t="str">
        <f t="shared" si="32"/>
        <v xml:space="preserve">a محمد </v>
      </c>
      <c r="G351" s="323">
        <f t="shared" si="33"/>
        <v>26</v>
      </c>
    </row>
    <row r="352" spans="1:7" ht="153" customHeight="1" thickTop="1" thickBot="1">
      <c r="A352" s="313">
        <f t="shared" si="34"/>
        <v>699</v>
      </c>
      <c r="B352" s="313" t="str">
        <f t="shared" si="30"/>
        <v xml:space="preserve">a أيوب </v>
      </c>
      <c r="C352" s="324">
        <f t="shared" si="31"/>
        <v>26</v>
      </c>
      <c r="D352" s="313"/>
      <c r="E352" s="313">
        <f t="shared" si="35"/>
        <v>700</v>
      </c>
      <c r="F352" s="313" t="str">
        <f t="shared" si="32"/>
        <v xml:space="preserve">a حمزة </v>
      </c>
      <c r="G352" s="323">
        <f t="shared" si="33"/>
        <v>26</v>
      </c>
    </row>
    <row r="353" spans="1:7" ht="153" customHeight="1" thickTop="1" thickBot="1">
      <c r="A353" s="313">
        <f t="shared" si="34"/>
        <v>701</v>
      </c>
      <c r="B353" s="313" t="str">
        <f t="shared" si="30"/>
        <v xml:space="preserve">a رويدة </v>
      </c>
      <c r="C353" s="324">
        <f t="shared" si="31"/>
        <v>26</v>
      </c>
      <c r="D353" s="313"/>
      <c r="E353" s="313">
        <f t="shared" si="35"/>
        <v>702</v>
      </c>
      <c r="F353" s="313" t="str">
        <f t="shared" si="32"/>
        <v xml:space="preserve">a دعاء </v>
      </c>
      <c r="G353" s="323">
        <f t="shared" si="33"/>
        <v>26</v>
      </c>
    </row>
    <row r="354" spans="1:7" ht="153" customHeight="1" thickTop="1" thickBot="1">
      <c r="A354" s="313">
        <f t="shared" si="34"/>
        <v>703</v>
      </c>
      <c r="B354" s="313" t="str">
        <f t="shared" si="30"/>
        <v>a مها</v>
      </c>
      <c r="C354" s="324">
        <f t="shared" si="31"/>
        <v>26</v>
      </c>
      <c r="D354" s="313"/>
      <c r="E354" s="313">
        <f t="shared" si="35"/>
        <v>704</v>
      </c>
      <c r="F354" s="313" t="str">
        <f t="shared" si="32"/>
        <v xml:space="preserve">a محمد ياسين </v>
      </c>
      <c r="G354" s="323">
        <f t="shared" si="33"/>
        <v>27</v>
      </c>
    </row>
    <row r="355" spans="1:7" ht="153" customHeight="1" thickTop="1" thickBot="1">
      <c r="A355" s="313">
        <f t="shared" si="34"/>
        <v>705</v>
      </c>
      <c r="B355" s="313" t="str">
        <f t="shared" si="30"/>
        <v xml:space="preserve">a صلاح الدين </v>
      </c>
      <c r="C355" s="324">
        <f t="shared" si="31"/>
        <v>27</v>
      </c>
      <c r="D355" s="313"/>
      <c r="E355" s="313">
        <f t="shared" si="35"/>
        <v>706</v>
      </c>
      <c r="F355" s="313" t="str">
        <f t="shared" si="32"/>
        <v xml:space="preserve">a آلاء </v>
      </c>
      <c r="G355" s="323">
        <f t="shared" si="33"/>
        <v>27</v>
      </c>
    </row>
    <row r="356" spans="1:7" ht="153" customHeight="1" thickTop="1" thickBot="1">
      <c r="A356" s="313">
        <f t="shared" si="34"/>
        <v>707</v>
      </c>
      <c r="B356" s="313" t="str">
        <f t="shared" si="30"/>
        <v xml:space="preserve">a فاطمة الزهراء </v>
      </c>
      <c r="C356" s="324">
        <f t="shared" si="31"/>
        <v>27</v>
      </c>
      <c r="D356" s="313"/>
      <c r="E356" s="313">
        <f t="shared" si="35"/>
        <v>708</v>
      </c>
      <c r="F356" s="313" t="str">
        <f t="shared" si="32"/>
        <v xml:space="preserve">a سارة  </v>
      </c>
      <c r="G356" s="323">
        <f t="shared" si="33"/>
        <v>27</v>
      </c>
    </row>
    <row r="357" spans="1:7" ht="153" customHeight="1" thickTop="1" thickBot="1">
      <c r="A357" s="313">
        <f t="shared" si="34"/>
        <v>709</v>
      </c>
      <c r="B357" s="313" t="str">
        <f t="shared" si="30"/>
        <v>a نجلاء</v>
      </c>
      <c r="C357" s="324">
        <f t="shared" si="31"/>
        <v>27</v>
      </c>
      <c r="D357" s="313"/>
      <c r="E357" s="313">
        <f t="shared" si="35"/>
        <v>710</v>
      </c>
      <c r="F357" s="313" t="str">
        <f t="shared" si="32"/>
        <v>a محمد أيمن</v>
      </c>
      <c r="G357" s="323">
        <f t="shared" si="33"/>
        <v>27</v>
      </c>
    </row>
    <row r="358" spans="1:7" ht="153" customHeight="1" thickTop="1" thickBot="1">
      <c r="A358" s="313">
        <f t="shared" si="34"/>
        <v>711</v>
      </c>
      <c r="B358" s="313" t="str">
        <f t="shared" si="30"/>
        <v xml:space="preserve">a سلمى </v>
      </c>
      <c r="C358" s="324">
        <f t="shared" si="31"/>
        <v>27</v>
      </c>
      <c r="D358" s="313"/>
      <c r="E358" s="313">
        <f t="shared" si="35"/>
        <v>712</v>
      </c>
      <c r="F358" s="313" t="str">
        <f t="shared" si="32"/>
        <v>a ابراهيم</v>
      </c>
      <c r="G358" s="323">
        <f t="shared" si="33"/>
        <v>27</v>
      </c>
    </row>
    <row r="359" spans="1:7" ht="153" customHeight="1" thickTop="1" thickBot="1">
      <c r="A359" s="313">
        <f t="shared" si="34"/>
        <v>713</v>
      </c>
      <c r="B359" s="313" t="str">
        <f t="shared" si="30"/>
        <v>a أسامة</v>
      </c>
      <c r="C359" s="324">
        <f t="shared" si="31"/>
        <v>27</v>
      </c>
      <c r="D359" s="313"/>
      <c r="E359" s="313">
        <f t="shared" si="35"/>
        <v>714</v>
      </c>
      <c r="F359" s="313" t="str">
        <f t="shared" si="32"/>
        <v>a آية</v>
      </c>
      <c r="G359" s="323">
        <f t="shared" si="33"/>
        <v>27</v>
      </c>
    </row>
    <row r="360" spans="1:7" ht="153" customHeight="1" thickTop="1" thickBot="1">
      <c r="A360" s="313">
        <f t="shared" si="34"/>
        <v>715</v>
      </c>
      <c r="B360" s="313" t="str">
        <f t="shared" si="30"/>
        <v>a نهيلة</v>
      </c>
      <c r="C360" s="324">
        <f t="shared" si="31"/>
        <v>27</v>
      </c>
      <c r="D360" s="313"/>
      <c r="E360" s="313">
        <f t="shared" si="35"/>
        <v>716</v>
      </c>
      <c r="F360" s="313" t="str">
        <f t="shared" si="32"/>
        <v>a نعمى</v>
      </c>
      <c r="G360" s="323">
        <f t="shared" si="33"/>
        <v>27</v>
      </c>
    </row>
    <row r="361" spans="1:7" ht="153" customHeight="1" thickTop="1" thickBot="1">
      <c r="A361" s="313">
        <f t="shared" si="34"/>
        <v>717</v>
      </c>
      <c r="B361" s="313" t="str">
        <f t="shared" si="30"/>
        <v>a محمد</v>
      </c>
      <c r="C361" s="324">
        <f t="shared" si="31"/>
        <v>27</v>
      </c>
      <c r="D361" s="313"/>
      <c r="E361" s="313">
        <f t="shared" si="35"/>
        <v>718</v>
      </c>
      <c r="F361" s="313" t="str">
        <f t="shared" si="32"/>
        <v>a امال</v>
      </c>
      <c r="G361" s="323">
        <f t="shared" si="33"/>
        <v>27</v>
      </c>
    </row>
    <row r="362" spans="1:7" ht="153" customHeight="1" thickTop="1" thickBot="1">
      <c r="A362" s="313">
        <f t="shared" si="34"/>
        <v>719</v>
      </c>
      <c r="B362" s="313" t="str">
        <f t="shared" si="30"/>
        <v>a يسرى</v>
      </c>
      <c r="C362" s="324">
        <f t="shared" si="31"/>
        <v>27</v>
      </c>
      <c r="D362" s="313"/>
      <c r="E362" s="313">
        <f t="shared" si="35"/>
        <v>720</v>
      </c>
      <c r="F362" s="313" t="str">
        <f t="shared" si="32"/>
        <v xml:space="preserve">a أميمة </v>
      </c>
      <c r="G362" s="323">
        <f t="shared" si="33"/>
        <v>27</v>
      </c>
    </row>
    <row r="363" spans="1:7" ht="153" customHeight="1" thickTop="1" thickBot="1">
      <c r="A363" s="313">
        <f t="shared" si="34"/>
        <v>721</v>
      </c>
      <c r="B363" s="313" t="str">
        <f t="shared" si="30"/>
        <v xml:space="preserve">a سعيدة </v>
      </c>
      <c r="C363" s="324">
        <f t="shared" si="31"/>
        <v>27</v>
      </c>
      <c r="D363" s="313"/>
      <c r="E363" s="313">
        <f t="shared" si="35"/>
        <v>722</v>
      </c>
      <c r="F363" s="313" t="str">
        <f t="shared" si="32"/>
        <v xml:space="preserve">a لطيفة </v>
      </c>
      <c r="G363" s="323">
        <f t="shared" si="33"/>
        <v>27</v>
      </c>
    </row>
    <row r="364" spans="1:7" ht="153" customHeight="1" thickTop="1" thickBot="1">
      <c r="A364" s="313">
        <f t="shared" si="34"/>
        <v>723</v>
      </c>
      <c r="B364" s="313" t="str">
        <f t="shared" si="30"/>
        <v xml:space="preserve">a وسيمة </v>
      </c>
      <c r="C364" s="324">
        <f t="shared" si="31"/>
        <v>27</v>
      </c>
      <c r="D364" s="313"/>
      <c r="E364" s="313">
        <f t="shared" si="35"/>
        <v>724</v>
      </c>
      <c r="F364" s="313" t="str">
        <f t="shared" si="32"/>
        <v>a عبد السلام</v>
      </c>
      <c r="G364" s="323">
        <f t="shared" si="33"/>
        <v>27</v>
      </c>
    </row>
    <row r="365" spans="1:7" ht="153" customHeight="1" thickTop="1" thickBot="1">
      <c r="A365" s="313">
        <f t="shared" si="34"/>
        <v>725</v>
      </c>
      <c r="B365" s="313" t="str">
        <f t="shared" si="30"/>
        <v xml:space="preserve">a فاطمة الزهراء </v>
      </c>
      <c r="C365" s="324">
        <f t="shared" si="31"/>
        <v>27</v>
      </c>
      <c r="D365" s="313"/>
      <c r="E365" s="313">
        <f t="shared" si="35"/>
        <v>726</v>
      </c>
      <c r="F365" s="313" t="str">
        <f t="shared" si="32"/>
        <v xml:space="preserve">a محمد </v>
      </c>
      <c r="G365" s="323">
        <f t="shared" si="33"/>
        <v>27</v>
      </c>
    </row>
    <row r="366" spans="1:7" ht="153" customHeight="1" thickTop="1" thickBot="1">
      <c r="A366" s="313">
        <f t="shared" si="34"/>
        <v>727</v>
      </c>
      <c r="B366" s="313" t="str">
        <f t="shared" si="30"/>
        <v xml:space="preserve">a فاطمة الزهراء </v>
      </c>
      <c r="C366" s="324">
        <f t="shared" si="31"/>
        <v>27</v>
      </c>
      <c r="D366" s="313"/>
      <c r="E366" s="313">
        <f t="shared" si="35"/>
        <v>728</v>
      </c>
      <c r="F366" s="313" t="str">
        <f t="shared" si="32"/>
        <v xml:space="preserve">a حسناء </v>
      </c>
      <c r="G366" s="323">
        <f t="shared" si="33"/>
        <v>27</v>
      </c>
    </row>
    <row r="367" spans="1:7" ht="153" customHeight="1" thickTop="1" thickBot="1">
      <c r="A367" s="313">
        <f t="shared" si="34"/>
        <v>729</v>
      </c>
      <c r="B367" s="313" t="str">
        <f t="shared" si="30"/>
        <v xml:space="preserve">a بلال </v>
      </c>
      <c r="C367" s="324">
        <f t="shared" si="31"/>
        <v>27</v>
      </c>
      <c r="D367" s="313"/>
      <c r="E367" s="313">
        <f t="shared" si="35"/>
        <v>730</v>
      </c>
      <c r="F367" s="313" t="str">
        <f t="shared" si="32"/>
        <v>a ياسمينة</v>
      </c>
      <c r="G367" s="323">
        <f t="shared" si="33"/>
        <v>27</v>
      </c>
    </row>
    <row r="368" spans="1:7" ht="153" customHeight="1" thickTop="1" thickBot="1">
      <c r="A368" s="313">
        <f t="shared" si="34"/>
        <v>731</v>
      </c>
      <c r="B368" s="313" t="str">
        <f t="shared" si="30"/>
        <v xml:space="preserve">a سلمى </v>
      </c>
      <c r="C368" s="324">
        <f t="shared" si="31"/>
        <v>27</v>
      </c>
      <c r="D368" s="313"/>
      <c r="E368" s="313">
        <f t="shared" si="35"/>
        <v>732</v>
      </c>
      <c r="F368" s="313" t="str">
        <f t="shared" si="32"/>
        <v>a ياسين</v>
      </c>
      <c r="G368" s="323">
        <f t="shared" si="33"/>
        <v>28</v>
      </c>
    </row>
    <row r="369" spans="1:7" ht="153" customHeight="1" thickTop="1" thickBot="1">
      <c r="A369" s="313">
        <f t="shared" si="34"/>
        <v>733</v>
      </c>
      <c r="B369" s="313" t="str">
        <f t="shared" si="30"/>
        <v>a مريم</v>
      </c>
      <c r="C369" s="324">
        <f t="shared" si="31"/>
        <v>28</v>
      </c>
      <c r="D369" s="313"/>
      <c r="E369" s="313">
        <f t="shared" si="35"/>
        <v>734</v>
      </c>
      <c r="F369" s="313" t="str">
        <f t="shared" si="32"/>
        <v xml:space="preserve">a مروة </v>
      </c>
      <c r="G369" s="323">
        <f t="shared" si="33"/>
        <v>28</v>
      </c>
    </row>
    <row r="370" spans="1:7" ht="153" customHeight="1" thickTop="1" thickBot="1">
      <c r="A370" s="313">
        <f t="shared" si="34"/>
        <v>735</v>
      </c>
      <c r="B370" s="313" t="str">
        <f t="shared" si="30"/>
        <v>a وئام</v>
      </c>
      <c r="C370" s="324">
        <f t="shared" si="31"/>
        <v>28</v>
      </c>
      <c r="D370" s="313"/>
      <c r="E370" s="313">
        <f t="shared" si="35"/>
        <v>736</v>
      </c>
      <c r="F370" s="313" t="str">
        <f t="shared" si="32"/>
        <v xml:space="preserve">a عبد الصمد </v>
      </c>
      <c r="G370" s="323">
        <f t="shared" si="33"/>
        <v>28</v>
      </c>
    </row>
    <row r="371" spans="1:7" ht="153" customHeight="1" thickTop="1" thickBot="1">
      <c r="A371" s="313">
        <f t="shared" si="34"/>
        <v>737</v>
      </c>
      <c r="B371" s="313" t="str">
        <f t="shared" si="30"/>
        <v xml:space="preserve">a عماد الدين </v>
      </c>
      <c r="C371" s="324">
        <f t="shared" si="31"/>
        <v>28</v>
      </c>
      <c r="D371" s="313"/>
      <c r="E371" s="313">
        <f t="shared" si="35"/>
        <v>738</v>
      </c>
      <c r="F371" s="313" t="str">
        <f t="shared" si="32"/>
        <v>a فردوس</v>
      </c>
      <c r="G371" s="323">
        <f t="shared" si="33"/>
        <v>28</v>
      </c>
    </row>
    <row r="372" spans="1:7" ht="153" customHeight="1" thickTop="1" thickBot="1">
      <c r="A372" s="313">
        <f t="shared" si="34"/>
        <v>739</v>
      </c>
      <c r="B372" s="313" t="str">
        <f t="shared" si="30"/>
        <v>a الطناز</v>
      </c>
      <c r="C372" s="324">
        <f t="shared" si="31"/>
        <v>28</v>
      </c>
      <c r="D372" s="313"/>
      <c r="E372" s="313">
        <f t="shared" si="35"/>
        <v>740</v>
      </c>
      <c r="F372" s="313" t="str">
        <f t="shared" si="32"/>
        <v xml:space="preserve">a عبد المغيث </v>
      </c>
      <c r="G372" s="323">
        <f t="shared" si="33"/>
        <v>28</v>
      </c>
    </row>
    <row r="373" spans="1:7" ht="153" customHeight="1" thickTop="1" thickBot="1">
      <c r="A373" s="313">
        <f t="shared" si="34"/>
        <v>741</v>
      </c>
      <c r="B373" s="313" t="str">
        <f t="shared" si="30"/>
        <v xml:space="preserve">a سفيان </v>
      </c>
      <c r="C373" s="324">
        <f t="shared" si="31"/>
        <v>28</v>
      </c>
      <c r="D373" s="313"/>
      <c r="E373" s="313">
        <f t="shared" si="35"/>
        <v>742</v>
      </c>
      <c r="F373" s="313" t="str">
        <f t="shared" si="32"/>
        <v xml:space="preserve">a أيوب </v>
      </c>
      <c r="G373" s="323">
        <f t="shared" si="33"/>
        <v>28</v>
      </c>
    </row>
    <row r="374" spans="1:7" ht="153" customHeight="1" thickTop="1" thickBot="1">
      <c r="A374" s="313">
        <f t="shared" si="34"/>
        <v>743</v>
      </c>
      <c r="B374" s="313" t="str">
        <f t="shared" si="30"/>
        <v xml:space="preserve">a خولة </v>
      </c>
      <c r="C374" s="324">
        <f t="shared" si="31"/>
        <v>28</v>
      </c>
      <c r="D374" s="313"/>
      <c r="E374" s="313">
        <f t="shared" si="35"/>
        <v>744</v>
      </c>
      <c r="F374" s="313" t="str">
        <f t="shared" si="32"/>
        <v xml:space="preserve">a خولة </v>
      </c>
      <c r="G374" s="323">
        <f t="shared" si="33"/>
        <v>28</v>
      </c>
    </row>
    <row r="375" spans="1:7" ht="153" customHeight="1" thickTop="1" thickBot="1">
      <c r="A375" s="313">
        <f t="shared" si="34"/>
        <v>745</v>
      </c>
      <c r="B375" s="313" t="str">
        <f t="shared" si="30"/>
        <v xml:space="preserve">a محمد رضى </v>
      </c>
      <c r="C375" s="324">
        <f t="shared" si="31"/>
        <v>28</v>
      </c>
      <c r="D375" s="313"/>
      <c r="E375" s="313">
        <f t="shared" si="35"/>
        <v>746</v>
      </c>
      <c r="F375" s="313" t="str">
        <f t="shared" si="32"/>
        <v xml:space="preserve">a خديجة </v>
      </c>
      <c r="G375" s="323">
        <f t="shared" si="33"/>
        <v>28</v>
      </c>
    </row>
    <row r="376" spans="1:7" ht="153" customHeight="1" thickTop="1" thickBot="1">
      <c r="A376" s="313">
        <f t="shared" si="34"/>
        <v>747</v>
      </c>
      <c r="B376" s="313" t="str">
        <f t="shared" si="30"/>
        <v xml:space="preserve">a محمد ياسين </v>
      </c>
      <c r="C376" s="324">
        <f t="shared" si="31"/>
        <v>28</v>
      </c>
      <c r="D376" s="313"/>
      <c r="E376" s="313">
        <f t="shared" si="35"/>
        <v>748</v>
      </c>
      <c r="F376" s="313" t="str">
        <f t="shared" si="32"/>
        <v xml:space="preserve">a هيثم </v>
      </c>
      <c r="G376" s="323">
        <f t="shared" si="33"/>
        <v>28</v>
      </c>
    </row>
    <row r="377" spans="1:7" ht="153" customHeight="1" thickTop="1" thickBot="1">
      <c r="A377" s="313">
        <f t="shared" si="34"/>
        <v>749</v>
      </c>
      <c r="B377" s="313" t="str">
        <f t="shared" si="30"/>
        <v>a سعيد</v>
      </c>
      <c r="C377" s="324">
        <f t="shared" si="31"/>
        <v>28</v>
      </c>
      <c r="D377" s="313"/>
      <c r="E377" s="313">
        <f t="shared" si="35"/>
        <v>750</v>
      </c>
      <c r="F377" s="313" t="str">
        <f t="shared" si="32"/>
        <v xml:space="preserve">a حفصة </v>
      </c>
      <c r="G377" s="323">
        <f t="shared" si="33"/>
        <v>28</v>
      </c>
    </row>
    <row r="378" spans="1:7" ht="153" customHeight="1" thickTop="1" thickBot="1">
      <c r="A378" s="313">
        <f t="shared" si="34"/>
        <v>751</v>
      </c>
      <c r="B378" s="313" t="str">
        <f t="shared" si="30"/>
        <v xml:space="preserve">a أيمن </v>
      </c>
      <c r="C378" s="324">
        <f t="shared" si="31"/>
        <v>28</v>
      </c>
      <c r="D378" s="313"/>
      <c r="E378" s="313">
        <f t="shared" si="35"/>
        <v>752</v>
      </c>
      <c r="F378" s="313" t="str">
        <f t="shared" si="32"/>
        <v>a نوفل</v>
      </c>
      <c r="G378" s="323">
        <f t="shared" si="33"/>
        <v>28</v>
      </c>
    </row>
    <row r="379" spans="1:7" ht="153" customHeight="1" thickTop="1" thickBot="1">
      <c r="A379" s="313">
        <f t="shared" si="34"/>
        <v>753</v>
      </c>
      <c r="B379" s="313" t="str">
        <f t="shared" si="30"/>
        <v xml:space="preserve">a هاجر </v>
      </c>
      <c r="C379" s="324">
        <f t="shared" si="31"/>
        <v>28</v>
      </c>
      <c r="D379" s="313"/>
      <c r="E379" s="313">
        <f t="shared" si="35"/>
        <v>754</v>
      </c>
      <c r="F379" s="313" t="str">
        <f t="shared" si="32"/>
        <v xml:space="preserve">a دعاء </v>
      </c>
      <c r="G379" s="323">
        <f t="shared" si="33"/>
        <v>28</v>
      </c>
    </row>
    <row r="380" spans="1:7" ht="153" customHeight="1" thickTop="1" thickBot="1">
      <c r="A380" s="313">
        <f t="shared" si="34"/>
        <v>755</v>
      </c>
      <c r="B380" s="313" t="str">
        <f t="shared" si="30"/>
        <v xml:space="preserve">a ف الزهراء </v>
      </c>
      <c r="C380" s="324">
        <f t="shared" si="31"/>
        <v>28</v>
      </c>
      <c r="D380" s="313"/>
      <c r="E380" s="313">
        <f t="shared" si="35"/>
        <v>756</v>
      </c>
      <c r="F380" s="313" t="str">
        <f t="shared" si="32"/>
        <v>a حفصة</v>
      </c>
      <c r="G380" s="323">
        <f t="shared" si="33"/>
        <v>28</v>
      </c>
    </row>
    <row r="381" spans="1:7" ht="153" customHeight="1" thickTop="1" thickBot="1">
      <c r="A381" s="313">
        <f t="shared" si="34"/>
        <v>757</v>
      </c>
      <c r="B381" s="313" t="str">
        <f t="shared" si="30"/>
        <v>a يوسف</v>
      </c>
      <c r="C381" s="324">
        <f t="shared" si="31"/>
        <v>28</v>
      </c>
      <c r="D381" s="313"/>
      <c r="E381" s="313">
        <f t="shared" si="35"/>
        <v>758</v>
      </c>
      <c r="F381" s="313" t="str">
        <f t="shared" si="32"/>
        <v>a أسامة</v>
      </c>
      <c r="G381" s="323">
        <f t="shared" si="33"/>
        <v>28</v>
      </c>
    </row>
    <row r="382" spans="1:7" ht="153" customHeight="1" thickTop="1" thickBot="1">
      <c r="A382" s="313">
        <f t="shared" si="34"/>
        <v>759</v>
      </c>
      <c r="B382" s="313" t="str">
        <f t="shared" si="30"/>
        <v>a عبد العالي</v>
      </c>
      <c r="C382" s="324">
        <f t="shared" si="31"/>
        <v>28</v>
      </c>
      <c r="D382" s="313"/>
      <c r="E382" s="313">
        <f t="shared" si="35"/>
        <v>760</v>
      </c>
      <c r="F382" s="313" t="str">
        <f t="shared" si="32"/>
        <v xml:space="preserve">a ادريس </v>
      </c>
      <c r="G382" s="323">
        <f t="shared" si="33"/>
        <v>29</v>
      </c>
    </row>
    <row r="383" spans="1:7" ht="153" customHeight="1" thickTop="1" thickBot="1">
      <c r="A383" s="313">
        <f t="shared" si="34"/>
        <v>761</v>
      </c>
      <c r="B383" s="313" t="str">
        <f t="shared" si="30"/>
        <v>a صلاح الدين</v>
      </c>
      <c r="C383" s="324">
        <f t="shared" si="31"/>
        <v>29</v>
      </c>
      <c r="D383" s="313"/>
      <c r="E383" s="313">
        <f t="shared" si="35"/>
        <v>762</v>
      </c>
      <c r="F383" s="313" t="str">
        <f t="shared" si="32"/>
        <v>a لبنى</v>
      </c>
      <c r="G383" s="323">
        <f t="shared" si="33"/>
        <v>29</v>
      </c>
    </row>
    <row r="384" spans="1:7" ht="153" customHeight="1" thickTop="1" thickBot="1">
      <c r="A384" s="313">
        <f t="shared" si="34"/>
        <v>763</v>
      </c>
      <c r="B384" s="313" t="str">
        <f t="shared" si="30"/>
        <v xml:space="preserve">a إسراء </v>
      </c>
      <c r="C384" s="324">
        <f t="shared" si="31"/>
        <v>29</v>
      </c>
      <c r="D384" s="313"/>
      <c r="E384" s="313">
        <f t="shared" si="35"/>
        <v>764</v>
      </c>
      <c r="F384" s="313" t="str">
        <f t="shared" si="32"/>
        <v xml:space="preserve">a يونس </v>
      </c>
      <c r="G384" s="323">
        <f t="shared" si="33"/>
        <v>29</v>
      </c>
    </row>
    <row r="385" spans="1:7" ht="153" customHeight="1" thickTop="1" thickBot="1">
      <c r="A385" s="313">
        <f t="shared" si="34"/>
        <v>765</v>
      </c>
      <c r="B385" s="313" t="str">
        <f t="shared" si="30"/>
        <v xml:space="preserve">a فردوس </v>
      </c>
      <c r="C385" s="324">
        <f t="shared" si="31"/>
        <v>29</v>
      </c>
      <c r="D385" s="313"/>
      <c r="E385" s="313">
        <f t="shared" si="35"/>
        <v>766</v>
      </c>
      <c r="F385" s="313" t="str">
        <f t="shared" si="32"/>
        <v xml:space="preserve">a كنزة </v>
      </c>
      <c r="G385" s="323">
        <f t="shared" si="33"/>
        <v>29</v>
      </c>
    </row>
    <row r="386" spans="1:7" ht="153" customHeight="1" thickTop="1" thickBot="1">
      <c r="A386" s="313">
        <f t="shared" si="34"/>
        <v>767</v>
      </c>
      <c r="B386" s="313" t="str">
        <f t="shared" si="30"/>
        <v xml:space="preserve">a حفصة </v>
      </c>
      <c r="C386" s="324">
        <f t="shared" si="31"/>
        <v>29</v>
      </c>
      <c r="D386" s="313"/>
      <c r="E386" s="313">
        <f t="shared" si="35"/>
        <v>768</v>
      </c>
      <c r="F386" s="313" t="str">
        <f t="shared" si="32"/>
        <v xml:space="preserve">a أنس </v>
      </c>
      <c r="G386" s="323">
        <f t="shared" si="33"/>
        <v>29</v>
      </c>
    </row>
    <row r="387" spans="1:7" ht="153" customHeight="1" thickTop="1" thickBot="1">
      <c r="A387" s="313">
        <f t="shared" si="34"/>
        <v>769</v>
      </c>
      <c r="B387" s="313" t="str">
        <f t="shared" ref="B387:B450" si="36">VLOOKUP($A387,ahlamine6,5,FALSE)</f>
        <v xml:space="preserve">a محمد </v>
      </c>
      <c r="C387" s="324">
        <f t="shared" ref="C387:C450" si="37">VLOOKUP($A387,ahlamine6,4,FALSE)</f>
        <v>29</v>
      </c>
      <c r="D387" s="313"/>
      <c r="E387" s="313">
        <f t="shared" si="35"/>
        <v>770</v>
      </c>
      <c r="F387" s="313" t="str">
        <f t="shared" ref="F387:F450" si="38">VLOOKUP($E387,ahlamine6,5,FALSE)</f>
        <v xml:space="preserve">a فدوى </v>
      </c>
      <c r="G387" s="323">
        <f t="shared" ref="G387:G450" si="39">VLOOKUP($E387,ahlamine6,4,FALSE)</f>
        <v>29</v>
      </c>
    </row>
    <row r="388" spans="1:7" ht="153" customHeight="1" thickTop="1" thickBot="1">
      <c r="A388" s="313">
        <f t="shared" si="34"/>
        <v>771</v>
      </c>
      <c r="B388" s="313" t="str">
        <f t="shared" si="36"/>
        <v>a لطيفة</v>
      </c>
      <c r="C388" s="324">
        <f t="shared" si="37"/>
        <v>29</v>
      </c>
      <c r="D388" s="313"/>
      <c r="E388" s="313">
        <f t="shared" si="35"/>
        <v>772</v>
      </c>
      <c r="F388" s="313" t="str">
        <f t="shared" si="38"/>
        <v xml:space="preserve">a يحيى </v>
      </c>
      <c r="G388" s="323">
        <f t="shared" si="39"/>
        <v>29</v>
      </c>
    </row>
    <row r="389" spans="1:7" ht="153" customHeight="1" thickTop="1" thickBot="1">
      <c r="A389" s="313">
        <f t="shared" si="34"/>
        <v>773</v>
      </c>
      <c r="B389" s="313" t="str">
        <f t="shared" si="36"/>
        <v xml:space="preserve">a أيوب </v>
      </c>
      <c r="C389" s="324">
        <f t="shared" si="37"/>
        <v>29</v>
      </c>
      <c r="D389" s="313"/>
      <c r="E389" s="313">
        <f t="shared" si="35"/>
        <v>774</v>
      </c>
      <c r="F389" s="313" t="str">
        <f t="shared" si="38"/>
        <v xml:space="preserve">a هاجر  </v>
      </c>
      <c r="G389" s="323">
        <f t="shared" si="39"/>
        <v>29</v>
      </c>
    </row>
    <row r="390" spans="1:7" ht="153" customHeight="1" thickTop="1" thickBot="1">
      <c r="A390" s="313">
        <f t="shared" ref="A390:A453" si="40">A389+2</f>
        <v>775</v>
      </c>
      <c r="B390" s="313" t="str">
        <f t="shared" si="36"/>
        <v xml:space="preserve">a تويبة </v>
      </c>
      <c r="C390" s="324">
        <f t="shared" si="37"/>
        <v>29</v>
      </c>
      <c r="D390" s="313"/>
      <c r="E390" s="313">
        <f t="shared" ref="E390:E453" si="41">E389+2</f>
        <v>776</v>
      </c>
      <c r="F390" s="313" t="str">
        <f t="shared" si="38"/>
        <v xml:space="preserve">a محمد </v>
      </c>
      <c r="G390" s="323">
        <f t="shared" si="39"/>
        <v>29</v>
      </c>
    </row>
    <row r="391" spans="1:7" ht="153" customHeight="1" thickTop="1" thickBot="1">
      <c r="A391" s="313">
        <f t="shared" si="40"/>
        <v>777</v>
      </c>
      <c r="B391" s="313" t="str">
        <f t="shared" si="36"/>
        <v>a هدى</v>
      </c>
      <c r="C391" s="324">
        <f t="shared" si="37"/>
        <v>29</v>
      </c>
      <c r="D391" s="313"/>
      <c r="E391" s="313">
        <f t="shared" si="41"/>
        <v>778</v>
      </c>
      <c r="F391" s="313" t="str">
        <f t="shared" si="38"/>
        <v>a خديجة</v>
      </c>
      <c r="G391" s="323">
        <f t="shared" si="39"/>
        <v>29</v>
      </c>
    </row>
    <row r="392" spans="1:7" ht="153" customHeight="1" thickTop="1" thickBot="1">
      <c r="A392" s="313">
        <f t="shared" si="40"/>
        <v>779</v>
      </c>
      <c r="B392" s="313" t="str">
        <f t="shared" si="36"/>
        <v xml:space="preserve">a عيسى </v>
      </c>
      <c r="C392" s="324">
        <f t="shared" si="37"/>
        <v>29</v>
      </c>
      <c r="D392" s="313"/>
      <c r="E392" s="313">
        <f t="shared" si="41"/>
        <v>780</v>
      </c>
      <c r="F392" s="313" t="str">
        <f t="shared" si="38"/>
        <v xml:space="preserve">a أنوار </v>
      </c>
      <c r="G392" s="323">
        <f t="shared" si="39"/>
        <v>29</v>
      </c>
    </row>
    <row r="393" spans="1:7" ht="153" customHeight="1" thickTop="1" thickBot="1">
      <c r="A393" s="313">
        <f t="shared" si="40"/>
        <v>781</v>
      </c>
      <c r="B393" s="313" t="str">
        <f t="shared" si="36"/>
        <v>a سارة</v>
      </c>
      <c r="C393" s="324">
        <f t="shared" si="37"/>
        <v>29</v>
      </c>
      <c r="D393" s="313"/>
      <c r="E393" s="313">
        <f t="shared" si="41"/>
        <v>782</v>
      </c>
      <c r="F393" s="313" t="str">
        <f t="shared" si="38"/>
        <v xml:space="preserve">a دعاء </v>
      </c>
      <c r="G393" s="323">
        <f t="shared" si="39"/>
        <v>29</v>
      </c>
    </row>
    <row r="394" spans="1:7" ht="153" customHeight="1" thickTop="1" thickBot="1">
      <c r="A394" s="313">
        <f t="shared" si="40"/>
        <v>783</v>
      </c>
      <c r="B394" s="313" t="str">
        <f t="shared" si="36"/>
        <v>a محمد ادريس ع السلام</v>
      </c>
      <c r="C394" s="324">
        <f t="shared" si="37"/>
        <v>29</v>
      </c>
      <c r="D394" s="313"/>
      <c r="E394" s="313">
        <f t="shared" si="41"/>
        <v>784</v>
      </c>
      <c r="F394" s="313" t="str">
        <f t="shared" si="38"/>
        <v xml:space="preserve">a محمد </v>
      </c>
      <c r="G394" s="323">
        <f t="shared" si="39"/>
        <v>29</v>
      </c>
    </row>
    <row r="395" spans="1:7" ht="153" customHeight="1" thickTop="1" thickBot="1">
      <c r="A395" s="313">
        <f t="shared" si="40"/>
        <v>785</v>
      </c>
      <c r="B395" s="313" t="str">
        <f t="shared" si="36"/>
        <v>a فردوس</v>
      </c>
      <c r="C395" s="324">
        <f t="shared" si="37"/>
        <v>29</v>
      </c>
      <c r="D395" s="313"/>
      <c r="E395" s="313">
        <f t="shared" si="41"/>
        <v>786</v>
      </c>
      <c r="F395" s="313" t="str">
        <f t="shared" si="38"/>
        <v xml:space="preserve">a عرفة </v>
      </c>
      <c r="G395" s="323">
        <f t="shared" si="39"/>
        <v>29</v>
      </c>
    </row>
    <row r="396" spans="1:7" ht="153" customHeight="1" thickTop="1" thickBot="1">
      <c r="A396" s="313">
        <f t="shared" si="40"/>
        <v>787</v>
      </c>
      <c r="B396" s="313" t="str">
        <f t="shared" si="36"/>
        <v>a نهيلة</v>
      </c>
      <c r="C396" s="324">
        <f t="shared" si="37"/>
        <v>29</v>
      </c>
      <c r="D396" s="313"/>
      <c r="E396" s="313">
        <f t="shared" si="41"/>
        <v>788</v>
      </c>
      <c r="F396" s="313" t="str">
        <f t="shared" si="38"/>
        <v xml:space="preserve">a إيمان </v>
      </c>
      <c r="G396" s="323">
        <f t="shared" si="39"/>
        <v>29</v>
      </c>
    </row>
    <row r="397" spans="1:7" ht="153" customHeight="1" thickTop="1" thickBot="1">
      <c r="A397" s="313">
        <f t="shared" si="40"/>
        <v>789</v>
      </c>
      <c r="B397" s="313" t="str">
        <f t="shared" si="36"/>
        <v xml:space="preserve">a آمال </v>
      </c>
      <c r="C397" s="324">
        <f t="shared" si="37"/>
        <v>29</v>
      </c>
      <c r="D397" s="313"/>
      <c r="E397" s="313">
        <f t="shared" si="41"/>
        <v>790</v>
      </c>
      <c r="F397" s="313" t="str">
        <f t="shared" si="38"/>
        <v>a زهير</v>
      </c>
      <c r="G397" s="323">
        <f t="shared" si="39"/>
        <v>30</v>
      </c>
    </row>
    <row r="398" spans="1:7" ht="153" customHeight="1" thickTop="1" thickBot="1">
      <c r="A398" s="313">
        <f t="shared" si="40"/>
        <v>791</v>
      </c>
      <c r="B398" s="313" t="str">
        <f t="shared" si="36"/>
        <v xml:space="preserve">a محمود </v>
      </c>
      <c r="C398" s="324">
        <f t="shared" si="37"/>
        <v>30</v>
      </c>
      <c r="D398" s="313"/>
      <c r="E398" s="313">
        <f t="shared" si="41"/>
        <v>792</v>
      </c>
      <c r="F398" s="313" t="str">
        <f t="shared" si="38"/>
        <v xml:space="preserve">a سفيان </v>
      </c>
      <c r="G398" s="323">
        <f t="shared" si="39"/>
        <v>30</v>
      </c>
    </row>
    <row r="399" spans="1:7" ht="153" customHeight="1" thickTop="1" thickBot="1">
      <c r="A399" s="313">
        <f t="shared" si="40"/>
        <v>793</v>
      </c>
      <c r="B399" s="313" t="str">
        <f t="shared" si="36"/>
        <v xml:space="preserve">a رجاء </v>
      </c>
      <c r="C399" s="324">
        <f t="shared" si="37"/>
        <v>30</v>
      </c>
      <c r="D399" s="313"/>
      <c r="E399" s="313">
        <f t="shared" si="41"/>
        <v>794</v>
      </c>
      <c r="F399" s="313" t="str">
        <f t="shared" si="38"/>
        <v xml:space="preserve">a فرح </v>
      </c>
      <c r="G399" s="323">
        <f t="shared" si="39"/>
        <v>30</v>
      </c>
    </row>
    <row r="400" spans="1:7" ht="153" customHeight="1" thickTop="1" thickBot="1">
      <c r="A400" s="313">
        <f t="shared" si="40"/>
        <v>795</v>
      </c>
      <c r="B400" s="313" t="str">
        <f t="shared" si="36"/>
        <v xml:space="preserve">a خلود </v>
      </c>
      <c r="C400" s="324">
        <f t="shared" si="37"/>
        <v>30</v>
      </c>
      <c r="D400" s="313"/>
      <c r="E400" s="313">
        <f t="shared" si="41"/>
        <v>796</v>
      </c>
      <c r="F400" s="313" t="str">
        <f t="shared" si="38"/>
        <v xml:space="preserve">a أسعد </v>
      </c>
      <c r="G400" s="323">
        <f t="shared" si="39"/>
        <v>30</v>
      </c>
    </row>
    <row r="401" spans="1:7" ht="153" customHeight="1" thickTop="1" thickBot="1">
      <c r="A401" s="313">
        <f t="shared" si="40"/>
        <v>797</v>
      </c>
      <c r="B401" s="313" t="str">
        <f t="shared" si="36"/>
        <v xml:space="preserve">a قمر </v>
      </c>
      <c r="C401" s="324">
        <f t="shared" si="37"/>
        <v>30</v>
      </c>
      <c r="D401" s="313"/>
      <c r="E401" s="313">
        <f t="shared" si="41"/>
        <v>798</v>
      </c>
      <c r="F401" s="313" t="str">
        <f t="shared" si="38"/>
        <v>a هند</v>
      </c>
      <c r="G401" s="323">
        <f t="shared" si="39"/>
        <v>30</v>
      </c>
    </row>
    <row r="402" spans="1:7" ht="153" customHeight="1" thickTop="1" thickBot="1">
      <c r="A402" s="313">
        <f t="shared" si="40"/>
        <v>799</v>
      </c>
      <c r="B402" s="313" t="str">
        <f t="shared" si="36"/>
        <v>a وئام</v>
      </c>
      <c r="C402" s="324">
        <f t="shared" si="37"/>
        <v>30</v>
      </c>
      <c r="D402" s="313"/>
      <c r="E402" s="313">
        <f t="shared" si="41"/>
        <v>800</v>
      </c>
      <c r="F402" s="313" t="str">
        <f t="shared" si="38"/>
        <v>a عدنان</v>
      </c>
      <c r="G402" s="323">
        <f t="shared" si="39"/>
        <v>30</v>
      </c>
    </row>
    <row r="403" spans="1:7" ht="153" customHeight="1" thickTop="1" thickBot="1">
      <c r="A403" s="313">
        <f t="shared" si="40"/>
        <v>801</v>
      </c>
      <c r="B403" s="313" t="str">
        <f t="shared" si="36"/>
        <v>a نهى</v>
      </c>
      <c r="C403" s="324">
        <f t="shared" si="37"/>
        <v>30</v>
      </c>
      <c r="D403" s="313"/>
      <c r="E403" s="313">
        <f t="shared" si="41"/>
        <v>802</v>
      </c>
      <c r="F403" s="313" t="str">
        <f t="shared" si="38"/>
        <v>a أمامة</v>
      </c>
      <c r="G403" s="323">
        <f t="shared" si="39"/>
        <v>30</v>
      </c>
    </row>
    <row r="404" spans="1:7" ht="153" customHeight="1" thickTop="1" thickBot="1">
      <c r="A404" s="313">
        <f t="shared" si="40"/>
        <v>803</v>
      </c>
      <c r="B404" s="313" t="str">
        <f t="shared" si="36"/>
        <v>a أسامة</v>
      </c>
      <c r="C404" s="324">
        <f t="shared" si="37"/>
        <v>30</v>
      </c>
      <c r="D404" s="313"/>
      <c r="E404" s="313">
        <f t="shared" si="41"/>
        <v>804</v>
      </c>
      <c r="F404" s="313" t="str">
        <f t="shared" si="38"/>
        <v>a إكرام</v>
      </c>
      <c r="G404" s="323">
        <f t="shared" si="39"/>
        <v>30</v>
      </c>
    </row>
    <row r="405" spans="1:7" ht="153" customHeight="1" thickTop="1" thickBot="1">
      <c r="A405" s="313">
        <f t="shared" si="40"/>
        <v>805</v>
      </c>
      <c r="B405" s="313" t="str">
        <f t="shared" si="36"/>
        <v>a علاء الدين</v>
      </c>
      <c r="C405" s="324">
        <f t="shared" si="37"/>
        <v>30</v>
      </c>
      <c r="D405" s="313"/>
      <c r="E405" s="313">
        <f t="shared" si="41"/>
        <v>806</v>
      </c>
      <c r="F405" s="313" t="str">
        <f t="shared" si="38"/>
        <v>a فاطمة الزهراء</v>
      </c>
      <c r="G405" s="323">
        <f t="shared" si="39"/>
        <v>30</v>
      </c>
    </row>
    <row r="406" spans="1:7" ht="153" customHeight="1" thickTop="1" thickBot="1">
      <c r="A406" s="313">
        <f t="shared" si="40"/>
        <v>807</v>
      </c>
      <c r="B406" s="313" t="str">
        <f t="shared" si="36"/>
        <v>a محمد</v>
      </c>
      <c r="C406" s="324">
        <f t="shared" si="37"/>
        <v>30</v>
      </c>
      <c r="D406" s="313"/>
      <c r="E406" s="313">
        <f t="shared" si="41"/>
        <v>808</v>
      </c>
      <c r="F406" s="313" t="str">
        <f t="shared" si="38"/>
        <v>a ايمان</v>
      </c>
      <c r="G406" s="323">
        <f t="shared" si="39"/>
        <v>30</v>
      </c>
    </row>
    <row r="407" spans="1:7" ht="153" customHeight="1" thickTop="1" thickBot="1">
      <c r="A407" s="313">
        <f t="shared" si="40"/>
        <v>809</v>
      </c>
      <c r="B407" s="313" t="str">
        <f t="shared" si="36"/>
        <v xml:space="preserve">a هجر </v>
      </c>
      <c r="C407" s="324">
        <f t="shared" si="37"/>
        <v>30</v>
      </c>
      <c r="D407" s="313"/>
      <c r="E407" s="313">
        <f t="shared" si="41"/>
        <v>810</v>
      </c>
      <c r="F407" s="313" t="str">
        <f t="shared" si="38"/>
        <v xml:space="preserve">a أميمة </v>
      </c>
      <c r="G407" s="323">
        <f t="shared" si="39"/>
        <v>30</v>
      </c>
    </row>
    <row r="408" spans="1:7" ht="153" customHeight="1" thickTop="1" thickBot="1">
      <c r="A408" s="313">
        <f t="shared" si="40"/>
        <v>811</v>
      </c>
      <c r="B408" s="313" t="str">
        <f t="shared" si="36"/>
        <v xml:space="preserve">a نهيلة </v>
      </c>
      <c r="C408" s="324">
        <f t="shared" si="37"/>
        <v>30</v>
      </c>
      <c r="D408" s="313"/>
      <c r="E408" s="313">
        <f t="shared" si="41"/>
        <v>812</v>
      </c>
      <c r="F408" s="313" t="str">
        <f t="shared" si="38"/>
        <v xml:space="preserve">a عفاف </v>
      </c>
      <c r="G408" s="323">
        <f t="shared" si="39"/>
        <v>30</v>
      </c>
    </row>
    <row r="409" spans="1:7" ht="153" customHeight="1" thickTop="1" thickBot="1">
      <c r="A409" s="313">
        <f t="shared" si="40"/>
        <v>813</v>
      </c>
      <c r="B409" s="313" t="str">
        <f t="shared" si="36"/>
        <v xml:space="preserve">a فردوس </v>
      </c>
      <c r="C409" s="324">
        <f t="shared" si="37"/>
        <v>30</v>
      </c>
      <c r="D409" s="313"/>
      <c r="E409" s="313">
        <f t="shared" si="41"/>
        <v>814</v>
      </c>
      <c r="F409" s="313" t="str">
        <f t="shared" si="38"/>
        <v xml:space="preserve">a اسمهان </v>
      </c>
      <c r="G409" s="323">
        <f t="shared" si="39"/>
        <v>30</v>
      </c>
    </row>
    <row r="410" spans="1:7" ht="153" customHeight="1" thickTop="1" thickBot="1">
      <c r="A410" s="313">
        <f t="shared" si="40"/>
        <v>815</v>
      </c>
      <c r="B410" s="313" t="str">
        <f t="shared" si="36"/>
        <v xml:space="preserve">a حسنية </v>
      </c>
      <c r="C410" s="324">
        <f t="shared" si="37"/>
        <v>30</v>
      </c>
      <c r="D410" s="313"/>
      <c r="E410" s="313">
        <f t="shared" si="41"/>
        <v>816</v>
      </c>
      <c r="F410" s="313" t="str">
        <f t="shared" si="38"/>
        <v xml:space="preserve">a هناء </v>
      </c>
      <c r="G410" s="323">
        <f t="shared" si="39"/>
        <v>30</v>
      </c>
    </row>
    <row r="411" spans="1:7" ht="153" customHeight="1" thickTop="1" thickBot="1">
      <c r="A411" s="313">
        <f t="shared" si="40"/>
        <v>817</v>
      </c>
      <c r="B411" s="313" t="str">
        <f t="shared" si="36"/>
        <v xml:space="preserve">a محمد </v>
      </c>
      <c r="C411" s="324">
        <f t="shared" si="37"/>
        <v>30</v>
      </c>
      <c r="D411" s="313"/>
      <c r="E411" s="313">
        <f t="shared" si="41"/>
        <v>818</v>
      </c>
      <c r="F411" s="313" t="str">
        <f t="shared" si="38"/>
        <v xml:space="preserve">a محمد </v>
      </c>
      <c r="G411" s="323">
        <f t="shared" si="39"/>
        <v>30</v>
      </c>
    </row>
    <row r="412" spans="1:7" ht="153" customHeight="1" thickTop="1" thickBot="1">
      <c r="A412" s="313">
        <f t="shared" si="40"/>
        <v>819</v>
      </c>
      <c r="B412" s="313" t="str">
        <f t="shared" si="36"/>
        <v xml:space="preserve">a محمد </v>
      </c>
      <c r="C412" s="324">
        <f t="shared" si="37"/>
        <v>30</v>
      </c>
      <c r="D412" s="313"/>
      <c r="E412" s="313">
        <f t="shared" si="41"/>
        <v>820</v>
      </c>
      <c r="F412" s="313" t="str">
        <f t="shared" si="38"/>
        <v xml:space="preserve">a هشام </v>
      </c>
      <c r="G412" s="323">
        <f t="shared" si="39"/>
        <v>31</v>
      </c>
    </row>
    <row r="413" spans="1:7" ht="153" customHeight="1" thickTop="1" thickBot="1">
      <c r="A413" s="313">
        <f t="shared" si="40"/>
        <v>821</v>
      </c>
      <c r="B413" s="313" t="str">
        <f t="shared" si="36"/>
        <v>a إكرام</v>
      </c>
      <c r="C413" s="324">
        <f t="shared" si="37"/>
        <v>31</v>
      </c>
      <c r="D413" s="313"/>
      <c r="E413" s="313">
        <f t="shared" si="41"/>
        <v>822</v>
      </c>
      <c r="F413" s="313" t="str">
        <f t="shared" si="38"/>
        <v>a مليكة</v>
      </c>
      <c r="G413" s="323">
        <f t="shared" si="39"/>
        <v>31</v>
      </c>
    </row>
    <row r="414" spans="1:7" ht="153" customHeight="1" thickTop="1" thickBot="1">
      <c r="A414" s="313">
        <f t="shared" si="40"/>
        <v>823</v>
      </c>
      <c r="B414" s="313" t="str">
        <f t="shared" si="36"/>
        <v>a سلمى</v>
      </c>
      <c r="C414" s="324">
        <f t="shared" si="37"/>
        <v>31</v>
      </c>
      <c r="D414" s="313"/>
      <c r="E414" s="313">
        <f t="shared" si="41"/>
        <v>824</v>
      </c>
      <c r="F414" s="313" t="str">
        <f t="shared" si="38"/>
        <v>a حسناء</v>
      </c>
      <c r="G414" s="323">
        <f t="shared" si="39"/>
        <v>31</v>
      </c>
    </row>
    <row r="415" spans="1:7" ht="153" customHeight="1" thickTop="1" thickBot="1">
      <c r="A415" s="313">
        <f t="shared" si="40"/>
        <v>825</v>
      </c>
      <c r="B415" s="313" t="str">
        <f t="shared" si="36"/>
        <v>a يونس</v>
      </c>
      <c r="C415" s="324">
        <f t="shared" si="37"/>
        <v>31</v>
      </c>
      <c r="D415" s="313"/>
      <c r="E415" s="313">
        <f t="shared" si="41"/>
        <v>826</v>
      </c>
      <c r="F415" s="313" t="str">
        <f t="shared" si="38"/>
        <v>a محمد</v>
      </c>
      <c r="G415" s="323">
        <f t="shared" si="39"/>
        <v>31</v>
      </c>
    </row>
    <row r="416" spans="1:7" ht="153" customHeight="1" thickTop="1" thickBot="1">
      <c r="A416" s="313">
        <f t="shared" si="40"/>
        <v>827</v>
      </c>
      <c r="B416" s="313" t="str">
        <f t="shared" si="36"/>
        <v xml:space="preserve">a سناء  </v>
      </c>
      <c r="C416" s="324">
        <f t="shared" si="37"/>
        <v>31</v>
      </c>
      <c r="D416" s="313"/>
      <c r="E416" s="313">
        <f t="shared" si="41"/>
        <v>828</v>
      </c>
      <c r="F416" s="313" t="str">
        <f t="shared" si="38"/>
        <v>a سمية</v>
      </c>
      <c r="G416" s="323">
        <f t="shared" si="39"/>
        <v>31</v>
      </c>
    </row>
    <row r="417" spans="1:7" ht="153" customHeight="1" thickTop="1" thickBot="1">
      <c r="A417" s="313">
        <f t="shared" si="40"/>
        <v>829</v>
      </c>
      <c r="B417" s="313" t="str">
        <f t="shared" si="36"/>
        <v xml:space="preserve">a رضى </v>
      </c>
      <c r="C417" s="324">
        <f t="shared" si="37"/>
        <v>31</v>
      </c>
      <c r="D417" s="313"/>
      <c r="E417" s="313">
        <f t="shared" si="41"/>
        <v>830</v>
      </c>
      <c r="F417" s="313" t="str">
        <f t="shared" si="38"/>
        <v xml:space="preserve">a حسن </v>
      </c>
      <c r="G417" s="323">
        <f t="shared" si="39"/>
        <v>31</v>
      </c>
    </row>
    <row r="418" spans="1:7" ht="153" customHeight="1" thickTop="1" thickBot="1">
      <c r="A418" s="313">
        <f t="shared" si="40"/>
        <v>831</v>
      </c>
      <c r="B418" s="313" t="str">
        <f t="shared" si="36"/>
        <v>a خديجة</v>
      </c>
      <c r="C418" s="324">
        <f t="shared" si="37"/>
        <v>31</v>
      </c>
      <c r="D418" s="313"/>
      <c r="E418" s="313">
        <f t="shared" si="41"/>
        <v>832</v>
      </c>
      <c r="F418" s="313" t="str">
        <f t="shared" si="38"/>
        <v xml:space="preserve">a صلاح الدين </v>
      </c>
      <c r="G418" s="323">
        <f t="shared" si="39"/>
        <v>31</v>
      </c>
    </row>
    <row r="419" spans="1:7" ht="153" customHeight="1" thickTop="1" thickBot="1">
      <c r="A419" s="313">
        <f t="shared" si="40"/>
        <v>833</v>
      </c>
      <c r="B419" s="313" t="str">
        <f t="shared" si="36"/>
        <v>a إكرام</v>
      </c>
      <c r="C419" s="324">
        <f t="shared" si="37"/>
        <v>31</v>
      </c>
      <c r="D419" s="313"/>
      <c r="E419" s="313">
        <f t="shared" si="41"/>
        <v>834</v>
      </c>
      <c r="F419" s="313" t="str">
        <f t="shared" si="38"/>
        <v xml:space="preserve">a زكرياء </v>
      </c>
      <c r="G419" s="323">
        <f t="shared" si="39"/>
        <v>31</v>
      </c>
    </row>
    <row r="420" spans="1:7" ht="153" customHeight="1" thickTop="1" thickBot="1">
      <c r="A420" s="313">
        <f t="shared" si="40"/>
        <v>835</v>
      </c>
      <c r="B420" s="313" t="str">
        <f t="shared" si="36"/>
        <v>a نهيلة</v>
      </c>
      <c r="C420" s="324">
        <f t="shared" si="37"/>
        <v>31</v>
      </c>
      <c r="D420" s="313"/>
      <c r="E420" s="313">
        <f t="shared" si="41"/>
        <v>836</v>
      </c>
      <c r="F420" s="313" t="str">
        <f t="shared" si="38"/>
        <v xml:space="preserve">a كوثر </v>
      </c>
      <c r="G420" s="323">
        <f t="shared" si="39"/>
        <v>31</v>
      </c>
    </row>
    <row r="421" spans="1:7" ht="153" customHeight="1" thickTop="1" thickBot="1">
      <c r="A421" s="313">
        <f t="shared" si="40"/>
        <v>837</v>
      </c>
      <c r="B421" s="313" t="str">
        <f t="shared" si="36"/>
        <v xml:space="preserve">a محمد علي </v>
      </c>
      <c r="C421" s="324">
        <f t="shared" si="37"/>
        <v>31</v>
      </c>
      <c r="D421" s="313"/>
      <c r="E421" s="313">
        <f t="shared" si="41"/>
        <v>838</v>
      </c>
      <c r="F421" s="313" t="str">
        <f t="shared" si="38"/>
        <v xml:space="preserve">a سعاد </v>
      </c>
      <c r="G421" s="323">
        <f t="shared" si="39"/>
        <v>31</v>
      </c>
    </row>
    <row r="422" spans="1:7" ht="153" customHeight="1" thickTop="1" thickBot="1">
      <c r="A422" s="313">
        <f t="shared" si="40"/>
        <v>839</v>
      </c>
      <c r="B422" s="313" t="str">
        <f t="shared" si="36"/>
        <v xml:space="preserve">a يسرى </v>
      </c>
      <c r="C422" s="324">
        <f t="shared" si="37"/>
        <v>31</v>
      </c>
      <c r="D422" s="313"/>
      <c r="E422" s="313">
        <f t="shared" si="41"/>
        <v>840</v>
      </c>
      <c r="F422" s="313" t="str">
        <f t="shared" si="38"/>
        <v xml:space="preserve">a محمد </v>
      </c>
      <c r="G422" s="323">
        <f t="shared" si="39"/>
        <v>31</v>
      </c>
    </row>
    <row r="423" spans="1:7" ht="153" customHeight="1" thickTop="1" thickBot="1">
      <c r="A423" s="313">
        <f t="shared" si="40"/>
        <v>841</v>
      </c>
      <c r="B423" s="313" t="str">
        <f t="shared" si="36"/>
        <v>a وصال</v>
      </c>
      <c r="C423" s="324">
        <f t="shared" si="37"/>
        <v>31</v>
      </c>
      <c r="D423" s="313"/>
      <c r="E423" s="313">
        <f t="shared" si="41"/>
        <v>842</v>
      </c>
      <c r="F423" s="313" t="str">
        <f t="shared" si="38"/>
        <v xml:space="preserve">a جميلة </v>
      </c>
      <c r="G423" s="323">
        <f t="shared" si="39"/>
        <v>31</v>
      </c>
    </row>
    <row r="424" spans="1:7" ht="153" customHeight="1" thickTop="1" thickBot="1">
      <c r="A424" s="313">
        <f t="shared" si="40"/>
        <v>843</v>
      </c>
      <c r="B424" s="313" t="str">
        <f t="shared" si="36"/>
        <v xml:space="preserve">a محمد </v>
      </c>
      <c r="C424" s="324">
        <f t="shared" si="37"/>
        <v>31</v>
      </c>
      <c r="D424" s="313"/>
      <c r="E424" s="313">
        <f t="shared" si="41"/>
        <v>844</v>
      </c>
      <c r="F424" s="313" t="str">
        <f t="shared" si="38"/>
        <v>a سفيان</v>
      </c>
      <c r="G424" s="323">
        <f t="shared" si="39"/>
        <v>31</v>
      </c>
    </row>
    <row r="425" spans="1:7" ht="153" customHeight="1" thickTop="1" thickBot="1">
      <c r="A425" s="313">
        <f t="shared" si="40"/>
        <v>845</v>
      </c>
      <c r="B425" s="313" t="str">
        <f t="shared" si="36"/>
        <v>a سكينة</v>
      </c>
      <c r="C425" s="324">
        <f t="shared" si="37"/>
        <v>31</v>
      </c>
      <c r="D425" s="313"/>
      <c r="E425" s="313">
        <f t="shared" si="41"/>
        <v>846</v>
      </c>
      <c r="F425" s="313" t="str">
        <f t="shared" si="38"/>
        <v>a محمد</v>
      </c>
      <c r="G425" s="323">
        <f t="shared" si="39"/>
        <v>31</v>
      </c>
    </row>
    <row r="426" spans="1:7" ht="153" customHeight="1" thickTop="1" thickBot="1">
      <c r="A426" s="313">
        <f t="shared" si="40"/>
        <v>847</v>
      </c>
      <c r="B426" s="313" t="str">
        <f t="shared" si="36"/>
        <v>a اسماعيل</v>
      </c>
      <c r="C426" s="324">
        <f t="shared" si="37"/>
        <v>31</v>
      </c>
      <c r="D426" s="313"/>
      <c r="E426" s="313">
        <f t="shared" si="41"/>
        <v>848</v>
      </c>
      <c r="F426" s="313" t="str">
        <f t="shared" si="38"/>
        <v>a شروق</v>
      </c>
      <c r="G426" s="323">
        <f t="shared" si="39"/>
        <v>31</v>
      </c>
    </row>
    <row r="427" spans="1:7" ht="153" customHeight="1" thickTop="1" thickBot="1">
      <c r="A427" s="313">
        <f t="shared" si="40"/>
        <v>849</v>
      </c>
      <c r="B427" s="313" t="str">
        <f t="shared" si="36"/>
        <v xml:space="preserve"> </v>
      </c>
      <c r="C427" s="324" t="str">
        <f t="shared" si="37"/>
        <v/>
      </c>
      <c r="D427" s="313"/>
      <c r="E427" s="313">
        <f t="shared" si="41"/>
        <v>850</v>
      </c>
      <c r="F427" s="313" t="str">
        <f t="shared" si="38"/>
        <v xml:space="preserve"> </v>
      </c>
      <c r="G427" s="323" t="str">
        <f t="shared" si="39"/>
        <v/>
      </c>
    </row>
    <row r="428" spans="1:7" ht="153" customHeight="1" thickTop="1" thickBot="1">
      <c r="A428" s="313">
        <f t="shared" si="40"/>
        <v>851</v>
      </c>
      <c r="B428" s="313" t="str">
        <f t="shared" si="36"/>
        <v xml:space="preserve"> </v>
      </c>
      <c r="C428" s="324" t="str">
        <f t="shared" si="37"/>
        <v/>
      </c>
      <c r="D428" s="313"/>
      <c r="E428" s="313">
        <f t="shared" si="41"/>
        <v>852</v>
      </c>
      <c r="F428" s="313" t="str">
        <f t="shared" si="38"/>
        <v xml:space="preserve"> </v>
      </c>
      <c r="G428" s="323" t="str">
        <f t="shared" si="39"/>
        <v/>
      </c>
    </row>
    <row r="429" spans="1:7" ht="153" customHeight="1" thickTop="1" thickBot="1">
      <c r="A429" s="313">
        <f t="shared" si="40"/>
        <v>853</v>
      </c>
      <c r="B429" s="313" t="str">
        <f t="shared" si="36"/>
        <v xml:space="preserve"> </v>
      </c>
      <c r="C429" s="324" t="str">
        <f t="shared" si="37"/>
        <v/>
      </c>
      <c r="D429" s="313"/>
      <c r="E429" s="313">
        <f t="shared" si="41"/>
        <v>854</v>
      </c>
      <c r="F429" s="313" t="str">
        <f t="shared" si="38"/>
        <v xml:space="preserve"> </v>
      </c>
      <c r="G429" s="323" t="str">
        <f t="shared" si="39"/>
        <v/>
      </c>
    </row>
    <row r="430" spans="1:7" ht="153" customHeight="1" thickTop="1" thickBot="1">
      <c r="A430" s="313">
        <f t="shared" si="40"/>
        <v>855</v>
      </c>
      <c r="B430" s="313" t="str">
        <f t="shared" si="36"/>
        <v xml:space="preserve"> </v>
      </c>
      <c r="C430" s="324" t="str">
        <f t="shared" si="37"/>
        <v/>
      </c>
      <c r="D430" s="313"/>
      <c r="E430" s="313">
        <f t="shared" si="41"/>
        <v>856</v>
      </c>
      <c r="F430" s="313" t="str">
        <f t="shared" si="38"/>
        <v xml:space="preserve"> </v>
      </c>
      <c r="G430" s="323" t="str">
        <f t="shared" si="39"/>
        <v/>
      </c>
    </row>
    <row r="431" spans="1:7" ht="153" customHeight="1" thickTop="1" thickBot="1">
      <c r="A431" s="313">
        <f t="shared" si="40"/>
        <v>857</v>
      </c>
      <c r="B431" s="313" t="str">
        <f t="shared" si="36"/>
        <v xml:space="preserve"> </v>
      </c>
      <c r="C431" s="324" t="str">
        <f t="shared" si="37"/>
        <v/>
      </c>
      <c r="D431" s="313"/>
      <c r="E431" s="313">
        <f t="shared" si="41"/>
        <v>858</v>
      </c>
      <c r="F431" s="313" t="str">
        <f t="shared" si="38"/>
        <v xml:space="preserve"> </v>
      </c>
      <c r="G431" s="323" t="str">
        <f t="shared" si="39"/>
        <v/>
      </c>
    </row>
    <row r="432" spans="1:7" ht="153" customHeight="1" thickTop="1" thickBot="1">
      <c r="A432" s="313">
        <f t="shared" si="40"/>
        <v>859</v>
      </c>
      <c r="B432" s="313" t="str">
        <f t="shared" si="36"/>
        <v xml:space="preserve"> </v>
      </c>
      <c r="C432" s="324" t="str">
        <f t="shared" si="37"/>
        <v/>
      </c>
      <c r="D432" s="313"/>
      <c r="E432" s="313">
        <f t="shared" si="41"/>
        <v>860</v>
      </c>
      <c r="F432" s="313" t="str">
        <f t="shared" si="38"/>
        <v xml:space="preserve"> </v>
      </c>
      <c r="G432" s="323" t="str">
        <f t="shared" si="39"/>
        <v/>
      </c>
    </row>
    <row r="433" spans="1:7" ht="153" customHeight="1" thickTop="1" thickBot="1">
      <c r="A433" s="313">
        <f t="shared" si="40"/>
        <v>861</v>
      </c>
      <c r="B433" s="313" t="str">
        <f t="shared" si="36"/>
        <v xml:space="preserve"> </v>
      </c>
      <c r="C433" s="324" t="str">
        <f t="shared" si="37"/>
        <v/>
      </c>
      <c r="D433" s="313"/>
      <c r="E433" s="313">
        <f t="shared" si="41"/>
        <v>862</v>
      </c>
      <c r="F433" s="313" t="str">
        <f t="shared" si="38"/>
        <v xml:space="preserve"> </v>
      </c>
      <c r="G433" s="323" t="str">
        <f t="shared" si="39"/>
        <v/>
      </c>
    </row>
    <row r="434" spans="1:7" ht="153" customHeight="1" thickTop="1" thickBot="1">
      <c r="A434" s="313">
        <f t="shared" si="40"/>
        <v>863</v>
      </c>
      <c r="B434" s="313" t="str">
        <f t="shared" si="36"/>
        <v xml:space="preserve"> </v>
      </c>
      <c r="C434" s="324" t="str">
        <f t="shared" si="37"/>
        <v/>
      </c>
      <c r="D434" s="313"/>
      <c r="E434" s="313">
        <f t="shared" si="41"/>
        <v>864</v>
      </c>
      <c r="F434" s="313" t="str">
        <f t="shared" si="38"/>
        <v xml:space="preserve"> </v>
      </c>
      <c r="G434" s="323" t="str">
        <f t="shared" si="39"/>
        <v/>
      </c>
    </row>
    <row r="435" spans="1:7" ht="153" customHeight="1" thickTop="1" thickBot="1">
      <c r="A435" s="313">
        <f t="shared" si="40"/>
        <v>865</v>
      </c>
      <c r="B435" s="313" t="str">
        <f t="shared" si="36"/>
        <v xml:space="preserve"> </v>
      </c>
      <c r="C435" s="324" t="str">
        <f t="shared" si="37"/>
        <v/>
      </c>
      <c r="D435" s="313"/>
      <c r="E435" s="313">
        <f t="shared" si="41"/>
        <v>866</v>
      </c>
      <c r="F435" s="313" t="str">
        <f t="shared" si="38"/>
        <v xml:space="preserve"> </v>
      </c>
      <c r="G435" s="323" t="str">
        <f t="shared" si="39"/>
        <v/>
      </c>
    </row>
    <row r="436" spans="1:7" ht="153" customHeight="1" thickTop="1" thickBot="1">
      <c r="A436" s="313">
        <f t="shared" si="40"/>
        <v>867</v>
      </c>
      <c r="B436" s="313" t="str">
        <f t="shared" si="36"/>
        <v xml:space="preserve"> </v>
      </c>
      <c r="C436" s="324" t="str">
        <f t="shared" si="37"/>
        <v/>
      </c>
      <c r="D436" s="313"/>
      <c r="E436" s="313">
        <f t="shared" si="41"/>
        <v>868</v>
      </c>
      <c r="F436" s="313" t="str">
        <f t="shared" si="38"/>
        <v xml:space="preserve"> </v>
      </c>
      <c r="G436" s="323" t="str">
        <f t="shared" si="39"/>
        <v/>
      </c>
    </row>
    <row r="437" spans="1:7" ht="153" customHeight="1" thickTop="1" thickBot="1">
      <c r="A437" s="313">
        <f t="shared" si="40"/>
        <v>869</v>
      </c>
      <c r="B437" s="313" t="str">
        <f t="shared" si="36"/>
        <v xml:space="preserve"> </v>
      </c>
      <c r="C437" s="324" t="str">
        <f t="shared" si="37"/>
        <v/>
      </c>
      <c r="D437" s="313"/>
      <c r="E437" s="313">
        <f t="shared" si="41"/>
        <v>870</v>
      </c>
      <c r="F437" s="313" t="str">
        <f t="shared" si="38"/>
        <v xml:space="preserve"> </v>
      </c>
      <c r="G437" s="323" t="str">
        <f t="shared" si="39"/>
        <v/>
      </c>
    </row>
    <row r="438" spans="1:7" ht="153" customHeight="1" thickTop="1" thickBot="1">
      <c r="A438" s="313">
        <f t="shared" si="40"/>
        <v>871</v>
      </c>
      <c r="B438" s="313" t="str">
        <f t="shared" si="36"/>
        <v xml:space="preserve"> </v>
      </c>
      <c r="C438" s="324" t="str">
        <f t="shared" si="37"/>
        <v/>
      </c>
      <c r="D438" s="313"/>
      <c r="E438" s="313">
        <f t="shared" si="41"/>
        <v>872</v>
      </c>
      <c r="F438" s="313" t="str">
        <f t="shared" si="38"/>
        <v xml:space="preserve"> </v>
      </c>
      <c r="G438" s="323" t="str">
        <f t="shared" si="39"/>
        <v/>
      </c>
    </row>
    <row r="439" spans="1:7" ht="153" customHeight="1" thickTop="1" thickBot="1">
      <c r="A439" s="313">
        <f t="shared" si="40"/>
        <v>873</v>
      </c>
      <c r="B439" s="313" t="str">
        <f t="shared" si="36"/>
        <v xml:space="preserve"> </v>
      </c>
      <c r="C439" s="324" t="str">
        <f t="shared" si="37"/>
        <v/>
      </c>
      <c r="D439" s="313"/>
      <c r="E439" s="313">
        <f t="shared" si="41"/>
        <v>874</v>
      </c>
      <c r="F439" s="313" t="str">
        <f t="shared" si="38"/>
        <v xml:space="preserve"> </v>
      </c>
      <c r="G439" s="323" t="str">
        <f t="shared" si="39"/>
        <v/>
      </c>
    </row>
    <row r="440" spans="1:7" ht="153" customHeight="1" thickTop="1" thickBot="1">
      <c r="A440" s="313">
        <f t="shared" si="40"/>
        <v>875</v>
      </c>
      <c r="B440" s="313" t="str">
        <f t="shared" si="36"/>
        <v xml:space="preserve"> </v>
      </c>
      <c r="C440" s="324" t="str">
        <f t="shared" si="37"/>
        <v/>
      </c>
      <c r="D440" s="313"/>
      <c r="E440" s="313">
        <f t="shared" si="41"/>
        <v>876</v>
      </c>
      <c r="F440" s="313" t="str">
        <f t="shared" si="38"/>
        <v xml:space="preserve"> </v>
      </c>
      <c r="G440" s="323" t="str">
        <f t="shared" si="39"/>
        <v/>
      </c>
    </row>
    <row r="441" spans="1:7" ht="153" customHeight="1" thickTop="1" thickBot="1">
      <c r="A441" s="313">
        <f t="shared" si="40"/>
        <v>877</v>
      </c>
      <c r="B441" s="313" t="str">
        <f t="shared" si="36"/>
        <v xml:space="preserve"> </v>
      </c>
      <c r="C441" s="324" t="str">
        <f t="shared" si="37"/>
        <v/>
      </c>
      <c r="D441" s="313"/>
      <c r="E441" s="313">
        <f t="shared" si="41"/>
        <v>878</v>
      </c>
      <c r="F441" s="313" t="str">
        <f t="shared" si="38"/>
        <v xml:space="preserve"> </v>
      </c>
      <c r="G441" s="323" t="str">
        <f t="shared" si="39"/>
        <v/>
      </c>
    </row>
    <row r="442" spans="1:7" ht="153" customHeight="1" thickTop="1" thickBot="1">
      <c r="A442" s="313">
        <f t="shared" si="40"/>
        <v>879</v>
      </c>
      <c r="B442" s="313" t="str">
        <f t="shared" si="36"/>
        <v xml:space="preserve"> </v>
      </c>
      <c r="C442" s="324" t="str">
        <f t="shared" si="37"/>
        <v/>
      </c>
      <c r="D442" s="313"/>
      <c r="E442" s="313">
        <f t="shared" si="41"/>
        <v>880</v>
      </c>
      <c r="F442" s="313" t="str">
        <f t="shared" si="38"/>
        <v xml:space="preserve"> </v>
      </c>
      <c r="G442" s="323" t="str">
        <f t="shared" si="39"/>
        <v/>
      </c>
    </row>
    <row r="443" spans="1:7" ht="153" customHeight="1" thickTop="1" thickBot="1">
      <c r="A443" s="313">
        <f t="shared" si="40"/>
        <v>881</v>
      </c>
      <c r="B443" s="313" t="str">
        <f t="shared" si="36"/>
        <v xml:space="preserve"> </v>
      </c>
      <c r="C443" s="324" t="str">
        <f t="shared" si="37"/>
        <v/>
      </c>
      <c r="D443" s="313"/>
      <c r="E443" s="313">
        <f t="shared" si="41"/>
        <v>882</v>
      </c>
      <c r="F443" s="313" t="str">
        <f t="shared" si="38"/>
        <v xml:space="preserve"> </v>
      </c>
      <c r="G443" s="323" t="str">
        <f t="shared" si="39"/>
        <v/>
      </c>
    </row>
    <row r="444" spans="1:7" ht="153" customHeight="1" thickTop="1" thickBot="1">
      <c r="A444" s="313">
        <f t="shared" si="40"/>
        <v>883</v>
      </c>
      <c r="B444" s="313" t="str">
        <f t="shared" si="36"/>
        <v xml:space="preserve"> </v>
      </c>
      <c r="C444" s="324" t="str">
        <f t="shared" si="37"/>
        <v/>
      </c>
      <c r="D444" s="313"/>
      <c r="E444" s="313">
        <f t="shared" si="41"/>
        <v>884</v>
      </c>
      <c r="F444" s="313" t="str">
        <f t="shared" si="38"/>
        <v xml:space="preserve"> </v>
      </c>
      <c r="G444" s="323" t="str">
        <f t="shared" si="39"/>
        <v/>
      </c>
    </row>
    <row r="445" spans="1:7" ht="153" customHeight="1" thickTop="1" thickBot="1">
      <c r="A445" s="313">
        <f t="shared" si="40"/>
        <v>885</v>
      </c>
      <c r="B445" s="313" t="str">
        <f t="shared" si="36"/>
        <v xml:space="preserve"> </v>
      </c>
      <c r="C445" s="324" t="str">
        <f t="shared" si="37"/>
        <v/>
      </c>
      <c r="D445" s="313"/>
      <c r="E445" s="313">
        <f t="shared" si="41"/>
        <v>886</v>
      </c>
      <c r="F445" s="313" t="str">
        <f t="shared" si="38"/>
        <v xml:space="preserve"> </v>
      </c>
      <c r="G445" s="323" t="str">
        <f t="shared" si="39"/>
        <v/>
      </c>
    </row>
    <row r="446" spans="1:7" ht="153" customHeight="1" thickTop="1" thickBot="1">
      <c r="A446" s="313">
        <f t="shared" si="40"/>
        <v>887</v>
      </c>
      <c r="B446" s="313" t="str">
        <f t="shared" si="36"/>
        <v xml:space="preserve"> </v>
      </c>
      <c r="C446" s="324" t="str">
        <f t="shared" si="37"/>
        <v/>
      </c>
      <c r="D446" s="313"/>
      <c r="E446" s="313">
        <f t="shared" si="41"/>
        <v>888</v>
      </c>
      <c r="F446" s="313" t="str">
        <f t="shared" si="38"/>
        <v xml:space="preserve"> </v>
      </c>
      <c r="G446" s="323" t="str">
        <f t="shared" si="39"/>
        <v/>
      </c>
    </row>
    <row r="447" spans="1:7" ht="153" customHeight="1" thickTop="1" thickBot="1">
      <c r="A447" s="313">
        <f t="shared" si="40"/>
        <v>889</v>
      </c>
      <c r="B447" s="313" t="str">
        <f t="shared" si="36"/>
        <v xml:space="preserve"> </v>
      </c>
      <c r="C447" s="324" t="str">
        <f t="shared" si="37"/>
        <v/>
      </c>
      <c r="D447" s="313"/>
      <c r="E447" s="313">
        <f t="shared" si="41"/>
        <v>890</v>
      </c>
      <c r="F447" s="313" t="str">
        <f t="shared" si="38"/>
        <v xml:space="preserve"> </v>
      </c>
      <c r="G447" s="323" t="str">
        <f t="shared" si="39"/>
        <v/>
      </c>
    </row>
    <row r="448" spans="1:7" ht="153" customHeight="1" thickTop="1" thickBot="1">
      <c r="A448" s="313">
        <f t="shared" si="40"/>
        <v>891</v>
      </c>
      <c r="B448" s="313" t="str">
        <f t="shared" si="36"/>
        <v xml:space="preserve"> </v>
      </c>
      <c r="C448" s="324" t="str">
        <f t="shared" si="37"/>
        <v/>
      </c>
      <c r="D448" s="313"/>
      <c r="E448" s="313">
        <f t="shared" si="41"/>
        <v>892</v>
      </c>
      <c r="F448" s="313" t="str">
        <f t="shared" si="38"/>
        <v xml:space="preserve"> </v>
      </c>
      <c r="G448" s="323" t="str">
        <f t="shared" si="39"/>
        <v/>
      </c>
    </row>
    <row r="449" spans="1:7" ht="153" customHeight="1" thickTop="1" thickBot="1">
      <c r="A449" s="313">
        <f t="shared" si="40"/>
        <v>893</v>
      </c>
      <c r="B449" s="313" t="str">
        <f t="shared" si="36"/>
        <v xml:space="preserve"> </v>
      </c>
      <c r="C449" s="324" t="str">
        <f t="shared" si="37"/>
        <v/>
      </c>
      <c r="D449" s="313"/>
      <c r="E449" s="313">
        <f t="shared" si="41"/>
        <v>894</v>
      </c>
      <c r="F449" s="313" t="str">
        <f t="shared" si="38"/>
        <v xml:space="preserve"> </v>
      </c>
      <c r="G449" s="323" t="str">
        <f t="shared" si="39"/>
        <v/>
      </c>
    </row>
    <row r="450" spans="1:7" ht="153" customHeight="1" thickTop="1" thickBot="1">
      <c r="A450" s="313">
        <f t="shared" si="40"/>
        <v>895</v>
      </c>
      <c r="B450" s="313" t="str">
        <f t="shared" si="36"/>
        <v xml:space="preserve"> </v>
      </c>
      <c r="C450" s="324" t="str">
        <f t="shared" si="37"/>
        <v/>
      </c>
      <c r="D450" s="313"/>
      <c r="E450" s="313">
        <f t="shared" si="41"/>
        <v>896</v>
      </c>
      <c r="F450" s="313" t="str">
        <f t="shared" si="38"/>
        <v xml:space="preserve"> </v>
      </c>
      <c r="G450" s="323" t="str">
        <f t="shared" si="39"/>
        <v/>
      </c>
    </row>
    <row r="451" spans="1:7" ht="153" customHeight="1" thickTop="1" thickBot="1">
      <c r="A451" s="313">
        <f t="shared" si="40"/>
        <v>897</v>
      </c>
      <c r="B451" s="313" t="str">
        <f t="shared" ref="B451:B513" si="42">VLOOKUP($A451,ahlamine6,5,FALSE)</f>
        <v xml:space="preserve"> </v>
      </c>
      <c r="C451" s="324" t="str">
        <f t="shared" ref="C451:C513" si="43">VLOOKUP($A451,ahlamine6,4,FALSE)</f>
        <v/>
      </c>
      <c r="D451" s="313"/>
      <c r="E451" s="313">
        <f t="shared" si="41"/>
        <v>898</v>
      </c>
      <c r="F451" s="313" t="str">
        <f t="shared" ref="F451:F513" si="44">VLOOKUP($E451,ahlamine6,5,FALSE)</f>
        <v xml:space="preserve"> </v>
      </c>
      <c r="G451" s="323" t="str">
        <f t="shared" ref="G451:G513" si="45">VLOOKUP($E451,ahlamine6,4,FALSE)</f>
        <v/>
      </c>
    </row>
    <row r="452" spans="1:7" ht="153" customHeight="1" thickTop="1" thickBot="1">
      <c r="A452" s="313">
        <f t="shared" si="40"/>
        <v>899</v>
      </c>
      <c r="B452" s="313" t="str">
        <f t="shared" si="42"/>
        <v xml:space="preserve"> </v>
      </c>
      <c r="C452" s="324" t="str">
        <f t="shared" si="43"/>
        <v/>
      </c>
      <c r="D452" s="313"/>
      <c r="E452" s="313">
        <f t="shared" si="41"/>
        <v>900</v>
      </c>
      <c r="F452" s="313" t="str">
        <f t="shared" si="44"/>
        <v xml:space="preserve"> </v>
      </c>
      <c r="G452" s="323" t="str">
        <f t="shared" si="45"/>
        <v/>
      </c>
    </row>
    <row r="453" spans="1:7" ht="153" customHeight="1" thickTop="1" thickBot="1">
      <c r="A453" s="313">
        <f t="shared" si="40"/>
        <v>901</v>
      </c>
      <c r="B453" s="313" t="str">
        <f t="shared" si="42"/>
        <v xml:space="preserve"> </v>
      </c>
      <c r="C453" s="324" t="str">
        <f t="shared" si="43"/>
        <v/>
      </c>
      <c r="D453" s="313"/>
      <c r="E453" s="313">
        <f t="shared" si="41"/>
        <v>902</v>
      </c>
      <c r="F453" s="313" t="str">
        <f t="shared" si="44"/>
        <v xml:space="preserve"> </v>
      </c>
      <c r="G453" s="323" t="str">
        <f t="shared" si="45"/>
        <v/>
      </c>
    </row>
    <row r="454" spans="1:7" ht="153" customHeight="1" thickTop="1" thickBot="1">
      <c r="A454" s="313">
        <f t="shared" ref="A454:A513" si="46">A453+2</f>
        <v>903</v>
      </c>
      <c r="B454" s="313" t="str">
        <f t="shared" si="42"/>
        <v xml:space="preserve"> </v>
      </c>
      <c r="C454" s="324" t="str">
        <f t="shared" si="43"/>
        <v/>
      </c>
      <c r="D454" s="313"/>
      <c r="E454" s="313">
        <f t="shared" ref="E454:E513" si="47">E453+2</f>
        <v>904</v>
      </c>
      <c r="F454" s="313" t="str">
        <f t="shared" si="44"/>
        <v xml:space="preserve"> </v>
      </c>
      <c r="G454" s="323" t="str">
        <f t="shared" si="45"/>
        <v/>
      </c>
    </row>
    <row r="455" spans="1:7" ht="153" customHeight="1" thickTop="1" thickBot="1">
      <c r="A455" s="313">
        <f t="shared" si="46"/>
        <v>905</v>
      </c>
      <c r="B455" s="313" t="str">
        <f t="shared" si="42"/>
        <v xml:space="preserve"> </v>
      </c>
      <c r="C455" s="324" t="str">
        <f t="shared" si="43"/>
        <v/>
      </c>
      <c r="D455" s="313"/>
      <c r="E455" s="313">
        <f t="shared" si="47"/>
        <v>906</v>
      </c>
      <c r="F455" s="313" t="str">
        <f t="shared" si="44"/>
        <v xml:space="preserve"> </v>
      </c>
      <c r="G455" s="323" t="str">
        <f t="shared" si="45"/>
        <v/>
      </c>
    </row>
    <row r="456" spans="1:7" ht="153" customHeight="1" thickTop="1" thickBot="1">
      <c r="A456" s="313">
        <f t="shared" si="46"/>
        <v>907</v>
      </c>
      <c r="B456" s="313" t="str">
        <f t="shared" si="42"/>
        <v xml:space="preserve"> </v>
      </c>
      <c r="C456" s="324" t="str">
        <f t="shared" si="43"/>
        <v/>
      </c>
      <c r="D456" s="313"/>
      <c r="E456" s="313">
        <f t="shared" si="47"/>
        <v>908</v>
      </c>
      <c r="F456" s="313" t="str">
        <f t="shared" si="44"/>
        <v xml:space="preserve"> </v>
      </c>
      <c r="G456" s="323" t="str">
        <f t="shared" si="45"/>
        <v/>
      </c>
    </row>
    <row r="457" spans="1:7" ht="153" customHeight="1" thickTop="1" thickBot="1">
      <c r="A457" s="313">
        <f t="shared" si="46"/>
        <v>909</v>
      </c>
      <c r="B457" s="313" t="str">
        <f t="shared" si="42"/>
        <v xml:space="preserve"> </v>
      </c>
      <c r="C457" s="324" t="str">
        <f t="shared" si="43"/>
        <v/>
      </c>
      <c r="D457" s="313"/>
      <c r="E457" s="313">
        <f t="shared" si="47"/>
        <v>910</v>
      </c>
      <c r="F457" s="313" t="str">
        <f t="shared" si="44"/>
        <v xml:space="preserve"> </v>
      </c>
      <c r="G457" s="323" t="str">
        <f t="shared" si="45"/>
        <v/>
      </c>
    </row>
    <row r="458" spans="1:7" ht="153" customHeight="1" thickTop="1" thickBot="1">
      <c r="A458" s="313">
        <f t="shared" si="46"/>
        <v>911</v>
      </c>
      <c r="B458" s="313" t="str">
        <f t="shared" si="42"/>
        <v xml:space="preserve"> </v>
      </c>
      <c r="C458" s="324" t="str">
        <f t="shared" si="43"/>
        <v/>
      </c>
      <c r="D458" s="313"/>
      <c r="E458" s="313">
        <f t="shared" si="47"/>
        <v>912</v>
      </c>
      <c r="F458" s="313" t="str">
        <f t="shared" si="44"/>
        <v xml:space="preserve"> </v>
      </c>
      <c r="G458" s="323" t="str">
        <f t="shared" si="45"/>
        <v/>
      </c>
    </row>
    <row r="459" spans="1:7" ht="153" customHeight="1" thickTop="1" thickBot="1">
      <c r="A459" s="313">
        <f t="shared" si="46"/>
        <v>913</v>
      </c>
      <c r="B459" s="313" t="str">
        <f t="shared" si="42"/>
        <v xml:space="preserve"> </v>
      </c>
      <c r="C459" s="324" t="str">
        <f t="shared" si="43"/>
        <v/>
      </c>
      <c r="D459" s="313"/>
      <c r="E459" s="313">
        <f t="shared" si="47"/>
        <v>914</v>
      </c>
      <c r="F459" s="313" t="str">
        <f t="shared" si="44"/>
        <v xml:space="preserve"> </v>
      </c>
      <c r="G459" s="323" t="str">
        <f t="shared" si="45"/>
        <v/>
      </c>
    </row>
    <row r="460" spans="1:7" ht="153" customHeight="1" thickTop="1" thickBot="1">
      <c r="A460" s="313">
        <f t="shared" si="46"/>
        <v>915</v>
      </c>
      <c r="B460" s="313" t="str">
        <f t="shared" si="42"/>
        <v xml:space="preserve"> </v>
      </c>
      <c r="C460" s="324" t="str">
        <f t="shared" si="43"/>
        <v/>
      </c>
      <c r="D460" s="313"/>
      <c r="E460" s="313">
        <f t="shared" si="47"/>
        <v>916</v>
      </c>
      <c r="F460" s="313" t="str">
        <f t="shared" si="44"/>
        <v xml:space="preserve"> </v>
      </c>
      <c r="G460" s="323" t="str">
        <f t="shared" si="45"/>
        <v/>
      </c>
    </row>
    <row r="461" spans="1:7" ht="153" customHeight="1" thickTop="1" thickBot="1">
      <c r="A461" s="313">
        <f t="shared" si="46"/>
        <v>917</v>
      </c>
      <c r="B461" s="313" t="str">
        <f t="shared" si="42"/>
        <v xml:space="preserve"> </v>
      </c>
      <c r="C461" s="324" t="str">
        <f t="shared" si="43"/>
        <v/>
      </c>
      <c r="D461" s="313"/>
      <c r="E461" s="313">
        <f t="shared" si="47"/>
        <v>918</v>
      </c>
      <c r="F461" s="313" t="str">
        <f t="shared" si="44"/>
        <v xml:space="preserve"> </v>
      </c>
      <c r="G461" s="323" t="str">
        <f t="shared" si="45"/>
        <v/>
      </c>
    </row>
    <row r="462" spans="1:7" ht="153" customHeight="1" thickTop="1" thickBot="1">
      <c r="A462" s="313">
        <f t="shared" si="46"/>
        <v>919</v>
      </c>
      <c r="B462" s="313" t="str">
        <f t="shared" si="42"/>
        <v xml:space="preserve"> </v>
      </c>
      <c r="C462" s="324" t="str">
        <f t="shared" si="43"/>
        <v/>
      </c>
      <c r="D462" s="313"/>
      <c r="E462" s="313">
        <f t="shared" si="47"/>
        <v>920</v>
      </c>
      <c r="F462" s="313" t="str">
        <f t="shared" si="44"/>
        <v xml:space="preserve"> </v>
      </c>
      <c r="G462" s="323" t="str">
        <f t="shared" si="45"/>
        <v/>
      </c>
    </row>
    <row r="463" spans="1:7" ht="153" customHeight="1" thickTop="1" thickBot="1">
      <c r="A463" s="313">
        <f t="shared" si="46"/>
        <v>921</v>
      </c>
      <c r="B463" s="313" t="str">
        <f t="shared" si="42"/>
        <v xml:space="preserve"> </v>
      </c>
      <c r="C463" s="324" t="str">
        <f t="shared" si="43"/>
        <v/>
      </c>
      <c r="D463" s="313"/>
      <c r="E463" s="313">
        <f t="shared" si="47"/>
        <v>922</v>
      </c>
      <c r="F463" s="313" t="str">
        <f t="shared" si="44"/>
        <v xml:space="preserve"> </v>
      </c>
      <c r="G463" s="323" t="str">
        <f t="shared" si="45"/>
        <v/>
      </c>
    </row>
    <row r="464" spans="1:7" ht="153" customHeight="1" thickTop="1" thickBot="1">
      <c r="A464" s="313">
        <f t="shared" si="46"/>
        <v>923</v>
      </c>
      <c r="B464" s="313" t="str">
        <f t="shared" si="42"/>
        <v xml:space="preserve"> </v>
      </c>
      <c r="C464" s="324" t="str">
        <f t="shared" si="43"/>
        <v/>
      </c>
      <c r="D464" s="313"/>
      <c r="E464" s="313">
        <f t="shared" si="47"/>
        <v>924</v>
      </c>
      <c r="F464" s="313" t="str">
        <f t="shared" si="44"/>
        <v xml:space="preserve"> </v>
      </c>
      <c r="G464" s="323" t="str">
        <f t="shared" si="45"/>
        <v/>
      </c>
    </row>
    <row r="465" spans="1:7" ht="153" customHeight="1" thickTop="1" thickBot="1">
      <c r="A465" s="313">
        <f t="shared" si="46"/>
        <v>925</v>
      </c>
      <c r="B465" s="313" t="str">
        <f t="shared" si="42"/>
        <v xml:space="preserve"> </v>
      </c>
      <c r="C465" s="324" t="str">
        <f t="shared" si="43"/>
        <v/>
      </c>
      <c r="D465" s="313"/>
      <c r="E465" s="313">
        <f t="shared" si="47"/>
        <v>926</v>
      </c>
      <c r="F465" s="313" t="str">
        <f t="shared" si="44"/>
        <v xml:space="preserve"> </v>
      </c>
      <c r="G465" s="323" t="str">
        <f t="shared" si="45"/>
        <v/>
      </c>
    </row>
    <row r="466" spans="1:7" ht="153" customHeight="1" thickTop="1" thickBot="1">
      <c r="A466" s="313">
        <f t="shared" si="46"/>
        <v>927</v>
      </c>
      <c r="B466" s="313" t="str">
        <f t="shared" si="42"/>
        <v xml:space="preserve"> </v>
      </c>
      <c r="C466" s="324" t="str">
        <f t="shared" si="43"/>
        <v/>
      </c>
      <c r="D466" s="313"/>
      <c r="E466" s="313">
        <f t="shared" si="47"/>
        <v>928</v>
      </c>
      <c r="F466" s="313" t="str">
        <f t="shared" si="44"/>
        <v xml:space="preserve"> </v>
      </c>
      <c r="G466" s="323" t="str">
        <f t="shared" si="45"/>
        <v/>
      </c>
    </row>
    <row r="467" spans="1:7" ht="153" customHeight="1" thickTop="1" thickBot="1">
      <c r="A467" s="313">
        <f t="shared" si="46"/>
        <v>929</v>
      </c>
      <c r="B467" s="313" t="str">
        <f t="shared" si="42"/>
        <v xml:space="preserve"> </v>
      </c>
      <c r="C467" s="324" t="str">
        <f t="shared" si="43"/>
        <v/>
      </c>
      <c r="D467" s="313"/>
      <c r="E467" s="313">
        <f t="shared" si="47"/>
        <v>930</v>
      </c>
      <c r="F467" s="313" t="str">
        <f t="shared" si="44"/>
        <v xml:space="preserve"> </v>
      </c>
      <c r="G467" s="323" t="str">
        <f t="shared" si="45"/>
        <v/>
      </c>
    </row>
    <row r="468" spans="1:7" ht="153" customHeight="1" thickTop="1" thickBot="1">
      <c r="A468" s="313">
        <f t="shared" si="46"/>
        <v>931</v>
      </c>
      <c r="B468" s="313" t="str">
        <f t="shared" si="42"/>
        <v xml:space="preserve"> </v>
      </c>
      <c r="C468" s="324" t="str">
        <f t="shared" si="43"/>
        <v/>
      </c>
      <c r="D468" s="313"/>
      <c r="E468" s="313">
        <f t="shared" si="47"/>
        <v>932</v>
      </c>
      <c r="F468" s="313" t="str">
        <f t="shared" si="44"/>
        <v xml:space="preserve"> </v>
      </c>
      <c r="G468" s="323" t="str">
        <f t="shared" si="45"/>
        <v/>
      </c>
    </row>
    <row r="469" spans="1:7" ht="153" customHeight="1" thickTop="1" thickBot="1">
      <c r="A469" s="313">
        <f t="shared" si="46"/>
        <v>933</v>
      </c>
      <c r="B469" s="313" t="str">
        <f t="shared" si="42"/>
        <v xml:space="preserve"> </v>
      </c>
      <c r="C469" s="324" t="str">
        <f t="shared" si="43"/>
        <v/>
      </c>
      <c r="D469" s="313"/>
      <c r="E469" s="313">
        <f t="shared" si="47"/>
        <v>934</v>
      </c>
      <c r="F469" s="313" t="str">
        <f t="shared" si="44"/>
        <v xml:space="preserve"> </v>
      </c>
      <c r="G469" s="323" t="str">
        <f t="shared" si="45"/>
        <v/>
      </c>
    </row>
    <row r="470" spans="1:7" ht="153" customHeight="1" thickTop="1" thickBot="1">
      <c r="A470" s="313">
        <f t="shared" si="46"/>
        <v>935</v>
      </c>
      <c r="B470" s="313" t="str">
        <f t="shared" si="42"/>
        <v xml:space="preserve"> </v>
      </c>
      <c r="C470" s="324" t="str">
        <f t="shared" si="43"/>
        <v/>
      </c>
      <c r="D470" s="313"/>
      <c r="E470" s="313">
        <f t="shared" si="47"/>
        <v>936</v>
      </c>
      <c r="F470" s="313" t="str">
        <f t="shared" si="44"/>
        <v xml:space="preserve"> </v>
      </c>
      <c r="G470" s="323" t="str">
        <f t="shared" si="45"/>
        <v/>
      </c>
    </row>
    <row r="471" spans="1:7" ht="153" customHeight="1" thickTop="1" thickBot="1">
      <c r="A471" s="313">
        <f t="shared" si="46"/>
        <v>937</v>
      </c>
      <c r="B471" s="313" t="str">
        <f t="shared" si="42"/>
        <v xml:space="preserve"> </v>
      </c>
      <c r="C471" s="324" t="str">
        <f t="shared" si="43"/>
        <v/>
      </c>
      <c r="D471" s="313"/>
      <c r="E471" s="313">
        <f t="shared" si="47"/>
        <v>938</v>
      </c>
      <c r="F471" s="313" t="str">
        <f t="shared" si="44"/>
        <v xml:space="preserve"> </v>
      </c>
      <c r="G471" s="323" t="str">
        <f t="shared" si="45"/>
        <v/>
      </c>
    </row>
    <row r="472" spans="1:7" ht="153" customHeight="1" thickTop="1" thickBot="1">
      <c r="A472" s="313">
        <f t="shared" si="46"/>
        <v>939</v>
      </c>
      <c r="B472" s="313" t="str">
        <f t="shared" si="42"/>
        <v xml:space="preserve"> </v>
      </c>
      <c r="C472" s="324" t="str">
        <f t="shared" si="43"/>
        <v/>
      </c>
      <c r="D472" s="313"/>
      <c r="E472" s="313">
        <f t="shared" si="47"/>
        <v>940</v>
      </c>
      <c r="F472" s="313" t="str">
        <f t="shared" si="44"/>
        <v xml:space="preserve"> </v>
      </c>
      <c r="G472" s="323" t="str">
        <f t="shared" si="45"/>
        <v/>
      </c>
    </row>
    <row r="473" spans="1:7" ht="153" customHeight="1" thickTop="1" thickBot="1">
      <c r="A473" s="313">
        <f t="shared" si="46"/>
        <v>941</v>
      </c>
      <c r="B473" s="313" t="str">
        <f t="shared" si="42"/>
        <v xml:space="preserve"> </v>
      </c>
      <c r="C473" s="324" t="str">
        <f t="shared" si="43"/>
        <v/>
      </c>
      <c r="D473" s="313"/>
      <c r="E473" s="313">
        <f t="shared" si="47"/>
        <v>942</v>
      </c>
      <c r="F473" s="313" t="str">
        <f t="shared" si="44"/>
        <v xml:space="preserve"> </v>
      </c>
      <c r="G473" s="323" t="str">
        <f t="shared" si="45"/>
        <v/>
      </c>
    </row>
    <row r="474" spans="1:7" ht="153" customHeight="1" thickTop="1" thickBot="1">
      <c r="A474" s="313">
        <f t="shared" si="46"/>
        <v>943</v>
      </c>
      <c r="B474" s="313" t="str">
        <f t="shared" si="42"/>
        <v xml:space="preserve"> </v>
      </c>
      <c r="C474" s="324" t="str">
        <f t="shared" si="43"/>
        <v/>
      </c>
      <c r="D474" s="313"/>
      <c r="E474" s="313">
        <f t="shared" si="47"/>
        <v>944</v>
      </c>
      <c r="F474" s="313" t="str">
        <f t="shared" si="44"/>
        <v xml:space="preserve"> </v>
      </c>
      <c r="G474" s="323" t="str">
        <f t="shared" si="45"/>
        <v/>
      </c>
    </row>
    <row r="475" spans="1:7" ht="153" customHeight="1" thickTop="1" thickBot="1">
      <c r="A475" s="313">
        <f t="shared" si="46"/>
        <v>945</v>
      </c>
      <c r="B475" s="313" t="str">
        <f t="shared" si="42"/>
        <v xml:space="preserve"> </v>
      </c>
      <c r="C475" s="324" t="str">
        <f t="shared" si="43"/>
        <v/>
      </c>
      <c r="D475" s="313"/>
      <c r="E475" s="313">
        <f t="shared" si="47"/>
        <v>946</v>
      </c>
      <c r="F475" s="313" t="str">
        <f t="shared" si="44"/>
        <v xml:space="preserve"> </v>
      </c>
      <c r="G475" s="323" t="str">
        <f t="shared" si="45"/>
        <v/>
      </c>
    </row>
    <row r="476" spans="1:7" ht="153" customHeight="1" thickTop="1" thickBot="1">
      <c r="A476" s="313">
        <f t="shared" si="46"/>
        <v>947</v>
      </c>
      <c r="B476" s="313" t="str">
        <f t="shared" si="42"/>
        <v xml:space="preserve"> </v>
      </c>
      <c r="C476" s="324" t="str">
        <f t="shared" si="43"/>
        <v/>
      </c>
      <c r="D476" s="313"/>
      <c r="E476" s="313">
        <f t="shared" si="47"/>
        <v>948</v>
      </c>
      <c r="F476" s="313" t="str">
        <f t="shared" si="44"/>
        <v xml:space="preserve"> </v>
      </c>
      <c r="G476" s="323" t="str">
        <f t="shared" si="45"/>
        <v/>
      </c>
    </row>
    <row r="477" spans="1:7" ht="153" customHeight="1" thickTop="1" thickBot="1">
      <c r="A477" s="313">
        <f t="shared" si="46"/>
        <v>949</v>
      </c>
      <c r="B477" s="313" t="str">
        <f t="shared" si="42"/>
        <v xml:space="preserve"> </v>
      </c>
      <c r="C477" s="324" t="str">
        <f t="shared" si="43"/>
        <v/>
      </c>
      <c r="D477" s="313"/>
      <c r="E477" s="313">
        <f t="shared" si="47"/>
        <v>950</v>
      </c>
      <c r="F477" s="313" t="str">
        <f t="shared" si="44"/>
        <v xml:space="preserve"> </v>
      </c>
      <c r="G477" s="323" t="str">
        <f t="shared" si="45"/>
        <v/>
      </c>
    </row>
    <row r="478" spans="1:7" ht="153" customHeight="1" thickTop="1" thickBot="1">
      <c r="A478" s="313">
        <f t="shared" si="46"/>
        <v>951</v>
      </c>
      <c r="B478" s="313" t="str">
        <f t="shared" si="42"/>
        <v xml:space="preserve"> </v>
      </c>
      <c r="C478" s="324" t="str">
        <f t="shared" si="43"/>
        <v/>
      </c>
      <c r="D478" s="313"/>
      <c r="E478" s="313">
        <f t="shared" si="47"/>
        <v>952</v>
      </c>
      <c r="F478" s="313" t="str">
        <f t="shared" si="44"/>
        <v xml:space="preserve"> </v>
      </c>
      <c r="G478" s="323" t="str">
        <f t="shared" si="45"/>
        <v/>
      </c>
    </row>
    <row r="479" spans="1:7" ht="153" customHeight="1" thickTop="1" thickBot="1">
      <c r="A479" s="313">
        <f t="shared" si="46"/>
        <v>953</v>
      </c>
      <c r="B479" s="313" t="str">
        <f t="shared" si="42"/>
        <v xml:space="preserve"> </v>
      </c>
      <c r="C479" s="324" t="str">
        <f t="shared" si="43"/>
        <v/>
      </c>
      <c r="D479" s="313"/>
      <c r="E479" s="313">
        <f t="shared" si="47"/>
        <v>954</v>
      </c>
      <c r="F479" s="313" t="str">
        <f t="shared" si="44"/>
        <v xml:space="preserve"> </v>
      </c>
      <c r="G479" s="323" t="str">
        <f t="shared" si="45"/>
        <v/>
      </c>
    </row>
    <row r="480" spans="1:7" ht="153" customHeight="1" thickTop="1" thickBot="1">
      <c r="A480" s="313">
        <f t="shared" si="46"/>
        <v>955</v>
      </c>
      <c r="B480" s="313" t="str">
        <f t="shared" si="42"/>
        <v xml:space="preserve"> </v>
      </c>
      <c r="C480" s="324" t="str">
        <f t="shared" si="43"/>
        <v/>
      </c>
      <c r="D480" s="313"/>
      <c r="E480" s="313">
        <f t="shared" si="47"/>
        <v>956</v>
      </c>
      <c r="F480" s="313" t="str">
        <f t="shared" si="44"/>
        <v xml:space="preserve"> </v>
      </c>
      <c r="G480" s="323" t="str">
        <f t="shared" si="45"/>
        <v/>
      </c>
    </row>
    <row r="481" spans="1:7" ht="153" customHeight="1" thickTop="1" thickBot="1">
      <c r="A481" s="313">
        <f t="shared" si="46"/>
        <v>957</v>
      </c>
      <c r="B481" s="313" t="str">
        <f t="shared" si="42"/>
        <v xml:space="preserve"> </v>
      </c>
      <c r="C481" s="324" t="str">
        <f t="shared" si="43"/>
        <v/>
      </c>
      <c r="D481" s="313"/>
      <c r="E481" s="313">
        <f t="shared" si="47"/>
        <v>958</v>
      </c>
      <c r="F481" s="313" t="str">
        <f t="shared" si="44"/>
        <v xml:space="preserve"> </v>
      </c>
      <c r="G481" s="323" t="str">
        <f t="shared" si="45"/>
        <v/>
      </c>
    </row>
    <row r="482" spans="1:7" ht="153" customHeight="1" thickTop="1" thickBot="1">
      <c r="A482" s="313">
        <f t="shared" si="46"/>
        <v>959</v>
      </c>
      <c r="B482" s="313" t="str">
        <f t="shared" si="42"/>
        <v xml:space="preserve"> </v>
      </c>
      <c r="C482" s="324" t="str">
        <f t="shared" si="43"/>
        <v/>
      </c>
      <c r="D482" s="313"/>
      <c r="E482" s="313">
        <f t="shared" si="47"/>
        <v>960</v>
      </c>
      <c r="F482" s="313" t="str">
        <f t="shared" si="44"/>
        <v xml:space="preserve"> </v>
      </c>
      <c r="G482" s="323" t="str">
        <f t="shared" si="45"/>
        <v/>
      </c>
    </row>
    <row r="483" spans="1:7" ht="153" customHeight="1" thickTop="1" thickBot="1">
      <c r="A483" s="313">
        <f t="shared" si="46"/>
        <v>961</v>
      </c>
      <c r="B483" s="313" t="str">
        <f t="shared" si="42"/>
        <v xml:space="preserve"> </v>
      </c>
      <c r="C483" s="324" t="str">
        <f t="shared" si="43"/>
        <v/>
      </c>
      <c r="D483" s="313"/>
      <c r="E483" s="313">
        <f t="shared" si="47"/>
        <v>962</v>
      </c>
      <c r="F483" s="313" t="str">
        <f t="shared" si="44"/>
        <v xml:space="preserve"> </v>
      </c>
      <c r="G483" s="323" t="str">
        <f t="shared" si="45"/>
        <v/>
      </c>
    </row>
    <row r="484" spans="1:7" ht="153" customHeight="1" thickTop="1" thickBot="1">
      <c r="A484" s="313">
        <f t="shared" si="46"/>
        <v>963</v>
      </c>
      <c r="B484" s="313" t="str">
        <f t="shared" si="42"/>
        <v xml:space="preserve"> </v>
      </c>
      <c r="C484" s="324" t="str">
        <f t="shared" si="43"/>
        <v/>
      </c>
      <c r="D484" s="313"/>
      <c r="E484" s="313">
        <f t="shared" si="47"/>
        <v>964</v>
      </c>
      <c r="F484" s="313" t="str">
        <f t="shared" si="44"/>
        <v xml:space="preserve"> </v>
      </c>
      <c r="G484" s="323" t="str">
        <f t="shared" si="45"/>
        <v/>
      </c>
    </row>
    <row r="485" spans="1:7" ht="153" customHeight="1" thickTop="1" thickBot="1">
      <c r="A485" s="313">
        <f t="shared" si="46"/>
        <v>965</v>
      </c>
      <c r="B485" s="313" t="str">
        <f t="shared" si="42"/>
        <v xml:space="preserve"> </v>
      </c>
      <c r="C485" s="324" t="str">
        <f t="shared" si="43"/>
        <v/>
      </c>
      <c r="D485" s="313"/>
      <c r="E485" s="313">
        <f t="shared" si="47"/>
        <v>966</v>
      </c>
      <c r="F485" s="313" t="str">
        <f t="shared" si="44"/>
        <v xml:space="preserve"> </v>
      </c>
      <c r="G485" s="323" t="str">
        <f t="shared" si="45"/>
        <v/>
      </c>
    </row>
    <row r="486" spans="1:7" ht="153" customHeight="1" thickTop="1" thickBot="1">
      <c r="A486" s="313">
        <f t="shared" si="46"/>
        <v>967</v>
      </c>
      <c r="B486" s="313" t="str">
        <f t="shared" si="42"/>
        <v xml:space="preserve"> </v>
      </c>
      <c r="C486" s="324" t="str">
        <f t="shared" si="43"/>
        <v/>
      </c>
      <c r="D486" s="313"/>
      <c r="E486" s="313">
        <f t="shared" si="47"/>
        <v>968</v>
      </c>
      <c r="F486" s="313" t="str">
        <f t="shared" si="44"/>
        <v xml:space="preserve"> </v>
      </c>
      <c r="G486" s="323" t="str">
        <f t="shared" si="45"/>
        <v/>
      </c>
    </row>
    <row r="487" spans="1:7" ht="153" customHeight="1" thickTop="1" thickBot="1">
      <c r="A487" s="313">
        <f t="shared" si="46"/>
        <v>969</v>
      </c>
      <c r="B487" s="313" t="str">
        <f t="shared" si="42"/>
        <v xml:space="preserve"> </v>
      </c>
      <c r="C487" s="324" t="str">
        <f t="shared" si="43"/>
        <v/>
      </c>
      <c r="D487" s="313"/>
      <c r="E487" s="313">
        <f t="shared" si="47"/>
        <v>970</v>
      </c>
      <c r="F487" s="313" t="str">
        <f t="shared" si="44"/>
        <v xml:space="preserve"> </v>
      </c>
      <c r="G487" s="323" t="str">
        <f t="shared" si="45"/>
        <v/>
      </c>
    </row>
    <row r="488" spans="1:7" ht="153" customHeight="1" thickTop="1" thickBot="1">
      <c r="A488" s="313">
        <f t="shared" si="46"/>
        <v>971</v>
      </c>
      <c r="B488" s="313" t="str">
        <f t="shared" si="42"/>
        <v xml:space="preserve"> </v>
      </c>
      <c r="C488" s="324" t="str">
        <f t="shared" si="43"/>
        <v/>
      </c>
      <c r="D488" s="313"/>
      <c r="E488" s="313">
        <f t="shared" si="47"/>
        <v>972</v>
      </c>
      <c r="F488" s="313" t="str">
        <f t="shared" si="44"/>
        <v xml:space="preserve"> </v>
      </c>
      <c r="G488" s="323" t="str">
        <f t="shared" si="45"/>
        <v/>
      </c>
    </row>
    <row r="489" spans="1:7" ht="153" customHeight="1" thickTop="1" thickBot="1">
      <c r="A489" s="313">
        <f t="shared" si="46"/>
        <v>973</v>
      </c>
      <c r="B489" s="313" t="str">
        <f t="shared" si="42"/>
        <v xml:space="preserve"> </v>
      </c>
      <c r="C489" s="324" t="str">
        <f t="shared" si="43"/>
        <v/>
      </c>
      <c r="D489" s="313"/>
      <c r="E489" s="313">
        <f t="shared" si="47"/>
        <v>974</v>
      </c>
      <c r="F489" s="313" t="str">
        <f t="shared" si="44"/>
        <v xml:space="preserve"> </v>
      </c>
      <c r="G489" s="323" t="str">
        <f t="shared" si="45"/>
        <v/>
      </c>
    </row>
    <row r="490" spans="1:7" ht="153" customHeight="1" thickTop="1" thickBot="1">
      <c r="A490" s="313">
        <f t="shared" si="46"/>
        <v>975</v>
      </c>
      <c r="B490" s="313" t="str">
        <f t="shared" si="42"/>
        <v xml:space="preserve"> </v>
      </c>
      <c r="C490" s="324" t="str">
        <f t="shared" si="43"/>
        <v/>
      </c>
      <c r="D490" s="313"/>
      <c r="E490" s="313">
        <f t="shared" si="47"/>
        <v>976</v>
      </c>
      <c r="F490" s="313" t="str">
        <f t="shared" si="44"/>
        <v xml:space="preserve"> </v>
      </c>
      <c r="G490" s="323" t="str">
        <f t="shared" si="45"/>
        <v/>
      </c>
    </row>
    <row r="491" spans="1:7" ht="153" customHeight="1" thickTop="1" thickBot="1">
      <c r="A491" s="313">
        <f t="shared" si="46"/>
        <v>977</v>
      </c>
      <c r="B491" s="313" t="str">
        <f t="shared" si="42"/>
        <v xml:space="preserve"> </v>
      </c>
      <c r="C491" s="324" t="str">
        <f t="shared" si="43"/>
        <v/>
      </c>
      <c r="D491" s="313"/>
      <c r="E491" s="313">
        <f t="shared" si="47"/>
        <v>978</v>
      </c>
      <c r="F491" s="313" t="str">
        <f t="shared" si="44"/>
        <v xml:space="preserve"> </v>
      </c>
      <c r="G491" s="323" t="str">
        <f t="shared" si="45"/>
        <v/>
      </c>
    </row>
    <row r="492" spans="1:7" ht="153" customHeight="1" thickTop="1" thickBot="1">
      <c r="A492" s="313">
        <f t="shared" si="46"/>
        <v>979</v>
      </c>
      <c r="B492" s="313" t="str">
        <f t="shared" si="42"/>
        <v xml:space="preserve"> </v>
      </c>
      <c r="C492" s="324" t="str">
        <f t="shared" si="43"/>
        <v/>
      </c>
      <c r="D492" s="313"/>
      <c r="E492" s="313">
        <f t="shared" si="47"/>
        <v>980</v>
      </c>
      <c r="F492" s="313" t="str">
        <f t="shared" si="44"/>
        <v xml:space="preserve"> </v>
      </c>
      <c r="G492" s="323" t="str">
        <f t="shared" si="45"/>
        <v/>
      </c>
    </row>
    <row r="493" spans="1:7" ht="153" customHeight="1" thickTop="1" thickBot="1">
      <c r="A493" s="313">
        <f t="shared" si="46"/>
        <v>981</v>
      </c>
      <c r="B493" s="313" t="str">
        <f t="shared" si="42"/>
        <v xml:space="preserve"> </v>
      </c>
      <c r="C493" s="324" t="str">
        <f t="shared" si="43"/>
        <v/>
      </c>
      <c r="D493" s="313"/>
      <c r="E493" s="313">
        <f t="shared" si="47"/>
        <v>982</v>
      </c>
      <c r="F493" s="313" t="str">
        <f t="shared" si="44"/>
        <v xml:space="preserve"> </v>
      </c>
      <c r="G493" s="323" t="str">
        <f t="shared" si="45"/>
        <v/>
      </c>
    </row>
    <row r="494" spans="1:7" ht="153" customHeight="1" thickTop="1" thickBot="1">
      <c r="A494" s="313">
        <f t="shared" si="46"/>
        <v>983</v>
      </c>
      <c r="B494" s="313" t="str">
        <f t="shared" si="42"/>
        <v xml:space="preserve"> </v>
      </c>
      <c r="C494" s="324" t="str">
        <f t="shared" si="43"/>
        <v/>
      </c>
      <c r="D494" s="313"/>
      <c r="E494" s="313">
        <f t="shared" si="47"/>
        <v>984</v>
      </c>
      <c r="F494" s="313" t="str">
        <f t="shared" si="44"/>
        <v xml:space="preserve"> </v>
      </c>
      <c r="G494" s="323" t="str">
        <f t="shared" si="45"/>
        <v/>
      </c>
    </row>
    <row r="495" spans="1:7" ht="153" customHeight="1" thickTop="1" thickBot="1">
      <c r="A495" s="313">
        <f t="shared" si="46"/>
        <v>985</v>
      </c>
      <c r="B495" s="313" t="str">
        <f t="shared" si="42"/>
        <v xml:space="preserve"> </v>
      </c>
      <c r="C495" s="324" t="str">
        <f t="shared" si="43"/>
        <v/>
      </c>
      <c r="D495" s="313"/>
      <c r="E495" s="313">
        <f t="shared" si="47"/>
        <v>986</v>
      </c>
      <c r="F495" s="313" t="str">
        <f t="shared" si="44"/>
        <v xml:space="preserve"> </v>
      </c>
      <c r="G495" s="323" t="str">
        <f t="shared" si="45"/>
        <v/>
      </c>
    </row>
    <row r="496" spans="1:7" ht="153" customHeight="1" thickTop="1" thickBot="1">
      <c r="A496" s="313">
        <f t="shared" si="46"/>
        <v>987</v>
      </c>
      <c r="B496" s="313" t="str">
        <f t="shared" si="42"/>
        <v xml:space="preserve"> </v>
      </c>
      <c r="C496" s="324" t="str">
        <f t="shared" si="43"/>
        <v/>
      </c>
      <c r="D496" s="313"/>
      <c r="E496" s="313">
        <f t="shared" si="47"/>
        <v>988</v>
      </c>
      <c r="F496" s="313" t="str">
        <f t="shared" si="44"/>
        <v xml:space="preserve"> </v>
      </c>
      <c r="G496" s="323" t="str">
        <f t="shared" si="45"/>
        <v/>
      </c>
    </row>
    <row r="497" spans="1:7" ht="153" customHeight="1" thickTop="1" thickBot="1">
      <c r="A497" s="313">
        <f t="shared" si="46"/>
        <v>989</v>
      </c>
      <c r="B497" s="313" t="str">
        <f t="shared" si="42"/>
        <v xml:space="preserve"> </v>
      </c>
      <c r="C497" s="324" t="str">
        <f t="shared" si="43"/>
        <v/>
      </c>
      <c r="D497" s="313"/>
      <c r="E497" s="313">
        <f t="shared" si="47"/>
        <v>990</v>
      </c>
      <c r="F497" s="313" t="str">
        <f t="shared" si="44"/>
        <v xml:space="preserve"> </v>
      </c>
      <c r="G497" s="323" t="str">
        <f t="shared" si="45"/>
        <v/>
      </c>
    </row>
    <row r="498" spans="1:7" ht="153" customHeight="1" thickTop="1" thickBot="1">
      <c r="A498" s="313">
        <f t="shared" si="46"/>
        <v>991</v>
      </c>
      <c r="B498" s="313" t="str">
        <f t="shared" si="42"/>
        <v xml:space="preserve"> </v>
      </c>
      <c r="C498" s="324" t="str">
        <f t="shared" si="43"/>
        <v/>
      </c>
      <c r="D498" s="313"/>
      <c r="E498" s="313">
        <f t="shared" si="47"/>
        <v>992</v>
      </c>
      <c r="F498" s="313" t="str">
        <f t="shared" si="44"/>
        <v xml:space="preserve"> </v>
      </c>
      <c r="G498" s="323" t="str">
        <f t="shared" si="45"/>
        <v/>
      </c>
    </row>
    <row r="499" spans="1:7" ht="153" customHeight="1" thickTop="1" thickBot="1">
      <c r="A499" s="313">
        <f t="shared" si="46"/>
        <v>993</v>
      </c>
      <c r="B499" s="313" t="str">
        <f t="shared" si="42"/>
        <v xml:space="preserve"> </v>
      </c>
      <c r="C499" s="324" t="str">
        <f t="shared" si="43"/>
        <v/>
      </c>
      <c r="D499" s="313"/>
      <c r="E499" s="313">
        <f t="shared" si="47"/>
        <v>994</v>
      </c>
      <c r="F499" s="313" t="str">
        <f t="shared" si="44"/>
        <v xml:space="preserve"> </v>
      </c>
      <c r="G499" s="323" t="str">
        <f t="shared" si="45"/>
        <v/>
      </c>
    </row>
    <row r="500" spans="1:7" ht="153" customHeight="1" thickTop="1" thickBot="1">
      <c r="A500" s="313">
        <f t="shared" si="46"/>
        <v>995</v>
      </c>
      <c r="B500" s="313" t="str">
        <f t="shared" si="42"/>
        <v xml:space="preserve"> </v>
      </c>
      <c r="C500" s="324" t="str">
        <f t="shared" si="43"/>
        <v/>
      </c>
      <c r="D500" s="313"/>
      <c r="E500" s="313">
        <f t="shared" si="47"/>
        <v>996</v>
      </c>
      <c r="F500" s="313" t="str">
        <f t="shared" si="44"/>
        <v xml:space="preserve"> </v>
      </c>
      <c r="G500" s="323" t="str">
        <f t="shared" si="45"/>
        <v/>
      </c>
    </row>
    <row r="501" spans="1:7" ht="153" customHeight="1" thickTop="1" thickBot="1">
      <c r="A501" s="313">
        <f t="shared" si="46"/>
        <v>997</v>
      </c>
      <c r="B501" s="313" t="str">
        <f t="shared" si="42"/>
        <v xml:space="preserve"> </v>
      </c>
      <c r="C501" s="324" t="str">
        <f t="shared" si="43"/>
        <v/>
      </c>
      <c r="D501" s="313"/>
      <c r="E501" s="313">
        <f t="shared" si="47"/>
        <v>998</v>
      </c>
      <c r="F501" s="313" t="str">
        <f t="shared" si="44"/>
        <v xml:space="preserve"> </v>
      </c>
      <c r="G501" s="323" t="str">
        <f t="shared" si="45"/>
        <v/>
      </c>
    </row>
    <row r="502" spans="1:7" ht="153" customHeight="1" thickTop="1" thickBot="1">
      <c r="A502" s="313">
        <f t="shared" si="46"/>
        <v>999</v>
      </c>
      <c r="B502" s="313" t="str">
        <f t="shared" si="42"/>
        <v xml:space="preserve"> </v>
      </c>
      <c r="C502" s="324" t="str">
        <f t="shared" si="43"/>
        <v/>
      </c>
      <c r="D502" s="313"/>
      <c r="E502" s="313">
        <f t="shared" si="47"/>
        <v>1000</v>
      </c>
      <c r="F502" s="313" t="str">
        <f t="shared" si="44"/>
        <v xml:space="preserve"> </v>
      </c>
      <c r="G502" s="323" t="str">
        <f t="shared" si="45"/>
        <v/>
      </c>
    </row>
    <row r="503" spans="1:7" ht="153" customHeight="1" thickTop="1" thickBot="1">
      <c r="A503" s="313">
        <f t="shared" si="46"/>
        <v>1001</v>
      </c>
      <c r="B503" s="313" t="str">
        <f t="shared" si="42"/>
        <v xml:space="preserve"> </v>
      </c>
      <c r="C503" s="324" t="str">
        <f t="shared" si="43"/>
        <v/>
      </c>
      <c r="D503" s="313"/>
      <c r="E503" s="313">
        <f t="shared" si="47"/>
        <v>1002</v>
      </c>
      <c r="F503" s="313" t="str">
        <f t="shared" si="44"/>
        <v xml:space="preserve"> </v>
      </c>
      <c r="G503" s="323" t="str">
        <f t="shared" si="45"/>
        <v/>
      </c>
    </row>
    <row r="504" spans="1:7" ht="153" customHeight="1" thickTop="1" thickBot="1">
      <c r="A504" s="313">
        <f t="shared" si="46"/>
        <v>1003</v>
      </c>
      <c r="B504" s="313" t="str">
        <f t="shared" si="42"/>
        <v xml:space="preserve"> </v>
      </c>
      <c r="C504" s="324" t="str">
        <f t="shared" si="43"/>
        <v/>
      </c>
      <c r="D504" s="313"/>
      <c r="E504" s="313">
        <f t="shared" si="47"/>
        <v>1004</v>
      </c>
      <c r="F504" s="313" t="str">
        <f t="shared" si="44"/>
        <v xml:space="preserve"> </v>
      </c>
      <c r="G504" s="323" t="str">
        <f t="shared" si="45"/>
        <v/>
      </c>
    </row>
    <row r="505" spans="1:7" ht="153" customHeight="1" thickTop="1" thickBot="1">
      <c r="A505" s="313">
        <f t="shared" si="46"/>
        <v>1005</v>
      </c>
      <c r="B505" s="313" t="str">
        <f t="shared" si="42"/>
        <v xml:space="preserve"> </v>
      </c>
      <c r="C505" s="324" t="str">
        <f t="shared" si="43"/>
        <v/>
      </c>
      <c r="D505" s="313"/>
      <c r="E505" s="313">
        <f t="shared" si="47"/>
        <v>1006</v>
      </c>
      <c r="F505" s="313" t="str">
        <f t="shared" si="44"/>
        <v xml:space="preserve"> </v>
      </c>
      <c r="G505" s="323" t="str">
        <f t="shared" si="45"/>
        <v/>
      </c>
    </row>
    <row r="506" spans="1:7" ht="153" customHeight="1" thickTop="1" thickBot="1">
      <c r="A506" s="313">
        <f t="shared" si="46"/>
        <v>1007</v>
      </c>
      <c r="B506" s="313" t="str">
        <f t="shared" si="42"/>
        <v xml:space="preserve"> </v>
      </c>
      <c r="C506" s="324" t="str">
        <f t="shared" si="43"/>
        <v/>
      </c>
      <c r="D506" s="313"/>
      <c r="E506" s="313">
        <f t="shared" si="47"/>
        <v>1008</v>
      </c>
      <c r="F506" s="313" t="str">
        <f t="shared" si="44"/>
        <v xml:space="preserve"> </v>
      </c>
      <c r="G506" s="323" t="str">
        <f t="shared" si="45"/>
        <v/>
      </c>
    </row>
    <row r="507" spans="1:7" ht="153" customHeight="1" thickTop="1" thickBot="1">
      <c r="A507" s="313">
        <f t="shared" si="46"/>
        <v>1009</v>
      </c>
      <c r="B507" s="313" t="str">
        <f t="shared" si="42"/>
        <v xml:space="preserve"> </v>
      </c>
      <c r="C507" s="324" t="str">
        <f t="shared" si="43"/>
        <v/>
      </c>
      <c r="D507" s="313"/>
      <c r="E507" s="313">
        <f t="shared" si="47"/>
        <v>1010</v>
      </c>
      <c r="F507" s="313" t="str">
        <f t="shared" si="44"/>
        <v xml:space="preserve"> </v>
      </c>
      <c r="G507" s="323" t="str">
        <f t="shared" si="45"/>
        <v/>
      </c>
    </row>
    <row r="508" spans="1:7" ht="153" customHeight="1" thickTop="1" thickBot="1">
      <c r="A508" s="313">
        <f t="shared" si="46"/>
        <v>1011</v>
      </c>
      <c r="B508" s="313" t="str">
        <f t="shared" si="42"/>
        <v xml:space="preserve"> </v>
      </c>
      <c r="C508" s="324" t="str">
        <f t="shared" si="43"/>
        <v/>
      </c>
      <c r="D508" s="313"/>
      <c r="E508" s="313">
        <f t="shared" si="47"/>
        <v>1012</v>
      </c>
      <c r="F508" s="313" t="str">
        <f t="shared" si="44"/>
        <v xml:space="preserve"> </v>
      </c>
      <c r="G508" s="323" t="str">
        <f t="shared" si="45"/>
        <v/>
      </c>
    </row>
    <row r="509" spans="1:7" ht="153" customHeight="1" thickTop="1" thickBot="1">
      <c r="A509" s="313">
        <f t="shared" si="46"/>
        <v>1013</v>
      </c>
      <c r="B509" s="313" t="str">
        <f t="shared" si="42"/>
        <v xml:space="preserve"> </v>
      </c>
      <c r="C509" s="324" t="str">
        <f t="shared" si="43"/>
        <v/>
      </c>
      <c r="D509" s="313"/>
      <c r="E509" s="313">
        <f t="shared" si="47"/>
        <v>1014</v>
      </c>
      <c r="F509" s="313" t="str">
        <f t="shared" si="44"/>
        <v xml:space="preserve"> </v>
      </c>
      <c r="G509" s="323" t="str">
        <f t="shared" si="45"/>
        <v/>
      </c>
    </row>
    <row r="510" spans="1:7" ht="153" customHeight="1" thickTop="1" thickBot="1">
      <c r="A510" s="313">
        <f t="shared" si="46"/>
        <v>1015</v>
      </c>
      <c r="B510" s="313" t="str">
        <f t="shared" si="42"/>
        <v xml:space="preserve"> </v>
      </c>
      <c r="C510" s="324" t="str">
        <f t="shared" si="43"/>
        <v/>
      </c>
      <c r="D510" s="313"/>
      <c r="E510" s="313">
        <f t="shared" si="47"/>
        <v>1016</v>
      </c>
      <c r="F510" s="313" t="str">
        <f t="shared" si="44"/>
        <v xml:space="preserve"> </v>
      </c>
      <c r="G510" s="323" t="str">
        <f t="shared" si="45"/>
        <v/>
      </c>
    </row>
    <row r="511" spans="1:7" ht="153" customHeight="1" thickTop="1" thickBot="1">
      <c r="A511" s="313">
        <f t="shared" si="46"/>
        <v>1017</v>
      </c>
      <c r="B511" s="313" t="str">
        <f t="shared" si="42"/>
        <v xml:space="preserve"> </v>
      </c>
      <c r="C511" s="324" t="str">
        <f t="shared" si="43"/>
        <v/>
      </c>
      <c r="D511" s="313"/>
      <c r="E511" s="313">
        <f t="shared" si="47"/>
        <v>1018</v>
      </c>
      <c r="F511" s="313" t="str">
        <f t="shared" si="44"/>
        <v xml:space="preserve"> </v>
      </c>
      <c r="G511" s="323" t="str">
        <f t="shared" si="45"/>
        <v/>
      </c>
    </row>
    <row r="512" spans="1:7" ht="153" customHeight="1" thickTop="1" thickBot="1">
      <c r="A512" s="313">
        <f t="shared" si="46"/>
        <v>1019</v>
      </c>
      <c r="B512" s="313" t="str">
        <f t="shared" si="42"/>
        <v xml:space="preserve"> </v>
      </c>
      <c r="C512" s="324" t="str">
        <f t="shared" si="43"/>
        <v/>
      </c>
      <c r="D512" s="313"/>
      <c r="E512" s="313">
        <f t="shared" si="47"/>
        <v>1020</v>
      </c>
      <c r="F512" s="313" t="str">
        <f t="shared" si="44"/>
        <v xml:space="preserve"> </v>
      </c>
      <c r="G512" s="323" t="str">
        <f t="shared" si="45"/>
        <v/>
      </c>
    </row>
    <row r="513" spans="1:7" ht="153" customHeight="1" thickTop="1" thickBot="1">
      <c r="A513" s="313">
        <f t="shared" si="46"/>
        <v>1021</v>
      </c>
      <c r="B513" s="313" t="str">
        <f t="shared" si="42"/>
        <v xml:space="preserve"> </v>
      </c>
      <c r="C513" s="324" t="str">
        <f t="shared" si="43"/>
        <v/>
      </c>
      <c r="D513" s="313"/>
      <c r="E513" s="313">
        <f t="shared" si="47"/>
        <v>1022</v>
      </c>
      <c r="F513" s="313" t="str">
        <f t="shared" si="44"/>
        <v xml:space="preserve"> </v>
      </c>
      <c r="G513" s="323" t="str">
        <f t="shared" si="45"/>
        <v/>
      </c>
    </row>
    <row r="514" spans="1:7" ht="153" customHeight="1" thickTop="1"/>
  </sheetData>
  <mergeCells count="1">
    <mergeCell ref="C1:D1"/>
  </mergeCells>
  <pageMargins left="0" right="0" top="0" bottom="0" header="0" footer="0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9">
    <tabColor theme="1"/>
  </sheetPr>
  <dimension ref="A1:P125"/>
  <sheetViews>
    <sheetView showGridLines="0" rightToLeft="1" topLeftCell="C1" zoomScaleSheetLayoutView="130" workbookViewId="0"/>
  </sheetViews>
  <sheetFormatPr baseColWidth="10" defaultColWidth="0" defaultRowHeight="30" customHeight="1" zeroHeight="1"/>
  <cols>
    <col min="1" max="1" width="12.7109375" style="12" hidden="1" customWidth="1"/>
    <col min="2" max="2" width="11.42578125" style="12" hidden="1" customWidth="1"/>
    <col min="3" max="3" width="11.42578125" style="15" customWidth="1"/>
    <col min="4" max="4" width="27.7109375" style="14" customWidth="1"/>
    <col min="5" max="5" width="17.85546875" style="14" customWidth="1"/>
    <col min="6" max="6" width="5.7109375" style="14" hidden="1" customWidth="1"/>
    <col min="7" max="7" width="1.5703125" style="14" customWidth="1"/>
    <col min="8" max="8" width="11.42578125" style="15" customWidth="1"/>
    <col min="9" max="9" width="27.7109375" style="14" customWidth="1"/>
    <col min="10" max="10" width="17.85546875" style="16" customWidth="1"/>
    <col min="11" max="11" width="11.42578125" style="12" customWidth="1"/>
    <col min="12" max="13" width="4.7109375" style="6" customWidth="1"/>
    <col min="14" max="14" width="7.140625" style="12" customWidth="1"/>
    <col min="15" max="16" width="2" style="12" customWidth="1"/>
    <col min="17" max="16384" width="11.42578125" style="12" hidden="1"/>
  </cols>
  <sheetData>
    <row r="1" spans="1:15" ht="30" customHeight="1">
      <c r="B1" s="3" t="s">
        <v>58</v>
      </c>
      <c r="C1" s="13" t="s">
        <v>58</v>
      </c>
      <c r="N1" s="48">
        <f>IFERROR(VLOOKUP($J$6,ahlami,6,FALSE),"x")</f>
        <v>27</v>
      </c>
    </row>
    <row r="2" spans="1:15" ht="30" customHeight="1">
      <c r="C2" s="493"/>
      <c r="D2" s="493"/>
      <c r="E2" s="17"/>
      <c r="F2" s="17"/>
      <c r="G2" s="17"/>
      <c r="H2" s="5"/>
      <c r="I2" s="494"/>
      <c r="J2" s="494"/>
    </row>
    <row r="3" spans="1:15" ht="24" customHeight="1">
      <c r="C3" s="493"/>
      <c r="D3" s="493"/>
      <c r="E3" s="504" t="str">
        <f>'بطاقة تقنية'!$E$2</f>
        <v>الامتحان الموحد المحلي 
لنيل شهادة السلك الإعدادي</v>
      </c>
      <c r="F3" s="504"/>
      <c r="G3" s="504"/>
      <c r="H3" s="504"/>
      <c r="I3" s="505"/>
      <c r="N3" s="7"/>
      <c r="O3" s="7"/>
    </row>
    <row r="4" spans="1:15" ht="24" customHeight="1">
      <c r="C4" s="493"/>
      <c r="D4" s="493"/>
      <c r="E4" s="506"/>
      <c r="F4" s="506"/>
      <c r="G4" s="506"/>
      <c r="H4" s="506"/>
      <c r="I4" s="507"/>
      <c r="J4" s="19"/>
      <c r="L4" s="28"/>
      <c r="M4" s="28"/>
      <c r="N4" s="51">
        <v>1</v>
      </c>
      <c r="O4" s="8"/>
    </row>
    <row r="5" spans="1:15" ht="12.75" customHeight="1">
      <c r="C5" s="45"/>
      <c r="D5" s="45"/>
      <c r="E5" s="50"/>
      <c r="F5" s="50"/>
      <c r="G5" s="50"/>
      <c r="H5" s="50"/>
      <c r="I5" s="50"/>
      <c r="J5" s="19"/>
      <c r="L5" s="46"/>
      <c r="M5" s="46"/>
      <c r="N5" s="9"/>
      <c r="O5" s="47"/>
    </row>
    <row r="6" spans="1:15" ht="30" customHeight="1">
      <c r="C6" s="493" t="str">
        <f>'بطاقة تقنية'!$B$4</f>
        <v>مديرية إقليم: القنيطرة</v>
      </c>
      <c r="D6" s="493"/>
      <c r="E6" s="503" t="str">
        <f>'بطاقة تقنية'!G5</f>
        <v>دورة يناير 2019</v>
      </c>
      <c r="F6" s="503"/>
      <c r="G6" s="503"/>
      <c r="H6" s="503"/>
      <c r="I6" s="18" t="s">
        <v>6</v>
      </c>
      <c r="J6" s="52">
        <f>N4</f>
        <v>1</v>
      </c>
      <c r="M6" s="27"/>
      <c r="N6" s="6"/>
      <c r="O6" s="6"/>
    </row>
    <row r="7" spans="1:15" ht="49.5" customHeight="1">
      <c r="C7" s="493" t="str">
        <f>'بطاقة تقنية'!$B$5</f>
        <v>الثانوية الاعدادية سيدي الطيبي</v>
      </c>
      <c r="D7" s="493"/>
      <c r="F7" s="20"/>
      <c r="G7" s="20"/>
      <c r="I7" s="322" t="s">
        <v>59</v>
      </c>
      <c r="J7" s="21"/>
      <c r="K7" s="22"/>
      <c r="N7" s="6"/>
      <c r="O7" s="6"/>
    </row>
    <row r="8" spans="1:15" ht="30" customHeight="1">
      <c r="E8" s="501" t="s">
        <v>28</v>
      </c>
      <c r="F8" s="502"/>
      <c r="G8" s="502"/>
      <c r="H8" s="502"/>
      <c r="I8" s="502"/>
      <c r="J8" s="502"/>
      <c r="N8" s="6"/>
      <c r="O8" s="6"/>
    </row>
    <row r="9" spans="1:15" ht="8.25" customHeight="1" thickBot="1">
      <c r="E9" s="23"/>
      <c r="F9" s="23"/>
      <c r="G9" s="23"/>
      <c r="H9" s="24"/>
      <c r="I9" s="23"/>
      <c r="J9" s="25"/>
      <c r="O9" s="6"/>
    </row>
    <row r="10" spans="1:15" s="34" customFormat="1" ht="30" customHeight="1" thickTop="1" thickBot="1">
      <c r="C10" s="102" t="s">
        <v>29</v>
      </c>
      <c r="D10" s="103" t="s">
        <v>30</v>
      </c>
      <c r="E10" s="102" t="s">
        <v>31</v>
      </c>
      <c r="F10" s="102"/>
      <c r="G10" s="102"/>
      <c r="H10" s="102" t="s">
        <v>29</v>
      </c>
      <c r="I10" s="103" t="s">
        <v>30</v>
      </c>
      <c r="J10" s="102" t="s">
        <v>31</v>
      </c>
      <c r="L10" s="6"/>
      <c r="M10" s="6"/>
      <c r="N10" s="35"/>
      <c r="O10" s="35"/>
    </row>
    <row r="11" spans="1:15" s="14" customFormat="1" ht="30" customHeight="1" thickTop="1" thickBot="1">
      <c r="A11" s="14">
        <v>1</v>
      </c>
      <c r="B11" s="14" t="str">
        <f>CONCATENATE($J$6,".",A11)</f>
        <v>1.1</v>
      </c>
      <c r="C11" s="11">
        <f t="shared" ref="C11:C26" si="0">IFERROR(VLOOKUP($B11,ahlamine12,3,FALSE)," ")</f>
        <v>1</v>
      </c>
      <c r="D11" s="11" t="str">
        <f t="shared" ref="D11:D26" si="1">IFERROR(VLOOKUP($B11,ahlamine12,2,FALSE)," ")</f>
        <v>a ياسين</v>
      </c>
      <c r="E11" s="11"/>
      <c r="F11" s="11">
        <v>17</v>
      </c>
      <c r="G11" s="104" t="str">
        <f>CONCATENATE($J$6,".",F11)</f>
        <v>1.17</v>
      </c>
      <c r="H11" s="11">
        <f t="shared" ref="H11:H26" si="2">IFERROR(VLOOKUP($G11,ahlamine12,3,FALSE)," ")</f>
        <v>17</v>
      </c>
      <c r="I11" s="11" t="str">
        <f t="shared" ref="I11:I26" si="3">IFERROR(VLOOKUP($G11,ahlamine12,2,FALSE)," ")</f>
        <v>a زهرة</v>
      </c>
      <c r="J11" s="10"/>
      <c r="L11" s="6"/>
      <c r="M11" s="6"/>
      <c r="O11" s="29"/>
    </row>
    <row r="12" spans="1:15" s="14" customFormat="1" ht="30" customHeight="1" thickTop="1" thickBot="1">
      <c r="A12" s="14">
        <v>2</v>
      </c>
      <c r="B12" s="14" t="str">
        <f>CONCATENATE($J$6,".",A12)</f>
        <v>1.2</v>
      </c>
      <c r="C12" s="11">
        <f t="shared" si="0"/>
        <v>2</v>
      </c>
      <c r="D12" s="11" t="str">
        <f t="shared" si="1"/>
        <v>a زياد</v>
      </c>
      <c r="E12" s="11"/>
      <c r="F12" s="11">
        <v>18</v>
      </c>
      <c r="G12" s="104" t="str">
        <f>CONCATENATE($J$6,".",F12)</f>
        <v>1.18</v>
      </c>
      <c r="H12" s="11">
        <f t="shared" si="2"/>
        <v>18</v>
      </c>
      <c r="I12" s="11" t="str">
        <f t="shared" si="3"/>
        <v>a بلال</v>
      </c>
      <c r="J12" s="10"/>
      <c r="L12" s="6"/>
      <c r="M12" s="6"/>
      <c r="O12" s="29"/>
    </row>
    <row r="13" spans="1:15" s="14" customFormat="1" ht="30" customHeight="1" thickTop="1" thickBot="1">
      <c r="A13" s="14">
        <v>3</v>
      </c>
      <c r="B13" s="14" t="str">
        <f t="shared" ref="B13:B26" si="4">CONCATENATE($J$6,".",A13)</f>
        <v>1.3</v>
      </c>
      <c r="C13" s="11">
        <f t="shared" si="0"/>
        <v>3</v>
      </c>
      <c r="D13" s="11" t="str">
        <f t="shared" si="1"/>
        <v xml:space="preserve">a آلاء </v>
      </c>
      <c r="E13" s="11"/>
      <c r="F13" s="11">
        <v>19</v>
      </c>
      <c r="G13" s="104" t="str">
        <f t="shared" ref="G13:G26" si="5">CONCATENATE($J$6,".",F13)</f>
        <v>1.19</v>
      </c>
      <c r="H13" s="11">
        <f t="shared" si="2"/>
        <v>19</v>
      </c>
      <c r="I13" s="11" t="str">
        <f t="shared" si="3"/>
        <v>a سمية</v>
      </c>
      <c r="J13" s="10"/>
      <c r="L13" s="6"/>
      <c r="M13" s="6"/>
      <c r="O13" s="29"/>
    </row>
    <row r="14" spans="1:15" s="14" customFormat="1" ht="30" customHeight="1" thickTop="1" thickBot="1">
      <c r="A14" s="14">
        <v>4</v>
      </c>
      <c r="B14" s="14" t="str">
        <f t="shared" si="4"/>
        <v>1.4</v>
      </c>
      <c r="C14" s="11">
        <f t="shared" si="0"/>
        <v>4</v>
      </c>
      <c r="D14" s="11" t="str">
        <f t="shared" si="1"/>
        <v xml:space="preserve">a منصف </v>
      </c>
      <c r="E14" s="11"/>
      <c r="F14" s="11">
        <v>20</v>
      </c>
      <c r="G14" s="104" t="str">
        <f t="shared" si="5"/>
        <v>1.20</v>
      </c>
      <c r="H14" s="11">
        <f t="shared" si="2"/>
        <v>20</v>
      </c>
      <c r="I14" s="11" t="str">
        <f t="shared" si="3"/>
        <v>a محمد</v>
      </c>
      <c r="J14" s="10"/>
      <c r="L14" s="6"/>
      <c r="M14" s="6"/>
      <c r="O14" s="29"/>
    </row>
    <row r="15" spans="1:15" s="14" customFormat="1" ht="30" customHeight="1" thickTop="1" thickBot="1">
      <c r="A15" s="14">
        <v>5</v>
      </c>
      <c r="B15" s="14" t="str">
        <f t="shared" si="4"/>
        <v>1.5</v>
      </c>
      <c r="C15" s="11">
        <f t="shared" si="0"/>
        <v>5</v>
      </c>
      <c r="D15" s="11" t="str">
        <f t="shared" si="1"/>
        <v>a عبد الواحد</v>
      </c>
      <c r="E15" s="11"/>
      <c r="F15" s="11">
        <v>21</v>
      </c>
      <c r="G15" s="104" t="str">
        <f t="shared" si="5"/>
        <v>1.21</v>
      </c>
      <c r="H15" s="11">
        <f t="shared" si="2"/>
        <v>21</v>
      </c>
      <c r="I15" s="11" t="str">
        <f t="shared" si="3"/>
        <v xml:space="preserve">a ياسمينة </v>
      </c>
      <c r="J15" s="10"/>
      <c r="L15" s="6"/>
      <c r="M15" s="6"/>
      <c r="O15" s="29"/>
    </row>
    <row r="16" spans="1:15" s="14" customFormat="1" ht="30" customHeight="1" thickTop="1" thickBot="1">
      <c r="A16" s="14">
        <v>6</v>
      </c>
      <c r="B16" s="14" t="str">
        <f t="shared" si="4"/>
        <v>1.6</v>
      </c>
      <c r="C16" s="11">
        <f t="shared" si="0"/>
        <v>6</v>
      </c>
      <c r="D16" s="11" t="str">
        <f t="shared" si="1"/>
        <v>a محسن</v>
      </c>
      <c r="E16" s="11"/>
      <c r="F16" s="11">
        <v>22</v>
      </c>
      <c r="G16" s="104" t="str">
        <f t="shared" si="5"/>
        <v>1.22</v>
      </c>
      <c r="H16" s="11">
        <f t="shared" si="2"/>
        <v>22</v>
      </c>
      <c r="I16" s="11" t="str">
        <f t="shared" si="3"/>
        <v>a اميمة</v>
      </c>
      <c r="J16" s="10"/>
      <c r="L16" s="6"/>
      <c r="M16" s="6"/>
      <c r="O16" s="29"/>
    </row>
    <row r="17" spans="1:15" s="14" customFormat="1" ht="30" customHeight="1" thickTop="1" thickBot="1">
      <c r="A17" s="14">
        <v>7</v>
      </c>
      <c r="B17" s="14" t="str">
        <f t="shared" si="4"/>
        <v>1.7</v>
      </c>
      <c r="C17" s="11">
        <f t="shared" si="0"/>
        <v>7</v>
      </c>
      <c r="D17" s="11" t="str">
        <f t="shared" si="1"/>
        <v xml:space="preserve">a جيهان </v>
      </c>
      <c r="E17" s="11"/>
      <c r="F17" s="11">
        <v>23</v>
      </c>
      <c r="G17" s="104" t="str">
        <f t="shared" si="5"/>
        <v>1.23</v>
      </c>
      <c r="H17" s="11">
        <f t="shared" si="2"/>
        <v>23</v>
      </c>
      <c r="I17" s="11" t="str">
        <f t="shared" si="3"/>
        <v>a إكرام</v>
      </c>
      <c r="J17" s="10"/>
      <c r="L17" s="6"/>
      <c r="M17" s="6"/>
      <c r="O17" s="29"/>
    </row>
    <row r="18" spans="1:15" s="14" customFormat="1" ht="30" customHeight="1" thickTop="1" thickBot="1">
      <c r="A18" s="14">
        <v>8</v>
      </c>
      <c r="B18" s="14" t="str">
        <f t="shared" si="4"/>
        <v>1.8</v>
      </c>
      <c r="C18" s="11">
        <f t="shared" si="0"/>
        <v>8</v>
      </c>
      <c r="D18" s="11" t="str">
        <f t="shared" si="1"/>
        <v>a نهاد</v>
      </c>
      <c r="E18" s="11"/>
      <c r="F18" s="11">
        <v>24</v>
      </c>
      <c r="G18" s="104" t="str">
        <f t="shared" si="5"/>
        <v>1.24</v>
      </c>
      <c r="H18" s="11">
        <f t="shared" si="2"/>
        <v>24</v>
      </c>
      <c r="I18" s="11" t="str">
        <f t="shared" si="3"/>
        <v xml:space="preserve">a إكرام </v>
      </c>
      <c r="J18" s="10"/>
      <c r="L18" s="6"/>
      <c r="M18" s="6"/>
      <c r="O18" s="29"/>
    </row>
    <row r="19" spans="1:15" s="14" customFormat="1" ht="30" customHeight="1" thickTop="1" thickBot="1">
      <c r="A19" s="14">
        <v>9</v>
      </c>
      <c r="B19" s="14" t="str">
        <f t="shared" si="4"/>
        <v>1.9</v>
      </c>
      <c r="C19" s="11">
        <f t="shared" si="0"/>
        <v>9</v>
      </c>
      <c r="D19" s="11" t="str">
        <f t="shared" si="1"/>
        <v>a أبوبكر</v>
      </c>
      <c r="E19" s="11"/>
      <c r="F19" s="11">
        <v>25</v>
      </c>
      <c r="G19" s="104" t="str">
        <f t="shared" si="5"/>
        <v>1.25</v>
      </c>
      <c r="H19" s="11">
        <f t="shared" si="2"/>
        <v>25</v>
      </c>
      <c r="I19" s="11" t="str">
        <f t="shared" si="3"/>
        <v xml:space="preserve">a محمد </v>
      </c>
      <c r="J19" s="10"/>
      <c r="L19" s="6"/>
      <c r="M19" s="6"/>
      <c r="O19" s="29"/>
    </row>
    <row r="20" spans="1:15" s="14" customFormat="1" ht="30" customHeight="1" thickTop="1" thickBot="1">
      <c r="A20" s="14">
        <v>10</v>
      </c>
      <c r="B20" s="14" t="str">
        <f t="shared" si="4"/>
        <v>1.10</v>
      </c>
      <c r="C20" s="11">
        <f t="shared" si="0"/>
        <v>10</v>
      </c>
      <c r="D20" s="11" t="str">
        <f t="shared" si="1"/>
        <v>a حسن</v>
      </c>
      <c r="E20" s="11"/>
      <c r="F20" s="11">
        <v>26</v>
      </c>
      <c r="G20" s="104" t="str">
        <f t="shared" si="5"/>
        <v>1.26</v>
      </c>
      <c r="H20" s="11">
        <f t="shared" si="2"/>
        <v>26</v>
      </c>
      <c r="I20" s="11" t="str">
        <f t="shared" si="3"/>
        <v>a ايتسام</v>
      </c>
      <c r="J20" s="105"/>
      <c r="L20" s="6"/>
      <c r="M20" s="6"/>
      <c r="O20" s="29"/>
    </row>
    <row r="21" spans="1:15" s="14" customFormat="1" ht="30" customHeight="1" thickTop="1" thickBot="1">
      <c r="A21" s="14">
        <v>11</v>
      </c>
      <c r="B21" s="14" t="str">
        <f t="shared" si="4"/>
        <v>1.11</v>
      </c>
      <c r="C21" s="11">
        <f t="shared" si="0"/>
        <v>11</v>
      </c>
      <c r="D21" s="11" t="str">
        <f t="shared" si="1"/>
        <v xml:space="preserve">a يسرى  </v>
      </c>
      <c r="E21" s="11"/>
      <c r="F21" s="11">
        <v>27</v>
      </c>
      <c r="G21" s="104" t="str">
        <f t="shared" si="5"/>
        <v>1.27</v>
      </c>
      <c r="H21" s="11">
        <f t="shared" si="2"/>
        <v>27</v>
      </c>
      <c r="I21" s="11" t="str">
        <f t="shared" si="3"/>
        <v xml:space="preserve">a أيوب </v>
      </c>
      <c r="J21" s="105"/>
      <c r="L21" s="6"/>
      <c r="M21" s="6"/>
      <c r="O21" s="29"/>
    </row>
    <row r="22" spans="1:15" s="14" customFormat="1" ht="30" customHeight="1" thickTop="1" thickBot="1">
      <c r="A22" s="14">
        <v>12</v>
      </c>
      <c r="B22" s="14" t="str">
        <f t="shared" si="4"/>
        <v>1.12</v>
      </c>
      <c r="C22" s="11">
        <f t="shared" si="0"/>
        <v>12</v>
      </c>
      <c r="D22" s="11" t="str">
        <f t="shared" si="1"/>
        <v xml:space="preserve">a يسرى </v>
      </c>
      <c r="E22" s="11"/>
      <c r="F22" s="11">
        <v>28</v>
      </c>
      <c r="G22" s="104" t="str">
        <f t="shared" si="5"/>
        <v>1.28</v>
      </c>
      <c r="H22" s="11" t="str">
        <f t="shared" si="2"/>
        <v xml:space="preserve"> </v>
      </c>
      <c r="I22" s="11" t="str">
        <f t="shared" si="3"/>
        <v xml:space="preserve"> </v>
      </c>
      <c r="J22" s="105"/>
      <c r="L22" s="6"/>
      <c r="M22" s="6"/>
      <c r="O22" s="29"/>
    </row>
    <row r="23" spans="1:15" s="14" customFormat="1" ht="30" customHeight="1" thickTop="1" thickBot="1">
      <c r="A23" s="14">
        <v>13</v>
      </c>
      <c r="B23" s="14" t="str">
        <f t="shared" si="4"/>
        <v>1.13</v>
      </c>
      <c r="C23" s="11">
        <f t="shared" si="0"/>
        <v>13</v>
      </c>
      <c r="D23" s="11" t="str">
        <f t="shared" si="1"/>
        <v>a جعفر</v>
      </c>
      <c r="E23" s="11"/>
      <c r="F23" s="11">
        <v>29</v>
      </c>
      <c r="G23" s="104" t="str">
        <f t="shared" si="5"/>
        <v>1.29</v>
      </c>
      <c r="H23" s="11" t="str">
        <f t="shared" si="2"/>
        <v xml:space="preserve"> </v>
      </c>
      <c r="I23" s="11" t="str">
        <f t="shared" si="3"/>
        <v xml:space="preserve"> </v>
      </c>
      <c r="J23" s="105"/>
      <c r="L23" s="6"/>
      <c r="M23" s="6"/>
      <c r="O23" s="29"/>
    </row>
    <row r="24" spans="1:15" s="14" customFormat="1" ht="30" customHeight="1" thickTop="1" thickBot="1">
      <c r="A24" s="14">
        <v>14</v>
      </c>
      <c r="B24" s="14" t="str">
        <f t="shared" si="4"/>
        <v>1.14</v>
      </c>
      <c r="C24" s="11">
        <f t="shared" si="0"/>
        <v>14</v>
      </c>
      <c r="D24" s="11" t="str">
        <f t="shared" si="1"/>
        <v xml:space="preserve">a فاطمة الزهراء </v>
      </c>
      <c r="E24" s="11"/>
      <c r="F24" s="11">
        <v>30</v>
      </c>
      <c r="G24" s="104" t="str">
        <f t="shared" si="5"/>
        <v>1.30</v>
      </c>
      <c r="H24" s="11" t="str">
        <f t="shared" si="2"/>
        <v xml:space="preserve"> </v>
      </c>
      <c r="I24" s="11" t="str">
        <f t="shared" si="3"/>
        <v xml:space="preserve"> </v>
      </c>
      <c r="J24" s="105"/>
      <c r="L24" s="6"/>
      <c r="M24" s="6"/>
      <c r="O24" s="29"/>
    </row>
    <row r="25" spans="1:15" s="14" customFormat="1" ht="30" customHeight="1" thickTop="1" thickBot="1">
      <c r="A25" s="14">
        <v>15</v>
      </c>
      <c r="B25" s="14" t="str">
        <f t="shared" si="4"/>
        <v>1.15</v>
      </c>
      <c r="C25" s="11">
        <f t="shared" si="0"/>
        <v>15</v>
      </c>
      <c r="D25" s="11" t="str">
        <f t="shared" si="1"/>
        <v>a عزيز</v>
      </c>
      <c r="E25" s="11"/>
      <c r="F25" s="11">
        <v>31</v>
      </c>
      <c r="G25" s="104" t="str">
        <f t="shared" si="5"/>
        <v>1.31</v>
      </c>
      <c r="H25" s="11" t="str">
        <f t="shared" si="2"/>
        <v xml:space="preserve"> </v>
      </c>
      <c r="I25" s="11" t="str">
        <f t="shared" si="3"/>
        <v xml:space="preserve"> </v>
      </c>
      <c r="J25" s="105"/>
      <c r="L25" s="6"/>
      <c r="M25" s="6"/>
      <c r="O25" s="29"/>
    </row>
    <row r="26" spans="1:15" s="14" customFormat="1" ht="30" customHeight="1" thickTop="1" thickBot="1">
      <c r="A26" s="14">
        <v>16</v>
      </c>
      <c r="B26" s="14" t="str">
        <f t="shared" si="4"/>
        <v>1.16</v>
      </c>
      <c r="C26" s="11">
        <f t="shared" si="0"/>
        <v>16</v>
      </c>
      <c r="D26" s="11" t="str">
        <f t="shared" si="1"/>
        <v xml:space="preserve">a صباح </v>
      </c>
      <c r="E26" s="11"/>
      <c r="F26" s="11">
        <v>32</v>
      </c>
      <c r="G26" s="104" t="str">
        <f t="shared" si="5"/>
        <v>1.32</v>
      </c>
      <c r="H26" s="11" t="str">
        <f t="shared" si="2"/>
        <v xml:space="preserve"> </v>
      </c>
      <c r="I26" s="11" t="str">
        <f t="shared" si="3"/>
        <v xml:space="preserve"> </v>
      </c>
      <c r="J26" s="105"/>
      <c r="L26" s="6"/>
      <c r="M26" s="6"/>
      <c r="O26" s="29"/>
    </row>
    <row r="27" spans="1:15" s="14" customFormat="1" ht="12" customHeight="1" thickTop="1">
      <c r="C27" s="36">
        <f>COUNTA(D11:D26)</f>
        <v>16</v>
      </c>
      <c r="D27" s="37"/>
      <c r="E27" s="37"/>
      <c r="F27" s="37"/>
      <c r="G27" s="37"/>
      <c r="H27" s="36">
        <f>(COUNTA(I11:I26))</f>
        <v>16</v>
      </c>
      <c r="I27" s="36">
        <f>COUNTIF(I11:I26,"x")</f>
        <v>0</v>
      </c>
      <c r="J27" s="36">
        <f>H27-I27</f>
        <v>16</v>
      </c>
      <c r="L27" s="6"/>
      <c r="M27" s="6"/>
      <c r="O27" s="29"/>
    </row>
    <row r="28" spans="1:15" s="14" customFormat="1" ht="30" customHeight="1">
      <c r="C28" s="30" t="s">
        <v>51</v>
      </c>
      <c r="D28" s="30"/>
      <c r="E28" s="49">
        <f>N1</f>
        <v>27</v>
      </c>
      <c r="F28" s="30" t="s">
        <v>61</v>
      </c>
      <c r="G28" s="30"/>
      <c r="H28" s="30"/>
      <c r="I28" s="30"/>
      <c r="J28" s="31"/>
      <c r="L28" s="6"/>
      <c r="M28" s="6"/>
      <c r="N28" s="48"/>
      <c r="O28" s="29"/>
    </row>
    <row r="29" spans="1:15" s="14" customFormat="1" ht="30" customHeight="1">
      <c r="C29" s="30" t="s">
        <v>37</v>
      </c>
      <c r="D29" s="30"/>
      <c r="E29" s="26"/>
      <c r="F29" s="26"/>
      <c r="G29" s="26"/>
      <c r="H29" s="26"/>
      <c r="I29" s="26"/>
      <c r="J29" s="32"/>
      <c r="L29" s="6"/>
      <c r="M29" s="6"/>
      <c r="O29" s="29"/>
    </row>
    <row r="30" spans="1:15" s="14" customFormat="1" ht="30" customHeight="1">
      <c r="C30" s="499" t="s">
        <v>32</v>
      </c>
      <c r="D30" s="499"/>
      <c r="E30" s="499" t="s">
        <v>33</v>
      </c>
      <c r="F30" s="499"/>
      <c r="G30" s="500"/>
      <c r="H30" s="499"/>
      <c r="I30" s="495" t="s">
        <v>34</v>
      </c>
      <c r="J30" s="497"/>
      <c r="L30" s="6"/>
      <c r="M30" s="6"/>
      <c r="O30" s="29"/>
    </row>
    <row r="31" spans="1:15" s="14" customFormat="1" ht="30" customHeight="1">
      <c r="C31" s="495"/>
      <c r="D31" s="496"/>
      <c r="E31" s="495"/>
      <c r="F31" s="497"/>
      <c r="G31" s="498"/>
      <c r="H31" s="496"/>
      <c r="I31" s="497"/>
      <c r="J31" s="496"/>
      <c r="L31" s="6"/>
      <c r="M31" s="6"/>
      <c r="O31" s="29"/>
    </row>
    <row r="32" spans="1:15" s="14" customFormat="1" ht="30" customHeight="1">
      <c r="C32" s="495"/>
      <c r="D32" s="496"/>
      <c r="E32" s="495"/>
      <c r="F32" s="497"/>
      <c r="G32" s="498"/>
      <c r="H32" s="496"/>
      <c r="I32" s="497"/>
      <c r="J32" s="496"/>
      <c r="L32" s="6"/>
      <c r="M32" s="6"/>
      <c r="O32" s="29"/>
    </row>
    <row r="33" spans="3:15" s="14" customFormat="1" ht="30" customHeight="1">
      <c r="C33" s="508" t="s">
        <v>35</v>
      </c>
      <c r="D33" s="508"/>
      <c r="E33" s="26"/>
      <c r="F33" s="26"/>
      <c r="G33" s="26"/>
      <c r="H33" s="26"/>
      <c r="I33" s="508" t="s">
        <v>36</v>
      </c>
      <c r="J33" s="508"/>
      <c r="L33" s="6"/>
      <c r="M33" s="6"/>
      <c r="O33" s="29"/>
    </row>
    <row r="34" spans="3:15" s="14" customFormat="1" ht="30" customHeight="1">
      <c r="C34" s="26"/>
      <c r="D34" s="26"/>
      <c r="E34" s="26"/>
      <c r="F34" s="26"/>
      <c r="G34" s="26"/>
      <c r="H34" s="26"/>
      <c r="I34" s="26"/>
      <c r="J34" s="33"/>
      <c r="L34" s="6"/>
      <c r="M34" s="6"/>
      <c r="O34" s="29"/>
    </row>
    <row r="35" spans="3:15" s="14" customFormat="1" ht="30" customHeight="1">
      <c r="J35" s="34"/>
      <c r="L35" s="6"/>
      <c r="M35" s="6"/>
      <c r="O35" s="29"/>
    </row>
    <row r="36" spans="3:15" ht="30" hidden="1" customHeight="1"/>
    <row r="37" spans="3:15" ht="30" hidden="1" customHeight="1"/>
    <row r="38" spans="3:15" ht="30" hidden="1" customHeight="1"/>
    <row r="39" spans="3:15" ht="30" hidden="1" customHeight="1"/>
    <row r="40" spans="3:15" ht="30" hidden="1" customHeight="1"/>
    <row r="41" spans="3:15" ht="30" hidden="1" customHeight="1"/>
    <row r="42" spans="3:15" ht="30" hidden="1" customHeight="1"/>
    <row r="43" spans="3:15" ht="30" hidden="1" customHeight="1"/>
    <row r="44" spans="3:15" ht="30" hidden="1" customHeight="1"/>
    <row r="45" spans="3:15" ht="30" hidden="1" customHeight="1"/>
    <row r="46" spans="3:15" ht="30" hidden="1" customHeight="1"/>
    <row r="47" spans="3:15" ht="30" hidden="1" customHeight="1"/>
    <row r="48" spans="3:15" ht="30" hidden="1" customHeight="1"/>
    <row r="49" ht="30" hidden="1" customHeight="1"/>
    <row r="50" ht="30" hidden="1" customHeight="1"/>
    <row r="51" ht="30" hidden="1" customHeight="1"/>
    <row r="52" ht="30" hidden="1" customHeight="1"/>
    <row r="53" ht="30" hidden="1" customHeight="1"/>
    <row r="54" ht="30" hidden="1" customHeight="1"/>
    <row r="55" ht="30" hidden="1" customHeight="1"/>
    <row r="56" ht="30" hidden="1" customHeight="1"/>
    <row r="57" ht="30" hidden="1" customHeight="1"/>
    <row r="58" ht="30" hidden="1" customHeight="1"/>
    <row r="59" ht="30" hidden="1" customHeight="1"/>
    <row r="60" ht="30" hidden="1" customHeight="1"/>
    <row r="61" ht="30" hidden="1" customHeight="1"/>
    <row r="62" ht="30" hidden="1" customHeight="1"/>
    <row r="63" ht="30" hidden="1" customHeight="1"/>
    <row r="64" ht="30" hidden="1" customHeight="1"/>
    <row r="65" ht="30" hidden="1" customHeight="1"/>
    <row r="66" ht="30" hidden="1" customHeight="1"/>
    <row r="67" ht="30" hidden="1" customHeight="1"/>
    <row r="68" ht="30" hidden="1" customHeight="1"/>
    <row r="69" ht="30" hidden="1" customHeight="1"/>
    <row r="70" ht="30" hidden="1" customHeight="1"/>
    <row r="71" ht="30" hidden="1" customHeight="1"/>
    <row r="72" ht="30" hidden="1" customHeight="1"/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  <row r="94" ht="30" hidden="1" customHeight="1"/>
    <row r="95" ht="30" hidden="1" customHeight="1"/>
    <row r="96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  <row r="106" ht="30" hidden="1" customHeight="1"/>
    <row r="107" ht="30" hidden="1" customHeight="1"/>
    <row r="108" ht="30" hidden="1" customHeight="1"/>
    <row r="109" ht="30" hidden="1" customHeight="1"/>
    <row r="110" ht="30" hidden="1" customHeight="1"/>
    <row r="111" ht="30" hidden="1" customHeight="1"/>
    <row r="112" ht="30" hidden="1" customHeight="1"/>
    <row r="113" ht="30" hidden="1" customHeight="1"/>
    <row r="114" ht="30" hidden="1" customHeight="1"/>
    <row r="115" ht="30" hidden="1" customHeight="1"/>
    <row r="116" ht="30" hidden="1" customHeight="1"/>
    <row r="117" ht="30" hidden="1" customHeight="1"/>
    <row r="118" ht="30" hidden="1" customHeight="1"/>
    <row r="119" ht="30" hidden="1" customHeight="1"/>
    <row r="120" ht="30" hidden="1" customHeight="1"/>
    <row r="121" ht="30" hidden="1" customHeight="1"/>
    <row r="122" ht="30" hidden="1" customHeight="1"/>
    <row r="123" ht="30" hidden="1" customHeight="1"/>
    <row r="124" ht="30" hidden="1" customHeight="1"/>
    <row r="125" ht="30" hidden="1" customHeight="1"/>
  </sheetData>
  <mergeCells count="20">
    <mergeCell ref="E3:I4"/>
    <mergeCell ref="I30:J30"/>
    <mergeCell ref="I33:J33"/>
    <mergeCell ref="C33:D33"/>
    <mergeCell ref="C2:D2"/>
    <mergeCell ref="I2:J2"/>
    <mergeCell ref="C3:D3"/>
    <mergeCell ref="C32:D32"/>
    <mergeCell ref="E32:H32"/>
    <mergeCell ref="I32:J32"/>
    <mergeCell ref="C30:D30"/>
    <mergeCell ref="E30:H30"/>
    <mergeCell ref="C31:D31"/>
    <mergeCell ref="E31:H31"/>
    <mergeCell ref="I31:J31"/>
    <mergeCell ref="C6:D6"/>
    <mergeCell ref="E8:J8"/>
    <mergeCell ref="C7:D7"/>
    <mergeCell ref="C4:D4"/>
    <mergeCell ref="E6:H6"/>
  </mergeCells>
  <dataValidations count="1">
    <dataValidation type="list" allowBlank="1" showInputMessage="1" showErrorMessage="1" sqref="J4:J5">
      <formula1>#REF!</formula1>
    </dataValidation>
  </dataValidations>
  <printOptions horizontalCentered="1"/>
  <pageMargins left="0" right="0" top="0.19685039370078741" bottom="0" header="0" footer="0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Spinner 3">
              <controlPr defaultSize="0" autoPict="0">
                <anchor moveWithCells="1" sizeWithCells="1">
                  <from>
                    <xdr:col>12</xdr:col>
                    <xdr:colOff>257175</xdr:colOff>
                    <xdr:row>5</xdr:row>
                    <xdr:rowOff>47625</xdr:rowOff>
                  </from>
                  <to>
                    <xdr:col>15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T133"/>
  <sheetViews>
    <sheetView showGridLines="0" rightToLeft="1" topLeftCell="C1" zoomScaleNormal="100" zoomScaleSheetLayoutView="130" workbookViewId="0">
      <selection activeCell="E3" sqref="E3:M4"/>
    </sheetView>
  </sheetViews>
  <sheetFormatPr baseColWidth="10" defaultColWidth="0" defaultRowHeight="0" customHeight="1" zeroHeight="1"/>
  <cols>
    <col min="1" max="1" width="12.7109375" style="281" hidden="1" customWidth="1"/>
    <col min="2" max="2" width="11.42578125" style="281" hidden="1" customWidth="1"/>
    <col min="3" max="3" width="8.42578125" style="284" customWidth="1"/>
    <col min="4" max="4" width="26.5703125" style="194" customWidth="1"/>
    <col min="5" max="11" width="14.5703125" style="194" customWidth="1"/>
    <col min="12" max="12" width="14.5703125" style="284" customWidth="1"/>
    <col min="13" max="13" width="8.42578125" style="194" customWidth="1"/>
    <col min="14" max="14" width="8.42578125" style="285" customWidth="1"/>
    <col min="15" max="15" width="4.7109375" style="110" customWidth="1"/>
    <col min="16" max="16" width="6.7109375" style="281" customWidth="1"/>
    <col min="17" max="18" width="3.140625" style="281" customWidth="1"/>
    <col min="19" max="20" width="0" style="281" hidden="1" customWidth="1"/>
    <col min="21" max="16384" width="11.42578125" style="281" hidden="1"/>
  </cols>
  <sheetData>
    <row r="1" spans="1:17" ht="30" customHeight="1">
      <c r="B1" s="282" t="s">
        <v>58</v>
      </c>
      <c r="C1" s="283" t="s">
        <v>58</v>
      </c>
      <c r="P1" s="286">
        <f>IFERROR(VLOOKUP($L$6,ahlami,6,FALSE),"x")</f>
        <v>27</v>
      </c>
    </row>
    <row r="2" spans="1:17" ht="30" customHeight="1">
      <c r="C2" s="510"/>
      <c r="D2" s="510"/>
      <c r="E2" s="287"/>
      <c r="F2" s="287"/>
      <c r="G2" s="287"/>
      <c r="H2" s="287"/>
      <c r="I2" s="287"/>
      <c r="J2" s="287"/>
      <c r="K2" s="287"/>
      <c r="L2" s="288"/>
      <c r="M2" s="513"/>
      <c r="N2" s="513"/>
    </row>
    <row r="3" spans="1:17" ht="30" customHeight="1">
      <c r="C3" s="510"/>
      <c r="D3" s="510"/>
      <c r="E3" s="514" t="str">
        <f>'بطاقة تقنية'!$E$2</f>
        <v>الامتحان الموحد المحلي 
لنيل شهادة السلك الإعدادي</v>
      </c>
      <c r="F3" s="514"/>
      <c r="G3" s="514"/>
      <c r="H3" s="514"/>
      <c r="I3" s="514"/>
      <c r="J3" s="514"/>
      <c r="K3" s="514"/>
      <c r="L3" s="514"/>
      <c r="M3" s="515"/>
      <c r="P3" s="121"/>
      <c r="Q3" s="121"/>
    </row>
    <row r="4" spans="1:17" ht="30" customHeight="1">
      <c r="C4" s="510"/>
      <c r="D4" s="510"/>
      <c r="E4" s="516"/>
      <c r="F4" s="516"/>
      <c r="G4" s="517"/>
      <c r="H4" s="517"/>
      <c r="I4" s="517"/>
      <c r="J4" s="517"/>
      <c r="K4" s="516"/>
      <c r="L4" s="516"/>
      <c r="M4" s="518"/>
      <c r="N4" s="289"/>
      <c r="O4" s="121"/>
      <c r="P4" s="290">
        <v>1</v>
      </c>
      <c r="Q4" s="122"/>
    </row>
    <row r="5" spans="1:17" ht="12.75" customHeight="1">
      <c r="C5" s="287"/>
      <c r="D5" s="287"/>
      <c r="E5" s="291"/>
      <c r="F5" s="291"/>
      <c r="G5" s="291"/>
      <c r="H5" s="291"/>
      <c r="I5" s="291"/>
      <c r="J5" s="291"/>
      <c r="K5" s="291"/>
      <c r="L5" s="291"/>
      <c r="M5" s="291"/>
      <c r="N5" s="289"/>
      <c r="O5" s="121"/>
      <c r="P5" s="128"/>
      <c r="Q5" s="122"/>
    </row>
    <row r="6" spans="1:17" ht="30" customHeight="1">
      <c r="C6" s="510" t="str">
        <f>'بطاقة تقنية'!$B$4</f>
        <v>مديرية إقليم: القنيطرة</v>
      </c>
      <c r="D6" s="510"/>
      <c r="F6" s="292"/>
      <c r="G6" s="292"/>
      <c r="H6" s="519" t="str">
        <f>'بطاقة تقنية'!G5</f>
        <v>دورة يناير 2019</v>
      </c>
      <c r="I6" s="519"/>
      <c r="J6" s="292"/>
      <c r="K6" s="293" t="s">
        <v>6</v>
      </c>
      <c r="L6" s="294">
        <f>P4</f>
        <v>1</v>
      </c>
      <c r="O6" s="122"/>
      <c r="P6" s="110"/>
      <c r="Q6" s="110"/>
    </row>
    <row r="7" spans="1:17" ht="30" customHeight="1">
      <c r="C7" s="510" t="str">
        <f>'بطاقة تقنية'!$B$5</f>
        <v>الثانوية الاعدادية سيدي الطيبي</v>
      </c>
      <c r="D7" s="510"/>
      <c r="F7" s="295"/>
      <c r="G7" s="295"/>
      <c r="H7" s="295"/>
      <c r="I7" s="295"/>
      <c r="J7" s="295"/>
      <c r="K7" s="295"/>
      <c r="M7" s="296"/>
      <c r="N7" s="246"/>
      <c r="P7" s="110"/>
      <c r="Q7" s="110"/>
    </row>
    <row r="8" spans="1:17" ht="30" customHeight="1">
      <c r="E8" s="511" t="s">
        <v>90</v>
      </c>
      <c r="F8" s="511"/>
      <c r="G8" s="511"/>
      <c r="H8" s="511"/>
      <c r="I8" s="511"/>
      <c r="J8" s="511"/>
      <c r="K8" s="511"/>
      <c r="L8" s="511"/>
      <c r="M8" s="511"/>
      <c r="N8" s="512"/>
      <c r="P8" s="110"/>
      <c r="Q8" s="110"/>
    </row>
    <row r="9" spans="1:17" ht="9" customHeight="1" thickBot="1">
      <c r="E9" s="297"/>
      <c r="F9" s="297"/>
      <c r="G9" s="297"/>
      <c r="H9" s="297"/>
      <c r="I9" s="297"/>
      <c r="J9" s="297"/>
      <c r="K9" s="297"/>
      <c r="L9" s="298"/>
      <c r="M9" s="297"/>
      <c r="N9" s="299"/>
      <c r="Q9" s="110"/>
    </row>
    <row r="10" spans="1:17" s="300" customFormat="1" ht="39" customHeight="1" thickTop="1" thickBot="1">
      <c r="C10" s="301" t="s">
        <v>29</v>
      </c>
      <c r="D10" s="302" t="s">
        <v>30</v>
      </c>
      <c r="E10" s="303" t="str">
        <f>'بطاقة تقنية'!D60</f>
        <v>اللغة العربية</v>
      </c>
      <c r="F10" s="303" t="str">
        <f>'بطاقة تقنية'!D61</f>
        <v>الاجتماعيات</v>
      </c>
      <c r="G10" s="303" t="str">
        <f>'بطاقة تقنية'!D62</f>
        <v>التربية الإسلامية</v>
      </c>
      <c r="H10" s="303" t="str">
        <f>'بطاقة تقنية'!D63</f>
        <v>اللغة الإنجليزية</v>
      </c>
      <c r="I10" s="303" t="str">
        <f>'بطاقة تقنية'!D64</f>
        <v>اللغة الفرنسية</v>
      </c>
      <c r="J10" s="303" t="str">
        <f>'بطاقة تقنية'!D65</f>
        <v>العلوم الفيزيائية</v>
      </c>
      <c r="K10" s="303" t="str">
        <f>'بطاقة تقنية'!D66</f>
        <v>الرياضيات</v>
      </c>
      <c r="L10" s="303" t="str">
        <f>'بطاقة تقنية'!D67</f>
        <v>علوم الحياة و الأرض</v>
      </c>
      <c r="M10" s="303" t="str">
        <f>'بطاقة تقنية'!D68</f>
        <v>_</v>
      </c>
      <c r="N10" s="303" t="str">
        <f>'بطاقة تقنية'!D69</f>
        <v>_</v>
      </c>
      <c r="O10" s="110"/>
      <c r="P10" s="304"/>
      <c r="Q10" s="304"/>
    </row>
    <row r="11" spans="1:17" s="194" customFormat="1" ht="39" customHeight="1" thickTop="1" thickBot="1">
      <c r="A11" s="194">
        <v>1</v>
      </c>
      <c r="B11" s="194" t="str">
        <f t="shared" ref="B11:B40" si="0">CONCATENATE($L$6,".",A11)</f>
        <v>1.1</v>
      </c>
      <c r="C11" s="132">
        <f t="shared" ref="C11:C40" si="1">IFERROR(VLOOKUP($B11,ahlamine12,3,FALSE)," ")</f>
        <v>1</v>
      </c>
      <c r="D11" s="132" t="str">
        <f t="shared" ref="D11:D40" si="2">IFERROR(VLOOKUP($B11,ahlamine12,2,FALSE)," ")</f>
        <v>a ياسين</v>
      </c>
      <c r="E11" s="132"/>
      <c r="F11" s="132"/>
      <c r="G11" s="132"/>
      <c r="H11" s="132"/>
      <c r="I11" s="132"/>
      <c r="J11" s="132"/>
      <c r="K11" s="305"/>
      <c r="L11" s="132"/>
      <c r="M11" s="132"/>
      <c r="N11" s="132"/>
      <c r="O11" s="110"/>
      <c r="Q11" s="306"/>
    </row>
    <row r="12" spans="1:17" s="194" customFormat="1" ht="39" customHeight="1" thickTop="1" thickBot="1">
      <c r="A12" s="194">
        <v>2</v>
      </c>
      <c r="B12" s="194" t="str">
        <f t="shared" si="0"/>
        <v>1.2</v>
      </c>
      <c r="C12" s="132">
        <f t="shared" si="1"/>
        <v>2</v>
      </c>
      <c r="D12" s="132" t="str">
        <f t="shared" si="2"/>
        <v>a زياد</v>
      </c>
      <c r="E12" s="132"/>
      <c r="F12" s="132"/>
      <c r="G12" s="132"/>
      <c r="H12" s="132"/>
      <c r="I12" s="132"/>
      <c r="J12" s="132"/>
      <c r="K12" s="305"/>
      <c r="L12" s="132"/>
      <c r="M12" s="132"/>
      <c r="N12" s="132"/>
      <c r="O12" s="110"/>
      <c r="Q12" s="306"/>
    </row>
    <row r="13" spans="1:17" s="194" customFormat="1" ht="39" customHeight="1" thickTop="1" thickBot="1">
      <c r="A13" s="194">
        <v>3</v>
      </c>
      <c r="B13" s="194" t="str">
        <f t="shared" si="0"/>
        <v>1.3</v>
      </c>
      <c r="C13" s="132">
        <f t="shared" si="1"/>
        <v>3</v>
      </c>
      <c r="D13" s="132" t="str">
        <f t="shared" si="2"/>
        <v xml:space="preserve">a آلاء </v>
      </c>
      <c r="E13" s="132"/>
      <c r="F13" s="132"/>
      <c r="G13" s="132"/>
      <c r="H13" s="132"/>
      <c r="I13" s="132"/>
      <c r="J13" s="132"/>
      <c r="K13" s="305"/>
      <c r="L13" s="132"/>
      <c r="M13" s="132"/>
      <c r="N13" s="132"/>
      <c r="O13" s="110"/>
      <c r="Q13" s="306"/>
    </row>
    <row r="14" spans="1:17" s="194" customFormat="1" ht="39" customHeight="1" thickTop="1" thickBot="1">
      <c r="A14" s="194">
        <v>4</v>
      </c>
      <c r="B14" s="194" t="str">
        <f t="shared" si="0"/>
        <v>1.4</v>
      </c>
      <c r="C14" s="132">
        <f t="shared" si="1"/>
        <v>4</v>
      </c>
      <c r="D14" s="132" t="str">
        <f t="shared" si="2"/>
        <v xml:space="preserve">a منصف </v>
      </c>
      <c r="E14" s="132"/>
      <c r="F14" s="132"/>
      <c r="G14" s="132"/>
      <c r="H14" s="132"/>
      <c r="I14" s="132"/>
      <c r="J14" s="132"/>
      <c r="K14" s="305"/>
      <c r="L14" s="132"/>
      <c r="M14" s="132"/>
      <c r="N14" s="132"/>
      <c r="O14" s="110"/>
      <c r="Q14" s="306"/>
    </row>
    <row r="15" spans="1:17" s="194" customFormat="1" ht="39" customHeight="1" thickTop="1" thickBot="1">
      <c r="A15" s="194">
        <v>5</v>
      </c>
      <c r="B15" s="194" t="str">
        <f t="shared" si="0"/>
        <v>1.5</v>
      </c>
      <c r="C15" s="132">
        <f t="shared" si="1"/>
        <v>5</v>
      </c>
      <c r="D15" s="132" t="str">
        <f t="shared" si="2"/>
        <v>a عبد الواحد</v>
      </c>
      <c r="E15" s="132"/>
      <c r="F15" s="132"/>
      <c r="G15" s="132"/>
      <c r="H15" s="132"/>
      <c r="I15" s="132"/>
      <c r="J15" s="132"/>
      <c r="K15" s="305"/>
      <c r="L15" s="132"/>
      <c r="M15" s="132"/>
      <c r="N15" s="132"/>
      <c r="O15" s="110"/>
      <c r="Q15" s="306"/>
    </row>
    <row r="16" spans="1:17" s="194" customFormat="1" ht="39" customHeight="1" thickTop="1" thickBot="1">
      <c r="A16" s="194">
        <v>6</v>
      </c>
      <c r="B16" s="194" t="str">
        <f t="shared" si="0"/>
        <v>1.6</v>
      </c>
      <c r="C16" s="132">
        <f t="shared" si="1"/>
        <v>6</v>
      </c>
      <c r="D16" s="132" t="str">
        <f t="shared" si="2"/>
        <v>a محسن</v>
      </c>
      <c r="E16" s="132"/>
      <c r="F16" s="132"/>
      <c r="G16" s="132"/>
      <c r="H16" s="132"/>
      <c r="I16" s="132"/>
      <c r="J16" s="132"/>
      <c r="K16" s="305"/>
      <c r="L16" s="132"/>
      <c r="M16" s="132"/>
      <c r="N16" s="132"/>
      <c r="O16" s="110"/>
      <c r="Q16" s="306"/>
    </row>
    <row r="17" spans="1:17" s="194" customFormat="1" ht="39" customHeight="1" thickTop="1" thickBot="1">
      <c r="A17" s="194">
        <v>7</v>
      </c>
      <c r="B17" s="194" t="str">
        <f t="shared" si="0"/>
        <v>1.7</v>
      </c>
      <c r="C17" s="132">
        <f t="shared" si="1"/>
        <v>7</v>
      </c>
      <c r="D17" s="132" t="str">
        <f t="shared" si="2"/>
        <v xml:space="preserve">a جيهان </v>
      </c>
      <c r="E17" s="132"/>
      <c r="F17" s="132"/>
      <c r="G17" s="132"/>
      <c r="H17" s="132"/>
      <c r="I17" s="132"/>
      <c r="J17" s="132"/>
      <c r="K17" s="305"/>
      <c r="L17" s="132"/>
      <c r="M17" s="132"/>
      <c r="N17" s="132"/>
      <c r="O17" s="110"/>
      <c r="Q17" s="306"/>
    </row>
    <row r="18" spans="1:17" s="194" customFormat="1" ht="39" customHeight="1" thickTop="1" thickBot="1">
      <c r="A18" s="194">
        <v>8</v>
      </c>
      <c r="B18" s="194" t="str">
        <f t="shared" si="0"/>
        <v>1.8</v>
      </c>
      <c r="C18" s="132">
        <f t="shared" si="1"/>
        <v>8</v>
      </c>
      <c r="D18" s="132" t="str">
        <f t="shared" si="2"/>
        <v>a نهاد</v>
      </c>
      <c r="E18" s="132"/>
      <c r="F18" s="132"/>
      <c r="G18" s="132"/>
      <c r="H18" s="132"/>
      <c r="I18" s="132"/>
      <c r="J18" s="132"/>
      <c r="K18" s="305"/>
      <c r="L18" s="132"/>
      <c r="M18" s="132"/>
      <c r="N18" s="132"/>
      <c r="O18" s="110"/>
      <c r="Q18" s="306"/>
    </row>
    <row r="19" spans="1:17" s="194" customFormat="1" ht="39" customHeight="1" thickTop="1" thickBot="1">
      <c r="A19" s="194">
        <v>9</v>
      </c>
      <c r="B19" s="194" t="str">
        <f t="shared" si="0"/>
        <v>1.9</v>
      </c>
      <c r="C19" s="132">
        <f t="shared" si="1"/>
        <v>9</v>
      </c>
      <c r="D19" s="132" t="str">
        <f t="shared" si="2"/>
        <v>a أبوبكر</v>
      </c>
      <c r="E19" s="132"/>
      <c r="F19" s="132"/>
      <c r="G19" s="132"/>
      <c r="H19" s="132"/>
      <c r="I19" s="132"/>
      <c r="J19" s="132"/>
      <c r="K19" s="305"/>
      <c r="L19" s="132"/>
      <c r="M19" s="132"/>
      <c r="N19" s="132"/>
      <c r="O19" s="110"/>
      <c r="Q19" s="306"/>
    </row>
    <row r="20" spans="1:17" s="194" customFormat="1" ht="39" customHeight="1" thickTop="1" thickBot="1">
      <c r="A20" s="194">
        <v>10</v>
      </c>
      <c r="B20" s="194" t="str">
        <f t="shared" si="0"/>
        <v>1.10</v>
      </c>
      <c r="C20" s="132">
        <f t="shared" si="1"/>
        <v>10</v>
      </c>
      <c r="D20" s="132" t="str">
        <f t="shared" si="2"/>
        <v>a حسن</v>
      </c>
      <c r="E20" s="132"/>
      <c r="F20" s="132"/>
      <c r="G20" s="132"/>
      <c r="H20" s="132"/>
      <c r="I20" s="132"/>
      <c r="J20" s="132"/>
      <c r="K20" s="305"/>
      <c r="L20" s="132"/>
      <c r="M20" s="132"/>
      <c r="N20" s="132"/>
      <c r="O20" s="110"/>
      <c r="Q20" s="306"/>
    </row>
    <row r="21" spans="1:17" s="194" customFormat="1" ht="39" customHeight="1" thickTop="1" thickBot="1">
      <c r="A21" s="194">
        <v>11</v>
      </c>
      <c r="B21" s="194" t="str">
        <f t="shared" si="0"/>
        <v>1.11</v>
      </c>
      <c r="C21" s="132">
        <f t="shared" si="1"/>
        <v>11</v>
      </c>
      <c r="D21" s="132" t="str">
        <f t="shared" si="2"/>
        <v xml:space="preserve">a يسرى  </v>
      </c>
      <c r="E21" s="132"/>
      <c r="F21" s="132"/>
      <c r="G21" s="132"/>
      <c r="H21" s="132"/>
      <c r="I21" s="132"/>
      <c r="J21" s="132"/>
      <c r="K21" s="305"/>
      <c r="L21" s="132"/>
      <c r="M21" s="132"/>
      <c r="N21" s="132"/>
      <c r="O21" s="110"/>
      <c r="Q21" s="306"/>
    </row>
    <row r="22" spans="1:17" s="194" customFormat="1" ht="39" customHeight="1" thickTop="1" thickBot="1">
      <c r="A22" s="194">
        <v>12</v>
      </c>
      <c r="B22" s="194" t="str">
        <f t="shared" si="0"/>
        <v>1.12</v>
      </c>
      <c r="C22" s="132">
        <f t="shared" si="1"/>
        <v>12</v>
      </c>
      <c r="D22" s="132" t="str">
        <f t="shared" si="2"/>
        <v xml:space="preserve">a يسرى </v>
      </c>
      <c r="E22" s="132"/>
      <c r="F22" s="132"/>
      <c r="G22" s="132"/>
      <c r="H22" s="132"/>
      <c r="I22" s="132"/>
      <c r="J22" s="132"/>
      <c r="K22" s="305"/>
      <c r="L22" s="132"/>
      <c r="M22" s="132"/>
      <c r="N22" s="132"/>
      <c r="O22" s="110"/>
      <c r="Q22" s="306"/>
    </row>
    <row r="23" spans="1:17" s="194" customFormat="1" ht="39" customHeight="1" thickTop="1" thickBot="1">
      <c r="A23" s="194">
        <v>13</v>
      </c>
      <c r="B23" s="194" t="str">
        <f t="shared" si="0"/>
        <v>1.13</v>
      </c>
      <c r="C23" s="132">
        <f t="shared" si="1"/>
        <v>13</v>
      </c>
      <c r="D23" s="132" t="str">
        <f t="shared" si="2"/>
        <v>a جعفر</v>
      </c>
      <c r="E23" s="132"/>
      <c r="F23" s="132"/>
      <c r="G23" s="132"/>
      <c r="H23" s="132"/>
      <c r="I23" s="132"/>
      <c r="J23" s="132"/>
      <c r="K23" s="305"/>
      <c r="L23" s="132"/>
      <c r="M23" s="132"/>
      <c r="N23" s="132"/>
      <c r="O23" s="110"/>
      <c r="Q23" s="306"/>
    </row>
    <row r="24" spans="1:17" s="194" customFormat="1" ht="39" customHeight="1" thickTop="1" thickBot="1">
      <c r="A24" s="194">
        <v>14</v>
      </c>
      <c r="B24" s="194" t="str">
        <f t="shared" si="0"/>
        <v>1.14</v>
      </c>
      <c r="C24" s="132">
        <f t="shared" si="1"/>
        <v>14</v>
      </c>
      <c r="D24" s="132" t="str">
        <f t="shared" si="2"/>
        <v xml:space="preserve">a فاطمة الزهراء </v>
      </c>
      <c r="E24" s="132"/>
      <c r="F24" s="132"/>
      <c r="G24" s="132"/>
      <c r="H24" s="132"/>
      <c r="I24" s="132"/>
      <c r="J24" s="132"/>
      <c r="K24" s="305"/>
      <c r="L24" s="132"/>
      <c r="M24" s="132"/>
      <c r="N24" s="132"/>
      <c r="O24" s="110"/>
      <c r="Q24" s="306"/>
    </row>
    <row r="25" spans="1:17" s="194" customFormat="1" ht="39" customHeight="1" thickTop="1" thickBot="1">
      <c r="A25" s="194">
        <v>15</v>
      </c>
      <c r="B25" s="194" t="str">
        <f t="shared" si="0"/>
        <v>1.15</v>
      </c>
      <c r="C25" s="132">
        <f t="shared" si="1"/>
        <v>15</v>
      </c>
      <c r="D25" s="132" t="str">
        <f t="shared" si="2"/>
        <v>a عزيز</v>
      </c>
      <c r="E25" s="132"/>
      <c r="F25" s="132"/>
      <c r="G25" s="132"/>
      <c r="H25" s="132"/>
      <c r="I25" s="132"/>
      <c r="J25" s="132"/>
      <c r="K25" s="305"/>
      <c r="L25" s="132"/>
      <c r="M25" s="132"/>
      <c r="N25" s="132"/>
      <c r="O25" s="110"/>
      <c r="Q25" s="306"/>
    </row>
    <row r="26" spans="1:17" s="194" customFormat="1" ht="39" customHeight="1" thickTop="1" thickBot="1">
      <c r="A26" s="194">
        <v>16</v>
      </c>
      <c r="B26" s="194" t="str">
        <f t="shared" si="0"/>
        <v>1.16</v>
      </c>
      <c r="C26" s="132">
        <f t="shared" si="1"/>
        <v>16</v>
      </c>
      <c r="D26" s="132" t="str">
        <f t="shared" si="2"/>
        <v xml:space="preserve">a صباح </v>
      </c>
      <c r="E26" s="132"/>
      <c r="F26" s="132"/>
      <c r="G26" s="132"/>
      <c r="H26" s="132"/>
      <c r="I26" s="132"/>
      <c r="J26" s="132"/>
      <c r="K26" s="305"/>
      <c r="L26" s="132"/>
      <c r="M26" s="132"/>
      <c r="N26" s="132"/>
      <c r="O26" s="110"/>
      <c r="Q26" s="306"/>
    </row>
    <row r="27" spans="1:17" s="194" customFormat="1" ht="39" customHeight="1" thickTop="1" thickBot="1">
      <c r="A27" s="194">
        <v>17</v>
      </c>
      <c r="B27" s="194" t="str">
        <f t="shared" si="0"/>
        <v>1.17</v>
      </c>
      <c r="C27" s="132">
        <f t="shared" si="1"/>
        <v>17</v>
      </c>
      <c r="D27" s="132" t="str">
        <f t="shared" si="2"/>
        <v>a زهرة</v>
      </c>
      <c r="E27" s="132"/>
      <c r="F27" s="132"/>
      <c r="G27" s="132"/>
      <c r="H27" s="132"/>
      <c r="I27" s="132"/>
      <c r="J27" s="132"/>
      <c r="K27" s="305"/>
      <c r="L27" s="132"/>
      <c r="M27" s="132"/>
      <c r="N27" s="132"/>
      <c r="O27" s="110"/>
      <c r="Q27" s="306"/>
    </row>
    <row r="28" spans="1:17" s="194" customFormat="1" ht="39" customHeight="1" thickTop="1" thickBot="1">
      <c r="A28" s="194">
        <v>18</v>
      </c>
      <c r="B28" s="194" t="str">
        <f t="shared" si="0"/>
        <v>1.18</v>
      </c>
      <c r="C28" s="132">
        <f t="shared" si="1"/>
        <v>18</v>
      </c>
      <c r="D28" s="132" t="str">
        <f t="shared" si="2"/>
        <v>a بلال</v>
      </c>
      <c r="E28" s="132"/>
      <c r="F28" s="132"/>
      <c r="G28" s="132"/>
      <c r="H28" s="132"/>
      <c r="I28" s="132"/>
      <c r="J28" s="132"/>
      <c r="K28" s="305"/>
      <c r="L28" s="132"/>
      <c r="M28" s="132"/>
      <c r="N28" s="132"/>
      <c r="O28" s="110"/>
      <c r="Q28" s="306"/>
    </row>
    <row r="29" spans="1:17" s="194" customFormat="1" ht="39" customHeight="1" thickTop="1" thickBot="1">
      <c r="A29" s="194">
        <v>19</v>
      </c>
      <c r="B29" s="194" t="str">
        <f t="shared" si="0"/>
        <v>1.19</v>
      </c>
      <c r="C29" s="132">
        <f t="shared" si="1"/>
        <v>19</v>
      </c>
      <c r="D29" s="132" t="str">
        <f t="shared" si="2"/>
        <v>a سمية</v>
      </c>
      <c r="E29" s="132"/>
      <c r="F29" s="132"/>
      <c r="G29" s="132"/>
      <c r="H29" s="132"/>
      <c r="I29" s="132"/>
      <c r="J29" s="132"/>
      <c r="K29" s="305"/>
      <c r="L29" s="132"/>
      <c r="M29" s="132"/>
      <c r="N29" s="132"/>
      <c r="O29" s="110"/>
      <c r="Q29" s="306"/>
    </row>
    <row r="30" spans="1:17" s="194" customFormat="1" ht="39" customHeight="1" thickTop="1" thickBot="1">
      <c r="A30" s="194">
        <v>20</v>
      </c>
      <c r="B30" s="194" t="str">
        <f t="shared" si="0"/>
        <v>1.20</v>
      </c>
      <c r="C30" s="132">
        <f t="shared" si="1"/>
        <v>20</v>
      </c>
      <c r="D30" s="132" t="str">
        <f t="shared" si="2"/>
        <v>a محمد</v>
      </c>
      <c r="E30" s="132"/>
      <c r="F30" s="132"/>
      <c r="G30" s="132"/>
      <c r="H30" s="132"/>
      <c r="I30" s="132"/>
      <c r="J30" s="132"/>
      <c r="K30" s="305"/>
      <c r="L30" s="132"/>
      <c r="M30" s="132"/>
      <c r="N30" s="132"/>
      <c r="O30" s="110"/>
      <c r="Q30" s="306"/>
    </row>
    <row r="31" spans="1:17" s="194" customFormat="1" ht="39" customHeight="1" thickTop="1" thickBot="1">
      <c r="A31" s="194">
        <v>21</v>
      </c>
      <c r="B31" s="194" t="str">
        <f t="shared" si="0"/>
        <v>1.21</v>
      </c>
      <c r="C31" s="132">
        <f t="shared" si="1"/>
        <v>21</v>
      </c>
      <c r="D31" s="132" t="str">
        <f t="shared" si="2"/>
        <v xml:space="preserve">a ياسمينة </v>
      </c>
      <c r="E31" s="132"/>
      <c r="F31" s="132"/>
      <c r="G31" s="132"/>
      <c r="H31" s="132"/>
      <c r="I31" s="132"/>
      <c r="J31" s="132"/>
      <c r="K31" s="305"/>
      <c r="L31" s="132"/>
      <c r="M31" s="132"/>
      <c r="N31" s="132"/>
      <c r="O31" s="110"/>
      <c r="Q31" s="306"/>
    </row>
    <row r="32" spans="1:17" s="194" customFormat="1" ht="39" customHeight="1" thickTop="1" thickBot="1">
      <c r="A32" s="194">
        <v>22</v>
      </c>
      <c r="B32" s="194" t="str">
        <f t="shared" si="0"/>
        <v>1.22</v>
      </c>
      <c r="C32" s="132">
        <f t="shared" si="1"/>
        <v>22</v>
      </c>
      <c r="D32" s="132" t="str">
        <f t="shared" si="2"/>
        <v>a اميمة</v>
      </c>
      <c r="E32" s="132"/>
      <c r="F32" s="132"/>
      <c r="G32" s="132"/>
      <c r="H32" s="132"/>
      <c r="I32" s="132"/>
      <c r="J32" s="132"/>
      <c r="K32" s="305"/>
      <c r="L32" s="132"/>
      <c r="M32" s="132"/>
      <c r="N32" s="132"/>
      <c r="O32" s="110"/>
      <c r="Q32" s="306"/>
    </row>
    <row r="33" spans="1:17" s="194" customFormat="1" ht="39" customHeight="1" thickTop="1" thickBot="1">
      <c r="A33" s="194">
        <v>23</v>
      </c>
      <c r="B33" s="194" t="str">
        <f t="shared" si="0"/>
        <v>1.23</v>
      </c>
      <c r="C33" s="132">
        <f t="shared" si="1"/>
        <v>23</v>
      </c>
      <c r="D33" s="132" t="str">
        <f t="shared" si="2"/>
        <v>a إكرام</v>
      </c>
      <c r="E33" s="132"/>
      <c r="F33" s="132"/>
      <c r="G33" s="132"/>
      <c r="H33" s="132"/>
      <c r="I33" s="132"/>
      <c r="J33" s="132"/>
      <c r="K33" s="305"/>
      <c r="L33" s="132"/>
      <c r="M33" s="132"/>
      <c r="N33" s="132"/>
      <c r="O33" s="110"/>
      <c r="Q33" s="306"/>
    </row>
    <row r="34" spans="1:17" s="194" customFormat="1" ht="39" customHeight="1" thickTop="1" thickBot="1">
      <c r="A34" s="194">
        <v>24</v>
      </c>
      <c r="B34" s="194" t="str">
        <f t="shared" si="0"/>
        <v>1.24</v>
      </c>
      <c r="C34" s="132">
        <f t="shared" si="1"/>
        <v>24</v>
      </c>
      <c r="D34" s="132" t="str">
        <f t="shared" si="2"/>
        <v xml:space="preserve">a إكرام </v>
      </c>
      <c r="E34" s="132"/>
      <c r="F34" s="132"/>
      <c r="G34" s="132"/>
      <c r="H34" s="132"/>
      <c r="I34" s="132"/>
      <c r="J34" s="132"/>
      <c r="K34" s="305"/>
      <c r="L34" s="132"/>
      <c r="M34" s="132"/>
      <c r="N34" s="132"/>
      <c r="O34" s="110"/>
      <c r="Q34" s="306"/>
    </row>
    <row r="35" spans="1:17" s="194" customFormat="1" ht="39" customHeight="1" thickTop="1" thickBot="1">
      <c r="A35" s="194">
        <v>25</v>
      </c>
      <c r="B35" s="194" t="str">
        <f t="shared" si="0"/>
        <v>1.25</v>
      </c>
      <c r="C35" s="132">
        <f t="shared" si="1"/>
        <v>25</v>
      </c>
      <c r="D35" s="132" t="str">
        <f t="shared" si="2"/>
        <v xml:space="preserve">a محمد </v>
      </c>
      <c r="E35" s="132"/>
      <c r="F35" s="132"/>
      <c r="G35" s="132"/>
      <c r="H35" s="132"/>
      <c r="I35" s="132"/>
      <c r="J35" s="132"/>
      <c r="K35" s="305"/>
      <c r="L35" s="132"/>
      <c r="M35" s="132"/>
      <c r="N35" s="132"/>
      <c r="O35" s="110"/>
      <c r="Q35" s="306"/>
    </row>
    <row r="36" spans="1:17" s="194" customFormat="1" ht="39" hidden="1" customHeight="1" thickTop="1" thickBot="1">
      <c r="A36" s="194">
        <v>26</v>
      </c>
      <c r="B36" s="194" t="str">
        <f t="shared" si="0"/>
        <v>1.26</v>
      </c>
      <c r="C36" s="132">
        <f t="shared" si="1"/>
        <v>26</v>
      </c>
      <c r="D36" s="132" t="str">
        <f t="shared" si="2"/>
        <v>a ايتسام</v>
      </c>
      <c r="E36" s="132"/>
      <c r="F36" s="132"/>
      <c r="G36" s="132"/>
      <c r="H36" s="132"/>
      <c r="I36" s="132"/>
      <c r="J36" s="132"/>
      <c r="K36" s="305"/>
      <c r="L36" s="132"/>
      <c r="M36" s="132"/>
      <c r="N36" s="307"/>
      <c r="O36" s="110"/>
      <c r="Q36" s="306"/>
    </row>
    <row r="37" spans="1:17" s="194" customFormat="1" ht="39" hidden="1" customHeight="1" thickTop="1" thickBot="1">
      <c r="A37" s="194">
        <v>27</v>
      </c>
      <c r="B37" s="194" t="str">
        <f t="shared" si="0"/>
        <v>1.27</v>
      </c>
      <c r="C37" s="132">
        <f t="shared" si="1"/>
        <v>27</v>
      </c>
      <c r="D37" s="132" t="str">
        <f t="shared" si="2"/>
        <v xml:space="preserve">a أيوب </v>
      </c>
      <c r="E37" s="132"/>
      <c r="F37" s="132"/>
      <c r="G37" s="132"/>
      <c r="H37" s="132"/>
      <c r="I37" s="132"/>
      <c r="J37" s="132"/>
      <c r="K37" s="305"/>
      <c r="L37" s="132"/>
      <c r="M37" s="132"/>
      <c r="N37" s="307"/>
      <c r="O37" s="110"/>
      <c r="Q37" s="306"/>
    </row>
    <row r="38" spans="1:17" s="194" customFormat="1" ht="39" hidden="1" customHeight="1" thickTop="1" thickBot="1">
      <c r="A38" s="194">
        <v>28</v>
      </c>
      <c r="B38" s="194" t="str">
        <f t="shared" si="0"/>
        <v>1.28</v>
      </c>
      <c r="C38" s="132" t="str">
        <f t="shared" si="1"/>
        <v xml:space="preserve"> </v>
      </c>
      <c r="D38" s="132" t="str">
        <f t="shared" si="2"/>
        <v xml:space="preserve"> </v>
      </c>
      <c r="E38" s="132"/>
      <c r="F38" s="132"/>
      <c r="G38" s="132"/>
      <c r="H38" s="132"/>
      <c r="I38" s="132"/>
      <c r="J38" s="132"/>
      <c r="K38" s="305"/>
      <c r="L38" s="132"/>
      <c r="M38" s="132"/>
      <c r="N38" s="307"/>
      <c r="O38" s="110"/>
      <c r="Q38" s="306"/>
    </row>
    <row r="39" spans="1:17" s="194" customFormat="1" ht="39" hidden="1" customHeight="1" thickTop="1" thickBot="1">
      <c r="A39" s="194">
        <v>29</v>
      </c>
      <c r="B39" s="194" t="str">
        <f t="shared" si="0"/>
        <v>1.29</v>
      </c>
      <c r="C39" s="132" t="str">
        <f t="shared" si="1"/>
        <v xml:space="preserve"> </v>
      </c>
      <c r="D39" s="132" t="str">
        <f t="shared" si="2"/>
        <v xml:space="preserve"> </v>
      </c>
      <c r="E39" s="132"/>
      <c r="F39" s="132"/>
      <c r="G39" s="132"/>
      <c r="H39" s="132"/>
      <c r="I39" s="132"/>
      <c r="J39" s="132"/>
      <c r="K39" s="305"/>
      <c r="L39" s="132"/>
      <c r="M39" s="132"/>
      <c r="N39" s="307"/>
      <c r="O39" s="110"/>
      <c r="Q39" s="306"/>
    </row>
    <row r="40" spans="1:17" s="194" customFormat="1" ht="39" hidden="1" customHeight="1" thickTop="1" thickBot="1">
      <c r="A40" s="194">
        <v>30</v>
      </c>
      <c r="B40" s="194" t="str">
        <f t="shared" si="0"/>
        <v>1.30</v>
      </c>
      <c r="C40" s="132" t="str">
        <f t="shared" si="1"/>
        <v xml:space="preserve"> </v>
      </c>
      <c r="D40" s="132" t="str">
        <f t="shared" si="2"/>
        <v xml:space="preserve"> </v>
      </c>
      <c r="E40" s="132"/>
      <c r="F40" s="132"/>
      <c r="G40" s="132"/>
      <c r="H40" s="132"/>
      <c r="I40" s="132"/>
      <c r="J40" s="132"/>
      <c r="K40" s="305"/>
      <c r="L40" s="132"/>
      <c r="M40" s="132"/>
      <c r="N40" s="307"/>
      <c r="O40" s="110"/>
      <c r="Q40" s="306"/>
    </row>
    <row r="41" spans="1:17" s="194" customFormat="1" ht="39" customHeight="1" thickTop="1">
      <c r="C41" s="509" t="s">
        <v>35</v>
      </c>
      <c r="D41" s="509"/>
      <c r="E41" s="308"/>
      <c r="F41" s="308"/>
      <c r="G41" s="308"/>
      <c r="H41" s="308"/>
      <c r="I41" s="308"/>
      <c r="J41" s="308"/>
      <c r="K41" s="308"/>
      <c r="L41" s="308"/>
      <c r="M41" s="509" t="s">
        <v>36</v>
      </c>
      <c r="N41" s="509"/>
      <c r="O41" s="110"/>
      <c r="Q41" s="306"/>
    </row>
    <row r="42" spans="1:17" s="194" customFormat="1" ht="30" customHeight="1"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9"/>
      <c r="O42" s="110"/>
      <c r="Q42" s="306"/>
    </row>
    <row r="43" spans="1:17" s="194" customFormat="1" ht="30" customHeight="1">
      <c r="N43" s="300"/>
      <c r="O43" s="110"/>
      <c r="Q43" s="306"/>
    </row>
    <row r="44" spans="1:17" ht="30" hidden="1" customHeight="1"/>
    <row r="45" spans="1:17" ht="30" hidden="1" customHeight="1"/>
    <row r="46" spans="1:17" ht="30" hidden="1" customHeight="1"/>
    <row r="47" spans="1:17" ht="30" hidden="1" customHeight="1"/>
    <row r="48" spans="1:17" ht="30" hidden="1" customHeight="1"/>
    <row r="49" ht="30" hidden="1" customHeight="1"/>
    <row r="50" ht="30" hidden="1" customHeight="1"/>
    <row r="51" ht="30" hidden="1" customHeight="1"/>
    <row r="52" ht="30" hidden="1" customHeight="1"/>
    <row r="53" ht="30" hidden="1" customHeight="1"/>
    <row r="54" ht="30" hidden="1" customHeight="1"/>
    <row r="55" ht="30" hidden="1" customHeight="1"/>
    <row r="56" ht="30" hidden="1" customHeight="1"/>
    <row r="57" ht="30" hidden="1" customHeight="1"/>
    <row r="58" ht="30" hidden="1" customHeight="1"/>
    <row r="59" ht="30" hidden="1" customHeight="1"/>
    <row r="60" ht="30" hidden="1" customHeight="1"/>
    <row r="61" ht="30" hidden="1" customHeight="1"/>
    <row r="62" ht="30" hidden="1" customHeight="1"/>
    <row r="63" ht="30" hidden="1" customHeight="1"/>
    <row r="64" ht="30" hidden="1" customHeight="1"/>
    <row r="65" ht="30" hidden="1" customHeight="1"/>
    <row r="66" ht="30" hidden="1" customHeight="1"/>
    <row r="67" ht="30" hidden="1" customHeight="1"/>
    <row r="68" ht="30" hidden="1" customHeight="1"/>
    <row r="69" ht="30" hidden="1" customHeight="1"/>
    <row r="70" ht="30" hidden="1" customHeight="1"/>
    <row r="71" ht="30" hidden="1" customHeight="1"/>
    <row r="72" ht="30" hidden="1" customHeight="1"/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  <row r="94" ht="30" hidden="1" customHeight="1"/>
    <row r="95" ht="30" hidden="1" customHeight="1"/>
    <row r="96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  <row r="106" ht="30" hidden="1" customHeight="1"/>
    <row r="107" ht="30" hidden="1" customHeight="1"/>
    <row r="108" ht="30" hidden="1" customHeight="1"/>
    <row r="109" ht="30" hidden="1" customHeight="1"/>
    <row r="110" ht="30" hidden="1" customHeight="1"/>
    <row r="111" ht="30" hidden="1" customHeight="1"/>
    <row r="112" ht="30" hidden="1" customHeight="1"/>
    <row r="113" ht="30" hidden="1" customHeight="1"/>
    <row r="114" ht="30" hidden="1" customHeight="1"/>
    <row r="115" ht="30" hidden="1" customHeight="1"/>
    <row r="116" ht="30" hidden="1" customHeight="1"/>
    <row r="117" ht="30" hidden="1" customHeight="1"/>
    <row r="118" ht="30" hidden="1" customHeight="1"/>
    <row r="119" ht="30" hidden="1" customHeight="1"/>
    <row r="120" ht="30" hidden="1" customHeight="1"/>
    <row r="121" ht="30" hidden="1" customHeight="1"/>
    <row r="122" ht="30" hidden="1" customHeight="1"/>
    <row r="123" ht="30" hidden="1" customHeight="1"/>
    <row r="124" ht="30" hidden="1" customHeight="1"/>
    <row r="125" ht="30" hidden="1" customHeight="1"/>
    <row r="126" ht="30" hidden="1" customHeight="1"/>
    <row r="127" ht="30" hidden="1" customHeight="1"/>
    <row r="128" ht="30" hidden="1" customHeight="1"/>
    <row r="129" ht="30" hidden="1" customHeight="1"/>
    <row r="130" ht="30" hidden="1" customHeight="1"/>
    <row r="131" ht="30" hidden="1" customHeight="1"/>
    <row r="132" ht="30" hidden="1" customHeight="1"/>
    <row r="133" ht="30" hidden="1" customHeight="1"/>
  </sheetData>
  <mergeCells count="11">
    <mergeCell ref="C41:D41"/>
    <mergeCell ref="M41:N41"/>
    <mergeCell ref="C7:D7"/>
    <mergeCell ref="E8:N8"/>
    <mergeCell ref="C2:D2"/>
    <mergeCell ref="M2:N2"/>
    <mergeCell ref="C3:D3"/>
    <mergeCell ref="E3:M4"/>
    <mergeCell ref="C4:D4"/>
    <mergeCell ref="C6:D6"/>
    <mergeCell ref="H6:I6"/>
  </mergeCells>
  <dataValidations count="1">
    <dataValidation type="list" allowBlank="1" showInputMessage="1" showErrorMessage="1" sqref="N4:N5">
      <formula1>#REF!</formula1>
    </dataValidation>
  </dataValidations>
  <printOptions horizontalCentered="1"/>
  <pageMargins left="0" right="0" top="0" bottom="0" header="0" footer="0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14</xdr:col>
                    <xdr:colOff>257175</xdr:colOff>
                    <xdr:row>5</xdr:row>
                    <xdr:rowOff>47625</xdr:rowOff>
                  </from>
                  <to>
                    <xdr:col>16</xdr:col>
                    <xdr:colOff>66675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133"/>
  <sheetViews>
    <sheetView showGridLines="0" rightToLeft="1" topLeftCell="D1" zoomScaleSheetLayoutView="130" workbookViewId="0"/>
  </sheetViews>
  <sheetFormatPr baseColWidth="10" defaultColWidth="0" defaultRowHeight="0" customHeight="1" zeroHeight="1"/>
  <cols>
    <col min="1" max="1" width="12.7109375" style="12" hidden="1" customWidth="1"/>
    <col min="2" max="2" width="11.42578125" style="12" hidden="1" customWidth="1"/>
    <col min="3" max="3" width="9.28515625" style="15" hidden="1" customWidth="1"/>
    <col min="4" max="4" width="27.7109375" style="14" customWidth="1"/>
    <col min="5" max="11" width="15.28515625" style="14" customWidth="1"/>
    <col min="12" max="12" width="15.28515625" style="15" customWidth="1"/>
    <col min="13" max="13" width="13.5703125" style="14" customWidth="1"/>
    <col min="14" max="14" width="11.42578125" style="12" customWidth="1"/>
    <col min="15" max="16" width="4.7109375" style="6" customWidth="1"/>
    <col min="17" max="17" width="6.7109375" style="12" customWidth="1"/>
    <col min="18" max="19" width="3.140625" style="12" customWidth="1"/>
    <col min="20" max="20" width="0" style="12" hidden="1" customWidth="1"/>
    <col min="21" max="16384" width="11.42578125" style="12" hidden="1"/>
  </cols>
  <sheetData>
    <row r="1" spans="1:18" ht="30" customHeight="1">
      <c r="B1" s="3" t="s">
        <v>58</v>
      </c>
      <c r="C1" s="13" t="s">
        <v>58</v>
      </c>
      <c r="Q1" s="48"/>
    </row>
    <row r="2" spans="1:18" ht="30" customHeight="1">
      <c r="C2" s="493"/>
      <c r="D2" s="493"/>
      <c r="E2" s="270"/>
      <c r="F2" s="270"/>
      <c r="G2" s="270"/>
      <c r="H2" s="270"/>
      <c r="I2" s="270"/>
      <c r="J2" s="270"/>
      <c r="K2" s="270"/>
      <c r="L2" s="5"/>
      <c r="M2" s="406"/>
    </row>
    <row r="3" spans="1:18" ht="30" customHeight="1">
      <c r="C3" s="493" t="str">
        <f>'بطاقة تقنية'!$B$4</f>
        <v>مديرية إقليم: القنيطرة</v>
      </c>
      <c r="D3" s="493"/>
      <c r="F3" s="521" t="str">
        <f>'بطاقة تقنية'!$E$2</f>
        <v>الامتحان الموحد المحلي 
لنيل شهادة السلك الإعدادي</v>
      </c>
      <c r="G3" s="521"/>
      <c r="H3" s="521"/>
      <c r="I3" s="521"/>
      <c r="J3" s="521"/>
      <c r="K3" s="521"/>
      <c r="L3" s="521"/>
      <c r="M3" s="50"/>
      <c r="P3" s="47"/>
      <c r="Q3" s="271"/>
      <c r="R3" s="6"/>
    </row>
    <row r="4" spans="1:18" ht="30" customHeight="1">
      <c r="C4" s="493" t="str">
        <f>'بطاقة تقنية'!$B$5</f>
        <v>الثانوية الاعدادية سيدي الطيبي</v>
      </c>
      <c r="D4" s="493"/>
      <c r="F4" s="521"/>
      <c r="G4" s="521"/>
      <c r="H4" s="521"/>
      <c r="I4" s="521"/>
      <c r="J4" s="521"/>
      <c r="K4" s="521"/>
      <c r="L4" s="521"/>
      <c r="N4" s="22"/>
      <c r="Q4" s="6"/>
      <c r="R4" s="6"/>
    </row>
    <row r="5" spans="1:18" ht="30" customHeight="1">
      <c r="E5" s="522" t="s">
        <v>91</v>
      </c>
      <c r="F5" s="523"/>
      <c r="G5" s="523"/>
      <c r="H5" s="523"/>
      <c r="I5" s="523"/>
      <c r="J5" s="523"/>
      <c r="K5" s="520" t="str">
        <f>'بطاقة تقنية'!G5</f>
        <v>دورة يناير 2019</v>
      </c>
      <c r="L5" s="520"/>
      <c r="M5" s="280"/>
      <c r="Q5" s="6"/>
      <c r="R5" s="6"/>
    </row>
    <row r="6" spans="1:18" ht="7.5" customHeight="1" thickBot="1">
      <c r="E6" s="23"/>
      <c r="F6" s="23"/>
      <c r="G6" s="23"/>
      <c r="H6" s="23"/>
      <c r="I6" s="23"/>
      <c r="J6" s="23"/>
      <c r="K6" s="23"/>
      <c r="L6" s="24"/>
      <c r="M6" s="23"/>
      <c r="R6" s="6"/>
    </row>
    <row r="7" spans="1:18" s="34" customFormat="1" ht="30" customHeight="1" thickTop="1" thickBot="1">
      <c r="C7" s="102"/>
      <c r="D7" s="103" t="s">
        <v>4</v>
      </c>
      <c r="E7" s="278" t="str">
        <f>'بطاقة تقنية'!D60</f>
        <v>اللغة العربية</v>
      </c>
      <c r="F7" s="278" t="str">
        <f>'بطاقة تقنية'!D61</f>
        <v>الاجتماعيات</v>
      </c>
      <c r="G7" s="278" t="str">
        <f>'بطاقة تقنية'!D62</f>
        <v>التربية الإسلامية</v>
      </c>
      <c r="H7" s="278" t="str">
        <f>'بطاقة تقنية'!D63</f>
        <v>اللغة الإنجليزية</v>
      </c>
      <c r="I7" s="278" t="str">
        <f>'بطاقة تقنية'!D64</f>
        <v>اللغة الفرنسية</v>
      </c>
      <c r="J7" s="278" t="str">
        <f>'بطاقة تقنية'!D65</f>
        <v>العلوم الفيزيائية</v>
      </c>
      <c r="K7" s="278" t="str">
        <f>'بطاقة تقنية'!D66</f>
        <v>الرياضيات</v>
      </c>
      <c r="L7" s="278" t="str">
        <f>'بطاقة تقنية'!D67</f>
        <v>علوم الحياة و الأرض</v>
      </c>
      <c r="M7" s="278" t="str">
        <f>'بطاقة تقنية'!D68</f>
        <v>_</v>
      </c>
      <c r="N7" s="278" t="str">
        <f>'بطاقة تقنية'!D69</f>
        <v>_</v>
      </c>
      <c r="O7" s="6"/>
      <c r="P7" s="6"/>
      <c r="Q7" s="35"/>
      <c r="R7" s="35"/>
    </row>
    <row r="8" spans="1:18" s="14" customFormat="1" ht="72" customHeight="1" thickTop="1" thickBot="1">
      <c r="A8" s="14">
        <v>1</v>
      </c>
      <c r="B8" s="14" t="e">
        <f>CONCATENATE(#REF!,".",A8)</f>
        <v>#REF!</v>
      </c>
      <c r="C8" s="11" t="str">
        <f t="shared" ref="C8:C33" si="0">IFERROR(VLOOKUP($B8,ahlamine12,3,FALSE)," ")</f>
        <v xml:space="preserve"> </v>
      </c>
      <c r="D8" s="11" t="s">
        <v>92</v>
      </c>
      <c r="E8" s="11"/>
      <c r="F8" s="11"/>
      <c r="G8" s="11"/>
      <c r="H8" s="11"/>
      <c r="I8" s="11"/>
      <c r="J8" s="11"/>
      <c r="K8" s="104"/>
      <c r="L8" s="11"/>
      <c r="M8" s="11"/>
      <c r="N8" s="11"/>
      <c r="O8" s="6"/>
      <c r="P8" s="6"/>
      <c r="R8" s="29"/>
    </row>
    <row r="9" spans="1:18" s="14" customFormat="1" ht="72" customHeight="1" thickTop="1" thickBot="1">
      <c r="A9" s="14">
        <v>2</v>
      </c>
      <c r="B9" s="14" t="e">
        <f>CONCATENATE(#REF!,".",A9)</f>
        <v>#REF!</v>
      </c>
      <c r="C9" s="11" t="str">
        <f t="shared" si="0"/>
        <v xml:space="preserve"> </v>
      </c>
      <c r="D9" s="11" t="s">
        <v>93</v>
      </c>
      <c r="E9" s="11"/>
      <c r="F9" s="11"/>
      <c r="G9" s="11"/>
      <c r="H9" s="11"/>
      <c r="I9" s="11"/>
      <c r="J9" s="11"/>
      <c r="K9" s="104"/>
      <c r="L9" s="11"/>
      <c r="M9" s="11"/>
      <c r="N9" s="11"/>
      <c r="O9" s="6"/>
      <c r="P9" s="6"/>
      <c r="R9" s="29"/>
    </row>
    <row r="10" spans="1:18" s="14" customFormat="1" ht="72" customHeight="1" thickTop="1" thickBot="1">
      <c r="A10" s="14">
        <v>3</v>
      </c>
      <c r="B10" s="14" t="e">
        <f>CONCATENATE(#REF!,".",A10)</f>
        <v>#REF!</v>
      </c>
      <c r="C10" s="11" t="str">
        <f t="shared" si="0"/>
        <v xml:space="preserve"> </v>
      </c>
      <c r="D10" s="11" t="s">
        <v>94</v>
      </c>
      <c r="E10" s="11"/>
      <c r="F10" s="11"/>
      <c r="G10" s="11"/>
      <c r="H10" s="11"/>
      <c r="I10" s="11"/>
      <c r="J10" s="11"/>
      <c r="K10" s="104"/>
      <c r="L10" s="11"/>
      <c r="M10" s="11"/>
      <c r="N10" s="11"/>
      <c r="O10" s="6"/>
      <c r="P10" s="6"/>
      <c r="R10" s="29"/>
    </row>
    <row r="11" spans="1:18" s="14" customFormat="1" ht="72" customHeight="1" thickTop="1" thickBot="1">
      <c r="A11" s="14">
        <v>4</v>
      </c>
      <c r="B11" s="14" t="e">
        <f>CONCATENATE(#REF!,".",A11)</f>
        <v>#REF!</v>
      </c>
      <c r="C11" s="11" t="str">
        <f t="shared" si="0"/>
        <v xml:space="preserve"> </v>
      </c>
      <c r="D11" s="11" t="s">
        <v>95</v>
      </c>
      <c r="E11" s="11"/>
      <c r="F11" s="11"/>
      <c r="G11" s="11"/>
      <c r="H11" s="11"/>
      <c r="I11" s="11"/>
      <c r="J11" s="11"/>
      <c r="K11" s="104"/>
      <c r="L11" s="11"/>
      <c r="M11" s="11"/>
      <c r="N11" s="11"/>
      <c r="O11" s="6"/>
      <c r="P11" s="6"/>
      <c r="R11" s="29"/>
    </row>
    <row r="12" spans="1:18" s="14" customFormat="1" ht="72" customHeight="1" thickTop="1" thickBot="1">
      <c r="A12" s="14">
        <v>5</v>
      </c>
      <c r="B12" s="14" t="e">
        <f>CONCATENATE(#REF!,".",A12)</f>
        <v>#REF!</v>
      </c>
      <c r="C12" s="11" t="str">
        <f t="shared" si="0"/>
        <v xml:space="preserve"> </v>
      </c>
      <c r="D12" s="11" t="s">
        <v>96</v>
      </c>
      <c r="E12" s="11"/>
      <c r="F12" s="11"/>
      <c r="G12" s="11"/>
      <c r="H12" s="11"/>
      <c r="I12" s="11"/>
      <c r="J12" s="11"/>
      <c r="K12" s="104"/>
      <c r="L12" s="11"/>
      <c r="M12" s="11"/>
      <c r="N12" s="11"/>
      <c r="O12" s="6"/>
      <c r="P12" s="6"/>
      <c r="R12" s="29"/>
    </row>
    <row r="13" spans="1:18" s="14" customFormat="1" ht="72" customHeight="1" thickTop="1" thickBot="1">
      <c r="A13" s="14">
        <v>6</v>
      </c>
      <c r="B13" s="14" t="e">
        <f>CONCATENATE(#REF!,".",A13)</f>
        <v>#REF!</v>
      </c>
      <c r="C13" s="11" t="str">
        <f t="shared" si="0"/>
        <v xml:space="preserve"> </v>
      </c>
      <c r="D13" s="11" t="s">
        <v>97</v>
      </c>
      <c r="E13" s="11"/>
      <c r="F13" s="11"/>
      <c r="G13" s="11"/>
      <c r="H13" s="11"/>
      <c r="I13" s="11"/>
      <c r="J13" s="11"/>
      <c r="K13" s="104"/>
      <c r="L13" s="11"/>
      <c r="M13" s="11"/>
      <c r="N13" s="11"/>
      <c r="O13" s="6"/>
      <c r="P13" s="6"/>
      <c r="R13" s="29"/>
    </row>
    <row r="14" spans="1:18" s="14" customFormat="1" ht="72" customHeight="1" thickTop="1" thickBot="1">
      <c r="A14" s="14">
        <v>7</v>
      </c>
      <c r="B14" s="14" t="e">
        <f>CONCATENATE(#REF!,".",A14)</f>
        <v>#REF!</v>
      </c>
      <c r="C14" s="11" t="str">
        <f t="shared" si="0"/>
        <v xml:space="preserve"> </v>
      </c>
      <c r="D14" s="11" t="s">
        <v>98</v>
      </c>
      <c r="E14" s="11"/>
      <c r="F14" s="11"/>
      <c r="G14" s="11"/>
      <c r="H14" s="11"/>
      <c r="I14" s="11"/>
      <c r="J14" s="11"/>
      <c r="K14" s="104"/>
      <c r="L14" s="11"/>
      <c r="M14" s="11"/>
      <c r="N14" s="11"/>
      <c r="O14" s="6"/>
      <c r="P14" s="6"/>
      <c r="R14" s="29"/>
    </row>
    <row r="15" spans="1:18" s="14" customFormat="1" ht="72" customHeight="1" thickTop="1" thickBot="1">
      <c r="A15" s="14">
        <v>8</v>
      </c>
      <c r="B15" s="14" t="e">
        <f>CONCATENATE(#REF!,".",A15)</f>
        <v>#REF!</v>
      </c>
      <c r="C15" s="11" t="str">
        <f t="shared" si="0"/>
        <v xml:space="preserve"> </v>
      </c>
      <c r="D15" s="11" t="s">
        <v>99</v>
      </c>
      <c r="E15" s="11"/>
      <c r="F15" s="11"/>
      <c r="G15" s="11"/>
      <c r="H15" s="11"/>
      <c r="I15" s="11"/>
      <c r="J15" s="11"/>
      <c r="K15" s="104"/>
      <c r="L15" s="11"/>
      <c r="M15" s="11"/>
      <c r="N15" s="11"/>
      <c r="O15" s="6"/>
      <c r="P15" s="6"/>
      <c r="R15" s="29"/>
    </row>
    <row r="16" spans="1:18" s="14" customFormat="1" ht="72" customHeight="1" thickTop="1" thickBot="1">
      <c r="A16" s="14">
        <v>9</v>
      </c>
      <c r="B16" s="14" t="e">
        <f>CONCATENATE(#REF!,".",A16)</f>
        <v>#REF!</v>
      </c>
      <c r="C16" s="11" t="str">
        <f t="shared" si="0"/>
        <v xml:space="preserve"> </v>
      </c>
      <c r="D16" s="11" t="s">
        <v>100</v>
      </c>
      <c r="E16" s="11"/>
      <c r="F16" s="11"/>
      <c r="G16" s="11"/>
      <c r="H16" s="11"/>
      <c r="I16" s="11"/>
      <c r="J16" s="11"/>
      <c r="K16" s="104"/>
      <c r="L16" s="11"/>
      <c r="M16" s="11"/>
      <c r="N16" s="11"/>
      <c r="O16" s="6"/>
      <c r="P16" s="6"/>
      <c r="R16" s="29"/>
    </row>
    <row r="17" spans="1:18" s="14" customFormat="1" ht="72" customHeight="1" thickTop="1" thickBot="1">
      <c r="A17" s="14">
        <v>10</v>
      </c>
      <c r="B17" s="14" t="e">
        <f>CONCATENATE(#REF!,".",A17)</f>
        <v>#REF!</v>
      </c>
      <c r="C17" s="11" t="str">
        <f t="shared" si="0"/>
        <v xml:space="preserve"> </v>
      </c>
      <c r="D17" s="11" t="s">
        <v>101</v>
      </c>
      <c r="E17" s="11"/>
      <c r="F17" s="11"/>
      <c r="G17" s="11"/>
      <c r="H17" s="11"/>
      <c r="I17" s="11"/>
      <c r="J17" s="11"/>
      <c r="K17" s="104"/>
      <c r="L17" s="11"/>
      <c r="M17" s="11"/>
      <c r="N17" s="11"/>
      <c r="O17" s="6"/>
      <c r="P17" s="6"/>
      <c r="R17" s="29"/>
    </row>
    <row r="18" spans="1:18" s="14" customFormat="1" ht="72" customHeight="1" thickTop="1" thickBot="1">
      <c r="A18" s="14">
        <v>11</v>
      </c>
      <c r="B18" s="14" t="e">
        <f>CONCATENATE(#REF!,".",A18)</f>
        <v>#REF!</v>
      </c>
      <c r="C18" s="11" t="str">
        <f t="shared" si="0"/>
        <v xml:space="preserve"> </v>
      </c>
      <c r="D18" s="11" t="s">
        <v>102</v>
      </c>
      <c r="E18" s="11"/>
      <c r="F18" s="11"/>
      <c r="G18" s="11"/>
      <c r="H18" s="11"/>
      <c r="I18" s="11"/>
      <c r="J18" s="11"/>
      <c r="K18" s="104"/>
      <c r="L18" s="11"/>
      <c r="M18" s="11"/>
      <c r="N18" s="11"/>
      <c r="O18" s="6"/>
      <c r="P18" s="6"/>
      <c r="R18" s="29"/>
    </row>
    <row r="19" spans="1:18" s="14" customFormat="1" ht="72" customHeight="1" thickTop="1" thickBot="1">
      <c r="A19" s="14">
        <v>12</v>
      </c>
      <c r="B19" s="14" t="e">
        <f>CONCATENATE(#REF!,".",A19)</f>
        <v>#REF!</v>
      </c>
      <c r="C19" s="11" t="str">
        <f t="shared" si="0"/>
        <v xml:space="preserve"> </v>
      </c>
      <c r="D19" s="11" t="s">
        <v>103</v>
      </c>
      <c r="E19" s="11"/>
      <c r="F19" s="11"/>
      <c r="G19" s="11"/>
      <c r="H19" s="11"/>
      <c r="I19" s="11"/>
      <c r="J19" s="11"/>
      <c r="K19" s="104"/>
      <c r="L19" s="11"/>
      <c r="M19" s="11"/>
      <c r="N19" s="11"/>
      <c r="O19" s="6"/>
      <c r="P19" s="6"/>
      <c r="R19" s="29"/>
    </row>
    <row r="20" spans="1:18" s="14" customFormat="1" ht="72" customHeight="1" thickTop="1" thickBot="1">
      <c r="A20" s="14">
        <v>13</v>
      </c>
      <c r="B20" s="14" t="e">
        <f>CONCATENATE(#REF!,".",A20)</f>
        <v>#REF!</v>
      </c>
      <c r="C20" s="11" t="str">
        <f t="shared" si="0"/>
        <v xml:space="preserve"> </v>
      </c>
      <c r="D20" s="11" t="s">
        <v>104</v>
      </c>
      <c r="E20" s="11"/>
      <c r="F20" s="11"/>
      <c r="G20" s="11"/>
      <c r="H20" s="11"/>
      <c r="I20" s="11"/>
      <c r="J20" s="11"/>
      <c r="K20" s="104"/>
      <c r="L20" s="11"/>
      <c r="M20" s="11"/>
      <c r="N20" s="11"/>
      <c r="O20" s="6"/>
      <c r="P20" s="6"/>
      <c r="R20" s="29"/>
    </row>
    <row r="21" spans="1:18" s="14" customFormat="1" ht="72" customHeight="1" thickTop="1" thickBot="1">
      <c r="A21" s="14">
        <v>14</v>
      </c>
      <c r="B21" s="14" t="e">
        <f>CONCATENATE(#REF!,".",A21)</f>
        <v>#REF!</v>
      </c>
      <c r="C21" s="11" t="str">
        <f t="shared" si="0"/>
        <v xml:space="preserve"> </v>
      </c>
      <c r="D21" s="11" t="s">
        <v>105</v>
      </c>
      <c r="E21" s="11"/>
      <c r="F21" s="11"/>
      <c r="G21" s="11"/>
      <c r="H21" s="11"/>
      <c r="I21" s="11"/>
      <c r="J21" s="11"/>
      <c r="K21" s="104"/>
      <c r="L21" s="11"/>
      <c r="M21" s="11"/>
      <c r="N21" s="11"/>
      <c r="O21" s="6"/>
      <c r="P21" s="6"/>
      <c r="R21" s="29"/>
    </row>
    <row r="22" spans="1:18" s="14" customFormat="1" ht="72" hidden="1" customHeight="1" thickTop="1" thickBot="1">
      <c r="A22" s="14">
        <v>15</v>
      </c>
      <c r="B22" s="14" t="e">
        <f>CONCATENATE(#REF!,".",A22)</f>
        <v>#REF!</v>
      </c>
      <c r="C22" s="11" t="str">
        <f t="shared" si="0"/>
        <v xml:space="preserve"> </v>
      </c>
      <c r="D22" s="11" t="s">
        <v>106</v>
      </c>
      <c r="E22" s="11"/>
      <c r="F22" s="11"/>
      <c r="G22" s="11"/>
      <c r="H22" s="11"/>
      <c r="I22" s="11"/>
      <c r="J22" s="11"/>
      <c r="K22" s="104"/>
      <c r="L22" s="11"/>
      <c r="M22" s="11"/>
      <c r="O22" s="6"/>
      <c r="P22" s="6"/>
      <c r="R22" s="29"/>
    </row>
    <row r="23" spans="1:18" s="14" customFormat="1" ht="72" hidden="1" customHeight="1" thickTop="1" thickBot="1">
      <c r="A23" s="14">
        <v>16</v>
      </c>
      <c r="B23" s="14" t="e">
        <f>CONCATENATE(#REF!,".",A23)</f>
        <v>#REF!</v>
      </c>
      <c r="C23" s="11" t="str">
        <f t="shared" si="0"/>
        <v xml:space="preserve"> </v>
      </c>
      <c r="D23" s="11" t="s">
        <v>107</v>
      </c>
      <c r="E23" s="11"/>
      <c r="F23" s="11"/>
      <c r="G23" s="11"/>
      <c r="H23" s="11"/>
      <c r="I23" s="11"/>
      <c r="J23" s="11"/>
      <c r="K23" s="104"/>
      <c r="L23" s="11"/>
      <c r="M23" s="11"/>
      <c r="O23" s="6"/>
      <c r="P23" s="6"/>
      <c r="R23" s="29"/>
    </row>
    <row r="24" spans="1:18" s="14" customFormat="1" ht="72" hidden="1" customHeight="1" thickTop="1" thickBot="1">
      <c r="A24" s="14">
        <v>17</v>
      </c>
      <c r="B24" s="14" t="e">
        <f>CONCATENATE(#REF!,".",A24)</f>
        <v>#REF!</v>
      </c>
      <c r="C24" s="11" t="str">
        <f t="shared" si="0"/>
        <v xml:space="preserve"> </v>
      </c>
      <c r="D24" s="11" t="s">
        <v>108</v>
      </c>
      <c r="E24" s="11"/>
      <c r="F24" s="11"/>
      <c r="G24" s="11"/>
      <c r="H24" s="11"/>
      <c r="I24" s="11"/>
      <c r="J24" s="11"/>
      <c r="K24" s="104"/>
      <c r="L24" s="11"/>
      <c r="M24" s="11"/>
      <c r="O24" s="6"/>
      <c r="P24" s="6"/>
      <c r="R24" s="29"/>
    </row>
    <row r="25" spans="1:18" s="14" customFormat="1" ht="72" hidden="1" customHeight="1" thickTop="1" thickBot="1">
      <c r="A25" s="14">
        <v>18</v>
      </c>
      <c r="B25" s="14" t="e">
        <f>CONCATENATE(#REF!,".",A25)</f>
        <v>#REF!</v>
      </c>
      <c r="C25" s="11" t="str">
        <f t="shared" si="0"/>
        <v xml:space="preserve"> </v>
      </c>
      <c r="D25" s="11" t="s">
        <v>109</v>
      </c>
      <c r="E25" s="11"/>
      <c r="F25" s="11"/>
      <c r="G25" s="11"/>
      <c r="H25" s="11"/>
      <c r="I25" s="11"/>
      <c r="J25" s="11"/>
      <c r="K25" s="104"/>
      <c r="L25" s="11"/>
      <c r="M25" s="11"/>
      <c r="O25" s="6"/>
      <c r="P25" s="6"/>
      <c r="R25" s="29"/>
    </row>
    <row r="26" spans="1:18" s="14" customFormat="1" ht="72" hidden="1" customHeight="1" thickTop="1" thickBot="1">
      <c r="A26" s="14">
        <v>19</v>
      </c>
      <c r="B26" s="14" t="e">
        <f>CONCATENATE(#REF!,".",A26)</f>
        <v>#REF!</v>
      </c>
      <c r="C26" s="11" t="str">
        <f t="shared" si="0"/>
        <v xml:space="preserve"> </v>
      </c>
      <c r="D26" s="11" t="s">
        <v>110</v>
      </c>
      <c r="E26" s="11"/>
      <c r="F26" s="11"/>
      <c r="G26" s="11"/>
      <c r="H26" s="11"/>
      <c r="I26" s="11"/>
      <c r="J26" s="11"/>
      <c r="K26" s="104"/>
      <c r="L26" s="11"/>
      <c r="M26" s="11"/>
      <c r="O26" s="6"/>
      <c r="P26" s="6"/>
      <c r="R26" s="29"/>
    </row>
    <row r="27" spans="1:18" s="14" customFormat="1" ht="72" hidden="1" customHeight="1" thickTop="1" thickBot="1">
      <c r="A27" s="14">
        <v>20</v>
      </c>
      <c r="B27" s="14" t="e">
        <f>CONCATENATE(#REF!,".",A27)</f>
        <v>#REF!</v>
      </c>
      <c r="C27" s="11" t="str">
        <f t="shared" si="0"/>
        <v xml:space="preserve"> </v>
      </c>
      <c r="D27" s="11" t="s">
        <v>111</v>
      </c>
      <c r="E27" s="11"/>
      <c r="F27" s="11"/>
      <c r="G27" s="11"/>
      <c r="H27" s="11"/>
      <c r="I27" s="11"/>
      <c r="J27" s="11"/>
      <c r="K27" s="104"/>
      <c r="L27" s="11"/>
      <c r="M27" s="11"/>
      <c r="O27" s="6"/>
      <c r="P27" s="6"/>
      <c r="R27" s="29"/>
    </row>
    <row r="28" spans="1:18" s="14" customFormat="1" ht="72" hidden="1" customHeight="1" thickTop="1" thickBot="1">
      <c r="A28" s="14">
        <v>21</v>
      </c>
      <c r="B28" s="14" t="e">
        <f>CONCATENATE(#REF!,".",A28)</f>
        <v>#REF!</v>
      </c>
      <c r="C28" s="11" t="str">
        <f t="shared" si="0"/>
        <v xml:space="preserve"> </v>
      </c>
      <c r="D28" s="11" t="s">
        <v>112</v>
      </c>
      <c r="E28" s="11"/>
      <c r="F28" s="11"/>
      <c r="G28" s="11"/>
      <c r="H28" s="11"/>
      <c r="I28" s="11"/>
      <c r="J28" s="11"/>
      <c r="K28" s="104"/>
      <c r="L28" s="11"/>
      <c r="M28" s="11"/>
      <c r="O28" s="6"/>
      <c r="P28" s="6"/>
      <c r="R28" s="29"/>
    </row>
    <row r="29" spans="1:18" s="14" customFormat="1" ht="72" hidden="1" customHeight="1" thickTop="1" thickBot="1">
      <c r="A29" s="14">
        <v>22</v>
      </c>
      <c r="B29" s="14" t="e">
        <f>CONCATENATE(#REF!,".",A29)</f>
        <v>#REF!</v>
      </c>
      <c r="C29" s="11" t="str">
        <f t="shared" si="0"/>
        <v xml:space="preserve"> </v>
      </c>
      <c r="D29" s="11" t="s">
        <v>113</v>
      </c>
      <c r="E29" s="11"/>
      <c r="F29" s="11"/>
      <c r="G29" s="11"/>
      <c r="H29" s="11"/>
      <c r="I29" s="11"/>
      <c r="J29" s="11"/>
      <c r="K29" s="104"/>
      <c r="L29" s="11"/>
      <c r="M29" s="11"/>
      <c r="O29" s="6"/>
      <c r="P29" s="6"/>
      <c r="R29" s="29"/>
    </row>
    <row r="30" spans="1:18" s="14" customFormat="1" ht="72" hidden="1" customHeight="1" thickTop="1" thickBot="1">
      <c r="A30" s="14">
        <v>23</v>
      </c>
      <c r="B30" s="14" t="e">
        <f>CONCATENATE(#REF!,".",A30)</f>
        <v>#REF!</v>
      </c>
      <c r="C30" s="11" t="str">
        <f t="shared" si="0"/>
        <v xml:space="preserve"> </v>
      </c>
      <c r="D30" s="11" t="s">
        <v>114</v>
      </c>
      <c r="E30" s="11"/>
      <c r="F30" s="11"/>
      <c r="G30" s="11"/>
      <c r="H30" s="11"/>
      <c r="I30" s="11"/>
      <c r="J30" s="11"/>
      <c r="K30" s="104"/>
      <c r="L30" s="11"/>
      <c r="M30" s="11"/>
      <c r="O30" s="6"/>
      <c r="P30" s="6"/>
      <c r="R30" s="29"/>
    </row>
    <row r="31" spans="1:18" s="14" customFormat="1" ht="72" hidden="1" customHeight="1" thickTop="1" thickBot="1">
      <c r="A31" s="14">
        <v>24</v>
      </c>
      <c r="B31" s="14" t="e">
        <f>CONCATENATE(#REF!,".",A31)</f>
        <v>#REF!</v>
      </c>
      <c r="C31" s="11" t="str">
        <f t="shared" si="0"/>
        <v xml:space="preserve"> </v>
      </c>
      <c r="D31" s="11" t="s">
        <v>115</v>
      </c>
      <c r="E31" s="11"/>
      <c r="F31" s="11"/>
      <c r="G31" s="11"/>
      <c r="H31" s="11"/>
      <c r="I31" s="11"/>
      <c r="J31" s="11"/>
      <c r="K31" s="104"/>
      <c r="L31" s="11"/>
      <c r="M31" s="11"/>
      <c r="O31" s="6"/>
      <c r="P31" s="6"/>
      <c r="R31" s="29"/>
    </row>
    <row r="32" spans="1:18" s="14" customFormat="1" ht="72" hidden="1" customHeight="1" thickTop="1" thickBot="1">
      <c r="A32" s="14">
        <v>25</v>
      </c>
      <c r="B32" s="14" t="e">
        <f>CONCATENATE(#REF!,".",A32)</f>
        <v>#REF!</v>
      </c>
      <c r="C32" s="11" t="str">
        <f t="shared" si="0"/>
        <v xml:space="preserve"> </v>
      </c>
      <c r="D32" s="11" t="s">
        <v>116</v>
      </c>
      <c r="E32" s="11"/>
      <c r="F32" s="11"/>
      <c r="G32" s="11"/>
      <c r="H32" s="11"/>
      <c r="I32" s="11"/>
      <c r="J32" s="11"/>
      <c r="K32" s="104"/>
      <c r="L32" s="11"/>
      <c r="M32" s="11"/>
      <c r="O32" s="6"/>
      <c r="P32" s="6"/>
      <c r="R32" s="29"/>
    </row>
    <row r="33" spans="1:18" s="14" customFormat="1" ht="72" hidden="1" customHeight="1" thickTop="1" thickBot="1">
      <c r="A33" s="14">
        <v>26</v>
      </c>
      <c r="B33" s="14" t="e">
        <f>CONCATENATE(#REF!,".",A33)</f>
        <v>#REF!</v>
      </c>
      <c r="C33" s="11" t="str">
        <f t="shared" si="0"/>
        <v xml:space="preserve"> </v>
      </c>
      <c r="D33" s="11" t="s">
        <v>117</v>
      </c>
      <c r="E33" s="11"/>
      <c r="F33" s="11"/>
      <c r="G33" s="11"/>
      <c r="H33" s="11"/>
      <c r="I33" s="11"/>
      <c r="J33" s="11"/>
      <c r="K33" s="104"/>
      <c r="L33" s="11"/>
      <c r="M33" s="11"/>
      <c r="O33" s="6"/>
      <c r="P33" s="6"/>
      <c r="R33" s="29"/>
    </row>
    <row r="34" spans="1:18" s="14" customFormat="1" ht="30" customHeight="1" thickTop="1">
      <c r="C34" s="508" t="s">
        <v>35</v>
      </c>
      <c r="D34" s="508"/>
      <c r="E34" s="26"/>
      <c r="F34" s="26"/>
      <c r="G34" s="26"/>
      <c r="H34" s="26"/>
      <c r="I34" s="26"/>
      <c r="J34" s="26"/>
      <c r="K34" s="508" t="s">
        <v>36</v>
      </c>
      <c r="L34" s="508"/>
      <c r="O34" s="6"/>
      <c r="P34" s="6"/>
      <c r="R34" s="29"/>
    </row>
    <row r="35" spans="1:18" s="14" customFormat="1" ht="30" customHeight="1">
      <c r="O35" s="6"/>
      <c r="P35" s="6"/>
      <c r="R35" s="29"/>
    </row>
    <row r="36" spans="1:18" ht="30" hidden="1" customHeight="1"/>
    <row r="37" spans="1:18" ht="30" hidden="1" customHeight="1"/>
    <row r="38" spans="1:18" ht="30" hidden="1" customHeight="1"/>
    <row r="39" spans="1:18" ht="30" hidden="1" customHeight="1"/>
    <row r="40" spans="1:18" ht="30" hidden="1" customHeight="1"/>
    <row r="41" spans="1:18" ht="30" hidden="1" customHeight="1"/>
    <row r="42" spans="1:18" ht="30" hidden="1" customHeight="1"/>
    <row r="43" spans="1:18" ht="30" hidden="1" customHeight="1"/>
    <row r="44" spans="1:18" ht="30" hidden="1" customHeight="1"/>
    <row r="45" spans="1:18" ht="30" hidden="1" customHeight="1"/>
    <row r="46" spans="1:18" ht="30" hidden="1" customHeight="1"/>
    <row r="47" spans="1:18" ht="30" hidden="1" customHeight="1"/>
    <row r="48" spans="1:18" ht="30" hidden="1" customHeight="1"/>
    <row r="49" ht="30" hidden="1" customHeight="1"/>
    <row r="50" ht="30" hidden="1" customHeight="1"/>
    <row r="51" ht="30" hidden="1" customHeight="1"/>
    <row r="52" ht="30" hidden="1" customHeight="1"/>
    <row r="53" ht="30" hidden="1" customHeight="1"/>
    <row r="54" ht="30" hidden="1" customHeight="1"/>
    <row r="55" ht="30" hidden="1" customHeight="1"/>
    <row r="56" ht="30" hidden="1" customHeight="1"/>
    <row r="57" ht="30" hidden="1" customHeight="1"/>
    <row r="58" ht="30" hidden="1" customHeight="1"/>
    <row r="59" ht="30" hidden="1" customHeight="1"/>
    <row r="60" ht="30" hidden="1" customHeight="1"/>
    <row r="61" ht="30" hidden="1" customHeight="1"/>
    <row r="62" ht="30" hidden="1" customHeight="1"/>
    <row r="63" ht="30" hidden="1" customHeight="1"/>
    <row r="64" ht="30" hidden="1" customHeight="1"/>
    <row r="65" ht="30" hidden="1" customHeight="1"/>
    <row r="66" ht="30" hidden="1" customHeight="1"/>
    <row r="67" ht="30" hidden="1" customHeight="1"/>
    <row r="68" ht="30" hidden="1" customHeight="1"/>
    <row r="69" ht="30" hidden="1" customHeight="1"/>
    <row r="70" ht="30" hidden="1" customHeight="1"/>
    <row r="71" ht="30" hidden="1" customHeight="1"/>
    <row r="72" ht="30" hidden="1" customHeight="1"/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  <row r="94" ht="30" hidden="1" customHeight="1"/>
    <row r="95" ht="30" hidden="1" customHeight="1"/>
    <row r="96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  <row r="106" ht="30" hidden="1" customHeight="1"/>
    <row r="107" ht="30" hidden="1" customHeight="1"/>
    <row r="108" ht="30" hidden="1" customHeight="1"/>
    <row r="109" ht="30" hidden="1" customHeight="1"/>
    <row r="110" ht="30" hidden="1" customHeight="1"/>
    <row r="111" ht="30" hidden="1" customHeight="1"/>
    <row r="112" ht="30" hidden="1" customHeight="1"/>
    <row r="113" ht="30" hidden="1" customHeight="1"/>
    <row r="114" ht="30" hidden="1" customHeight="1"/>
    <row r="115" ht="30" hidden="1" customHeight="1"/>
    <row r="116" ht="30" hidden="1" customHeight="1"/>
    <row r="117" ht="30" hidden="1" customHeight="1"/>
    <row r="118" ht="30" hidden="1" customHeight="1"/>
    <row r="119" ht="30" hidden="1" customHeight="1"/>
    <row r="120" ht="30" hidden="1" customHeight="1"/>
    <row r="121" ht="30" hidden="1" customHeight="1"/>
    <row r="122" ht="30" hidden="1" customHeight="1"/>
    <row r="123" ht="30" hidden="1" customHeight="1"/>
    <row r="124" ht="30" hidden="1" customHeight="1"/>
    <row r="125" ht="30" hidden="1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</sheetData>
  <mergeCells count="8">
    <mergeCell ref="K34:L34"/>
    <mergeCell ref="K5:L5"/>
    <mergeCell ref="F3:L4"/>
    <mergeCell ref="C2:D2"/>
    <mergeCell ref="C3:D3"/>
    <mergeCell ref="C4:D4"/>
    <mergeCell ref="E5:J5"/>
    <mergeCell ref="C34:D34"/>
  </mergeCells>
  <printOptions horizontalCentered="1"/>
  <pageMargins left="0" right="0" top="0" bottom="0" header="0" footer="0"/>
  <pageSetup paperSize="9" scale="7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1"/>
  </sheetPr>
  <dimension ref="A1:L87"/>
  <sheetViews>
    <sheetView showGridLines="0" rightToLeft="1" zoomScaleSheetLayoutView="100" workbookViewId="0"/>
  </sheetViews>
  <sheetFormatPr baseColWidth="10" defaultColWidth="0" defaultRowHeight="31.5" customHeight="1" zeroHeight="1"/>
  <cols>
    <col min="1" max="1" width="7" style="237" customWidth="1"/>
    <col min="2" max="2" width="11.7109375" style="237" customWidth="1"/>
    <col min="3" max="4" width="9.28515625" style="237" customWidth="1"/>
    <col min="5" max="5" width="20.5703125" style="237" customWidth="1"/>
    <col min="6" max="9" width="12.85546875" style="237" customWidth="1"/>
    <col min="10" max="11" width="11.42578125" style="237" customWidth="1"/>
    <col min="12" max="12" width="0" style="237" hidden="1" customWidth="1"/>
    <col min="13" max="16384" width="11.42578125" style="237" hidden="1"/>
  </cols>
  <sheetData>
    <row r="1" spans="1:9" ht="9.75" customHeight="1">
      <c r="A1" s="236" t="s">
        <v>58</v>
      </c>
    </row>
    <row r="2" spans="1:9" ht="9.75" customHeight="1">
      <c r="A2" s="238"/>
      <c r="B2" s="238"/>
      <c r="F2" s="239"/>
      <c r="G2" s="239"/>
      <c r="H2" s="239"/>
      <c r="I2" s="239"/>
    </row>
    <row r="3" spans="1:9" ht="9.75" customHeight="1">
      <c r="A3" s="238"/>
      <c r="B3" s="238"/>
      <c r="F3" s="240"/>
      <c r="G3" s="240"/>
      <c r="H3" s="240"/>
      <c r="I3" s="240"/>
    </row>
    <row r="4" spans="1:9" ht="31.5" customHeight="1">
      <c r="A4" s="241" t="str">
        <f>'بطاقة تقنية'!B4</f>
        <v>مديرية إقليم: القنيطرة</v>
      </c>
      <c r="B4" s="241"/>
      <c r="C4" s="241"/>
      <c r="E4" s="530" t="str">
        <f>'بطاقة تقنية'!$E$2</f>
        <v>الامتحان الموحد المحلي 
لنيل شهادة السلك الإعدادي</v>
      </c>
      <c r="F4" s="530"/>
      <c r="G4" s="530"/>
      <c r="H4" s="530"/>
      <c r="I4" s="530"/>
    </row>
    <row r="5" spans="1:9" ht="31.5" customHeight="1">
      <c r="A5" s="241" t="str">
        <f>'بطاقة تقنية'!B5</f>
        <v>الثانوية الاعدادية سيدي الطيبي</v>
      </c>
      <c r="B5" s="242"/>
      <c r="C5" s="242"/>
      <c r="D5" s="328"/>
      <c r="E5" s="530"/>
      <c r="F5" s="530"/>
      <c r="G5" s="530"/>
      <c r="H5" s="530"/>
      <c r="I5" s="530"/>
    </row>
    <row r="6" spans="1:9" ht="31.5" customHeight="1" thickBot="1">
      <c r="C6" s="533" t="s">
        <v>38</v>
      </c>
      <c r="D6" s="533"/>
      <c r="E6" s="533"/>
      <c r="F6" s="533"/>
      <c r="G6" s="534"/>
      <c r="H6" s="535"/>
    </row>
    <row r="7" spans="1:9" ht="31.5" customHeight="1" thickTop="1" thickBot="1">
      <c r="D7" s="536" t="str">
        <f>'بطاقة تقنية'!$G$5</f>
        <v>دورة يناير 2019</v>
      </c>
      <c r="E7" s="536"/>
      <c r="F7" s="536"/>
      <c r="G7" s="536"/>
      <c r="H7" s="536"/>
    </row>
    <row r="8" spans="1:9" ht="31.5" customHeight="1" thickTop="1" thickBot="1">
      <c r="A8" s="527" t="s">
        <v>5</v>
      </c>
      <c r="B8" s="527" t="s">
        <v>39</v>
      </c>
      <c r="C8" s="527" t="s">
        <v>41</v>
      </c>
      <c r="D8" s="527" t="s">
        <v>40</v>
      </c>
      <c r="E8" s="531" t="s">
        <v>118</v>
      </c>
      <c r="F8" s="527" t="s">
        <v>42</v>
      </c>
      <c r="G8" s="527"/>
      <c r="H8" s="527"/>
      <c r="I8" s="527"/>
    </row>
    <row r="9" spans="1:9" ht="31.5" customHeight="1" thickTop="1" thickBot="1">
      <c r="A9" s="527"/>
      <c r="B9" s="527"/>
      <c r="C9" s="527"/>
      <c r="D9" s="527"/>
      <c r="E9" s="532"/>
      <c r="F9" s="528" t="s">
        <v>119</v>
      </c>
      <c r="G9" s="529"/>
      <c r="H9" s="528" t="s">
        <v>120</v>
      </c>
      <c r="I9" s="529"/>
    </row>
    <row r="10" spans="1:9" ht="31.5" customHeight="1" thickTop="1" thickBot="1">
      <c r="A10" s="243">
        <v>1</v>
      </c>
      <c r="B10" s="244"/>
      <c r="C10" s="244"/>
      <c r="D10" s="244"/>
      <c r="E10" s="317"/>
      <c r="F10" s="524"/>
      <c r="G10" s="525"/>
      <c r="H10" s="524"/>
      <c r="I10" s="525"/>
    </row>
    <row r="11" spans="1:9" ht="31.5" customHeight="1" thickTop="1" thickBot="1">
      <c r="A11" s="243">
        <f>A10+1</f>
        <v>2</v>
      </c>
      <c r="B11" s="244"/>
      <c r="C11" s="244"/>
      <c r="D11" s="244"/>
      <c r="E11" s="317"/>
      <c r="F11" s="524"/>
      <c r="G11" s="525"/>
      <c r="H11" s="524"/>
      <c r="I11" s="525"/>
    </row>
    <row r="12" spans="1:9" ht="31.5" customHeight="1" thickTop="1" thickBot="1">
      <c r="A12" s="243">
        <f t="shared" ref="A12:A24" si="0">A11+1</f>
        <v>3</v>
      </c>
      <c r="B12" s="244"/>
      <c r="C12" s="244"/>
      <c r="D12" s="244"/>
      <c r="E12" s="317"/>
      <c r="F12" s="524"/>
      <c r="G12" s="525"/>
      <c r="H12" s="524"/>
      <c r="I12" s="525"/>
    </row>
    <row r="13" spans="1:9" ht="31.5" customHeight="1" thickTop="1" thickBot="1">
      <c r="A13" s="243">
        <f t="shared" si="0"/>
        <v>4</v>
      </c>
      <c r="B13" s="244"/>
      <c r="C13" s="244"/>
      <c r="D13" s="244"/>
      <c r="E13" s="317"/>
      <c r="F13" s="524"/>
      <c r="G13" s="525"/>
      <c r="H13" s="524"/>
      <c r="I13" s="525"/>
    </row>
    <row r="14" spans="1:9" ht="31.5" customHeight="1" thickTop="1" thickBot="1">
      <c r="A14" s="243">
        <f t="shared" si="0"/>
        <v>5</v>
      </c>
      <c r="B14" s="244"/>
      <c r="C14" s="244"/>
      <c r="D14" s="244"/>
      <c r="E14" s="317"/>
      <c r="F14" s="524"/>
      <c r="G14" s="525"/>
      <c r="H14" s="524"/>
      <c r="I14" s="525"/>
    </row>
    <row r="15" spans="1:9" ht="31.5" customHeight="1" thickTop="1" thickBot="1">
      <c r="A15" s="243">
        <f t="shared" si="0"/>
        <v>6</v>
      </c>
      <c r="B15" s="244"/>
      <c r="C15" s="244"/>
      <c r="D15" s="244"/>
      <c r="E15" s="317"/>
      <c r="F15" s="524"/>
      <c r="G15" s="525"/>
      <c r="H15" s="524"/>
      <c r="I15" s="525"/>
    </row>
    <row r="16" spans="1:9" ht="31.5" customHeight="1" thickTop="1" thickBot="1">
      <c r="A16" s="243">
        <f t="shared" si="0"/>
        <v>7</v>
      </c>
      <c r="B16" s="244"/>
      <c r="C16" s="244"/>
      <c r="D16" s="244"/>
      <c r="E16" s="317"/>
      <c r="F16" s="524"/>
      <c r="G16" s="525"/>
      <c r="H16" s="524"/>
      <c r="I16" s="525"/>
    </row>
    <row r="17" spans="1:9" ht="31.5" customHeight="1" thickTop="1" thickBot="1">
      <c r="A17" s="243">
        <f t="shared" si="0"/>
        <v>8</v>
      </c>
      <c r="B17" s="244"/>
      <c r="C17" s="244"/>
      <c r="D17" s="244"/>
      <c r="E17" s="317"/>
      <c r="F17" s="524"/>
      <c r="G17" s="525"/>
      <c r="H17" s="524"/>
      <c r="I17" s="525"/>
    </row>
    <row r="18" spans="1:9" ht="31.5" customHeight="1" thickTop="1" thickBot="1">
      <c r="A18" s="243">
        <f t="shared" si="0"/>
        <v>9</v>
      </c>
      <c r="B18" s="244"/>
      <c r="C18" s="244"/>
      <c r="D18" s="244"/>
      <c r="E18" s="317"/>
      <c r="F18" s="524"/>
      <c r="G18" s="525"/>
      <c r="H18" s="524"/>
      <c r="I18" s="525"/>
    </row>
    <row r="19" spans="1:9" ht="31.5" customHeight="1" thickTop="1" thickBot="1">
      <c r="A19" s="243">
        <f t="shared" si="0"/>
        <v>10</v>
      </c>
      <c r="B19" s="244"/>
      <c r="C19" s="244"/>
      <c r="D19" s="244"/>
      <c r="E19" s="317"/>
      <c r="F19" s="524"/>
      <c r="G19" s="525"/>
      <c r="H19" s="524"/>
      <c r="I19" s="525"/>
    </row>
    <row r="20" spans="1:9" ht="31.5" customHeight="1" thickTop="1" thickBot="1">
      <c r="A20" s="243">
        <f t="shared" si="0"/>
        <v>11</v>
      </c>
      <c r="B20" s="244"/>
      <c r="C20" s="244"/>
      <c r="D20" s="244"/>
      <c r="E20" s="317"/>
      <c r="F20" s="524"/>
      <c r="G20" s="525"/>
      <c r="H20" s="524"/>
      <c r="I20" s="525"/>
    </row>
    <row r="21" spans="1:9" ht="31.5" customHeight="1" thickTop="1" thickBot="1">
      <c r="A21" s="243">
        <f t="shared" si="0"/>
        <v>12</v>
      </c>
      <c r="B21" s="244"/>
      <c r="C21" s="244"/>
      <c r="D21" s="244"/>
      <c r="E21" s="317"/>
      <c r="F21" s="524"/>
      <c r="G21" s="525"/>
      <c r="H21" s="524"/>
      <c r="I21" s="525"/>
    </row>
    <row r="22" spans="1:9" ht="31.5" customHeight="1" thickTop="1" thickBot="1">
      <c r="A22" s="243">
        <f t="shared" si="0"/>
        <v>13</v>
      </c>
      <c r="B22" s="244"/>
      <c r="C22" s="244"/>
      <c r="D22" s="244"/>
      <c r="E22" s="317"/>
      <c r="F22" s="524"/>
      <c r="G22" s="525"/>
      <c r="H22" s="524"/>
      <c r="I22" s="525"/>
    </row>
    <row r="23" spans="1:9" ht="31.5" customHeight="1" thickTop="1" thickBot="1">
      <c r="A23" s="243">
        <f t="shared" si="0"/>
        <v>14</v>
      </c>
      <c r="B23" s="244"/>
      <c r="C23" s="244"/>
      <c r="D23" s="244"/>
      <c r="E23" s="317"/>
      <c r="F23" s="524"/>
      <c r="G23" s="525"/>
      <c r="H23" s="524"/>
      <c r="I23" s="525"/>
    </row>
    <row r="24" spans="1:9" ht="31.5" customHeight="1" thickTop="1" thickBot="1">
      <c r="A24" s="243">
        <f t="shared" si="0"/>
        <v>15</v>
      </c>
      <c r="B24" s="244"/>
      <c r="C24" s="244"/>
      <c r="D24" s="244"/>
      <c r="E24" s="317"/>
      <c r="F24" s="524"/>
      <c r="G24" s="525"/>
      <c r="H24" s="524"/>
      <c r="I24" s="525"/>
    </row>
    <row r="25" spans="1:9" ht="31.5" customHeight="1" thickTop="1" thickBot="1">
      <c r="A25" s="243">
        <v>16</v>
      </c>
      <c r="B25" s="244"/>
      <c r="C25" s="244"/>
      <c r="D25" s="244"/>
      <c r="E25" s="317"/>
      <c r="F25" s="524"/>
      <c r="G25" s="525"/>
      <c r="H25" s="524"/>
      <c r="I25" s="525"/>
    </row>
    <row r="26" spans="1:9" ht="31.5" customHeight="1" thickTop="1" thickBot="1">
      <c r="A26" s="243">
        <f>A25+1</f>
        <v>17</v>
      </c>
      <c r="B26" s="244"/>
      <c r="C26" s="244"/>
      <c r="D26" s="244"/>
      <c r="E26" s="317"/>
      <c r="F26" s="524"/>
      <c r="G26" s="525"/>
      <c r="H26" s="524"/>
      <c r="I26" s="525"/>
    </row>
    <row r="27" spans="1:9" ht="31.5" customHeight="1" thickTop="1" thickBot="1">
      <c r="A27" s="243">
        <f>A26+1</f>
        <v>18</v>
      </c>
      <c r="B27" s="244"/>
      <c r="C27" s="244"/>
      <c r="D27" s="244"/>
      <c r="E27" s="317"/>
      <c r="F27" s="524"/>
      <c r="G27" s="525"/>
      <c r="H27" s="524"/>
      <c r="I27" s="525"/>
    </row>
    <row r="28" spans="1:9" ht="31.5" customHeight="1" thickTop="1" thickBot="1">
      <c r="A28" s="243">
        <f t="shared" ref="A28:A29" si="1">A27+1</f>
        <v>19</v>
      </c>
      <c r="B28" s="244"/>
      <c r="C28" s="244"/>
      <c r="D28" s="244"/>
      <c r="E28" s="317"/>
      <c r="F28" s="524"/>
      <c r="G28" s="525"/>
      <c r="H28" s="524"/>
      <c r="I28" s="525"/>
    </row>
    <row r="29" spans="1:9" ht="31.5" customHeight="1" thickTop="1" thickBot="1">
      <c r="A29" s="243">
        <f t="shared" si="1"/>
        <v>20</v>
      </c>
      <c r="B29" s="244"/>
      <c r="C29" s="244"/>
      <c r="D29" s="244"/>
      <c r="E29" s="317"/>
      <c r="F29" s="524"/>
      <c r="G29" s="525"/>
      <c r="H29" s="524"/>
      <c r="I29" s="525"/>
    </row>
    <row r="30" spans="1:9" ht="9.75" customHeight="1" thickTop="1"/>
    <row r="31" spans="1:9" ht="25.5" customHeight="1">
      <c r="A31" s="245" t="s">
        <v>43</v>
      </c>
      <c r="B31" s="245"/>
      <c r="G31" s="526" t="s">
        <v>36</v>
      </c>
      <c r="H31" s="526"/>
    </row>
    <row r="32" spans="1:9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</sheetData>
  <mergeCells count="53">
    <mergeCell ref="E4:I5"/>
    <mergeCell ref="F15:G15"/>
    <mergeCell ref="H15:I15"/>
    <mergeCell ref="F13:G13"/>
    <mergeCell ref="H13:I13"/>
    <mergeCell ref="E8:E9"/>
    <mergeCell ref="F14:G14"/>
    <mergeCell ref="H14:I14"/>
    <mergeCell ref="C6:F6"/>
    <mergeCell ref="G6:H6"/>
    <mergeCell ref="D7:H7"/>
    <mergeCell ref="F12:G12"/>
    <mergeCell ref="H12:I12"/>
    <mergeCell ref="H17:I17"/>
    <mergeCell ref="H18:I18"/>
    <mergeCell ref="F19:G19"/>
    <mergeCell ref="A8:A9"/>
    <mergeCell ref="B8:B9"/>
    <mergeCell ref="D8:D9"/>
    <mergeCell ref="C8:C9"/>
    <mergeCell ref="F8:I8"/>
    <mergeCell ref="F9:G9"/>
    <mergeCell ref="H9:I9"/>
    <mergeCell ref="F16:G16"/>
    <mergeCell ref="H16:I16"/>
    <mergeCell ref="F10:G10"/>
    <mergeCell ref="H10:I10"/>
    <mergeCell ref="F11:G11"/>
    <mergeCell ref="H11:I11"/>
    <mergeCell ref="F17:G17"/>
    <mergeCell ref="G31:H31"/>
    <mergeCell ref="H28:I28"/>
    <mergeCell ref="F29:G29"/>
    <mergeCell ref="H29:I29"/>
    <mergeCell ref="F18:G18"/>
    <mergeCell ref="F25:G25"/>
    <mergeCell ref="H25:I25"/>
    <mergeCell ref="F26:G26"/>
    <mergeCell ref="H26:I26"/>
    <mergeCell ref="F27:G27"/>
    <mergeCell ref="H27:I27"/>
    <mergeCell ref="F28:G28"/>
    <mergeCell ref="F22:G22"/>
    <mergeCell ref="H22:I22"/>
    <mergeCell ref="F23:G23"/>
    <mergeCell ref="F24:G24"/>
    <mergeCell ref="H24:I24"/>
    <mergeCell ref="F21:G21"/>
    <mergeCell ref="H21:I21"/>
    <mergeCell ref="H19:I19"/>
    <mergeCell ref="F20:G20"/>
    <mergeCell ref="H20:I20"/>
    <mergeCell ref="H23:I23"/>
  </mergeCells>
  <printOptions horizontalCentered="1"/>
  <pageMargins left="0" right="0" top="0" bottom="0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1"/>
  </sheetPr>
  <dimension ref="A1:J400"/>
  <sheetViews>
    <sheetView showGridLines="0" rightToLeft="1" zoomScaleSheetLayoutView="80" workbookViewId="0">
      <selection activeCell="F319" sqref="F319:H320"/>
    </sheetView>
  </sheetViews>
  <sheetFormatPr baseColWidth="10" defaultColWidth="0" defaultRowHeight="45" customHeight="1"/>
  <cols>
    <col min="1" max="8" width="12.7109375" style="315" customWidth="1"/>
    <col min="9" max="10" width="8.7109375" style="315" customWidth="1"/>
    <col min="11" max="16384" width="11.42578125" style="315" hidden="1"/>
  </cols>
  <sheetData>
    <row r="1" spans="1:8" ht="45" customHeight="1">
      <c r="A1" s="314" t="s">
        <v>58</v>
      </c>
    </row>
    <row r="2" spans="1:8" ht="45" customHeight="1">
      <c r="A2" s="537" t="str">
        <f>'بطاقة تقنية'!$B$5</f>
        <v>الثانوية الاعدادية سيدي الطيبي</v>
      </c>
      <c r="B2" s="537"/>
      <c r="C2" s="537"/>
      <c r="H2" s="353">
        <v>18</v>
      </c>
    </row>
    <row r="3" spans="1:8" ht="45" customHeight="1">
      <c r="A3" s="538" t="str">
        <f>'بطاقة تقنية'!$E$2</f>
        <v>الامتحان الموحد المحلي 
لنيل شهادة السلك الإعدادي</v>
      </c>
      <c r="B3" s="538"/>
      <c r="C3" s="538"/>
      <c r="D3" s="538"/>
      <c r="E3" s="538"/>
      <c r="F3" s="538"/>
      <c r="G3" s="538"/>
      <c r="H3" s="538"/>
    </row>
    <row r="4" spans="1:8" ht="45" customHeight="1" thickBot="1">
      <c r="E4" s="310"/>
      <c r="F4" s="539" t="str">
        <f>'بطاقة تقنية'!$G$5</f>
        <v>دورة يناير 2019</v>
      </c>
      <c r="G4" s="539"/>
      <c r="H4" s="539"/>
    </row>
    <row r="5" spans="1:8" ht="45" customHeight="1">
      <c r="A5" s="540" t="s">
        <v>44</v>
      </c>
      <c r="B5" s="540"/>
      <c r="C5" s="540"/>
      <c r="D5" s="541">
        <v>1</v>
      </c>
      <c r="E5" s="540" t="s">
        <v>45</v>
      </c>
      <c r="F5" s="540"/>
      <c r="G5" s="543">
        <f>'بطاقة تقنية'!H18</f>
        <v>27</v>
      </c>
      <c r="H5" s="544"/>
    </row>
    <row r="6" spans="1:8" ht="45" customHeight="1" thickBot="1">
      <c r="A6" s="540"/>
      <c r="B6" s="540"/>
      <c r="C6" s="540"/>
      <c r="D6" s="542"/>
      <c r="E6" s="540"/>
      <c r="F6" s="540"/>
      <c r="G6" s="545"/>
      <c r="H6" s="546"/>
    </row>
    <row r="7" spans="1:8" ht="45" customHeight="1">
      <c r="A7" s="540" t="s">
        <v>46</v>
      </c>
      <c r="B7" s="540"/>
      <c r="C7" s="540"/>
      <c r="D7" s="540"/>
      <c r="E7" s="540"/>
      <c r="F7" s="540"/>
      <c r="G7" s="540"/>
      <c r="H7" s="547"/>
    </row>
    <row r="8" spans="1:8" ht="45" customHeight="1" thickBot="1">
      <c r="A8" s="540"/>
      <c r="B8" s="540"/>
      <c r="C8" s="540"/>
      <c r="D8" s="540"/>
      <c r="E8" s="540"/>
      <c r="F8" s="540"/>
      <c r="G8" s="540"/>
      <c r="H8" s="547"/>
    </row>
    <row r="9" spans="1:8" ht="45" customHeight="1">
      <c r="A9" s="547" t="s">
        <v>12</v>
      </c>
      <c r="B9" s="543">
        <f>'بطاقة تقنية'!D18</f>
        <v>1</v>
      </c>
      <c r="C9" s="548"/>
      <c r="D9" s="544"/>
      <c r="E9" s="550" t="s">
        <v>13</v>
      </c>
      <c r="F9" s="543">
        <f>'بطاقة تقنية'!F18</f>
        <v>27</v>
      </c>
      <c r="G9" s="548"/>
      <c r="H9" s="544"/>
    </row>
    <row r="10" spans="1:8" ht="45" customHeight="1" thickBot="1">
      <c r="A10" s="547"/>
      <c r="B10" s="545"/>
      <c r="C10" s="549"/>
      <c r="D10" s="546"/>
      <c r="E10" s="550"/>
      <c r="F10" s="545"/>
      <c r="G10" s="549"/>
      <c r="H10" s="546"/>
    </row>
    <row r="11" spans="1:8" ht="45" customHeight="1">
      <c r="A11" s="310"/>
      <c r="B11" s="310"/>
      <c r="C11" s="310"/>
      <c r="D11" s="310"/>
      <c r="E11" s="310"/>
      <c r="F11" s="310"/>
      <c r="G11" s="310"/>
      <c r="H11" s="343"/>
    </row>
    <row r="12" spans="1:8" ht="45" customHeight="1">
      <c r="A12" s="537" t="str">
        <f>'بطاقة تقنية'!$B$5</f>
        <v>الثانوية الاعدادية سيدي الطيبي</v>
      </c>
      <c r="B12" s="537"/>
      <c r="C12" s="537"/>
      <c r="H12" s="353">
        <f>H2+1</f>
        <v>19</v>
      </c>
    </row>
    <row r="13" spans="1:8" ht="45" customHeight="1">
      <c r="A13" s="538" t="str">
        <f>'بطاقة تقنية'!$E$2</f>
        <v>الامتحان الموحد المحلي 
لنيل شهادة السلك الإعدادي</v>
      </c>
      <c r="B13" s="538"/>
      <c r="C13" s="538"/>
      <c r="D13" s="538"/>
      <c r="E13" s="538"/>
      <c r="F13" s="538"/>
      <c r="G13" s="538"/>
      <c r="H13" s="538"/>
    </row>
    <row r="14" spans="1:8" ht="45" customHeight="1" thickBot="1">
      <c r="E14" s="310"/>
      <c r="F14" s="539" t="str">
        <f>'بطاقة تقنية'!$G$5</f>
        <v>دورة يناير 2019</v>
      </c>
      <c r="G14" s="539"/>
      <c r="H14" s="539"/>
    </row>
    <row r="15" spans="1:8" ht="45" customHeight="1">
      <c r="A15" s="540" t="s">
        <v>44</v>
      </c>
      <c r="B15" s="540"/>
      <c r="C15" s="540"/>
      <c r="D15" s="541">
        <f>D5+1</f>
        <v>2</v>
      </c>
      <c r="E15" s="540" t="s">
        <v>45</v>
      </c>
      <c r="F15" s="540"/>
      <c r="G15" s="543">
        <f>'بطاقة تقنية'!H19</f>
        <v>27</v>
      </c>
      <c r="H15" s="544"/>
    </row>
    <row r="16" spans="1:8" ht="45" customHeight="1" thickBot="1">
      <c r="A16" s="540"/>
      <c r="B16" s="540"/>
      <c r="C16" s="540"/>
      <c r="D16" s="542"/>
      <c r="E16" s="540"/>
      <c r="F16" s="540"/>
      <c r="G16" s="545"/>
      <c r="H16" s="546"/>
    </row>
    <row r="17" spans="1:8" ht="45" customHeight="1">
      <c r="A17" s="540" t="s">
        <v>46</v>
      </c>
      <c r="B17" s="540"/>
      <c r="C17" s="540"/>
      <c r="D17" s="540"/>
      <c r="E17" s="540"/>
      <c r="F17" s="540"/>
      <c r="G17" s="540"/>
      <c r="H17" s="547"/>
    </row>
    <row r="18" spans="1:8" ht="45" customHeight="1" thickBot="1">
      <c r="A18" s="540"/>
      <c r="B18" s="540"/>
      <c r="C18" s="540"/>
      <c r="D18" s="540"/>
      <c r="E18" s="540"/>
      <c r="F18" s="540"/>
      <c r="G18" s="540"/>
      <c r="H18" s="547"/>
    </row>
    <row r="19" spans="1:8" ht="45" customHeight="1">
      <c r="A19" s="547" t="s">
        <v>12</v>
      </c>
      <c r="B19" s="543">
        <f>'بطاقة تقنية'!D19</f>
        <v>28</v>
      </c>
      <c r="C19" s="548"/>
      <c r="D19" s="544"/>
      <c r="E19" s="550" t="s">
        <v>13</v>
      </c>
      <c r="F19" s="543">
        <f>'بطاقة تقنية'!F19</f>
        <v>54</v>
      </c>
      <c r="G19" s="548"/>
      <c r="H19" s="544"/>
    </row>
    <row r="20" spans="1:8" ht="45" customHeight="1" thickBot="1">
      <c r="A20" s="547"/>
      <c r="B20" s="545"/>
      <c r="C20" s="549"/>
      <c r="D20" s="546"/>
      <c r="E20" s="550"/>
      <c r="F20" s="545"/>
      <c r="G20" s="549"/>
      <c r="H20" s="546"/>
    </row>
    <row r="21" spans="1:8" ht="45" customHeight="1">
      <c r="A21" s="310"/>
      <c r="B21" s="310"/>
      <c r="C21" s="310"/>
      <c r="D21" s="310"/>
      <c r="E21" s="310"/>
      <c r="F21" s="316"/>
      <c r="G21" s="316"/>
      <c r="H21" s="316"/>
    </row>
    <row r="22" spans="1:8" ht="45" customHeight="1">
      <c r="A22" s="537" t="str">
        <f>'بطاقة تقنية'!$B$5</f>
        <v>الثانوية الاعدادية سيدي الطيبي</v>
      </c>
      <c r="B22" s="537"/>
      <c r="C22" s="537"/>
      <c r="H22" s="353">
        <f>H12+1</f>
        <v>20</v>
      </c>
    </row>
    <row r="23" spans="1:8" ht="45" customHeight="1">
      <c r="A23" s="538" t="str">
        <f>'بطاقة تقنية'!$E$2</f>
        <v>الامتحان الموحد المحلي 
لنيل شهادة السلك الإعدادي</v>
      </c>
      <c r="B23" s="538"/>
      <c r="C23" s="538"/>
      <c r="D23" s="538"/>
      <c r="E23" s="538"/>
      <c r="F23" s="538"/>
      <c r="G23" s="538"/>
      <c r="H23" s="538"/>
    </row>
    <row r="24" spans="1:8" ht="45" customHeight="1" thickBot="1">
      <c r="E24" s="310"/>
      <c r="F24" s="539" t="str">
        <f>'بطاقة تقنية'!$G$5</f>
        <v>دورة يناير 2019</v>
      </c>
      <c r="G24" s="539"/>
      <c r="H24" s="539"/>
    </row>
    <row r="25" spans="1:8" ht="45" customHeight="1">
      <c r="A25" s="540" t="s">
        <v>44</v>
      </c>
      <c r="B25" s="540"/>
      <c r="C25" s="540"/>
      <c r="D25" s="541">
        <f>D15+1</f>
        <v>3</v>
      </c>
      <c r="E25" s="540" t="s">
        <v>45</v>
      </c>
      <c r="F25" s="540"/>
      <c r="G25" s="543">
        <f>'بطاقة تقنية'!H20</f>
        <v>27</v>
      </c>
      <c r="H25" s="544"/>
    </row>
    <row r="26" spans="1:8" ht="45" customHeight="1" thickBot="1">
      <c r="A26" s="540"/>
      <c r="B26" s="540"/>
      <c r="C26" s="540"/>
      <c r="D26" s="542"/>
      <c r="E26" s="540"/>
      <c r="F26" s="540"/>
      <c r="G26" s="545"/>
      <c r="H26" s="546"/>
    </row>
    <row r="27" spans="1:8" ht="45" customHeight="1">
      <c r="A27" s="540" t="s">
        <v>46</v>
      </c>
      <c r="B27" s="540"/>
      <c r="C27" s="540"/>
      <c r="D27" s="540"/>
      <c r="E27" s="540"/>
      <c r="F27" s="540"/>
      <c r="G27" s="540"/>
      <c r="H27" s="547"/>
    </row>
    <row r="28" spans="1:8" ht="45" customHeight="1" thickBot="1">
      <c r="A28" s="540"/>
      <c r="B28" s="540"/>
      <c r="C28" s="540"/>
      <c r="D28" s="540"/>
      <c r="E28" s="540"/>
      <c r="F28" s="540"/>
      <c r="G28" s="540"/>
      <c r="H28" s="547"/>
    </row>
    <row r="29" spans="1:8" ht="45" customHeight="1">
      <c r="A29" s="547" t="s">
        <v>12</v>
      </c>
      <c r="B29" s="543">
        <f>'بطاقة تقنية'!D20</f>
        <v>55</v>
      </c>
      <c r="C29" s="548"/>
      <c r="D29" s="544"/>
      <c r="E29" s="550" t="s">
        <v>13</v>
      </c>
      <c r="F29" s="543">
        <f>'بطاقة تقنية'!F20</f>
        <v>81</v>
      </c>
      <c r="G29" s="548"/>
      <c r="H29" s="544"/>
    </row>
    <row r="30" spans="1:8" ht="45" customHeight="1" thickBot="1">
      <c r="A30" s="547"/>
      <c r="B30" s="545"/>
      <c r="C30" s="549"/>
      <c r="D30" s="546"/>
      <c r="E30" s="550"/>
      <c r="F30" s="545"/>
      <c r="G30" s="549"/>
      <c r="H30" s="546"/>
    </row>
    <row r="31" spans="1:8" ht="45" customHeight="1">
      <c r="A31" s="310"/>
      <c r="B31" s="310"/>
      <c r="C31" s="310"/>
      <c r="D31" s="310"/>
      <c r="E31" s="310"/>
      <c r="F31" s="316"/>
      <c r="G31" s="316"/>
      <c r="H31" s="316"/>
    </row>
    <row r="32" spans="1:8" ht="45" customHeight="1">
      <c r="A32" s="537" t="str">
        <f>'بطاقة تقنية'!$B$5</f>
        <v>الثانوية الاعدادية سيدي الطيبي</v>
      </c>
      <c r="B32" s="537"/>
      <c r="C32" s="537"/>
      <c r="H32" s="353">
        <f>H22+1</f>
        <v>21</v>
      </c>
    </row>
    <row r="33" spans="1:8" ht="45" customHeight="1">
      <c r="A33" s="538" t="str">
        <f>'بطاقة تقنية'!$E$2</f>
        <v>الامتحان الموحد المحلي 
لنيل شهادة السلك الإعدادي</v>
      </c>
      <c r="B33" s="538"/>
      <c r="C33" s="538"/>
      <c r="D33" s="538"/>
      <c r="E33" s="538"/>
      <c r="F33" s="538"/>
      <c r="G33" s="538"/>
      <c r="H33" s="538"/>
    </row>
    <row r="34" spans="1:8" ht="45" customHeight="1" thickBot="1">
      <c r="E34" s="310"/>
      <c r="F34" s="539" t="str">
        <f>'بطاقة تقنية'!$G$5</f>
        <v>دورة يناير 2019</v>
      </c>
      <c r="G34" s="539"/>
      <c r="H34" s="539"/>
    </row>
    <row r="35" spans="1:8" ht="45" customHeight="1">
      <c r="A35" s="540" t="s">
        <v>44</v>
      </c>
      <c r="B35" s="540"/>
      <c r="C35" s="540"/>
      <c r="D35" s="541">
        <f>D25+1</f>
        <v>4</v>
      </c>
      <c r="E35" s="540" t="s">
        <v>45</v>
      </c>
      <c r="F35" s="540"/>
      <c r="G35" s="543">
        <f>'بطاقة تقنية'!H21</f>
        <v>27</v>
      </c>
      <c r="H35" s="544"/>
    </row>
    <row r="36" spans="1:8" ht="45" customHeight="1" thickBot="1">
      <c r="A36" s="540"/>
      <c r="B36" s="540"/>
      <c r="C36" s="540"/>
      <c r="D36" s="542"/>
      <c r="E36" s="540"/>
      <c r="F36" s="540"/>
      <c r="G36" s="545"/>
      <c r="H36" s="546"/>
    </row>
    <row r="37" spans="1:8" ht="45" customHeight="1">
      <c r="A37" s="540" t="s">
        <v>46</v>
      </c>
      <c r="B37" s="540"/>
      <c r="C37" s="540"/>
      <c r="D37" s="540"/>
      <c r="E37" s="540"/>
      <c r="F37" s="540"/>
      <c r="G37" s="540"/>
      <c r="H37" s="547"/>
    </row>
    <row r="38" spans="1:8" ht="45" customHeight="1" thickBot="1">
      <c r="A38" s="540"/>
      <c r="B38" s="540"/>
      <c r="C38" s="540"/>
      <c r="D38" s="540"/>
      <c r="E38" s="540"/>
      <c r="F38" s="540"/>
      <c r="G38" s="540"/>
      <c r="H38" s="547"/>
    </row>
    <row r="39" spans="1:8" ht="45" customHeight="1">
      <c r="A39" s="547" t="s">
        <v>12</v>
      </c>
      <c r="B39" s="543">
        <f>'بطاقة تقنية'!D21</f>
        <v>82</v>
      </c>
      <c r="C39" s="548"/>
      <c r="D39" s="544"/>
      <c r="E39" s="550" t="s">
        <v>13</v>
      </c>
      <c r="F39" s="543">
        <f>'بطاقة تقنية'!F21</f>
        <v>108</v>
      </c>
      <c r="G39" s="548"/>
      <c r="H39" s="544"/>
    </row>
    <row r="40" spans="1:8" ht="45" customHeight="1" thickBot="1">
      <c r="A40" s="547"/>
      <c r="B40" s="545"/>
      <c r="C40" s="549"/>
      <c r="D40" s="546"/>
      <c r="E40" s="550"/>
      <c r="F40" s="545"/>
      <c r="G40" s="549"/>
      <c r="H40" s="546"/>
    </row>
    <row r="41" spans="1:8" ht="45" customHeight="1">
      <c r="A41" s="310"/>
      <c r="B41" s="310"/>
      <c r="C41" s="310"/>
      <c r="D41" s="310"/>
      <c r="E41" s="310"/>
      <c r="F41" s="316"/>
      <c r="G41" s="316"/>
      <c r="H41" s="316"/>
    </row>
    <row r="42" spans="1:8" ht="45" customHeight="1">
      <c r="A42" s="537" t="str">
        <f>'بطاقة تقنية'!$B$5</f>
        <v>الثانوية الاعدادية سيدي الطيبي</v>
      </c>
      <c r="B42" s="537"/>
      <c r="C42" s="537"/>
      <c r="H42" s="353">
        <f>H32+1</f>
        <v>22</v>
      </c>
    </row>
    <row r="43" spans="1:8" ht="45" customHeight="1">
      <c r="A43" s="538" t="str">
        <f>'بطاقة تقنية'!$E$2</f>
        <v>الامتحان الموحد المحلي 
لنيل شهادة السلك الإعدادي</v>
      </c>
      <c r="B43" s="538"/>
      <c r="C43" s="538"/>
      <c r="D43" s="538"/>
      <c r="E43" s="538"/>
      <c r="F43" s="538"/>
      <c r="G43" s="538"/>
      <c r="H43" s="538"/>
    </row>
    <row r="44" spans="1:8" ht="45" customHeight="1" thickBot="1">
      <c r="E44" s="310"/>
      <c r="F44" s="539" t="str">
        <f>'بطاقة تقنية'!$G$5</f>
        <v>دورة يناير 2019</v>
      </c>
      <c r="G44" s="539"/>
      <c r="H44" s="539"/>
    </row>
    <row r="45" spans="1:8" ht="45" customHeight="1">
      <c r="A45" s="540" t="s">
        <v>44</v>
      </c>
      <c r="B45" s="540"/>
      <c r="C45" s="540"/>
      <c r="D45" s="541">
        <f>D35+1</f>
        <v>5</v>
      </c>
      <c r="E45" s="540" t="s">
        <v>45</v>
      </c>
      <c r="F45" s="540"/>
      <c r="G45" s="543">
        <f>'بطاقة تقنية'!H22</f>
        <v>27</v>
      </c>
      <c r="H45" s="544"/>
    </row>
    <row r="46" spans="1:8" ht="45" customHeight="1" thickBot="1">
      <c r="A46" s="540"/>
      <c r="B46" s="540"/>
      <c r="C46" s="540"/>
      <c r="D46" s="542"/>
      <c r="E46" s="540"/>
      <c r="F46" s="540"/>
      <c r="G46" s="545"/>
      <c r="H46" s="546"/>
    </row>
    <row r="47" spans="1:8" ht="45" customHeight="1">
      <c r="A47" s="540" t="s">
        <v>46</v>
      </c>
      <c r="B47" s="540"/>
      <c r="C47" s="540"/>
      <c r="D47" s="540"/>
      <c r="E47" s="540"/>
      <c r="F47" s="540"/>
      <c r="G47" s="540"/>
      <c r="H47" s="547"/>
    </row>
    <row r="48" spans="1:8" ht="45" customHeight="1" thickBot="1">
      <c r="A48" s="540"/>
      <c r="B48" s="540"/>
      <c r="C48" s="540"/>
      <c r="D48" s="540"/>
      <c r="E48" s="540"/>
      <c r="F48" s="540"/>
      <c r="G48" s="540"/>
      <c r="H48" s="547"/>
    </row>
    <row r="49" spans="1:8" ht="45" customHeight="1">
      <c r="A49" s="547" t="s">
        <v>12</v>
      </c>
      <c r="B49" s="543">
        <f>'بطاقة تقنية'!D22</f>
        <v>109</v>
      </c>
      <c r="C49" s="548"/>
      <c r="D49" s="544"/>
      <c r="E49" s="550" t="s">
        <v>13</v>
      </c>
      <c r="F49" s="543">
        <f>'بطاقة تقنية'!F22</f>
        <v>135</v>
      </c>
      <c r="G49" s="548"/>
      <c r="H49" s="544"/>
    </row>
    <row r="50" spans="1:8" ht="45" customHeight="1" thickBot="1">
      <c r="A50" s="547"/>
      <c r="B50" s="545"/>
      <c r="C50" s="549"/>
      <c r="D50" s="546"/>
      <c r="E50" s="550"/>
      <c r="F50" s="545"/>
      <c r="G50" s="549"/>
      <c r="H50" s="546"/>
    </row>
    <row r="51" spans="1:8" ht="45" customHeight="1">
      <c r="A51" s="310"/>
      <c r="B51" s="310"/>
      <c r="C51" s="310"/>
      <c r="D51" s="310"/>
      <c r="E51" s="310"/>
      <c r="F51" s="316"/>
      <c r="G51" s="316"/>
      <c r="H51" s="316"/>
    </row>
    <row r="52" spans="1:8" ht="45" customHeight="1">
      <c r="A52" s="537" t="str">
        <f>'بطاقة تقنية'!$B$5</f>
        <v>الثانوية الاعدادية سيدي الطيبي</v>
      </c>
      <c r="B52" s="537"/>
      <c r="C52" s="537"/>
      <c r="H52" s="353">
        <f>H42+1</f>
        <v>23</v>
      </c>
    </row>
    <row r="53" spans="1:8" ht="45" customHeight="1">
      <c r="A53" s="538" t="str">
        <f>'بطاقة تقنية'!$E$2</f>
        <v>الامتحان الموحد المحلي 
لنيل شهادة السلك الإعدادي</v>
      </c>
      <c r="B53" s="538"/>
      <c r="C53" s="538"/>
      <c r="D53" s="538"/>
      <c r="E53" s="538"/>
      <c r="F53" s="538"/>
      <c r="G53" s="538"/>
      <c r="H53" s="538"/>
    </row>
    <row r="54" spans="1:8" ht="45" customHeight="1" thickBot="1">
      <c r="E54" s="310"/>
      <c r="F54" s="539" t="str">
        <f>'بطاقة تقنية'!$G$5</f>
        <v>دورة يناير 2019</v>
      </c>
      <c r="G54" s="539"/>
      <c r="H54" s="539"/>
    </row>
    <row r="55" spans="1:8" ht="45" customHeight="1">
      <c r="A55" s="540" t="s">
        <v>44</v>
      </c>
      <c r="B55" s="540"/>
      <c r="C55" s="540"/>
      <c r="D55" s="541">
        <f>D45+1</f>
        <v>6</v>
      </c>
      <c r="E55" s="540" t="s">
        <v>45</v>
      </c>
      <c r="F55" s="540"/>
      <c r="G55" s="543">
        <f>'بطاقة تقنية'!H23</f>
        <v>27</v>
      </c>
      <c r="H55" s="544"/>
    </row>
    <row r="56" spans="1:8" ht="45" customHeight="1" thickBot="1">
      <c r="A56" s="540"/>
      <c r="B56" s="540"/>
      <c r="C56" s="540"/>
      <c r="D56" s="542"/>
      <c r="E56" s="540"/>
      <c r="F56" s="540"/>
      <c r="G56" s="545"/>
      <c r="H56" s="546"/>
    </row>
    <row r="57" spans="1:8" ht="45" customHeight="1">
      <c r="A57" s="540" t="s">
        <v>46</v>
      </c>
      <c r="B57" s="540"/>
      <c r="C57" s="540"/>
      <c r="D57" s="540"/>
      <c r="E57" s="540"/>
      <c r="F57" s="540"/>
      <c r="G57" s="540"/>
      <c r="H57" s="547"/>
    </row>
    <row r="58" spans="1:8" ht="45" customHeight="1" thickBot="1">
      <c r="A58" s="540"/>
      <c r="B58" s="540"/>
      <c r="C58" s="540"/>
      <c r="D58" s="540"/>
      <c r="E58" s="540"/>
      <c r="F58" s="540"/>
      <c r="G58" s="540"/>
      <c r="H58" s="547"/>
    </row>
    <row r="59" spans="1:8" ht="45" customHeight="1">
      <c r="A59" s="547" t="s">
        <v>12</v>
      </c>
      <c r="B59" s="543">
        <f>'بطاقة تقنية'!D23</f>
        <v>136</v>
      </c>
      <c r="C59" s="548"/>
      <c r="D59" s="544"/>
      <c r="E59" s="550" t="s">
        <v>13</v>
      </c>
      <c r="F59" s="543">
        <f>'بطاقة تقنية'!F23</f>
        <v>162</v>
      </c>
      <c r="G59" s="548"/>
      <c r="H59" s="544"/>
    </row>
    <row r="60" spans="1:8" ht="45" customHeight="1" thickBot="1">
      <c r="A60" s="547"/>
      <c r="B60" s="545"/>
      <c r="C60" s="549"/>
      <c r="D60" s="546"/>
      <c r="E60" s="550"/>
      <c r="F60" s="545"/>
      <c r="G60" s="549"/>
      <c r="H60" s="546"/>
    </row>
    <row r="61" spans="1:8" ht="45" customHeight="1">
      <c r="A61" s="310"/>
      <c r="B61" s="310"/>
      <c r="C61" s="310"/>
      <c r="D61" s="310"/>
      <c r="E61" s="310"/>
      <c r="F61" s="316"/>
      <c r="G61" s="316"/>
      <c r="H61" s="316"/>
    </row>
    <row r="62" spans="1:8" ht="45" customHeight="1">
      <c r="A62" s="537" t="str">
        <f>'بطاقة تقنية'!$B$5</f>
        <v>الثانوية الاعدادية سيدي الطيبي</v>
      </c>
      <c r="B62" s="537"/>
      <c r="C62" s="537"/>
      <c r="H62" s="353">
        <f>H52+1</f>
        <v>24</v>
      </c>
    </row>
    <row r="63" spans="1:8" ht="45" customHeight="1">
      <c r="A63" s="538" t="str">
        <f>'بطاقة تقنية'!$E$2</f>
        <v>الامتحان الموحد المحلي 
لنيل شهادة السلك الإعدادي</v>
      </c>
      <c r="B63" s="538"/>
      <c r="C63" s="538"/>
      <c r="D63" s="538"/>
      <c r="E63" s="538"/>
      <c r="F63" s="538"/>
      <c r="G63" s="538"/>
      <c r="H63" s="538"/>
    </row>
    <row r="64" spans="1:8" ht="45" customHeight="1" thickBot="1">
      <c r="E64" s="310"/>
      <c r="F64" s="539" t="str">
        <f>'بطاقة تقنية'!$G$5</f>
        <v>دورة يناير 2019</v>
      </c>
      <c r="G64" s="539"/>
      <c r="H64" s="539"/>
    </row>
    <row r="65" spans="1:8" ht="45" customHeight="1">
      <c r="A65" s="540" t="s">
        <v>44</v>
      </c>
      <c r="B65" s="540"/>
      <c r="C65" s="540"/>
      <c r="D65" s="541">
        <f>D55+1</f>
        <v>7</v>
      </c>
      <c r="E65" s="540" t="s">
        <v>45</v>
      </c>
      <c r="F65" s="540"/>
      <c r="G65" s="543">
        <f>'بطاقة تقنية'!H24</f>
        <v>27</v>
      </c>
      <c r="H65" s="544"/>
    </row>
    <row r="66" spans="1:8" ht="45" customHeight="1" thickBot="1">
      <c r="A66" s="540"/>
      <c r="B66" s="540"/>
      <c r="C66" s="540"/>
      <c r="D66" s="542"/>
      <c r="E66" s="540"/>
      <c r="F66" s="540"/>
      <c r="G66" s="545"/>
      <c r="H66" s="546"/>
    </row>
    <row r="67" spans="1:8" ht="45" customHeight="1">
      <c r="A67" s="540" t="s">
        <v>46</v>
      </c>
      <c r="B67" s="540"/>
      <c r="C67" s="540"/>
      <c r="D67" s="540"/>
      <c r="E67" s="540"/>
      <c r="F67" s="540"/>
      <c r="G67" s="540"/>
      <c r="H67" s="547"/>
    </row>
    <row r="68" spans="1:8" ht="45" customHeight="1" thickBot="1">
      <c r="A68" s="540"/>
      <c r="B68" s="540"/>
      <c r="C68" s="540"/>
      <c r="D68" s="540"/>
      <c r="E68" s="540"/>
      <c r="F68" s="540"/>
      <c r="G68" s="540"/>
      <c r="H68" s="547"/>
    </row>
    <row r="69" spans="1:8" ht="45" customHeight="1">
      <c r="A69" s="547" t="s">
        <v>12</v>
      </c>
      <c r="B69" s="543">
        <f>'بطاقة تقنية'!D24</f>
        <v>163</v>
      </c>
      <c r="C69" s="548"/>
      <c r="D69" s="544"/>
      <c r="E69" s="550" t="s">
        <v>13</v>
      </c>
      <c r="F69" s="543">
        <f>'بطاقة تقنية'!F24</f>
        <v>189</v>
      </c>
      <c r="G69" s="548"/>
      <c r="H69" s="544"/>
    </row>
    <row r="70" spans="1:8" ht="45" customHeight="1" thickBot="1">
      <c r="A70" s="547"/>
      <c r="B70" s="545"/>
      <c r="C70" s="549"/>
      <c r="D70" s="546"/>
      <c r="E70" s="550"/>
      <c r="F70" s="545"/>
      <c r="G70" s="549"/>
      <c r="H70" s="546"/>
    </row>
    <row r="71" spans="1:8" ht="45" customHeight="1">
      <c r="A71" s="310"/>
      <c r="B71" s="310"/>
      <c r="C71" s="310"/>
      <c r="D71" s="310"/>
      <c r="E71" s="310"/>
      <c r="F71" s="316"/>
      <c r="G71" s="316"/>
      <c r="H71" s="316"/>
    </row>
    <row r="72" spans="1:8" ht="45" customHeight="1">
      <c r="A72" s="537" t="str">
        <f>'بطاقة تقنية'!$B$5</f>
        <v>الثانوية الاعدادية سيدي الطيبي</v>
      </c>
      <c r="B72" s="537"/>
      <c r="C72" s="537"/>
      <c r="H72" s="353">
        <f>H62+1</f>
        <v>25</v>
      </c>
    </row>
    <row r="73" spans="1:8" ht="45" customHeight="1">
      <c r="A73" s="538" t="str">
        <f>'بطاقة تقنية'!$E$2</f>
        <v>الامتحان الموحد المحلي 
لنيل شهادة السلك الإعدادي</v>
      </c>
      <c r="B73" s="538"/>
      <c r="C73" s="538"/>
      <c r="D73" s="538"/>
      <c r="E73" s="538"/>
      <c r="F73" s="538"/>
      <c r="G73" s="538"/>
      <c r="H73" s="538"/>
    </row>
    <row r="74" spans="1:8" ht="45" customHeight="1" thickBot="1">
      <c r="E74" s="310"/>
      <c r="F74" s="539" t="str">
        <f>'بطاقة تقنية'!$G$5</f>
        <v>دورة يناير 2019</v>
      </c>
      <c r="G74" s="539"/>
      <c r="H74" s="539"/>
    </row>
    <row r="75" spans="1:8" ht="45" customHeight="1">
      <c r="A75" s="540" t="s">
        <v>44</v>
      </c>
      <c r="B75" s="540"/>
      <c r="C75" s="540"/>
      <c r="D75" s="541">
        <f>D65+1</f>
        <v>8</v>
      </c>
      <c r="E75" s="540" t="s">
        <v>45</v>
      </c>
      <c r="F75" s="540"/>
      <c r="G75" s="543">
        <f>'بطاقة تقنية'!H25</f>
        <v>27</v>
      </c>
      <c r="H75" s="544"/>
    </row>
    <row r="76" spans="1:8" ht="45" customHeight="1" thickBot="1">
      <c r="A76" s="540"/>
      <c r="B76" s="540"/>
      <c r="C76" s="540"/>
      <c r="D76" s="542"/>
      <c r="E76" s="540"/>
      <c r="F76" s="540"/>
      <c r="G76" s="545"/>
      <c r="H76" s="546"/>
    </row>
    <row r="77" spans="1:8" ht="45" customHeight="1">
      <c r="A77" s="540" t="s">
        <v>46</v>
      </c>
      <c r="B77" s="540"/>
      <c r="C77" s="540"/>
      <c r="D77" s="540"/>
      <c r="E77" s="540"/>
      <c r="F77" s="540"/>
      <c r="G77" s="540"/>
      <c r="H77" s="547"/>
    </row>
    <row r="78" spans="1:8" ht="45" customHeight="1" thickBot="1">
      <c r="A78" s="540"/>
      <c r="B78" s="540"/>
      <c r="C78" s="540"/>
      <c r="D78" s="540"/>
      <c r="E78" s="540"/>
      <c r="F78" s="540"/>
      <c r="G78" s="540"/>
      <c r="H78" s="547"/>
    </row>
    <row r="79" spans="1:8" ht="45" customHeight="1">
      <c r="A79" s="547" t="s">
        <v>12</v>
      </c>
      <c r="B79" s="543">
        <f>'بطاقة تقنية'!D25</f>
        <v>190</v>
      </c>
      <c r="C79" s="548"/>
      <c r="D79" s="544"/>
      <c r="E79" s="550" t="s">
        <v>13</v>
      </c>
      <c r="F79" s="543">
        <f>'بطاقة تقنية'!F25</f>
        <v>216</v>
      </c>
      <c r="G79" s="548"/>
      <c r="H79" s="544"/>
    </row>
    <row r="80" spans="1:8" ht="45" customHeight="1" thickBot="1">
      <c r="A80" s="547"/>
      <c r="B80" s="545"/>
      <c r="C80" s="549"/>
      <c r="D80" s="546"/>
      <c r="E80" s="550"/>
      <c r="F80" s="545"/>
      <c r="G80" s="549"/>
      <c r="H80" s="546"/>
    </row>
    <row r="81" spans="1:8" ht="45" customHeight="1">
      <c r="A81" s="310"/>
      <c r="B81" s="310"/>
      <c r="C81" s="310"/>
      <c r="D81" s="310"/>
      <c r="E81" s="310"/>
      <c r="F81" s="316"/>
      <c r="G81" s="316"/>
      <c r="H81" s="316"/>
    </row>
    <row r="82" spans="1:8" ht="45" customHeight="1">
      <c r="A82" s="537" t="str">
        <f>'بطاقة تقنية'!$B$5</f>
        <v>الثانوية الاعدادية سيدي الطيبي</v>
      </c>
      <c r="B82" s="537"/>
      <c r="C82" s="537"/>
      <c r="H82" s="353">
        <f>H72+1</f>
        <v>26</v>
      </c>
    </row>
    <row r="83" spans="1:8" ht="45" customHeight="1">
      <c r="A83" s="538" t="str">
        <f>'بطاقة تقنية'!$E$2</f>
        <v>الامتحان الموحد المحلي 
لنيل شهادة السلك الإعدادي</v>
      </c>
      <c r="B83" s="538"/>
      <c r="C83" s="538"/>
      <c r="D83" s="538"/>
      <c r="E83" s="538"/>
      <c r="F83" s="538"/>
      <c r="G83" s="538"/>
      <c r="H83" s="538"/>
    </row>
    <row r="84" spans="1:8" ht="45" customHeight="1" thickBot="1">
      <c r="E84" s="310"/>
      <c r="F84" s="539" t="str">
        <f>'بطاقة تقنية'!$G$5</f>
        <v>دورة يناير 2019</v>
      </c>
      <c r="G84" s="539"/>
      <c r="H84" s="539"/>
    </row>
    <row r="85" spans="1:8" ht="45" customHeight="1">
      <c r="A85" s="540" t="s">
        <v>44</v>
      </c>
      <c r="B85" s="540"/>
      <c r="C85" s="540"/>
      <c r="D85" s="541">
        <f>D75+1</f>
        <v>9</v>
      </c>
      <c r="E85" s="540" t="s">
        <v>45</v>
      </c>
      <c r="F85" s="540"/>
      <c r="G85" s="543">
        <f>'بطاقة تقنية'!H26</f>
        <v>27</v>
      </c>
      <c r="H85" s="544"/>
    </row>
    <row r="86" spans="1:8" ht="45" customHeight="1" thickBot="1">
      <c r="A86" s="540"/>
      <c r="B86" s="540"/>
      <c r="C86" s="540"/>
      <c r="D86" s="542"/>
      <c r="E86" s="540"/>
      <c r="F86" s="540"/>
      <c r="G86" s="545"/>
      <c r="H86" s="546"/>
    </row>
    <row r="87" spans="1:8" ht="45" customHeight="1">
      <c r="A87" s="540" t="s">
        <v>46</v>
      </c>
      <c r="B87" s="540"/>
      <c r="C87" s="540"/>
      <c r="D87" s="540"/>
      <c r="E87" s="540"/>
      <c r="F87" s="540"/>
      <c r="G87" s="540"/>
      <c r="H87" s="547"/>
    </row>
    <row r="88" spans="1:8" ht="45" customHeight="1" thickBot="1">
      <c r="A88" s="540"/>
      <c r="B88" s="540"/>
      <c r="C88" s="540"/>
      <c r="D88" s="540"/>
      <c r="E88" s="540"/>
      <c r="F88" s="540"/>
      <c r="G88" s="540"/>
      <c r="H88" s="547"/>
    </row>
    <row r="89" spans="1:8" ht="45" customHeight="1">
      <c r="A89" s="547" t="s">
        <v>12</v>
      </c>
      <c r="B89" s="543">
        <f>'بطاقة تقنية'!D26</f>
        <v>217</v>
      </c>
      <c r="C89" s="548"/>
      <c r="D89" s="544"/>
      <c r="E89" s="550" t="s">
        <v>13</v>
      </c>
      <c r="F89" s="543">
        <f>'بطاقة تقنية'!F26</f>
        <v>243</v>
      </c>
      <c r="G89" s="548"/>
      <c r="H89" s="544"/>
    </row>
    <row r="90" spans="1:8" ht="45" customHeight="1" thickBot="1">
      <c r="A90" s="547"/>
      <c r="B90" s="545"/>
      <c r="C90" s="549"/>
      <c r="D90" s="546"/>
      <c r="E90" s="550"/>
      <c r="F90" s="545"/>
      <c r="G90" s="549"/>
      <c r="H90" s="546"/>
    </row>
    <row r="91" spans="1:8" ht="45" customHeight="1">
      <c r="A91" s="310"/>
      <c r="B91" s="310"/>
      <c r="C91" s="310"/>
      <c r="D91" s="310"/>
      <c r="E91" s="310"/>
      <c r="F91" s="316"/>
      <c r="G91" s="316"/>
      <c r="H91" s="316"/>
    </row>
    <row r="92" spans="1:8" ht="45" customHeight="1">
      <c r="A92" s="537" t="str">
        <f>'بطاقة تقنية'!$B$5</f>
        <v>الثانوية الاعدادية سيدي الطيبي</v>
      </c>
      <c r="B92" s="537"/>
      <c r="C92" s="537"/>
      <c r="H92" s="353">
        <f>H82+1</f>
        <v>27</v>
      </c>
    </row>
    <row r="93" spans="1:8" ht="45" customHeight="1">
      <c r="A93" s="538" t="str">
        <f>'بطاقة تقنية'!$E$2</f>
        <v>الامتحان الموحد المحلي 
لنيل شهادة السلك الإعدادي</v>
      </c>
      <c r="B93" s="538"/>
      <c r="C93" s="538"/>
      <c r="D93" s="538"/>
      <c r="E93" s="538"/>
      <c r="F93" s="538"/>
      <c r="G93" s="538"/>
      <c r="H93" s="538"/>
    </row>
    <row r="94" spans="1:8" ht="45" customHeight="1" thickBot="1">
      <c r="E94" s="310"/>
      <c r="F94" s="539" t="str">
        <f>'بطاقة تقنية'!$G$5</f>
        <v>دورة يناير 2019</v>
      </c>
      <c r="G94" s="539"/>
      <c r="H94" s="539"/>
    </row>
    <row r="95" spans="1:8" ht="45" customHeight="1">
      <c r="A95" s="540" t="s">
        <v>44</v>
      </c>
      <c r="B95" s="540"/>
      <c r="C95" s="540"/>
      <c r="D95" s="541">
        <f>D85+1</f>
        <v>10</v>
      </c>
      <c r="E95" s="540" t="s">
        <v>45</v>
      </c>
      <c r="F95" s="540"/>
      <c r="G95" s="543">
        <f>'بطاقة تقنية'!H27</f>
        <v>27</v>
      </c>
      <c r="H95" s="544"/>
    </row>
    <row r="96" spans="1:8" ht="45" customHeight="1" thickBot="1">
      <c r="A96" s="540"/>
      <c r="B96" s="540"/>
      <c r="C96" s="540"/>
      <c r="D96" s="542"/>
      <c r="E96" s="540"/>
      <c r="F96" s="540"/>
      <c r="G96" s="545"/>
      <c r="H96" s="546"/>
    </row>
    <row r="97" spans="1:8" ht="45" customHeight="1">
      <c r="A97" s="540" t="s">
        <v>46</v>
      </c>
      <c r="B97" s="540"/>
      <c r="C97" s="540"/>
      <c r="D97" s="540"/>
      <c r="E97" s="540"/>
      <c r="F97" s="540"/>
      <c r="G97" s="540"/>
      <c r="H97" s="547"/>
    </row>
    <row r="98" spans="1:8" ht="45" customHeight="1" thickBot="1">
      <c r="A98" s="540"/>
      <c r="B98" s="540"/>
      <c r="C98" s="540"/>
      <c r="D98" s="540"/>
      <c r="E98" s="540"/>
      <c r="F98" s="540"/>
      <c r="G98" s="540"/>
      <c r="H98" s="547"/>
    </row>
    <row r="99" spans="1:8" ht="45" customHeight="1">
      <c r="A99" s="547" t="s">
        <v>12</v>
      </c>
      <c r="B99" s="543">
        <f>'بطاقة تقنية'!D27</f>
        <v>244</v>
      </c>
      <c r="C99" s="548"/>
      <c r="D99" s="544"/>
      <c r="E99" s="550" t="s">
        <v>13</v>
      </c>
      <c r="F99" s="543">
        <f>'بطاقة تقنية'!F27</f>
        <v>270</v>
      </c>
      <c r="G99" s="548"/>
      <c r="H99" s="544"/>
    </row>
    <row r="100" spans="1:8" ht="45" customHeight="1" thickBot="1">
      <c r="A100" s="547"/>
      <c r="B100" s="545"/>
      <c r="C100" s="549"/>
      <c r="D100" s="546"/>
      <c r="E100" s="550"/>
      <c r="F100" s="545"/>
      <c r="G100" s="549"/>
      <c r="H100" s="546"/>
    </row>
    <row r="101" spans="1:8" ht="45" customHeight="1">
      <c r="A101" s="310"/>
      <c r="B101" s="310"/>
      <c r="C101" s="310"/>
      <c r="D101" s="310"/>
      <c r="E101" s="310"/>
      <c r="F101" s="316"/>
      <c r="G101" s="316"/>
      <c r="H101" s="316"/>
    </row>
    <row r="102" spans="1:8" ht="45" customHeight="1">
      <c r="A102" s="537" t="str">
        <f>'بطاقة تقنية'!$B$5</f>
        <v>الثانوية الاعدادية سيدي الطيبي</v>
      </c>
      <c r="B102" s="537"/>
      <c r="C102" s="537"/>
      <c r="H102" s="353">
        <f>H92+1</f>
        <v>28</v>
      </c>
    </row>
    <row r="103" spans="1:8" ht="45" customHeight="1">
      <c r="A103" s="538" t="str">
        <f>'بطاقة تقنية'!$E$2</f>
        <v>الامتحان الموحد المحلي 
لنيل شهادة السلك الإعدادي</v>
      </c>
      <c r="B103" s="538"/>
      <c r="C103" s="538"/>
      <c r="D103" s="538"/>
      <c r="E103" s="538"/>
      <c r="F103" s="538"/>
      <c r="G103" s="538"/>
      <c r="H103" s="538"/>
    </row>
    <row r="104" spans="1:8" ht="45" customHeight="1" thickBot="1">
      <c r="E104" s="310"/>
      <c r="F104" s="539" t="str">
        <f>'بطاقة تقنية'!$G$5</f>
        <v>دورة يناير 2019</v>
      </c>
      <c r="G104" s="539"/>
      <c r="H104" s="539"/>
    </row>
    <row r="105" spans="1:8" ht="45" customHeight="1">
      <c r="A105" s="540" t="s">
        <v>44</v>
      </c>
      <c r="B105" s="540"/>
      <c r="C105" s="540"/>
      <c r="D105" s="541">
        <f>D95+1</f>
        <v>11</v>
      </c>
      <c r="E105" s="540" t="s">
        <v>45</v>
      </c>
      <c r="F105" s="540"/>
      <c r="G105" s="543">
        <f>'بطاقة تقنية'!H28</f>
        <v>27</v>
      </c>
      <c r="H105" s="544"/>
    </row>
    <row r="106" spans="1:8" ht="45" customHeight="1" thickBot="1">
      <c r="A106" s="540"/>
      <c r="B106" s="540"/>
      <c r="C106" s="540"/>
      <c r="D106" s="542"/>
      <c r="E106" s="540"/>
      <c r="F106" s="540"/>
      <c r="G106" s="545"/>
      <c r="H106" s="546"/>
    </row>
    <row r="107" spans="1:8" ht="45" customHeight="1">
      <c r="A107" s="540" t="s">
        <v>46</v>
      </c>
      <c r="B107" s="540"/>
      <c r="C107" s="540"/>
      <c r="D107" s="540"/>
      <c r="E107" s="540"/>
      <c r="F107" s="540"/>
      <c r="G107" s="540"/>
      <c r="H107" s="547"/>
    </row>
    <row r="108" spans="1:8" ht="45" customHeight="1" thickBot="1">
      <c r="A108" s="540"/>
      <c r="B108" s="540"/>
      <c r="C108" s="540"/>
      <c r="D108" s="540"/>
      <c r="E108" s="540"/>
      <c r="F108" s="540"/>
      <c r="G108" s="540"/>
      <c r="H108" s="547"/>
    </row>
    <row r="109" spans="1:8" ht="45" customHeight="1">
      <c r="A109" s="547" t="s">
        <v>12</v>
      </c>
      <c r="B109" s="543">
        <f>'بطاقة تقنية'!D28</f>
        <v>271</v>
      </c>
      <c r="C109" s="548"/>
      <c r="D109" s="544"/>
      <c r="E109" s="550" t="s">
        <v>13</v>
      </c>
      <c r="F109" s="543">
        <f>'بطاقة تقنية'!F28</f>
        <v>297</v>
      </c>
      <c r="G109" s="548"/>
      <c r="H109" s="544"/>
    </row>
    <row r="110" spans="1:8" ht="45" customHeight="1" thickBot="1">
      <c r="A110" s="547"/>
      <c r="B110" s="545"/>
      <c r="C110" s="549"/>
      <c r="D110" s="546"/>
      <c r="E110" s="550"/>
      <c r="F110" s="545"/>
      <c r="G110" s="549"/>
      <c r="H110" s="546"/>
    </row>
    <row r="111" spans="1:8" ht="45" customHeight="1">
      <c r="A111" s="310"/>
      <c r="B111" s="310"/>
      <c r="C111" s="310"/>
      <c r="D111" s="310"/>
      <c r="E111" s="310"/>
      <c r="F111" s="316"/>
      <c r="G111" s="316"/>
      <c r="H111" s="316"/>
    </row>
    <row r="112" spans="1:8" ht="45" customHeight="1">
      <c r="A112" s="537" t="str">
        <f>'بطاقة تقنية'!$B$5</f>
        <v>الثانوية الاعدادية سيدي الطيبي</v>
      </c>
      <c r="B112" s="537"/>
      <c r="C112" s="537"/>
      <c r="H112" s="353">
        <f>H102+1</f>
        <v>29</v>
      </c>
    </row>
    <row r="113" spans="1:8" ht="45" customHeight="1">
      <c r="A113" s="538" t="str">
        <f>'بطاقة تقنية'!$E$2</f>
        <v>الامتحان الموحد المحلي 
لنيل شهادة السلك الإعدادي</v>
      </c>
      <c r="B113" s="538"/>
      <c r="C113" s="538"/>
      <c r="D113" s="538"/>
      <c r="E113" s="538"/>
      <c r="F113" s="538"/>
      <c r="G113" s="538"/>
      <c r="H113" s="538"/>
    </row>
    <row r="114" spans="1:8" ht="45" customHeight="1" thickBot="1">
      <c r="E114" s="310"/>
      <c r="F114" s="539" t="str">
        <f>'بطاقة تقنية'!$G$5</f>
        <v>دورة يناير 2019</v>
      </c>
      <c r="G114" s="539"/>
      <c r="H114" s="539"/>
    </row>
    <row r="115" spans="1:8" ht="45" customHeight="1">
      <c r="A115" s="540" t="s">
        <v>44</v>
      </c>
      <c r="B115" s="540"/>
      <c r="C115" s="540"/>
      <c r="D115" s="541">
        <f>D105+1</f>
        <v>12</v>
      </c>
      <c r="E115" s="540" t="s">
        <v>45</v>
      </c>
      <c r="F115" s="540"/>
      <c r="G115" s="543">
        <f>'بطاقة تقنية'!H29</f>
        <v>27</v>
      </c>
      <c r="H115" s="544"/>
    </row>
    <row r="116" spans="1:8" ht="45" customHeight="1" thickBot="1">
      <c r="A116" s="540"/>
      <c r="B116" s="540"/>
      <c r="C116" s="540"/>
      <c r="D116" s="542"/>
      <c r="E116" s="540"/>
      <c r="F116" s="540"/>
      <c r="G116" s="545"/>
      <c r="H116" s="546"/>
    </row>
    <row r="117" spans="1:8" ht="45" customHeight="1">
      <c r="A117" s="540" t="s">
        <v>46</v>
      </c>
      <c r="B117" s="540"/>
      <c r="C117" s="540"/>
      <c r="D117" s="540"/>
      <c r="E117" s="540"/>
      <c r="F117" s="540"/>
      <c r="G117" s="540"/>
      <c r="H117" s="547"/>
    </row>
    <row r="118" spans="1:8" ht="45" customHeight="1" thickBot="1">
      <c r="A118" s="540"/>
      <c r="B118" s="540"/>
      <c r="C118" s="540"/>
      <c r="D118" s="540"/>
      <c r="E118" s="540"/>
      <c r="F118" s="540"/>
      <c r="G118" s="540"/>
      <c r="H118" s="547"/>
    </row>
    <row r="119" spans="1:8" ht="45" customHeight="1">
      <c r="A119" s="547" t="s">
        <v>12</v>
      </c>
      <c r="B119" s="543">
        <f>'بطاقة تقنية'!D29</f>
        <v>298</v>
      </c>
      <c r="C119" s="548"/>
      <c r="D119" s="544"/>
      <c r="E119" s="550" t="s">
        <v>13</v>
      </c>
      <c r="F119" s="543">
        <f>'بطاقة تقنية'!F29</f>
        <v>324</v>
      </c>
      <c r="G119" s="548"/>
      <c r="H119" s="544"/>
    </row>
    <row r="120" spans="1:8" ht="45" customHeight="1" thickBot="1">
      <c r="A120" s="547"/>
      <c r="B120" s="545"/>
      <c r="C120" s="549"/>
      <c r="D120" s="546"/>
      <c r="E120" s="550"/>
      <c r="F120" s="545"/>
      <c r="G120" s="549"/>
      <c r="H120" s="546"/>
    </row>
    <row r="121" spans="1:8" ht="45" customHeight="1">
      <c r="A121" s="310"/>
      <c r="B121" s="310"/>
      <c r="C121" s="310"/>
      <c r="D121" s="310"/>
      <c r="E121" s="310"/>
      <c r="F121" s="316"/>
      <c r="G121" s="316"/>
      <c r="H121" s="316"/>
    </row>
    <row r="122" spans="1:8" ht="45" customHeight="1">
      <c r="A122" s="537" t="str">
        <f>'بطاقة تقنية'!$B$5</f>
        <v>الثانوية الاعدادية سيدي الطيبي</v>
      </c>
      <c r="B122" s="537"/>
      <c r="C122" s="537"/>
      <c r="H122" s="353">
        <f>H112+1</f>
        <v>30</v>
      </c>
    </row>
    <row r="123" spans="1:8" ht="45" customHeight="1">
      <c r="A123" s="538" t="str">
        <f>'بطاقة تقنية'!$E$2</f>
        <v>الامتحان الموحد المحلي 
لنيل شهادة السلك الإعدادي</v>
      </c>
      <c r="B123" s="538"/>
      <c r="C123" s="538"/>
      <c r="D123" s="538"/>
      <c r="E123" s="538"/>
      <c r="F123" s="538"/>
      <c r="G123" s="538"/>
      <c r="H123" s="538"/>
    </row>
    <row r="124" spans="1:8" ht="45" customHeight="1" thickBot="1">
      <c r="E124" s="310"/>
      <c r="F124" s="539" t="str">
        <f>'بطاقة تقنية'!$G$5</f>
        <v>دورة يناير 2019</v>
      </c>
      <c r="G124" s="539"/>
      <c r="H124" s="539"/>
    </row>
    <row r="125" spans="1:8" ht="45" customHeight="1">
      <c r="A125" s="540" t="s">
        <v>44</v>
      </c>
      <c r="B125" s="540"/>
      <c r="C125" s="540"/>
      <c r="D125" s="541">
        <f>D115+1</f>
        <v>13</v>
      </c>
      <c r="E125" s="540" t="s">
        <v>45</v>
      </c>
      <c r="F125" s="540"/>
      <c r="G125" s="543">
        <f>'بطاقة تقنية'!H30</f>
        <v>27</v>
      </c>
      <c r="H125" s="544"/>
    </row>
    <row r="126" spans="1:8" ht="45" customHeight="1" thickBot="1">
      <c r="A126" s="540"/>
      <c r="B126" s="540"/>
      <c r="C126" s="540"/>
      <c r="D126" s="542"/>
      <c r="E126" s="540"/>
      <c r="F126" s="540"/>
      <c r="G126" s="545"/>
      <c r="H126" s="546"/>
    </row>
    <row r="127" spans="1:8" ht="45" customHeight="1">
      <c r="A127" s="540" t="s">
        <v>46</v>
      </c>
      <c r="B127" s="540"/>
      <c r="C127" s="540"/>
      <c r="D127" s="540"/>
      <c r="E127" s="540"/>
      <c r="F127" s="540"/>
      <c r="G127" s="540"/>
      <c r="H127" s="547"/>
    </row>
    <row r="128" spans="1:8" ht="45" customHeight="1" thickBot="1">
      <c r="A128" s="540"/>
      <c r="B128" s="540"/>
      <c r="C128" s="540"/>
      <c r="D128" s="540"/>
      <c r="E128" s="540"/>
      <c r="F128" s="540"/>
      <c r="G128" s="540"/>
      <c r="H128" s="547"/>
    </row>
    <row r="129" spans="1:8" ht="45" customHeight="1">
      <c r="A129" s="547" t="s">
        <v>12</v>
      </c>
      <c r="B129" s="543">
        <f>'بطاقة تقنية'!D30</f>
        <v>325</v>
      </c>
      <c r="C129" s="548"/>
      <c r="D129" s="544"/>
      <c r="E129" s="550" t="s">
        <v>13</v>
      </c>
      <c r="F129" s="543">
        <f>'بطاقة تقنية'!F30</f>
        <v>351</v>
      </c>
      <c r="G129" s="548"/>
      <c r="H129" s="544"/>
    </row>
    <row r="130" spans="1:8" ht="45" customHeight="1" thickBot="1">
      <c r="A130" s="547"/>
      <c r="B130" s="545"/>
      <c r="C130" s="549"/>
      <c r="D130" s="546"/>
      <c r="E130" s="550"/>
      <c r="F130" s="545"/>
      <c r="G130" s="549"/>
      <c r="H130" s="546"/>
    </row>
    <row r="131" spans="1:8" ht="45" customHeight="1">
      <c r="A131" s="310"/>
      <c r="B131" s="310"/>
      <c r="C131" s="310"/>
      <c r="D131" s="310"/>
      <c r="E131" s="310"/>
      <c r="F131" s="316"/>
      <c r="G131" s="316"/>
      <c r="H131" s="316"/>
    </row>
    <row r="132" spans="1:8" ht="45" customHeight="1">
      <c r="A132" s="537" t="str">
        <f>'بطاقة تقنية'!$B$5</f>
        <v>الثانوية الاعدادية سيدي الطيبي</v>
      </c>
      <c r="B132" s="537"/>
      <c r="C132" s="537"/>
      <c r="H132" s="353">
        <f>H122+1</f>
        <v>31</v>
      </c>
    </row>
    <row r="133" spans="1:8" ht="45" customHeight="1">
      <c r="A133" s="538" t="str">
        <f>'بطاقة تقنية'!$E$2</f>
        <v>الامتحان الموحد المحلي 
لنيل شهادة السلك الإعدادي</v>
      </c>
      <c r="B133" s="538"/>
      <c r="C133" s="538"/>
      <c r="D133" s="538"/>
      <c r="E133" s="538"/>
      <c r="F133" s="538"/>
      <c r="G133" s="538"/>
      <c r="H133" s="538"/>
    </row>
    <row r="134" spans="1:8" ht="45" customHeight="1" thickBot="1">
      <c r="E134" s="310"/>
      <c r="F134" s="539" t="str">
        <f>'بطاقة تقنية'!$G$5</f>
        <v>دورة يناير 2019</v>
      </c>
      <c r="G134" s="539"/>
      <c r="H134" s="539"/>
    </row>
    <row r="135" spans="1:8" ht="45" customHeight="1">
      <c r="A135" s="540" t="s">
        <v>44</v>
      </c>
      <c r="B135" s="540"/>
      <c r="C135" s="540"/>
      <c r="D135" s="541">
        <f>D125+1</f>
        <v>14</v>
      </c>
      <c r="E135" s="540" t="s">
        <v>45</v>
      </c>
      <c r="F135" s="540"/>
      <c r="G135" s="543">
        <f>'بطاقة تقنية'!H31</f>
        <v>27</v>
      </c>
      <c r="H135" s="544"/>
    </row>
    <row r="136" spans="1:8" ht="45" customHeight="1" thickBot="1">
      <c r="A136" s="540"/>
      <c r="B136" s="540"/>
      <c r="C136" s="540"/>
      <c r="D136" s="542"/>
      <c r="E136" s="540"/>
      <c r="F136" s="540"/>
      <c r="G136" s="545"/>
      <c r="H136" s="546"/>
    </row>
    <row r="137" spans="1:8" ht="45" customHeight="1">
      <c r="A137" s="540" t="s">
        <v>46</v>
      </c>
      <c r="B137" s="540"/>
      <c r="C137" s="540"/>
      <c r="D137" s="540"/>
      <c r="E137" s="540"/>
      <c r="F137" s="540"/>
      <c r="G137" s="540"/>
      <c r="H137" s="547"/>
    </row>
    <row r="138" spans="1:8" ht="45" customHeight="1" thickBot="1">
      <c r="A138" s="540"/>
      <c r="B138" s="540"/>
      <c r="C138" s="540"/>
      <c r="D138" s="540"/>
      <c r="E138" s="540"/>
      <c r="F138" s="540"/>
      <c r="G138" s="540"/>
      <c r="H138" s="547"/>
    </row>
    <row r="139" spans="1:8" ht="45" customHeight="1">
      <c r="A139" s="547" t="s">
        <v>12</v>
      </c>
      <c r="B139" s="543">
        <f>'بطاقة تقنية'!D31</f>
        <v>352</v>
      </c>
      <c r="C139" s="548"/>
      <c r="D139" s="544"/>
      <c r="E139" s="550" t="s">
        <v>13</v>
      </c>
      <c r="F139" s="543">
        <f>'بطاقة تقنية'!F31</f>
        <v>378</v>
      </c>
      <c r="G139" s="548"/>
      <c r="H139" s="544"/>
    </row>
    <row r="140" spans="1:8" ht="45" customHeight="1" thickBot="1">
      <c r="A140" s="547"/>
      <c r="B140" s="545"/>
      <c r="C140" s="549"/>
      <c r="D140" s="546"/>
      <c r="E140" s="550"/>
      <c r="F140" s="545"/>
      <c r="G140" s="549"/>
      <c r="H140" s="546"/>
    </row>
    <row r="141" spans="1:8" ht="45" customHeight="1">
      <c r="A141" s="310"/>
      <c r="B141" s="310"/>
      <c r="C141" s="310"/>
      <c r="D141" s="310"/>
      <c r="E141" s="310"/>
      <c r="F141" s="316"/>
      <c r="G141" s="316"/>
      <c r="H141" s="316"/>
    </row>
    <row r="142" spans="1:8" ht="45" customHeight="1">
      <c r="A142" s="537" t="str">
        <f>'بطاقة تقنية'!$B$5</f>
        <v>الثانوية الاعدادية سيدي الطيبي</v>
      </c>
      <c r="B142" s="537"/>
      <c r="C142" s="537"/>
      <c r="H142" s="353">
        <f>H132+1</f>
        <v>32</v>
      </c>
    </row>
    <row r="143" spans="1:8" ht="45" customHeight="1">
      <c r="A143" s="538" t="str">
        <f>'بطاقة تقنية'!$E$2</f>
        <v>الامتحان الموحد المحلي 
لنيل شهادة السلك الإعدادي</v>
      </c>
      <c r="B143" s="538"/>
      <c r="C143" s="538"/>
      <c r="D143" s="538"/>
      <c r="E143" s="538"/>
      <c r="F143" s="538"/>
      <c r="G143" s="538"/>
      <c r="H143" s="538"/>
    </row>
    <row r="144" spans="1:8" ht="45" customHeight="1" thickBot="1">
      <c r="E144" s="310"/>
      <c r="F144" s="539" t="str">
        <f>'بطاقة تقنية'!$G$5</f>
        <v>دورة يناير 2019</v>
      </c>
      <c r="G144" s="539"/>
      <c r="H144" s="539"/>
    </row>
    <row r="145" spans="1:8" ht="45" customHeight="1">
      <c r="A145" s="540" t="s">
        <v>44</v>
      </c>
      <c r="B145" s="540"/>
      <c r="C145" s="540"/>
      <c r="D145" s="541">
        <f>D135+1</f>
        <v>15</v>
      </c>
      <c r="E145" s="540" t="s">
        <v>45</v>
      </c>
      <c r="F145" s="540"/>
      <c r="G145" s="543">
        <f>'بطاقة تقنية'!H32</f>
        <v>27</v>
      </c>
      <c r="H145" s="544"/>
    </row>
    <row r="146" spans="1:8" ht="45" customHeight="1" thickBot="1">
      <c r="A146" s="540"/>
      <c r="B146" s="540"/>
      <c r="C146" s="540"/>
      <c r="D146" s="542"/>
      <c r="E146" s="540"/>
      <c r="F146" s="540"/>
      <c r="G146" s="545"/>
      <c r="H146" s="546"/>
    </row>
    <row r="147" spans="1:8" ht="45" customHeight="1">
      <c r="A147" s="540" t="s">
        <v>46</v>
      </c>
      <c r="B147" s="540"/>
      <c r="C147" s="540"/>
      <c r="D147" s="540"/>
      <c r="E147" s="540"/>
      <c r="F147" s="540"/>
      <c r="G147" s="540"/>
      <c r="H147" s="547"/>
    </row>
    <row r="148" spans="1:8" ht="45" customHeight="1" thickBot="1">
      <c r="A148" s="540"/>
      <c r="B148" s="540"/>
      <c r="C148" s="540"/>
      <c r="D148" s="540"/>
      <c r="E148" s="540"/>
      <c r="F148" s="540"/>
      <c r="G148" s="540"/>
      <c r="H148" s="547"/>
    </row>
    <row r="149" spans="1:8" ht="45" customHeight="1">
      <c r="A149" s="547" t="s">
        <v>12</v>
      </c>
      <c r="B149" s="543">
        <f>'بطاقة تقنية'!D32</f>
        <v>379</v>
      </c>
      <c r="C149" s="548"/>
      <c r="D149" s="544"/>
      <c r="E149" s="550" t="s">
        <v>13</v>
      </c>
      <c r="F149" s="543">
        <f>'بطاقة تقنية'!F32</f>
        <v>405</v>
      </c>
      <c r="G149" s="548"/>
      <c r="H149" s="544"/>
    </row>
    <row r="150" spans="1:8" ht="45" customHeight="1" thickBot="1">
      <c r="A150" s="547"/>
      <c r="B150" s="545"/>
      <c r="C150" s="549"/>
      <c r="D150" s="546"/>
      <c r="E150" s="550"/>
      <c r="F150" s="545"/>
      <c r="G150" s="549"/>
      <c r="H150" s="546"/>
    </row>
    <row r="151" spans="1:8" ht="45" customHeight="1">
      <c r="A151" s="310"/>
      <c r="B151" s="310"/>
      <c r="C151" s="310"/>
      <c r="D151" s="310"/>
      <c r="E151" s="310"/>
      <c r="F151" s="316"/>
      <c r="G151" s="316"/>
      <c r="H151" s="316"/>
    </row>
    <row r="152" spans="1:8" ht="45" customHeight="1">
      <c r="A152" s="537" t="str">
        <f>'بطاقة تقنية'!$B$5</f>
        <v>الثانوية الاعدادية سيدي الطيبي</v>
      </c>
      <c r="B152" s="537"/>
      <c r="C152" s="537"/>
      <c r="H152" s="353">
        <f>H142+1</f>
        <v>33</v>
      </c>
    </row>
    <row r="153" spans="1:8" ht="45" customHeight="1">
      <c r="A153" s="538" t="str">
        <f>'بطاقة تقنية'!$E$2</f>
        <v>الامتحان الموحد المحلي 
لنيل شهادة السلك الإعدادي</v>
      </c>
      <c r="B153" s="538"/>
      <c r="C153" s="538"/>
      <c r="D153" s="538"/>
      <c r="E153" s="538"/>
      <c r="F153" s="538"/>
      <c r="G153" s="538"/>
      <c r="H153" s="538"/>
    </row>
    <row r="154" spans="1:8" ht="45" customHeight="1" thickBot="1">
      <c r="E154" s="310"/>
      <c r="F154" s="539" t="str">
        <f>'بطاقة تقنية'!$G$5</f>
        <v>دورة يناير 2019</v>
      </c>
      <c r="G154" s="539"/>
      <c r="H154" s="539"/>
    </row>
    <row r="155" spans="1:8" ht="45" customHeight="1">
      <c r="A155" s="540" t="s">
        <v>44</v>
      </c>
      <c r="B155" s="540"/>
      <c r="C155" s="540"/>
      <c r="D155" s="541">
        <f>D145+1</f>
        <v>16</v>
      </c>
      <c r="E155" s="540" t="s">
        <v>45</v>
      </c>
      <c r="F155" s="540"/>
      <c r="G155" s="543">
        <f>'بطاقة تقنية'!H33</f>
        <v>27</v>
      </c>
      <c r="H155" s="544"/>
    </row>
    <row r="156" spans="1:8" ht="45" customHeight="1" thickBot="1">
      <c r="A156" s="540"/>
      <c r="B156" s="540"/>
      <c r="C156" s="540"/>
      <c r="D156" s="542"/>
      <c r="E156" s="540"/>
      <c r="F156" s="540"/>
      <c r="G156" s="545"/>
      <c r="H156" s="546"/>
    </row>
    <row r="157" spans="1:8" ht="45" customHeight="1">
      <c r="A157" s="540" t="s">
        <v>46</v>
      </c>
      <c r="B157" s="540"/>
      <c r="C157" s="540"/>
      <c r="D157" s="540"/>
      <c r="E157" s="540"/>
      <c r="F157" s="540"/>
      <c r="G157" s="540"/>
      <c r="H157" s="547"/>
    </row>
    <row r="158" spans="1:8" ht="45" customHeight="1" thickBot="1">
      <c r="A158" s="540"/>
      <c r="B158" s="540"/>
      <c r="C158" s="540"/>
      <c r="D158" s="540"/>
      <c r="E158" s="540"/>
      <c r="F158" s="540"/>
      <c r="G158" s="540"/>
      <c r="H158" s="547"/>
    </row>
    <row r="159" spans="1:8" ht="45" customHeight="1">
      <c r="A159" s="547" t="s">
        <v>12</v>
      </c>
      <c r="B159" s="543">
        <f>'بطاقة تقنية'!D33</f>
        <v>406</v>
      </c>
      <c r="C159" s="548"/>
      <c r="D159" s="544"/>
      <c r="E159" s="550" t="s">
        <v>13</v>
      </c>
      <c r="F159" s="543">
        <f>'بطاقة تقنية'!F33</f>
        <v>432</v>
      </c>
      <c r="G159" s="548"/>
      <c r="H159" s="544"/>
    </row>
    <row r="160" spans="1:8" ht="45" customHeight="1" thickBot="1">
      <c r="A160" s="547"/>
      <c r="B160" s="545"/>
      <c r="C160" s="549"/>
      <c r="D160" s="546"/>
      <c r="E160" s="550"/>
      <c r="F160" s="545"/>
      <c r="G160" s="549"/>
      <c r="H160" s="546"/>
    </row>
    <row r="161" spans="1:8" ht="45" customHeight="1">
      <c r="A161" s="310"/>
      <c r="B161" s="310"/>
      <c r="C161" s="310"/>
      <c r="D161" s="310"/>
      <c r="E161" s="310"/>
      <c r="F161" s="316"/>
      <c r="G161" s="316"/>
      <c r="H161" s="316"/>
    </row>
    <row r="162" spans="1:8" ht="45" customHeight="1">
      <c r="A162" s="537" t="str">
        <f>'بطاقة تقنية'!$B$5</f>
        <v>الثانوية الاعدادية سيدي الطيبي</v>
      </c>
      <c r="B162" s="537"/>
      <c r="C162" s="537"/>
      <c r="H162" s="353">
        <f>H152+1</f>
        <v>34</v>
      </c>
    </row>
    <row r="163" spans="1:8" ht="45" customHeight="1">
      <c r="A163" s="538" t="str">
        <f>'بطاقة تقنية'!$E$2</f>
        <v>الامتحان الموحد المحلي 
لنيل شهادة السلك الإعدادي</v>
      </c>
      <c r="B163" s="538"/>
      <c r="C163" s="538"/>
      <c r="D163" s="538"/>
      <c r="E163" s="538"/>
      <c r="F163" s="538"/>
      <c r="G163" s="538"/>
      <c r="H163" s="538"/>
    </row>
    <row r="164" spans="1:8" ht="45" customHeight="1" thickBot="1">
      <c r="E164" s="310"/>
      <c r="F164" s="539" t="str">
        <f>'بطاقة تقنية'!$G$5</f>
        <v>دورة يناير 2019</v>
      </c>
      <c r="G164" s="539"/>
      <c r="H164" s="539"/>
    </row>
    <row r="165" spans="1:8" ht="45" customHeight="1">
      <c r="A165" s="540" t="s">
        <v>44</v>
      </c>
      <c r="B165" s="540"/>
      <c r="C165" s="540"/>
      <c r="D165" s="541">
        <f>D155+1</f>
        <v>17</v>
      </c>
      <c r="E165" s="540" t="s">
        <v>45</v>
      </c>
      <c r="F165" s="540"/>
      <c r="G165" s="543">
        <f>'بطاقة تقنية'!H34</f>
        <v>27</v>
      </c>
      <c r="H165" s="544"/>
    </row>
    <row r="166" spans="1:8" ht="45" customHeight="1" thickBot="1">
      <c r="A166" s="540"/>
      <c r="B166" s="540"/>
      <c r="C166" s="540"/>
      <c r="D166" s="542"/>
      <c r="E166" s="540"/>
      <c r="F166" s="540"/>
      <c r="G166" s="545"/>
      <c r="H166" s="546"/>
    </row>
    <row r="167" spans="1:8" ht="45" customHeight="1">
      <c r="A167" s="540" t="s">
        <v>46</v>
      </c>
      <c r="B167" s="540"/>
      <c r="C167" s="540"/>
      <c r="D167" s="540"/>
      <c r="E167" s="540"/>
      <c r="F167" s="540"/>
      <c r="G167" s="540"/>
      <c r="H167" s="547"/>
    </row>
    <row r="168" spans="1:8" ht="45" customHeight="1" thickBot="1">
      <c r="A168" s="540"/>
      <c r="B168" s="540"/>
      <c r="C168" s="540"/>
      <c r="D168" s="540"/>
      <c r="E168" s="540"/>
      <c r="F168" s="540"/>
      <c r="G168" s="540"/>
      <c r="H168" s="547"/>
    </row>
    <row r="169" spans="1:8" ht="45" customHeight="1">
      <c r="A169" s="547" t="s">
        <v>12</v>
      </c>
      <c r="B169" s="543">
        <f>'بطاقة تقنية'!D34</f>
        <v>433</v>
      </c>
      <c r="C169" s="548"/>
      <c r="D169" s="544"/>
      <c r="E169" s="550" t="s">
        <v>13</v>
      </c>
      <c r="F169" s="543">
        <f>'بطاقة تقنية'!F34</f>
        <v>459</v>
      </c>
      <c r="G169" s="548"/>
      <c r="H169" s="544"/>
    </row>
    <row r="170" spans="1:8" ht="45" customHeight="1" thickBot="1">
      <c r="A170" s="547"/>
      <c r="B170" s="545"/>
      <c r="C170" s="549"/>
      <c r="D170" s="546"/>
      <c r="E170" s="550"/>
      <c r="F170" s="545"/>
      <c r="G170" s="549"/>
      <c r="H170" s="546"/>
    </row>
    <row r="171" spans="1:8" ht="45" customHeight="1">
      <c r="A171" s="310"/>
      <c r="B171" s="310"/>
      <c r="C171" s="310"/>
      <c r="D171" s="310"/>
      <c r="E171" s="310"/>
      <c r="F171" s="316"/>
      <c r="G171" s="316"/>
      <c r="H171" s="316"/>
    </row>
    <row r="172" spans="1:8" ht="45" customHeight="1">
      <c r="A172" s="537" t="str">
        <f>'بطاقة تقنية'!$B$5</f>
        <v>الثانوية الاعدادية سيدي الطيبي</v>
      </c>
      <c r="B172" s="537"/>
      <c r="C172" s="537"/>
      <c r="H172" s="353">
        <f>H162+1</f>
        <v>35</v>
      </c>
    </row>
    <row r="173" spans="1:8" ht="45" customHeight="1">
      <c r="A173" s="538" t="str">
        <f>'بطاقة تقنية'!$E$2</f>
        <v>الامتحان الموحد المحلي 
لنيل شهادة السلك الإعدادي</v>
      </c>
      <c r="B173" s="538"/>
      <c r="C173" s="538"/>
      <c r="D173" s="538"/>
      <c r="E173" s="538"/>
      <c r="F173" s="538"/>
      <c r="G173" s="538"/>
      <c r="H173" s="538"/>
    </row>
    <row r="174" spans="1:8" ht="45" customHeight="1" thickBot="1">
      <c r="E174" s="310"/>
      <c r="F174" s="539" t="str">
        <f>'بطاقة تقنية'!$G$5</f>
        <v>دورة يناير 2019</v>
      </c>
      <c r="G174" s="539"/>
      <c r="H174" s="539"/>
    </row>
    <row r="175" spans="1:8" ht="45" customHeight="1">
      <c r="A175" s="540" t="s">
        <v>44</v>
      </c>
      <c r="B175" s="540"/>
      <c r="C175" s="540"/>
      <c r="D175" s="541">
        <f>D165+1</f>
        <v>18</v>
      </c>
      <c r="E175" s="540" t="s">
        <v>45</v>
      </c>
      <c r="F175" s="540"/>
      <c r="G175" s="543">
        <f>'بطاقة تقنية'!H35</f>
        <v>27</v>
      </c>
      <c r="H175" s="544"/>
    </row>
    <row r="176" spans="1:8" ht="45" customHeight="1" thickBot="1">
      <c r="A176" s="540"/>
      <c r="B176" s="540"/>
      <c r="C176" s="540"/>
      <c r="D176" s="542"/>
      <c r="E176" s="540"/>
      <c r="F176" s="540"/>
      <c r="G176" s="545"/>
      <c r="H176" s="546"/>
    </row>
    <row r="177" spans="1:8" ht="45" customHeight="1">
      <c r="A177" s="540" t="s">
        <v>46</v>
      </c>
      <c r="B177" s="540"/>
      <c r="C177" s="540"/>
      <c r="D177" s="540"/>
      <c r="E177" s="540"/>
      <c r="F177" s="540"/>
      <c r="G177" s="540"/>
      <c r="H177" s="547"/>
    </row>
    <row r="178" spans="1:8" ht="45" customHeight="1" thickBot="1">
      <c r="A178" s="540"/>
      <c r="B178" s="540"/>
      <c r="C178" s="540"/>
      <c r="D178" s="540"/>
      <c r="E178" s="540"/>
      <c r="F178" s="540"/>
      <c r="G178" s="540"/>
      <c r="H178" s="547"/>
    </row>
    <row r="179" spans="1:8" ht="45" customHeight="1">
      <c r="A179" s="547" t="s">
        <v>12</v>
      </c>
      <c r="B179" s="543">
        <f>'بطاقة تقنية'!D35</f>
        <v>460</v>
      </c>
      <c r="C179" s="548"/>
      <c r="D179" s="544"/>
      <c r="E179" s="550" t="s">
        <v>13</v>
      </c>
      <c r="F179" s="543">
        <f>'بطاقة تقنية'!F35</f>
        <v>486</v>
      </c>
      <c r="G179" s="548"/>
      <c r="H179" s="544"/>
    </row>
    <row r="180" spans="1:8" ht="45" customHeight="1" thickBot="1">
      <c r="A180" s="547"/>
      <c r="B180" s="545"/>
      <c r="C180" s="549"/>
      <c r="D180" s="546"/>
      <c r="E180" s="550"/>
      <c r="F180" s="545"/>
      <c r="G180" s="549"/>
      <c r="H180" s="546"/>
    </row>
    <row r="181" spans="1:8" ht="45" customHeight="1">
      <c r="A181" s="310"/>
      <c r="B181" s="310"/>
      <c r="C181" s="310"/>
      <c r="D181" s="310"/>
      <c r="E181" s="310"/>
      <c r="F181" s="310"/>
      <c r="G181" s="310"/>
      <c r="H181" s="343"/>
    </row>
    <row r="182" spans="1:8" ht="45" customHeight="1">
      <c r="A182" s="537" t="str">
        <f>'بطاقة تقنية'!$B$5</f>
        <v>الثانوية الاعدادية سيدي الطيبي</v>
      </c>
      <c r="B182" s="537"/>
      <c r="C182" s="537"/>
      <c r="H182" s="353">
        <f>H172+1</f>
        <v>36</v>
      </c>
    </row>
    <row r="183" spans="1:8" ht="45" customHeight="1">
      <c r="A183" s="538" t="str">
        <f>'بطاقة تقنية'!$E$2</f>
        <v>الامتحان الموحد المحلي 
لنيل شهادة السلك الإعدادي</v>
      </c>
      <c r="B183" s="538"/>
      <c r="C183" s="538"/>
      <c r="D183" s="538"/>
      <c r="E183" s="538"/>
      <c r="F183" s="538"/>
      <c r="G183" s="538"/>
      <c r="H183" s="538"/>
    </row>
    <row r="184" spans="1:8" ht="45" customHeight="1" thickBot="1">
      <c r="E184" s="310"/>
      <c r="F184" s="539" t="str">
        <f>'بطاقة تقنية'!$G$5</f>
        <v>دورة يناير 2019</v>
      </c>
      <c r="G184" s="539"/>
      <c r="H184" s="539"/>
    </row>
    <row r="185" spans="1:8" ht="45" customHeight="1">
      <c r="A185" s="540" t="s">
        <v>44</v>
      </c>
      <c r="B185" s="540"/>
      <c r="C185" s="540"/>
      <c r="D185" s="541">
        <f>D175+1</f>
        <v>19</v>
      </c>
      <c r="E185" s="540" t="s">
        <v>45</v>
      </c>
      <c r="F185" s="540"/>
      <c r="G185" s="543">
        <f>'بطاقة تقنية'!H36</f>
        <v>27</v>
      </c>
      <c r="H185" s="544"/>
    </row>
    <row r="186" spans="1:8" ht="45" customHeight="1" thickBot="1">
      <c r="A186" s="540"/>
      <c r="B186" s="540"/>
      <c r="C186" s="540"/>
      <c r="D186" s="542"/>
      <c r="E186" s="540"/>
      <c r="F186" s="540"/>
      <c r="G186" s="545"/>
      <c r="H186" s="546"/>
    </row>
    <row r="187" spans="1:8" ht="45" customHeight="1">
      <c r="A187" s="540" t="s">
        <v>46</v>
      </c>
      <c r="B187" s="540"/>
      <c r="C187" s="540"/>
      <c r="D187" s="540"/>
      <c r="E187" s="540"/>
      <c r="F187" s="540"/>
      <c r="G187" s="540"/>
      <c r="H187" s="547"/>
    </row>
    <row r="188" spans="1:8" ht="45" customHeight="1" thickBot="1">
      <c r="A188" s="540"/>
      <c r="B188" s="540"/>
      <c r="C188" s="540"/>
      <c r="D188" s="540"/>
      <c r="E188" s="540"/>
      <c r="F188" s="540"/>
      <c r="G188" s="540"/>
      <c r="H188" s="547"/>
    </row>
    <row r="189" spans="1:8" ht="45" customHeight="1">
      <c r="A189" s="547" t="s">
        <v>12</v>
      </c>
      <c r="B189" s="543">
        <f>'بطاقة تقنية'!D36</f>
        <v>487</v>
      </c>
      <c r="C189" s="548"/>
      <c r="D189" s="544"/>
      <c r="E189" s="550" t="s">
        <v>13</v>
      </c>
      <c r="F189" s="543">
        <f>'بطاقة تقنية'!F36</f>
        <v>513</v>
      </c>
      <c r="G189" s="548"/>
      <c r="H189" s="544"/>
    </row>
    <row r="190" spans="1:8" ht="45" customHeight="1" thickBot="1">
      <c r="A190" s="547"/>
      <c r="B190" s="545"/>
      <c r="C190" s="549"/>
      <c r="D190" s="546"/>
      <c r="E190" s="550"/>
      <c r="F190" s="545"/>
      <c r="G190" s="549"/>
      <c r="H190" s="546"/>
    </row>
    <row r="191" spans="1:8" ht="45" customHeight="1">
      <c r="A191" s="310"/>
      <c r="B191" s="310"/>
      <c r="C191" s="310"/>
      <c r="D191" s="310"/>
      <c r="E191" s="310"/>
      <c r="F191" s="316"/>
      <c r="G191" s="316"/>
      <c r="H191" s="316"/>
    </row>
    <row r="192" spans="1:8" ht="45" customHeight="1">
      <c r="A192" s="537" t="str">
        <f>'بطاقة تقنية'!$B$5</f>
        <v>الثانوية الاعدادية سيدي الطيبي</v>
      </c>
      <c r="B192" s="537"/>
      <c r="C192" s="537"/>
      <c r="H192" s="353">
        <f>H182+1</f>
        <v>37</v>
      </c>
    </row>
    <row r="193" spans="1:8" ht="45" customHeight="1">
      <c r="A193" s="538" t="str">
        <f>'بطاقة تقنية'!$E$2</f>
        <v>الامتحان الموحد المحلي 
لنيل شهادة السلك الإعدادي</v>
      </c>
      <c r="B193" s="538"/>
      <c r="C193" s="538"/>
      <c r="D193" s="538"/>
      <c r="E193" s="538"/>
      <c r="F193" s="538"/>
      <c r="G193" s="538"/>
      <c r="H193" s="538"/>
    </row>
    <row r="194" spans="1:8" ht="45" customHeight="1" thickBot="1">
      <c r="E194" s="310"/>
      <c r="F194" s="539" t="str">
        <f>'بطاقة تقنية'!$G$5</f>
        <v>دورة يناير 2019</v>
      </c>
      <c r="G194" s="539"/>
      <c r="H194" s="539"/>
    </row>
    <row r="195" spans="1:8" ht="45" customHeight="1">
      <c r="A195" s="540" t="s">
        <v>44</v>
      </c>
      <c r="B195" s="540"/>
      <c r="C195" s="540"/>
      <c r="D195" s="541">
        <f>D185+1</f>
        <v>20</v>
      </c>
      <c r="E195" s="540" t="s">
        <v>45</v>
      </c>
      <c r="F195" s="540"/>
      <c r="G195" s="543">
        <f>'بطاقة تقنية'!H37</f>
        <v>27</v>
      </c>
      <c r="H195" s="544"/>
    </row>
    <row r="196" spans="1:8" ht="45" customHeight="1" thickBot="1">
      <c r="A196" s="540"/>
      <c r="B196" s="540"/>
      <c r="C196" s="540"/>
      <c r="D196" s="542"/>
      <c r="E196" s="540"/>
      <c r="F196" s="540"/>
      <c r="G196" s="545"/>
      <c r="H196" s="546"/>
    </row>
    <row r="197" spans="1:8" ht="45" customHeight="1">
      <c r="A197" s="540" t="s">
        <v>46</v>
      </c>
      <c r="B197" s="540"/>
      <c r="C197" s="540"/>
      <c r="D197" s="540"/>
      <c r="E197" s="540"/>
      <c r="F197" s="540"/>
      <c r="G197" s="540"/>
      <c r="H197" s="547"/>
    </row>
    <row r="198" spans="1:8" ht="45" customHeight="1" thickBot="1">
      <c r="A198" s="540"/>
      <c r="B198" s="540"/>
      <c r="C198" s="540"/>
      <c r="D198" s="540"/>
      <c r="E198" s="540"/>
      <c r="F198" s="540"/>
      <c r="G198" s="540"/>
      <c r="H198" s="547"/>
    </row>
    <row r="199" spans="1:8" ht="45" customHeight="1">
      <c r="A199" s="547" t="s">
        <v>12</v>
      </c>
      <c r="B199" s="543">
        <f>'بطاقة تقنية'!D37</f>
        <v>514</v>
      </c>
      <c r="C199" s="548"/>
      <c r="D199" s="544"/>
      <c r="E199" s="550" t="s">
        <v>13</v>
      </c>
      <c r="F199" s="543">
        <f>'بطاقة تقنية'!F37</f>
        <v>540</v>
      </c>
      <c r="G199" s="548"/>
      <c r="H199" s="544"/>
    </row>
    <row r="200" spans="1:8" ht="45" customHeight="1" thickBot="1">
      <c r="A200" s="547"/>
      <c r="B200" s="545"/>
      <c r="C200" s="549"/>
      <c r="D200" s="546"/>
      <c r="E200" s="550"/>
      <c r="F200" s="545"/>
      <c r="G200" s="549"/>
      <c r="H200" s="546"/>
    </row>
    <row r="201" spans="1:8" ht="45" customHeight="1">
      <c r="A201" s="310"/>
      <c r="B201" s="310"/>
      <c r="C201" s="310"/>
      <c r="D201" s="310"/>
      <c r="E201" s="310"/>
      <c r="F201" s="310"/>
      <c r="G201" s="310"/>
      <c r="H201" s="343"/>
    </row>
    <row r="202" spans="1:8" ht="45" customHeight="1">
      <c r="A202" s="537" t="str">
        <f>'بطاقة تقنية'!$B$5</f>
        <v>الثانوية الاعدادية سيدي الطيبي</v>
      </c>
      <c r="B202" s="537"/>
      <c r="C202" s="537"/>
      <c r="H202" s="353">
        <f>H192+1</f>
        <v>38</v>
      </c>
    </row>
    <row r="203" spans="1:8" ht="45" customHeight="1">
      <c r="A203" s="538" t="str">
        <f>'بطاقة تقنية'!$E$2</f>
        <v>الامتحان الموحد المحلي 
لنيل شهادة السلك الإعدادي</v>
      </c>
      <c r="B203" s="538"/>
      <c r="C203" s="538"/>
      <c r="D203" s="538"/>
      <c r="E203" s="538"/>
      <c r="F203" s="538"/>
      <c r="G203" s="538"/>
      <c r="H203" s="538"/>
    </row>
    <row r="204" spans="1:8" ht="45" customHeight="1" thickBot="1">
      <c r="E204" s="343"/>
      <c r="F204" s="539" t="str">
        <f>'بطاقة تقنية'!$G$5</f>
        <v>دورة يناير 2019</v>
      </c>
      <c r="G204" s="539"/>
      <c r="H204" s="539"/>
    </row>
    <row r="205" spans="1:8" ht="45" customHeight="1">
      <c r="A205" s="540" t="s">
        <v>44</v>
      </c>
      <c r="B205" s="540"/>
      <c r="C205" s="540"/>
      <c r="D205" s="541">
        <f>D195+1</f>
        <v>21</v>
      </c>
      <c r="E205" s="540" t="s">
        <v>45</v>
      </c>
      <c r="F205" s="540"/>
      <c r="G205" s="543">
        <f>'بطاقة تقنية'!H38</f>
        <v>27</v>
      </c>
      <c r="H205" s="544"/>
    </row>
    <row r="206" spans="1:8" ht="45" customHeight="1" thickBot="1">
      <c r="A206" s="540"/>
      <c r="B206" s="540"/>
      <c r="C206" s="540"/>
      <c r="D206" s="542"/>
      <c r="E206" s="540"/>
      <c r="F206" s="540"/>
      <c r="G206" s="545"/>
      <c r="H206" s="546"/>
    </row>
    <row r="207" spans="1:8" ht="45" customHeight="1">
      <c r="A207" s="540" t="s">
        <v>46</v>
      </c>
      <c r="B207" s="540"/>
      <c r="C207" s="540"/>
      <c r="D207" s="540"/>
      <c r="E207" s="540"/>
      <c r="F207" s="540"/>
      <c r="G207" s="540"/>
      <c r="H207" s="547"/>
    </row>
    <row r="208" spans="1:8" ht="45" customHeight="1" thickBot="1">
      <c r="A208" s="540"/>
      <c r="B208" s="540"/>
      <c r="C208" s="540"/>
      <c r="D208" s="540"/>
      <c r="E208" s="540"/>
      <c r="F208" s="540"/>
      <c r="G208" s="540"/>
      <c r="H208" s="547"/>
    </row>
    <row r="209" spans="1:8" ht="45" customHeight="1">
      <c r="A209" s="547" t="s">
        <v>12</v>
      </c>
      <c r="B209" s="543">
        <f>'بطاقة تقنية'!D38</f>
        <v>541</v>
      </c>
      <c r="C209" s="548"/>
      <c r="D209" s="544"/>
      <c r="E209" s="550" t="s">
        <v>13</v>
      </c>
      <c r="F209" s="543">
        <f>'بطاقة تقنية'!F38</f>
        <v>567</v>
      </c>
      <c r="G209" s="548"/>
      <c r="H209" s="544"/>
    </row>
    <row r="210" spans="1:8" ht="45" customHeight="1" thickBot="1">
      <c r="A210" s="547"/>
      <c r="B210" s="545"/>
      <c r="C210" s="549"/>
      <c r="D210" s="546"/>
      <c r="E210" s="550"/>
      <c r="F210" s="545"/>
      <c r="G210" s="549"/>
      <c r="H210" s="546"/>
    </row>
    <row r="212" spans="1:8" ht="45" customHeight="1">
      <c r="A212" s="537" t="str">
        <f>'بطاقة تقنية'!$B$5</f>
        <v>الثانوية الاعدادية سيدي الطيبي</v>
      </c>
      <c r="B212" s="537"/>
      <c r="C212" s="537"/>
      <c r="H212" s="353">
        <f>H202+1</f>
        <v>39</v>
      </c>
    </row>
    <row r="213" spans="1:8" ht="45" customHeight="1">
      <c r="A213" s="538" t="str">
        <f>'بطاقة تقنية'!$E$2</f>
        <v>الامتحان الموحد المحلي 
لنيل شهادة السلك الإعدادي</v>
      </c>
      <c r="B213" s="538"/>
      <c r="C213" s="538"/>
      <c r="D213" s="538"/>
      <c r="E213" s="538"/>
      <c r="F213" s="538"/>
      <c r="G213" s="538"/>
      <c r="H213" s="538"/>
    </row>
    <row r="214" spans="1:8" ht="45" customHeight="1" thickBot="1">
      <c r="E214" s="343"/>
      <c r="F214" s="539" t="str">
        <f>'بطاقة تقنية'!$G$5</f>
        <v>دورة يناير 2019</v>
      </c>
      <c r="G214" s="539"/>
      <c r="H214" s="539"/>
    </row>
    <row r="215" spans="1:8" ht="45" customHeight="1">
      <c r="A215" s="540" t="s">
        <v>44</v>
      </c>
      <c r="B215" s="540"/>
      <c r="C215" s="540"/>
      <c r="D215" s="541">
        <f>D205+1</f>
        <v>22</v>
      </c>
      <c r="E215" s="540" t="s">
        <v>45</v>
      </c>
      <c r="F215" s="540"/>
      <c r="G215" s="543">
        <f>'بطاقة تقنية'!H39</f>
        <v>27</v>
      </c>
      <c r="H215" s="544"/>
    </row>
    <row r="216" spans="1:8" ht="45" customHeight="1" thickBot="1">
      <c r="A216" s="540"/>
      <c r="B216" s="540"/>
      <c r="C216" s="540"/>
      <c r="D216" s="542"/>
      <c r="E216" s="540"/>
      <c r="F216" s="540"/>
      <c r="G216" s="545"/>
      <c r="H216" s="546"/>
    </row>
    <row r="217" spans="1:8" ht="45" customHeight="1">
      <c r="A217" s="540" t="s">
        <v>46</v>
      </c>
      <c r="B217" s="540"/>
      <c r="C217" s="540"/>
      <c r="D217" s="540"/>
      <c r="E217" s="540"/>
      <c r="F217" s="540"/>
      <c r="G217" s="540"/>
      <c r="H217" s="547"/>
    </row>
    <row r="218" spans="1:8" ht="45" customHeight="1" thickBot="1">
      <c r="A218" s="540"/>
      <c r="B218" s="540"/>
      <c r="C218" s="540"/>
      <c r="D218" s="540"/>
      <c r="E218" s="540"/>
      <c r="F218" s="540"/>
      <c r="G218" s="540"/>
      <c r="H218" s="547"/>
    </row>
    <row r="219" spans="1:8" ht="45" customHeight="1">
      <c r="A219" s="547" t="s">
        <v>12</v>
      </c>
      <c r="B219" s="543">
        <f>'بطاقة تقنية'!D39</f>
        <v>568</v>
      </c>
      <c r="C219" s="548"/>
      <c r="D219" s="544"/>
      <c r="E219" s="550" t="s">
        <v>13</v>
      </c>
      <c r="F219" s="543">
        <f>'بطاقة تقنية'!F39</f>
        <v>594</v>
      </c>
      <c r="G219" s="548"/>
      <c r="H219" s="544"/>
    </row>
    <row r="220" spans="1:8" ht="45" customHeight="1" thickBot="1">
      <c r="A220" s="547"/>
      <c r="B220" s="545"/>
      <c r="C220" s="549"/>
      <c r="D220" s="546"/>
      <c r="E220" s="550"/>
      <c r="F220" s="545"/>
      <c r="G220" s="549"/>
      <c r="H220" s="546"/>
    </row>
    <row r="222" spans="1:8" ht="45" customHeight="1">
      <c r="A222" s="537" t="str">
        <f>'بطاقة تقنية'!$B$5</f>
        <v>الثانوية الاعدادية سيدي الطيبي</v>
      </c>
      <c r="B222" s="537"/>
      <c r="C222" s="537"/>
      <c r="H222" s="353">
        <f>H212+1</f>
        <v>40</v>
      </c>
    </row>
    <row r="223" spans="1:8" ht="45" customHeight="1">
      <c r="A223" s="538" t="str">
        <f>'بطاقة تقنية'!$E$2</f>
        <v>الامتحان الموحد المحلي 
لنيل شهادة السلك الإعدادي</v>
      </c>
      <c r="B223" s="538"/>
      <c r="C223" s="538"/>
      <c r="D223" s="538"/>
      <c r="E223" s="538"/>
      <c r="F223" s="538"/>
      <c r="G223" s="538"/>
      <c r="H223" s="538"/>
    </row>
    <row r="224" spans="1:8" ht="45" customHeight="1" thickBot="1">
      <c r="E224" s="343"/>
      <c r="F224" s="539" t="str">
        <f>'بطاقة تقنية'!$G$5</f>
        <v>دورة يناير 2019</v>
      </c>
      <c r="G224" s="539"/>
      <c r="H224" s="539"/>
    </row>
    <row r="225" spans="1:8" ht="45" customHeight="1">
      <c r="A225" s="540" t="s">
        <v>44</v>
      </c>
      <c r="B225" s="540"/>
      <c r="C225" s="540"/>
      <c r="D225" s="541">
        <f>D215+1</f>
        <v>23</v>
      </c>
      <c r="E225" s="540" t="s">
        <v>45</v>
      </c>
      <c r="F225" s="540"/>
      <c r="G225" s="543">
        <f>'بطاقة تقنية'!H40</f>
        <v>27</v>
      </c>
      <c r="H225" s="544"/>
    </row>
    <row r="226" spans="1:8" ht="45" customHeight="1" thickBot="1">
      <c r="A226" s="540"/>
      <c r="B226" s="540"/>
      <c r="C226" s="540"/>
      <c r="D226" s="542"/>
      <c r="E226" s="540"/>
      <c r="F226" s="540"/>
      <c r="G226" s="545"/>
      <c r="H226" s="546"/>
    </row>
    <row r="227" spans="1:8" ht="45" customHeight="1">
      <c r="A227" s="540" t="s">
        <v>46</v>
      </c>
      <c r="B227" s="540"/>
      <c r="C227" s="540"/>
      <c r="D227" s="540"/>
      <c r="E227" s="540"/>
      <c r="F227" s="540"/>
      <c r="G227" s="540"/>
      <c r="H227" s="547"/>
    </row>
    <row r="228" spans="1:8" ht="45" customHeight="1" thickBot="1">
      <c r="A228" s="540"/>
      <c r="B228" s="540"/>
      <c r="C228" s="540"/>
      <c r="D228" s="540"/>
      <c r="E228" s="540"/>
      <c r="F228" s="540"/>
      <c r="G228" s="540"/>
      <c r="H228" s="547"/>
    </row>
    <row r="229" spans="1:8" ht="45" customHeight="1">
      <c r="A229" s="547" t="s">
        <v>12</v>
      </c>
      <c r="B229" s="543">
        <f>'بطاقة تقنية'!D40</f>
        <v>595</v>
      </c>
      <c r="C229" s="548"/>
      <c r="D229" s="544"/>
      <c r="E229" s="550" t="s">
        <v>13</v>
      </c>
      <c r="F229" s="543">
        <f>'بطاقة تقنية'!F40</f>
        <v>621</v>
      </c>
      <c r="G229" s="548"/>
      <c r="H229" s="544"/>
    </row>
    <row r="230" spans="1:8" ht="45" customHeight="1" thickBot="1">
      <c r="A230" s="547"/>
      <c r="B230" s="545"/>
      <c r="C230" s="549"/>
      <c r="D230" s="546"/>
      <c r="E230" s="550"/>
      <c r="F230" s="545"/>
      <c r="G230" s="549"/>
      <c r="H230" s="546"/>
    </row>
    <row r="232" spans="1:8" ht="45" customHeight="1">
      <c r="A232" s="537" t="str">
        <f>'بطاقة تقنية'!$B$5</f>
        <v>الثانوية الاعدادية سيدي الطيبي</v>
      </c>
      <c r="B232" s="537"/>
      <c r="C232" s="537"/>
      <c r="H232" s="353">
        <f>H222+1</f>
        <v>41</v>
      </c>
    </row>
    <row r="233" spans="1:8" ht="45" customHeight="1">
      <c r="A233" s="538" t="str">
        <f>'بطاقة تقنية'!$E$2</f>
        <v>الامتحان الموحد المحلي 
لنيل شهادة السلك الإعدادي</v>
      </c>
      <c r="B233" s="538"/>
      <c r="C233" s="538"/>
      <c r="D233" s="538"/>
      <c r="E233" s="538"/>
      <c r="F233" s="538"/>
      <c r="G233" s="538"/>
      <c r="H233" s="538"/>
    </row>
    <row r="234" spans="1:8" ht="45" customHeight="1" thickBot="1">
      <c r="E234" s="343"/>
      <c r="F234" s="539" t="str">
        <f>'بطاقة تقنية'!$G$5</f>
        <v>دورة يناير 2019</v>
      </c>
      <c r="G234" s="539"/>
      <c r="H234" s="539"/>
    </row>
    <row r="235" spans="1:8" ht="45" customHeight="1">
      <c r="A235" s="540" t="s">
        <v>44</v>
      </c>
      <c r="B235" s="540"/>
      <c r="C235" s="540"/>
      <c r="D235" s="541">
        <f>D225+1</f>
        <v>24</v>
      </c>
      <c r="E235" s="540" t="s">
        <v>45</v>
      </c>
      <c r="F235" s="540"/>
      <c r="G235" s="543">
        <f>'بطاقة تقنية'!H41</f>
        <v>27</v>
      </c>
      <c r="H235" s="544"/>
    </row>
    <row r="236" spans="1:8" ht="45" customHeight="1" thickBot="1">
      <c r="A236" s="540"/>
      <c r="B236" s="540"/>
      <c r="C236" s="540"/>
      <c r="D236" s="542"/>
      <c r="E236" s="540"/>
      <c r="F236" s="540"/>
      <c r="G236" s="545"/>
      <c r="H236" s="546"/>
    </row>
    <row r="237" spans="1:8" ht="45" customHeight="1">
      <c r="A237" s="540" t="s">
        <v>46</v>
      </c>
      <c r="B237" s="540"/>
      <c r="C237" s="540"/>
      <c r="D237" s="540"/>
      <c r="E237" s="540"/>
      <c r="F237" s="540"/>
      <c r="G237" s="540"/>
      <c r="H237" s="547"/>
    </row>
    <row r="238" spans="1:8" ht="45" customHeight="1" thickBot="1">
      <c r="A238" s="540"/>
      <c r="B238" s="540"/>
      <c r="C238" s="540"/>
      <c r="D238" s="540"/>
      <c r="E238" s="540"/>
      <c r="F238" s="540"/>
      <c r="G238" s="540"/>
      <c r="H238" s="547"/>
    </row>
    <row r="239" spans="1:8" ht="45" customHeight="1">
      <c r="A239" s="547" t="s">
        <v>12</v>
      </c>
      <c r="B239" s="543">
        <f>'بطاقة تقنية'!D41</f>
        <v>622</v>
      </c>
      <c r="C239" s="548"/>
      <c r="D239" s="544"/>
      <c r="E239" s="550" t="s">
        <v>13</v>
      </c>
      <c r="F239" s="543">
        <f>'بطاقة تقنية'!F41</f>
        <v>648</v>
      </c>
      <c r="G239" s="548"/>
      <c r="H239" s="544"/>
    </row>
    <row r="240" spans="1:8" ht="45" customHeight="1" thickBot="1">
      <c r="A240" s="547"/>
      <c r="B240" s="545"/>
      <c r="C240" s="549"/>
      <c r="D240" s="546"/>
      <c r="E240" s="550"/>
      <c r="F240" s="545"/>
      <c r="G240" s="549"/>
      <c r="H240" s="546"/>
    </row>
    <row r="242" spans="1:8" ht="45" customHeight="1">
      <c r="A242" s="537" t="str">
        <f>'بطاقة تقنية'!$B$5</f>
        <v>الثانوية الاعدادية سيدي الطيبي</v>
      </c>
      <c r="B242" s="537"/>
      <c r="C242" s="537"/>
      <c r="H242" s="353">
        <f>H232+1</f>
        <v>42</v>
      </c>
    </row>
    <row r="243" spans="1:8" ht="45" customHeight="1">
      <c r="A243" s="538" t="str">
        <f>'بطاقة تقنية'!$E$2</f>
        <v>الامتحان الموحد المحلي 
لنيل شهادة السلك الإعدادي</v>
      </c>
      <c r="B243" s="538"/>
      <c r="C243" s="538"/>
      <c r="D243" s="538"/>
      <c r="E243" s="538"/>
      <c r="F243" s="538"/>
      <c r="G243" s="538"/>
      <c r="H243" s="538"/>
    </row>
    <row r="244" spans="1:8" ht="45" customHeight="1" thickBot="1">
      <c r="E244" s="343"/>
      <c r="F244" s="539" t="str">
        <f>'بطاقة تقنية'!$G$5</f>
        <v>دورة يناير 2019</v>
      </c>
      <c r="G244" s="539"/>
      <c r="H244" s="539"/>
    </row>
    <row r="245" spans="1:8" ht="45" customHeight="1">
      <c r="A245" s="540" t="s">
        <v>44</v>
      </c>
      <c r="B245" s="540"/>
      <c r="C245" s="540"/>
      <c r="D245" s="541">
        <f>D235+1</f>
        <v>25</v>
      </c>
      <c r="E245" s="540" t="s">
        <v>45</v>
      </c>
      <c r="F245" s="540"/>
      <c r="G245" s="543">
        <f>'بطاقة تقنية'!H42</f>
        <v>27</v>
      </c>
      <c r="H245" s="544"/>
    </row>
    <row r="246" spans="1:8" ht="45" customHeight="1" thickBot="1">
      <c r="A246" s="540"/>
      <c r="B246" s="540"/>
      <c r="C246" s="540"/>
      <c r="D246" s="542"/>
      <c r="E246" s="540"/>
      <c r="F246" s="540"/>
      <c r="G246" s="545"/>
      <c r="H246" s="546"/>
    </row>
    <row r="247" spans="1:8" ht="45" customHeight="1">
      <c r="A247" s="540" t="s">
        <v>46</v>
      </c>
      <c r="B247" s="540"/>
      <c r="C247" s="540"/>
      <c r="D247" s="540"/>
      <c r="E247" s="540"/>
      <c r="F247" s="540"/>
      <c r="G247" s="540"/>
      <c r="H247" s="547"/>
    </row>
    <row r="248" spans="1:8" ht="45" customHeight="1" thickBot="1">
      <c r="A248" s="540"/>
      <c r="B248" s="540"/>
      <c r="C248" s="540"/>
      <c r="D248" s="540"/>
      <c r="E248" s="540"/>
      <c r="F248" s="540"/>
      <c r="G248" s="540"/>
      <c r="H248" s="547"/>
    </row>
    <row r="249" spans="1:8" ht="45" customHeight="1">
      <c r="A249" s="547" t="s">
        <v>12</v>
      </c>
      <c r="B249" s="543">
        <f>'بطاقة تقنية'!D42</f>
        <v>649</v>
      </c>
      <c r="C249" s="548"/>
      <c r="D249" s="544"/>
      <c r="E249" s="550" t="s">
        <v>13</v>
      </c>
      <c r="F249" s="543">
        <f>'بطاقة تقنية'!F42</f>
        <v>675</v>
      </c>
      <c r="G249" s="548"/>
      <c r="H249" s="544"/>
    </row>
    <row r="250" spans="1:8" ht="45" customHeight="1" thickBot="1">
      <c r="A250" s="547"/>
      <c r="B250" s="545"/>
      <c r="C250" s="549"/>
      <c r="D250" s="546"/>
      <c r="E250" s="550"/>
      <c r="F250" s="545"/>
      <c r="G250" s="549"/>
      <c r="H250" s="546"/>
    </row>
    <row r="252" spans="1:8" ht="45" customHeight="1">
      <c r="A252" s="537" t="str">
        <f>'بطاقة تقنية'!$B$5</f>
        <v>الثانوية الاعدادية سيدي الطيبي</v>
      </c>
      <c r="B252" s="537"/>
      <c r="C252" s="537"/>
      <c r="H252" s="353">
        <f>H242+1</f>
        <v>43</v>
      </c>
    </row>
    <row r="253" spans="1:8" ht="45" customHeight="1">
      <c r="A253" s="538" t="str">
        <f>'بطاقة تقنية'!$E$2</f>
        <v>الامتحان الموحد المحلي 
لنيل شهادة السلك الإعدادي</v>
      </c>
      <c r="B253" s="538"/>
      <c r="C253" s="538"/>
      <c r="D253" s="538"/>
      <c r="E253" s="538"/>
      <c r="F253" s="538"/>
      <c r="G253" s="538"/>
      <c r="H253" s="538"/>
    </row>
    <row r="254" spans="1:8" ht="45" customHeight="1" thickBot="1">
      <c r="E254" s="343"/>
      <c r="F254" s="539" t="str">
        <f>'بطاقة تقنية'!$G$5</f>
        <v>دورة يناير 2019</v>
      </c>
      <c r="G254" s="539"/>
      <c r="H254" s="539"/>
    </row>
    <row r="255" spans="1:8" ht="45" customHeight="1">
      <c r="A255" s="540" t="s">
        <v>44</v>
      </c>
      <c r="B255" s="540"/>
      <c r="C255" s="540"/>
      <c r="D255" s="541">
        <f>D245+1</f>
        <v>26</v>
      </c>
      <c r="E255" s="540" t="s">
        <v>45</v>
      </c>
      <c r="F255" s="540"/>
      <c r="G255" s="543">
        <f>'بطاقة تقنية'!H43</f>
        <v>28</v>
      </c>
      <c r="H255" s="544"/>
    </row>
    <row r="256" spans="1:8" ht="45" customHeight="1" thickBot="1">
      <c r="A256" s="540"/>
      <c r="B256" s="540"/>
      <c r="C256" s="540"/>
      <c r="D256" s="542"/>
      <c r="E256" s="540"/>
      <c r="F256" s="540"/>
      <c r="G256" s="545"/>
      <c r="H256" s="546"/>
    </row>
    <row r="257" spans="1:8" ht="45" customHeight="1">
      <c r="A257" s="540" t="s">
        <v>46</v>
      </c>
      <c r="B257" s="540"/>
      <c r="C257" s="540"/>
      <c r="D257" s="540"/>
      <c r="E257" s="540"/>
      <c r="F257" s="540"/>
      <c r="G257" s="540"/>
      <c r="H257" s="547"/>
    </row>
    <row r="258" spans="1:8" ht="45" customHeight="1" thickBot="1">
      <c r="A258" s="540"/>
      <c r="B258" s="540"/>
      <c r="C258" s="540"/>
      <c r="D258" s="540"/>
      <c r="E258" s="540"/>
      <c r="F258" s="540"/>
      <c r="G258" s="540"/>
      <c r="H258" s="547"/>
    </row>
    <row r="259" spans="1:8" ht="45" customHeight="1">
      <c r="A259" s="547" t="s">
        <v>12</v>
      </c>
      <c r="B259" s="543">
        <f>'بطاقة تقنية'!D43</f>
        <v>676</v>
      </c>
      <c r="C259" s="548"/>
      <c r="D259" s="544"/>
      <c r="E259" s="550" t="s">
        <v>13</v>
      </c>
      <c r="F259" s="543">
        <f>'بطاقة تقنية'!F43</f>
        <v>703</v>
      </c>
      <c r="G259" s="548"/>
      <c r="H259" s="544"/>
    </row>
    <row r="260" spans="1:8" ht="45" customHeight="1" thickBot="1">
      <c r="A260" s="547"/>
      <c r="B260" s="545"/>
      <c r="C260" s="549"/>
      <c r="D260" s="546"/>
      <c r="E260" s="550"/>
      <c r="F260" s="545"/>
      <c r="G260" s="549"/>
      <c r="H260" s="546"/>
    </row>
    <row r="262" spans="1:8" ht="45" customHeight="1">
      <c r="A262" s="537" t="str">
        <f>'بطاقة تقنية'!$B$5</f>
        <v>الثانوية الاعدادية سيدي الطيبي</v>
      </c>
      <c r="B262" s="537"/>
      <c r="C262" s="537"/>
      <c r="H262" s="353">
        <f>H252+1</f>
        <v>44</v>
      </c>
    </row>
    <row r="263" spans="1:8" ht="45" customHeight="1">
      <c r="A263" s="538" t="str">
        <f>'بطاقة تقنية'!$E$2</f>
        <v>الامتحان الموحد المحلي 
لنيل شهادة السلك الإعدادي</v>
      </c>
      <c r="B263" s="538"/>
      <c r="C263" s="538"/>
      <c r="D263" s="538"/>
      <c r="E263" s="538"/>
      <c r="F263" s="538"/>
      <c r="G263" s="538"/>
      <c r="H263" s="538"/>
    </row>
    <row r="264" spans="1:8" ht="45" customHeight="1" thickBot="1">
      <c r="E264" s="343"/>
      <c r="F264" s="539" t="str">
        <f>'بطاقة تقنية'!$G$5</f>
        <v>دورة يناير 2019</v>
      </c>
      <c r="G264" s="539"/>
      <c r="H264" s="539"/>
    </row>
    <row r="265" spans="1:8" ht="45" customHeight="1">
      <c r="A265" s="540" t="s">
        <v>44</v>
      </c>
      <c r="B265" s="540"/>
      <c r="C265" s="540"/>
      <c r="D265" s="541">
        <f>D255+1</f>
        <v>27</v>
      </c>
      <c r="E265" s="540" t="s">
        <v>45</v>
      </c>
      <c r="F265" s="540"/>
      <c r="G265" s="543">
        <f>'بطاقة تقنية'!H44</f>
        <v>28</v>
      </c>
      <c r="H265" s="544"/>
    </row>
    <row r="266" spans="1:8" ht="45" customHeight="1" thickBot="1">
      <c r="A266" s="540"/>
      <c r="B266" s="540"/>
      <c r="C266" s="540"/>
      <c r="D266" s="542"/>
      <c r="E266" s="540"/>
      <c r="F266" s="540"/>
      <c r="G266" s="545"/>
      <c r="H266" s="546"/>
    </row>
    <row r="267" spans="1:8" ht="45" customHeight="1">
      <c r="A267" s="540" t="s">
        <v>46</v>
      </c>
      <c r="B267" s="540"/>
      <c r="C267" s="540"/>
      <c r="D267" s="540"/>
      <c r="E267" s="540"/>
      <c r="F267" s="540"/>
      <c r="G267" s="540"/>
      <c r="H267" s="547"/>
    </row>
    <row r="268" spans="1:8" ht="45" customHeight="1" thickBot="1">
      <c r="A268" s="540"/>
      <c r="B268" s="540"/>
      <c r="C268" s="540"/>
      <c r="D268" s="540"/>
      <c r="E268" s="540"/>
      <c r="F268" s="540"/>
      <c r="G268" s="540"/>
      <c r="H268" s="547"/>
    </row>
    <row r="269" spans="1:8" ht="45" customHeight="1">
      <c r="A269" s="547" t="s">
        <v>12</v>
      </c>
      <c r="B269" s="543">
        <f>'بطاقة تقنية'!D44</f>
        <v>704</v>
      </c>
      <c r="C269" s="548"/>
      <c r="D269" s="544"/>
      <c r="E269" s="550" t="s">
        <v>13</v>
      </c>
      <c r="F269" s="543">
        <f>'بطاقة تقنية'!F44</f>
        <v>731</v>
      </c>
      <c r="G269" s="548"/>
      <c r="H269" s="544"/>
    </row>
    <row r="270" spans="1:8" ht="45" customHeight="1" thickBot="1">
      <c r="A270" s="547"/>
      <c r="B270" s="545"/>
      <c r="C270" s="549"/>
      <c r="D270" s="546"/>
      <c r="E270" s="550"/>
      <c r="F270" s="545"/>
      <c r="G270" s="549"/>
      <c r="H270" s="546"/>
    </row>
    <row r="272" spans="1:8" ht="45" customHeight="1">
      <c r="A272" s="537" t="str">
        <f>'بطاقة تقنية'!$B$5</f>
        <v>الثانوية الاعدادية سيدي الطيبي</v>
      </c>
      <c r="B272" s="537"/>
      <c r="C272" s="537"/>
      <c r="H272" s="353">
        <f>H262+1</f>
        <v>45</v>
      </c>
    </row>
    <row r="273" spans="1:8" ht="45" customHeight="1">
      <c r="A273" s="538" t="str">
        <f>'بطاقة تقنية'!$E$2</f>
        <v>الامتحان الموحد المحلي 
لنيل شهادة السلك الإعدادي</v>
      </c>
      <c r="B273" s="538"/>
      <c r="C273" s="538"/>
      <c r="D273" s="538"/>
      <c r="E273" s="538"/>
      <c r="F273" s="538"/>
      <c r="G273" s="538"/>
      <c r="H273" s="538"/>
    </row>
    <row r="274" spans="1:8" ht="45" customHeight="1" thickBot="1">
      <c r="E274" s="343"/>
      <c r="F274" s="539" t="str">
        <f>'بطاقة تقنية'!$G$5</f>
        <v>دورة يناير 2019</v>
      </c>
      <c r="G274" s="539"/>
      <c r="H274" s="539"/>
    </row>
    <row r="275" spans="1:8" ht="45" customHeight="1">
      <c r="A275" s="540" t="s">
        <v>44</v>
      </c>
      <c r="B275" s="540"/>
      <c r="C275" s="540"/>
      <c r="D275" s="541">
        <f>D265+1</f>
        <v>28</v>
      </c>
      <c r="E275" s="540" t="s">
        <v>45</v>
      </c>
      <c r="F275" s="540"/>
      <c r="G275" s="543">
        <f>'بطاقة تقنية'!H45</f>
        <v>28</v>
      </c>
      <c r="H275" s="544"/>
    </row>
    <row r="276" spans="1:8" ht="45" customHeight="1" thickBot="1">
      <c r="A276" s="540"/>
      <c r="B276" s="540"/>
      <c r="C276" s="540"/>
      <c r="D276" s="542"/>
      <c r="E276" s="540"/>
      <c r="F276" s="540"/>
      <c r="G276" s="545"/>
      <c r="H276" s="546"/>
    </row>
    <row r="277" spans="1:8" ht="45" customHeight="1">
      <c r="A277" s="540" t="s">
        <v>46</v>
      </c>
      <c r="B277" s="540"/>
      <c r="C277" s="540"/>
      <c r="D277" s="540"/>
      <c r="E277" s="540"/>
      <c r="F277" s="540"/>
      <c r="G277" s="540"/>
      <c r="H277" s="547"/>
    </row>
    <row r="278" spans="1:8" ht="45" customHeight="1" thickBot="1">
      <c r="A278" s="540"/>
      <c r="B278" s="540"/>
      <c r="C278" s="540"/>
      <c r="D278" s="540"/>
      <c r="E278" s="540"/>
      <c r="F278" s="540"/>
      <c r="G278" s="540"/>
      <c r="H278" s="547"/>
    </row>
    <row r="279" spans="1:8" ht="45" customHeight="1">
      <c r="A279" s="547" t="s">
        <v>12</v>
      </c>
      <c r="B279" s="543">
        <f>'بطاقة تقنية'!D45</f>
        <v>732</v>
      </c>
      <c r="C279" s="548"/>
      <c r="D279" s="544"/>
      <c r="E279" s="550" t="s">
        <v>13</v>
      </c>
      <c r="F279" s="543">
        <f>'بطاقة تقنية'!F45</f>
        <v>759</v>
      </c>
      <c r="G279" s="548"/>
      <c r="H279" s="544"/>
    </row>
    <row r="280" spans="1:8" ht="45" customHeight="1" thickBot="1">
      <c r="A280" s="547"/>
      <c r="B280" s="545"/>
      <c r="C280" s="549"/>
      <c r="D280" s="546"/>
      <c r="E280" s="550"/>
      <c r="F280" s="545"/>
      <c r="G280" s="549"/>
      <c r="H280" s="546"/>
    </row>
    <row r="282" spans="1:8" ht="45" customHeight="1">
      <c r="A282" s="537" t="str">
        <f>'بطاقة تقنية'!$B$5</f>
        <v>الثانوية الاعدادية سيدي الطيبي</v>
      </c>
      <c r="B282" s="537"/>
      <c r="C282" s="537"/>
      <c r="H282" s="353">
        <f>H272+1</f>
        <v>46</v>
      </c>
    </row>
    <row r="283" spans="1:8" ht="45" customHeight="1">
      <c r="A283" s="538" t="str">
        <f>'بطاقة تقنية'!$E$2</f>
        <v>الامتحان الموحد المحلي 
لنيل شهادة السلك الإعدادي</v>
      </c>
      <c r="B283" s="538"/>
      <c r="C283" s="538"/>
      <c r="D283" s="538"/>
      <c r="E283" s="538"/>
      <c r="F283" s="538"/>
      <c r="G283" s="538"/>
      <c r="H283" s="538"/>
    </row>
    <row r="284" spans="1:8" ht="45" customHeight="1" thickBot="1">
      <c r="E284" s="343"/>
      <c r="F284" s="539" t="str">
        <f>'بطاقة تقنية'!$G$5</f>
        <v>دورة يناير 2019</v>
      </c>
      <c r="G284" s="539"/>
      <c r="H284" s="539"/>
    </row>
    <row r="285" spans="1:8" ht="45" customHeight="1">
      <c r="A285" s="540" t="s">
        <v>44</v>
      </c>
      <c r="B285" s="540"/>
      <c r="C285" s="540"/>
      <c r="D285" s="541">
        <f>D275+1</f>
        <v>29</v>
      </c>
      <c r="E285" s="540" t="s">
        <v>45</v>
      </c>
      <c r="F285" s="540"/>
      <c r="G285" s="543">
        <f>'بطاقة تقنية'!H46</f>
        <v>30</v>
      </c>
      <c r="H285" s="544"/>
    </row>
    <row r="286" spans="1:8" ht="45" customHeight="1" thickBot="1">
      <c r="A286" s="540"/>
      <c r="B286" s="540"/>
      <c r="C286" s="540"/>
      <c r="D286" s="542"/>
      <c r="E286" s="540"/>
      <c r="F286" s="540"/>
      <c r="G286" s="545"/>
      <c r="H286" s="546"/>
    </row>
    <row r="287" spans="1:8" ht="45" customHeight="1">
      <c r="A287" s="540" t="s">
        <v>46</v>
      </c>
      <c r="B287" s="540"/>
      <c r="C287" s="540"/>
      <c r="D287" s="540"/>
      <c r="E287" s="540"/>
      <c r="F287" s="540"/>
      <c r="G287" s="540"/>
      <c r="H287" s="547"/>
    </row>
    <row r="288" spans="1:8" ht="45" customHeight="1" thickBot="1">
      <c r="A288" s="540"/>
      <c r="B288" s="540"/>
      <c r="C288" s="540"/>
      <c r="D288" s="540"/>
      <c r="E288" s="540"/>
      <c r="F288" s="540"/>
      <c r="G288" s="540"/>
      <c r="H288" s="547"/>
    </row>
    <row r="289" spans="1:8" ht="45" customHeight="1">
      <c r="A289" s="547" t="s">
        <v>12</v>
      </c>
      <c r="B289" s="543">
        <f>'بطاقة تقنية'!D46</f>
        <v>760</v>
      </c>
      <c r="C289" s="548"/>
      <c r="D289" s="544"/>
      <c r="E289" s="550" t="s">
        <v>13</v>
      </c>
      <c r="F289" s="543">
        <f>'بطاقة تقنية'!F46</f>
        <v>789</v>
      </c>
      <c r="G289" s="548"/>
      <c r="H289" s="544"/>
    </row>
    <row r="290" spans="1:8" ht="45" customHeight="1" thickBot="1">
      <c r="A290" s="547"/>
      <c r="B290" s="545"/>
      <c r="C290" s="549"/>
      <c r="D290" s="546"/>
      <c r="E290" s="550"/>
      <c r="F290" s="545"/>
      <c r="G290" s="549"/>
      <c r="H290" s="546"/>
    </row>
    <row r="292" spans="1:8" ht="45" customHeight="1">
      <c r="A292" s="537" t="str">
        <f>'بطاقة تقنية'!$B$5</f>
        <v>الثانوية الاعدادية سيدي الطيبي</v>
      </c>
      <c r="B292" s="537"/>
      <c r="C292" s="537"/>
      <c r="H292" s="353">
        <f>H282+1</f>
        <v>47</v>
      </c>
    </row>
    <row r="293" spans="1:8" ht="45" customHeight="1">
      <c r="A293" s="538" t="str">
        <f>'بطاقة تقنية'!$E$2</f>
        <v>الامتحان الموحد المحلي 
لنيل شهادة السلك الإعدادي</v>
      </c>
      <c r="B293" s="538"/>
      <c r="C293" s="538"/>
      <c r="D293" s="538"/>
      <c r="E293" s="538"/>
      <c r="F293" s="538"/>
      <c r="G293" s="538"/>
      <c r="H293" s="538"/>
    </row>
    <row r="294" spans="1:8" ht="45" customHeight="1" thickBot="1">
      <c r="E294" s="343"/>
      <c r="F294" s="539" t="str">
        <f>'بطاقة تقنية'!$G$5</f>
        <v>دورة يناير 2019</v>
      </c>
      <c r="G294" s="539"/>
      <c r="H294" s="539"/>
    </row>
    <row r="295" spans="1:8" ht="45" customHeight="1">
      <c r="A295" s="540" t="s">
        <v>44</v>
      </c>
      <c r="B295" s="540"/>
      <c r="C295" s="540"/>
      <c r="D295" s="541">
        <f>D285+1</f>
        <v>30</v>
      </c>
      <c r="E295" s="540" t="s">
        <v>45</v>
      </c>
      <c r="F295" s="540"/>
      <c r="G295" s="543">
        <f>'بطاقة تقنية'!H47</f>
        <v>30</v>
      </c>
      <c r="H295" s="544"/>
    </row>
    <row r="296" spans="1:8" ht="45" customHeight="1" thickBot="1">
      <c r="A296" s="540"/>
      <c r="B296" s="540"/>
      <c r="C296" s="540"/>
      <c r="D296" s="542"/>
      <c r="E296" s="540"/>
      <c r="F296" s="540"/>
      <c r="G296" s="545"/>
      <c r="H296" s="546"/>
    </row>
    <row r="297" spans="1:8" ht="45" customHeight="1">
      <c r="A297" s="540" t="s">
        <v>46</v>
      </c>
      <c r="B297" s="540"/>
      <c r="C297" s="540"/>
      <c r="D297" s="540"/>
      <c r="E297" s="540"/>
      <c r="F297" s="540"/>
      <c r="G297" s="540"/>
      <c r="H297" s="547"/>
    </row>
    <row r="298" spans="1:8" ht="45" customHeight="1" thickBot="1">
      <c r="A298" s="540"/>
      <c r="B298" s="540"/>
      <c r="C298" s="540"/>
      <c r="D298" s="540"/>
      <c r="E298" s="540"/>
      <c r="F298" s="540"/>
      <c r="G298" s="540"/>
      <c r="H298" s="547"/>
    </row>
    <row r="299" spans="1:8" ht="45" customHeight="1">
      <c r="A299" s="547" t="s">
        <v>12</v>
      </c>
      <c r="B299" s="543">
        <f>'بطاقة تقنية'!D47</f>
        <v>790</v>
      </c>
      <c r="C299" s="548"/>
      <c r="D299" s="544"/>
      <c r="E299" s="550" t="s">
        <v>13</v>
      </c>
      <c r="F299" s="543">
        <f>'بطاقة تقنية'!F47</f>
        <v>819</v>
      </c>
      <c r="G299" s="548"/>
      <c r="H299" s="544"/>
    </row>
    <row r="300" spans="1:8" ht="45" customHeight="1" thickBot="1">
      <c r="A300" s="547"/>
      <c r="B300" s="545"/>
      <c r="C300" s="549"/>
      <c r="D300" s="546"/>
      <c r="E300" s="550"/>
      <c r="F300" s="545"/>
      <c r="G300" s="549"/>
      <c r="H300" s="546"/>
    </row>
    <row r="302" spans="1:8" ht="45" customHeight="1">
      <c r="A302" s="537" t="str">
        <f>'بطاقة تقنية'!$B$5</f>
        <v>الثانوية الاعدادية سيدي الطيبي</v>
      </c>
      <c r="B302" s="537"/>
      <c r="C302" s="537"/>
      <c r="H302" s="353">
        <f>H292+1</f>
        <v>48</v>
      </c>
    </row>
    <row r="303" spans="1:8" ht="45" customHeight="1">
      <c r="A303" s="538" t="str">
        <f>'بطاقة تقنية'!$E$2</f>
        <v>الامتحان الموحد المحلي 
لنيل شهادة السلك الإعدادي</v>
      </c>
      <c r="B303" s="538"/>
      <c r="C303" s="538"/>
      <c r="D303" s="538"/>
      <c r="E303" s="538"/>
      <c r="F303" s="538"/>
      <c r="G303" s="538"/>
      <c r="H303" s="538"/>
    </row>
    <row r="304" spans="1:8" ht="45" customHeight="1" thickBot="1">
      <c r="E304" s="343"/>
      <c r="F304" s="539" t="str">
        <f>'بطاقة تقنية'!$G$5</f>
        <v>دورة يناير 2019</v>
      </c>
      <c r="G304" s="539"/>
      <c r="H304" s="539"/>
    </row>
    <row r="305" spans="1:8" ht="45" customHeight="1">
      <c r="A305" s="540" t="s">
        <v>44</v>
      </c>
      <c r="B305" s="540"/>
      <c r="C305" s="540"/>
      <c r="D305" s="541">
        <f>D295+1</f>
        <v>31</v>
      </c>
      <c r="E305" s="540" t="s">
        <v>45</v>
      </c>
      <c r="F305" s="540"/>
      <c r="G305" s="543">
        <f>'بطاقة تقنية'!H48</f>
        <v>29</v>
      </c>
      <c r="H305" s="544"/>
    </row>
    <row r="306" spans="1:8" ht="45" customHeight="1" thickBot="1">
      <c r="A306" s="540"/>
      <c r="B306" s="540"/>
      <c r="C306" s="540"/>
      <c r="D306" s="542"/>
      <c r="E306" s="540"/>
      <c r="F306" s="540"/>
      <c r="G306" s="545"/>
      <c r="H306" s="546"/>
    </row>
    <row r="307" spans="1:8" ht="45" customHeight="1">
      <c r="A307" s="540" t="s">
        <v>46</v>
      </c>
      <c r="B307" s="540"/>
      <c r="C307" s="540"/>
      <c r="D307" s="540"/>
      <c r="E307" s="540"/>
      <c r="F307" s="540"/>
      <c r="G307" s="540"/>
      <c r="H307" s="547"/>
    </row>
    <row r="308" spans="1:8" ht="45" customHeight="1" thickBot="1">
      <c r="A308" s="540"/>
      <c r="B308" s="540"/>
      <c r="C308" s="540"/>
      <c r="D308" s="540"/>
      <c r="E308" s="540"/>
      <c r="F308" s="540"/>
      <c r="G308" s="540"/>
      <c r="H308" s="547"/>
    </row>
    <row r="309" spans="1:8" ht="45" customHeight="1">
      <c r="A309" s="547" t="s">
        <v>12</v>
      </c>
      <c r="B309" s="543">
        <f>'بطاقة تقنية'!D48</f>
        <v>820</v>
      </c>
      <c r="C309" s="548"/>
      <c r="D309" s="544"/>
      <c r="E309" s="550" t="s">
        <v>13</v>
      </c>
      <c r="F309" s="543">
        <f>'بطاقة تقنية'!F48</f>
        <v>848</v>
      </c>
      <c r="G309" s="548"/>
      <c r="H309" s="544"/>
    </row>
    <row r="310" spans="1:8" ht="45" customHeight="1" thickBot="1">
      <c r="A310" s="547"/>
      <c r="B310" s="545"/>
      <c r="C310" s="549"/>
      <c r="D310" s="546"/>
      <c r="E310" s="550"/>
      <c r="F310" s="545"/>
      <c r="G310" s="549"/>
      <c r="H310" s="546"/>
    </row>
    <row r="312" spans="1:8" ht="45" customHeight="1">
      <c r="A312" s="537" t="str">
        <f>'بطاقة تقنية'!$B$5</f>
        <v>الثانوية الاعدادية سيدي الطيبي</v>
      </c>
      <c r="B312" s="537"/>
      <c r="C312" s="537"/>
      <c r="H312" s="353">
        <f>H302+1</f>
        <v>49</v>
      </c>
    </row>
    <row r="313" spans="1:8" ht="45" customHeight="1">
      <c r="A313" s="538" t="str">
        <f>'بطاقة تقنية'!$E$2</f>
        <v>الامتحان الموحد المحلي 
لنيل شهادة السلك الإعدادي</v>
      </c>
      <c r="B313" s="538"/>
      <c r="C313" s="538"/>
      <c r="D313" s="538"/>
      <c r="E313" s="538"/>
      <c r="F313" s="538"/>
      <c r="G313" s="538"/>
      <c r="H313" s="538"/>
    </row>
    <row r="314" spans="1:8" ht="45" customHeight="1" thickBot="1">
      <c r="E314" s="343"/>
      <c r="F314" s="539" t="str">
        <f>'بطاقة تقنية'!$G$5</f>
        <v>دورة يناير 2019</v>
      </c>
      <c r="G314" s="539"/>
      <c r="H314" s="539"/>
    </row>
    <row r="315" spans="1:8" ht="45" customHeight="1">
      <c r="A315" s="540" t="s">
        <v>44</v>
      </c>
      <c r="B315" s="540"/>
      <c r="C315" s="540"/>
      <c r="D315" s="541">
        <f>D305+1</f>
        <v>32</v>
      </c>
      <c r="E315" s="540" t="s">
        <v>45</v>
      </c>
      <c r="F315" s="540"/>
      <c r="G315" s="543">
        <f>'بطاقة تقنية'!H49</f>
        <v>0</v>
      </c>
      <c r="H315" s="544"/>
    </row>
    <row r="316" spans="1:8" ht="45" customHeight="1" thickBot="1">
      <c r="A316" s="540"/>
      <c r="B316" s="540"/>
      <c r="C316" s="540"/>
      <c r="D316" s="542"/>
      <c r="E316" s="540"/>
      <c r="F316" s="540"/>
      <c r="G316" s="545"/>
      <c r="H316" s="546"/>
    </row>
    <row r="317" spans="1:8" ht="45" customHeight="1">
      <c r="A317" s="540" t="s">
        <v>46</v>
      </c>
      <c r="B317" s="540"/>
      <c r="C317" s="540"/>
      <c r="D317" s="540"/>
      <c r="E317" s="540"/>
      <c r="F317" s="540"/>
      <c r="G317" s="540"/>
      <c r="H317" s="547"/>
    </row>
    <row r="318" spans="1:8" ht="45" customHeight="1" thickBot="1">
      <c r="A318" s="540"/>
      <c r="B318" s="540"/>
      <c r="C318" s="540"/>
      <c r="D318" s="540"/>
      <c r="E318" s="540"/>
      <c r="F318" s="540"/>
      <c r="G318" s="540"/>
      <c r="H318" s="547"/>
    </row>
    <row r="319" spans="1:8" ht="45" customHeight="1">
      <c r="A319" s="547" t="s">
        <v>12</v>
      </c>
      <c r="B319" s="543" t="str">
        <f>'بطاقة تقنية'!D49</f>
        <v xml:space="preserve"> </v>
      </c>
      <c r="C319" s="548"/>
      <c r="D319" s="544"/>
      <c r="E319" s="550" t="s">
        <v>13</v>
      </c>
      <c r="F319" s="543" t="str">
        <f>'بطاقة تقنية'!F49</f>
        <v xml:space="preserve"> </v>
      </c>
      <c r="G319" s="548"/>
      <c r="H319" s="544"/>
    </row>
    <row r="320" spans="1:8" ht="45" customHeight="1" thickBot="1">
      <c r="A320" s="547"/>
      <c r="B320" s="545"/>
      <c r="C320" s="549"/>
      <c r="D320" s="546"/>
      <c r="E320" s="550"/>
      <c r="F320" s="545"/>
      <c r="G320" s="549"/>
      <c r="H320" s="546"/>
    </row>
    <row r="322" spans="1:8" ht="45" customHeight="1">
      <c r="A322" s="537" t="str">
        <f>'بطاقة تقنية'!$B$5</f>
        <v>الثانوية الاعدادية سيدي الطيبي</v>
      </c>
      <c r="B322" s="537"/>
      <c r="C322" s="537"/>
      <c r="H322" s="353">
        <f>H312+1</f>
        <v>50</v>
      </c>
    </row>
    <row r="323" spans="1:8" ht="45" customHeight="1">
      <c r="A323" s="538" t="str">
        <f>'بطاقة تقنية'!$E$2</f>
        <v>الامتحان الموحد المحلي 
لنيل شهادة السلك الإعدادي</v>
      </c>
      <c r="B323" s="538"/>
      <c r="C323" s="538"/>
      <c r="D323" s="538"/>
      <c r="E323" s="538"/>
      <c r="F323" s="538"/>
      <c r="G323" s="538"/>
      <c r="H323" s="538"/>
    </row>
    <row r="324" spans="1:8" ht="45" customHeight="1" thickBot="1">
      <c r="E324" s="343"/>
      <c r="F324" s="539" t="str">
        <f>'بطاقة تقنية'!$G$5</f>
        <v>دورة يناير 2019</v>
      </c>
      <c r="G324" s="539"/>
      <c r="H324" s="539"/>
    </row>
    <row r="325" spans="1:8" ht="45" customHeight="1">
      <c r="A325" s="540" t="s">
        <v>44</v>
      </c>
      <c r="B325" s="540"/>
      <c r="C325" s="540"/>
      <c r="D325" s="541">
        <f>D315+1</f>
        <v>33</v>
      </c>
      <c r="E325" s="540" t="s">
        <v>45</v>
      </c>
      <c r="F325" s="540"/>
      <c r="G325" s="543">
        <f>'بطاقة تقنية'!H50</f>
        <v>0</v>
      </c>
      <c r="H325" s="544"/>
    </row>
    <row r="326" spans="1:8" ht="45" customHeight="1" thickBot="1">
      <c r="A326" s="540"/>
      <c r="B326" s="540"/>
      <c r="C326" s="540"/>
      <c r="D326" s="542"/>
      <c r="E326" s="540"/>
      <c r="F326" s="540"/>
      <c r="G326" s="545"/>
      <c r="H326" s="546"/>
    </row>
    <row r="327" spans="1:8" ht="45" customHeight="1">
      <c r="A327" s="540" t="s">
        <v>46</v>
      </c>
      <c r="B327" s="540"/>
      <c r="C327" s="540"/>
      <c r="D327" s="540"/>
      <c r="E327" s="540"/>
      <c r="F327" s="540"/>
      <c r="G327" s="540"/>
      <c r="H327" s="547"/>
    </row>
    <row r="328" spans="1:8" ht="45" customHeight="1" thickBot="1">
      <c r="A328" s="540"/>
      <c r="B328" s="540"/>
      <c r="C328" s="540"/>
      <c r="D328" s="540"/>
      <c r="E328" s="540"/>
      <c r="F328" s="540"/>
      <c r="G328" s="540"/>
      <c r="H328" s="547"/>
    </row>
    <row r="329" spans="1:8" ht="45" customHeight="1">
      <c r="A329" s="547" t="s">
        <v>12</v>
      </c>
      <c r="B329" s="543" t="str">
        <f>'بطاقة تقنية'!D50</f>
        <v xml:space="preserve"> </v>
      </c>
      <c r="C329" s="548"/>
      <c r="D329" s="544"/>
      <c r="E329" s="550" t="s">
        <v>13</v>
      </c>
      <c r="F329" s="543" t="str">
        <f>'بطاقة تقنية'!F50</f>
        <v xml:space="preserve"> </v>
      </c>
      <c r="G329" s="548"/>
      <c r="H329" s="544"/>
    </row>
    <row r="330" spans="1:8" ht="45" customHeight="1" thickBot="1">
      <c r="A330" s="547"/>
      <c r="B330" s="545"/>
      <c r="C330" s="549"/>
      <c r="D330" s="546"/>
      <c r="E330" s="550"/>
      <c r="F330" s="545"/>
      <c r="G330" s="549"/>
      <c r="H330" s="546"/>
    </row>
    <row r="332" spans="1:8" ht="45" customHeight="1">
      <c r="A332" s="537" t="str">
        <f>'بطاقة تقنية'!$B$5</f>
        <v>الثانوية الاعدادية سيدي الطيبي</v>
      </c>
      <c r="B332" s="537"/>
      <c r="C332" s="537"/>
      <c r="H332" s="353">
        <f>H322+1</f>
        <v>51</v>
      </c>
    </row>
    <row r="333" spans="1:8" ht="45" customHeight="1">
      <c r="A333" s="538" t="str">
        <f>'بطاقة تقنية'!$E$2</f>
        <v>الامتحان الموحد المحلي 
لنيل شهادة السلك الإعدادي</v>
      </c>
      <c r="B333" s="538"/>
      <c r="C333" s="538"/>
      <c r="D333" s="538"/>
      <c r="E333" s="538"/>
      <c r="F333" s="538"/>
      <c r="G333" s="538"/>
      <c r="H333" s="538"/>
    </row>
    <row r="334" spans="1:8" ht="45" customHeight="1" thickBot="1">
      <c r="E334" s="343"/>
      <c r="F334" s="539" t="str">
        <f>'بطاقة تقنية'!$G$5</f>
        <v>دورة يناير 2019</v>
      </c>
      <c r="G334" s="539"/>
      <c r="H334" s="539"/>
    </row>
    <row r="335" spans="1:8" ht="45" customHeight="1">
      <c r="A335" s="540" t="s">
        <v>44</v>
      </c>
      <c r="B335" s="540"/>
      <c r="C335" s="540"/>
      <c r="D335" s="541">
        <f>D325+1</f>
        <v>34</v>
      </c>
      <c r="E335" s="540" t="s">
        <v>45</v>
      </c>
      <c r="F335" s="540"/>
      <c r="G335" s="543">
        <f>'بطاقة تقنية'!H51</f>
        <v>0</v>
      </c>
      <c r="H335" s="544"/>
    </row>
    <row r="336" spans="1:8" ht="45" customHeight="1" thickBot="1">
      <c r="A336" s="540"/>
      <c r="B336" s="540"/>
      <c r="C336" s="540"/>
      <c r="D336" s="542"/>
      <c r="E336" s="540"/>
      <c r="F336" s="540"/>
      <c r="G336" s="545"/>
      <c r="H336" s="546"/>
    </row>
    <row r="337" spans="1:8" ht="45" customHeight="1">
      <c r="A337" s="540" t="s">
        <v>46</v>
      </c>
      <c r="B337" s="540"/>
      <c r="C337" s="540"/>
      <c r="D337" s="540"/>
      <c r="E337" s="540"/>
      <c r="F337" s="540"/>
      <c r="G337" s="540"/>
      <c r="H337" s="547"/>
    </row>
    <row r="338" spans="1:8" ht="45" customHeight="1" thickBot="1">
      <c r="A338" s="540"/>
      <c r="B338" s="540"/>
      <c r="C338" s="540"/>
      <c r="D338" s="540"/>
      <c r="E338" s="540"/>
      <c r="F338" s="540"/>
      <c r="G338" s="540"/>
      <c r="H338" s="547"/>
    </row>
    <row r="339" spans="1:8" ht="45" customHeight="1">
      <c r="A339" s="547" t="s">
        <v>12</v>
      </c>
      <c r="B339" s="543" t="str">
        <f>'بطاقة تقنية'!D51</f>
        <v xml:space="preserve"> </v>
      </c>
      <c r="C339" s="548"/>
      <c r="D339" s="544"/>
      <c r="E339" s="550" t="s">
        <v>13</v>
      </c>
      <c r="F339" s="543" t="str">
        <f>'بطاقة تقنية'!F51</f>
        <v xml:space="preserve"> </v>
      </c>
      <c r="G339" s="548"/>
      <c r="H339" s="544"/>
    </row>
    <row r="340" spans="1:8" ht="45" customHeight="1" thickBot="1">
      <c r="A340" s="547"/>
      <c r="B340" s="545"/>
      <c r="C340" s="549"/>
      <c r="D340" s="546"/>
      <c r="E340" s="550"/>
      <c r="F340" s="545"/>
      <c r="G340" s="549"/>
      <c r="H340" s="546"/>
    </row>
    <row r="342" spans="1:8" ht="45" customHeight="1">
      <c r="A342" s="537" t="str">
        <f>'بطاقة تقنية'!$B$5</f>
        <v>الثانوية الاعدادية سيدي الطيبي</v>
      </c>
      <c r="B342" s="537"/>
      <c r="C342" s="537"/>
      <c r="H342" s="353">
        <f>H332+1</f>
        <v>52</v>
      </c>
    </row>
    <row r="343" spans="1:8" ht="45" customHeight="1">
      <c r="A343" s="538" t="str">
        <f>'بطاقة تقنية'!$E$2</f>
        <v>الامتحان الموحد المحلي 
لنيل شهادة السلك الإعدادي</v>
      </c>
      <c r="B343" s="538"/>
      <c r="C343" s="538"/>
      <c r="D343" s="538"/>
      <c r="E343" s="538"/>
      <c r="F343" s="538"/>
      <c r="G343" s="538"/>
      <c r="H343" s="538"/>
    </row>
    <row r="344" spans="1:8" ht="45" customHeight="1" thickBot="1">
      <c r="E344" s="343"/>
      <c r="F344" s="539" t="str">
        <f>'بطاقة تقنية'!$G$5</f>
        <v>دورة يناير 2019</v>
      </c>
      <c r="G344" s="539"/>
      <c r="H344" s="539"/>
    </row>
    <row r="345" spans="1:8" ht="45" customHeight="1">
      <c r="A345" s="540" t="s">
        <v>44</v>
      </c>
      <c r="B345" s="540"/>
      <c r="C345" s="540"/>
      <c r="D345" s="541">
        <f>D335+1</f>
        <v>35</v>
      </c>
      <c r="E345" s="540" t="s">
        <v>45</v>
      </c>
      <c r="F345" s="540"/>
      <c r="G345" s="543">
        <f>'بطاقة تقنية'!H52</f>
        <v>0</v>
      </c>
      <c r="H345" s="544"/>
    </row>
    <row r="346" spans="1:8" ht="45" customHeight="1" thickBot="1">
      <c r="A346" s="540"/>
      <c r="B346" s="540"/>
      <c r="C346" s="540"/>
      <c r="D346" s="542"/>
      <c r="E346" s="540"/>
      <c r="F346" s="540"/>
      <c r="G346" s="545"/>
      <c r="H346" s="546"/>
    </row>
    <row r="347" spans="1:8" ht="45" customHeight="1">
      <c r="A347" s="540" t="s">
        <v>46</v>
      </c>
      <c r="B347" s="540"/>
      <c r="C347" s="540"/>
      <c r="D347" s="540"/>
      <c r="E347" s="540"/>
      <c r="F347" s="540"/>
      <c r="G347" s="540"/>
      <c r="H347" s="547"/>
    </row>
    <row r="348" spans="1:8" ht="45" customHeight="1" thickBot="1">
      <c r="A348" s="540"/>
      <c r="B348" s="540"/>
      <c r="C348" s="540"/>
      <c r="D348" s="540"/>
      <c r="E348" s="540"/>
      <c r="F348" s="540"/>
      <c r="G348" s="540"/>
      <c r="H348" s="547"/>
    </row>
    <row r="349" spans="1:8" ht="45" customHeight="1">
      <c r="A349" s="547" t="s">
        <v>12</v>
      </c>
      <c r="B349" s="543" t="str">
        <f>'بطاقة تقنية'!D52</f>
        <v xml:space="preserve"> </v>
      </c>
      <c r="C349" s="548"/>
      <c r="D349" s="544"/>
      <c r="E349" s="550" t="s">
        <v>13</v>
      </c>
      <c r="F349" s="543" t="str">
        <f>'بطاقة تقنية'!F52</f>
        <v xml:space="preserve"> </v>
      </c>
      <c r="G349" s="548"/>
      <c r="H349" s="544"/>
    </row>
    <row r="350" spans="1:8" ht="45" customHeight="1" thickBot="1">
      <c r="A350" s="547"/>
      <c r="B350" s="545"/>
      <c r="C350" s="549"/>
      <c r="D350" s="546"/>
      <c r="E350" s="550"/>
      <c r="F350" s="545"/>
      <c r="G350" s="549"/>
      <c r="H350" s="546"/>
    </row>
    <row r="352" spans="1:8" ht="45" customHeight="1">
      <c r="A352" s="537" t="str">
        <f>'بطاقة تقنية'!$B$5</f>
        <v>الثانوية الاعدادية سيدي الطيبي</v>
      </c>
      <c r="B352" s="537"/>
      <c r="C352" s="537"/>
      <c r="H352" s="353">
        <f>H342+1</f>
        <v>53</v>
      </c>
    </row>
    <row r="353" spans="1:8" ht="45" customHeight="1">
      <c r="A353" s="538" t="str">
        <f>'بطاقة تقنية'!$E$2</f>
        <v>الامتحان الموحد المحلي 
لنيل شهادة السلك الإعدادي</v>
      </c>
      <c r="B353" s="538"/>
      <c r="C353" s="538"/>
      <c r="D353" s="538"/>
      <c r="E353" s="538"/>
      <c r="F353" s="538"/>
      <c r="G353" s="538"/>
      <c r="H353" s="538"/>
    </row>
    <row r="354" spans="1:8" ht="45" customHeight="1" thickBot="1">
      <c r="E354" s="343"/>
      <c r="F354" s="539" t="str">
        <f>'بطاقة تقنية'!$G$5</f>
        <v>دورة يناير 2019</v>
      </c>
      <c r="G354" s="539"/>
      <c r="H354" s="539"/>
    </row>
    <row r="355" spans="1:8" ht="45" customHeight="1">
      <c r="A355" s="540" t="s">
        <v>44</v>
      </c>
      <c r="B355" s="540"/>
      <c r="C355" s="540"/>
      <c r="D355" s="541">
        <f>D345+1</f>
        <v>36</v>
      </c>
      <c r="E355" s="540" t="s">
        <v>45</v>
      </c>
      <c r="F355" s="540"/>
      <c r="G355" s="543">
        <f>'بطاقة تقنية'!H53</f>
        <v>0</v>
      </c>
      <c r="H355" s="544"/>
    </row>
    <row r="356" spans="1:8" ht="45" customHeight="1" thickBot="1">
      <c r="A356" s="540"/>
      <c r="B356" s="540"/>
      <c r="C356" s="540"/>
      <c r="D356" s="542"/>
      <c r="E356" s="540"/>
      <c r="F356" s="540"/>
      <c r="G356" s="545"/>
      <c r="H356" s="546"/>
    </row>
    <row r="357" spans="1:8" ht="45" customHeight="1">
      <c r="A357" s="540" t="s">
        <v>46</v>
      </c>
      <c r="B357" s="540"/>
      <c r="C357" s="540"/>
      <c r="D357" s="540"/>
      <c r="E357" s="540"/>
      <c r="F357" s="540"/>
      <c r="G357" s="540"/>
      <c r="H357" s="547"/>
    </row>
    <row r="358" spans="1:8" ht="45" customHeight="1" thickBot="1">
      <c r="A358" s="540"/>
      <c r="B358" s="540"/>
      <c r="C358" s="540"/>
      <c r="D358" s="540"/>
      <c r="E358" s="540"/>
      <c r="F358" s="540"/>
      <c r="G358" s="540"/>
      <c r="H358" s="547"/>
    </row>
    <row r="359" spans="1:8" ht="45" customHeight="1">
      <c r="A359" s="547" t="s">
        <v>12</v>
      </c>
      <c r="B359" s="543" t="str">
        <f>'بطاقة تقنية'!D53</f>
        <v xml:space="preserve"> </v>
      </c>
      <c r="C359" s="548"/>
      <c r="D359" s="544"/>
      <c r="E359" s="550" t="s">
        <v>13</v>
      </c>
      <c r="F359" s="543" t="str">
        <f>'بطاقة تقنية'!F53</f>
        <v xml:space="preserve"> </v>
      </c>
      <c r="G359" s="548"/>
      <c r="H359" s="544"/>
    </row>
    <row r="360" spans="1:8" ht="45" customHeight="1" thickBot="1">
      <c r="A360" s="547"/>
      <c r="B360" s="545"/>
      <c r="C360" s="549"/>
      <c r="D360" s="546"/>
      <c r="E360" s="550"/>
      <c r="F360" s="545"/>
      <c r="G360" s="549"/>
      <c r="H360" s="546"/>
    </row>
    <row r="362" spans="1:8" ht="45" customHeight="1">
      <c r="A362" s="537" t="str">
        <f>'بطاقة تقنية'!$B$5</f>
        <v>الثانوية الاعدادية سيدي الطيبي</v>
      </c>
      <c r="B362" s="537"/>
      <c r="C362" s="537"/>
      <c r="H362" s="353">
        <f>H352+1</f>
        <v>54</v>
      </c>
    </row>
    <row r="363" spans="1:8" ht="45" customHeight="1">
      <c r="A363" s="538" t="str">
        <f>'بطاقة تقنية'!$E$2</f>
        <v>الامتحان الموحد المحلي 
لنيل شهادة السلك الإعدادي</v>
      </c>
      <c r="B363" s="538"/>
      <c r="C363" s="538"/>
      <c r="D363" s="538"/>
      <c r="E363" s="538"/>
      <c r="F363" s="538"/>
      <c r="G363" s="538"/>
      <c r="H363" s="538"/>
    </row>
    <row r="364" spans="1:8" ht="45" customHeight="1" thickBot="1">
      <c r="E364" s="343"/>
      <c r="F364" s="539" t="str">
        <f>'بطاقة تقنية'!$G$5</f>
        <v>دورة يناير 2019</v>
      </c>
      <c r="G364" s="539"/>
      <c r="H364" s="539"/>
    </row>
    <row r="365" spans="1:8" ht="45" customHeight="1">
      <c r="A365" s="540" t="s">
        <v>44</v>
      </c>
      <c r="B365" s="540"/>
      <c r="C365" s="540"/>
      <c r="D365" s="541">
        <f>D355+1</f>
        <v>37</v>
      </c>
      <c r="E365" s="540" t="s">
        <v>45</v>
      </c>
      <c r="F365" s="540"/>
      <c r="G365" s="543">
        <f>'بطاقة تقنية'!H54</f>
        <v>0</v>
      </c>
      <c r="H365" s="544"/>
    </row>
    <row r="366" spans="1:8" ht="45" customHeight="1" thickBot="1">
      <c r="A366" s="540"/>
      <c r="B366" s="540"/>
      <c r="C366" s="540"/>
      <c r="D366" s="542"/>
      <c r="E366" s="540"/>
      <c r="F366" s="540"/>
      <c r="G366" s="545"/>
      <c r="H366" s="546"/>
    </row>
    <row r="367" spans="1:8" ht="45" customHeight="1">
      <c r="A367" s="540" t="s">
        <v>46</v>
      </c>
      <c r="B367" s="540"/>
      <c r="C367" s="540"/>
      <c r="D367" s="540"/>
      <c r="E367" s="540"/>
      <c r="F367" s="540"/>
      <c r="G367" s="540"/>
      <c r="H367" s="547"/>
    </row>
    <row r="368" spans="1:8" ht="45" customHeight="1" thickBot="1">
      <c r="A368" s="540"/>
      <c r="B368" s="540"/>
      <c r="C368" s="540"/>
      <c r="D368" s="540"/>
      <c r="E368" s="540"/>
      <c r="F368" s="540"/>
      <c r="G368" s="540"/>
      <c r="H368" s="547"/>
    </row>
    <row r="369" spans="1:8" ht="45" customHeight="1">
      <c r="A369" s="547" t="s">
        <v>12</v>
      </c>
      <c r="B369" s="543" t="str">
        <f>'بطاقة تقنية'!D54</f>
        <v xml:space="preserve"> </v>
      </c>
      <c r="C369" s="548"/>
      <c r="D369" s="544"/>
      <c r="E369" s="550" t="s">
        <v>13</v>
      </c>
      <c r="F369" s="543" t="str">
        <f>'بطاقة تقنية'!F54</f>
        <v xml:space="preserve"> </v>
      </c>
      <c r="G369" s="548"/>
      <c r="H369" s="544"/>
    </row>
    <row r="370" spans="1:8" ht="45" customHeight="1" thickBot="1">
      <c r="A370" s="547"/>
      <c r="B370" s="545"/>
      <c r="C370" s="549"/>
      <c r="D370" s="546"/>
      <c r="E370" s="550"/>
      <c r="F370" s="545"/>
      <c r="G370" s="549"/>
      <c r="H370" s="546"/>
    </row>
    <row r="372" spans="1:8" ht="45" customHeight="1">
      <c r="A372" s="537" t="str">
        <f>'بطاقة تقنية'!$B$5</f>
        <v>الثانوية الاعدادية سيدي الطيبي</v>
      </c>
      <c r="B372" s="537"/>
      <c r="C372" s="537"/>
      <c r="H372" s="353">
        <f>H362+1</f>
        <v>55</v>
      </c>
    </row>
    <row r="373" spans="1:8" ht="45" customHeight="1">
      <c r="A373" s="538" t="str">
        <f>'بطاقة تقنية'!$E$2</f>
        <v>الامتحان الموحد المحلي 
لنيل شهادة السلك الإعدادي</v>
      </c>
      <c r="B373" s="538"/>
      <c r="C373" s="538"/>
      <c r="D373" s="538"/>
      <c r="E373" s="538"/>
      <c r="F373" s="538"/>
      <c r="G373" s="538"/>
      <c r="H373" s="538"/>
    </row>
    <row r="374" spans="1:8" ht="45" customHeight="1" thickBot="1">
      <c r="E374" s="343"/>
      <c r="F374" s="539" t="str">
        <f>'بطاقة تقنية'!$G$5</f>
        <v>دورة يناير 2019</v>
      </c>
      <c r="G374" s="539"/>
      <c r="H374" s="539"/>
    </row>
    <row r="375" spans="1:8" ht="45" customHeight="1">
      <c r="A375" s="540" t="s">
        <v>44</v>
      </c>
      <c r="B375" s="540"/>
      <c r="C375" s="540"/>
      <c r="D375" s="541">
        <f>D365+1</f>
        <v>38</v>
      </c>
      <c r="E375" s="540" t="s">
        <v>45</v>
      </c>
      <c r="F375" s="540"/>
      <c r="G375" s="543">
        <f>'بطاقة تقنية'!H55</f>
        <v>0</v>
      </c>
      <c r="H375" s="544"/>
    </row>
    <row r="376" spans="1:8" ht="45" customHeight="1" thickBot="1">
      <c r="A376" s="540"/>
      <c r="B376" s="540"/>
      <c r="C376" s="540"/>
      <c r="D376" s="542"/>
      <c r="E376" s="540"/>
      <c r="F376" s="540"/>
      <c r="G376" s="545"/>
      <c r="H376" s="546"/>
    </row>
    <row r="377" spans="1:8" ht="45" customHeight="1">
      <c r="A377" s="540" t="s">
        <v>46</v>
      </c>
      <c r="B377" s="540"/>
      <c r="C377" s="540"/>
      <c r="D377" s="540"/>
      <c r="E377" s="540"/>
      <c r="F377" s="540"/>
      <c r="G377" s="540"/>
      <c r="H377" s="547"/>
    </row>
    <row r="378" spans="1:8" ht="45" customHeight="1" thickBot="1">
      <c r="A378" s="540"/>
      <c r="B378" s="540"/>
      <c r="C378" s="540"/>
      <c r="D378" s="540"/>
      <c r="E378" s="540"/>
      <c r="F378" s="540"/>
      <c r="G378" s="540"/>
      <c r="H378" s="547"/>
    </row>
    <row r="379" spans="1:8" ht="45" customHeight="1">
      <c r="A379" s="547" t="s">
        <v>12</v>
      </c>
      <c r="B379" s="543" t="str">
        <f>'بطاقة تقنية'!D55</f>
        <v xml:space="preserve"> </v>
      </c>
      <c r="C379" s="548"/>
      <c r="D379" s="544"/>
      <c r="E379" s="550" t="s">
        <v>13</v>
      </c>
      <c r="F379" s="543" t="str">
        <f>'بطاقة تقنية'!F55</f>
        <v xml:space="preserve"> </v>
      </c>
      <c r="G379" s="548"/>
      <c r="H379" s="544"/>
    </row>
    <row r="380" spans="1:8" ht="45" customHeight="1" thickBot="1">
      <c r="A380" s="547"/>
      <c r="B380" s="545"/>
      <c r="C380" s="549"/>
      <c r="D380" s="546"/>
      <c r="E380" s="550"/>
      <c r="F380" s="545"/>
      <c r="G380" s="549"/>
      <c r="H380" s="546"/>
    </row>
    <row r="382" spans="1:8" ht="45" customHeight="1">
      <c r="A382" s="537" t="str">
        <f>'بطاقة تقنية'!$B$5</f>
        <v>الثانوية الاعدادية سيدي الطيبي</v>
      </c>
      <c r="B382" s="537"/>
      <c r="C382" s="537"/>
      <c r="H382" s="353">
        <f>H372+1</f>
        <v>56</v>
      </c>
    </row>
    <row r="383" spans="1:8" ht="45" customHeight="1">
      <c r="A383" s="538" t="str">
        <f>'بطاقة تقنية'!$E$2</f>
        <v>الامتحان الموحد المحلي 
لنيل شهادة السلك الإعدادي</v>
      </c>
      <c r="B383" s="538"/>
      <c r="C383" s="538"/>
      <c r="D383" s="538"/>
      <c r="E383" s="538"/>
      <c r="F383" s="538"/>
      <c r="G383" s="538"/>
      <c r="H383" s="538"/>
    </row>
    <row r="384" spans="1:8" ht="45" customHeight="1" thickBot="1">
      <c r="E384" s="343"/>
      <c r="F384" s="539" t="str">
        <f>'بطاقة تقنية'!$G$5</f>
        <v>دورة يناير 2019</v>
      </c>
      <c r="G384" s="539"/>
      <c r="H384" s="539"/>
    </row>
    <row r="385" spans="1:8" ht="45" customHeight="1">
      <c r="A385" s="540" t="s">
        <v>44</v>
      </c>
      <c r="B385" s="540"/>
      <c r="C385" s="540"/>
      <c r="D385" s="541">
        <f>D375+1</f>
        <v>39</v>
      </c>
      <c r="E385" s="540" t="s">
        <v>45</v>
      </c>
      <c r="F385" s="540"/>
      <c r="G385" s="543">
        <f>'بطاقة تقنية'!H56</f>
        <v>0</v>
      </c>
      <c r="H385" s="544"/>
    </row>
    <row r="386" spans="1:8" ht="45" customHeight="1" thickBot="1">
      <c r="A386" s="540"/>
      <c r="B386" s="540"/>
      <c r="C386" s="540"/>
      <c r="D386" s="542"/>
      <c r="E386" s="540"/>
      <c r="F386" s="540"/>
      <c r="G386" s="545"/>
      <c r="H386" s="546"/>
    </row>
    <row r="387" spans="1:8" ht="45" customHeight="1">
      <c r="A387" s="540" t="s">
        <v>46</v>
      </c>
      <c r="B387" s="540"/>
      <c r="C387" s="540"/>
      <c r="D387" s="540"/>
      <c r="E387" s="540"/>
      <c r="F387" s="540"/>
      <c r="G387" s="540"/>
      <c r="H387" s="547"/>
    </row>
    <row r="388" spans="1:8" ht="45" customHeight="1" thickBot="1">
      <c r="A388" s="540"/>
      <c r="B388" s="540"/>
      <c r="C388" s="540"/>
      <c r="D388" s="540"/>
      <c r="E388" s="540"/>
      <c r="F388" s="540"/>
      <c r="G388" s="540"/>
      <c r="H388" s="547"/>
    </row>
    <row r="389" spans="1:8" ht="45" customHeight="1">
      <c r="A389" s="547" t="s">
        <v>12</v>
      </c>
      <c r="B389" s="543" t="str">
        <f>'بطاقة تقنية'!D56</f>
        <v xml:space="preserve"> </v>
      </c>
      <c r="C389" s="548"/>
      <c r="D389" s="544"/>
      <c r="E389" s="550" t="s">
        <v>13</v>
      </c>
      <c r="F389" s="543" t="str">
        <f>'بطاقة تقنية'!F56</f>
        <v xml:space="preserve"> </v>
      </c>
      <c r="G389" s="548"/>
      <c r="H389" s="544"/>
    </row>
    <row r="390" spans="1:8" ht="45" customHeight="1" thickBot="1">
      <c r="A390" s="547"/>
      <c r="B390" s="545"/>
      <c r="C390" s="549"/>
      <c r="D390" s="546"/>
      <c r="E390" s="550"/>
      <c r="F390" s="545"/>
      <c r="G390" s="549"/>
      <c r="H390" s="546"/>
    </row>
    <row r="392" spans="1:8" ht="45" customHeight="1">
      <c r="A392" s="537" t="str">
        <f>'بطاقة تقنية'!$B$5</f>
        <v>الثانوية الاعدادية سيدي الطيبي</v>
      </c>
      <c r="B392" s="537"/>
      <c r="C392" s="537"/>
      <c r="H392" s="353">
        <f>H382+1</f>
        <v>57</v>
      </c>
    </row>
    <row r="393" spans="1:8" ht="45" customHeight="1">
      <c r="A393" s="538" t="str">
        <f>'بطاقة تقنية'!$E$2</f>
        <v>الامتحان الموحد المحلي 
لنيل شهادة السلك الإعدادي</v>
      </c>
      <c r="B393" s="538"/>
      <c r="C393" s="538"/>
      <c r="D393" s="538"/>
      <c r="E393" s="538"/>
      <c r="F393" s="538"/>
      <c r="G393" s="538"/>
      <c r="H393" s="538"/>
    </row>
    <row r="394" spans="1:8" ht="45" customHeight="1" thickBot="1">
      <c r="E394" s="343"/>
      <c r="F394" s="539" t="str">
        <f>'بطاقة تقنية'!$G$5</f>
        <v>دورة يناير 2019</v>
      </c>
      <c r="G394" s="539"/>
      <c r="H394" s="539"/>
    </row>
    <row r="395" spans="1:8" ht="45" customHeight="1">
      <c r="A395" s="540" t="s">
        <v>44</v>
      </c>
      <c r="B395" s="540"/>
      <c r="C395" s="540"/>
      <c r="D395" s="541">
        <f>D385+1</f>
        <v>40</v>
      </c>
      <c r="E395" s="540" t="s">
        <v>45</v>
      </c>
      <c r="F395" s="540"/>
      <c r="G395" s="543">
        <f>'بطاقة تقنية'!H57</f>
        <v>0</v>
      </c>
      <c r="H395" s="544"/>
    </row>
    <row r="396" spans="1:8" ht="45" customHeight="1" thickBot="1">
      <c r="A396" s="540"/>
      <c r="B396" s="540"/>
      <c r="C396" s="540"/>
      <c r="D396" s="542"/>
      <c r="E396" s="540"/>
      <c r="F396" s="540"/>
      <c r="G396" s="545"/>
      <c r="H396" s="546"/>
    </row>
    <row r="397" spans="1:8" ht="45" customHeight="1">
      <c r="A397" s="540" t="s">
        <v>46</v>
      </c>
      <c r="B397" s="540"/>
      <c r="C397" s="540"/>
      <c r="D397" s="540"/>
      <c r="E397" s="540"/>
      <c r="F397" s="540"/>
      <c r="G397" s="540"/>
      <c r="H397" s="547"/>
    </row>
    <row r="398" spans="1:8" ht="45" customHeight="1" thickBot="1">
      <c r="A398" s="540"/>
      <c r="B398" s="540"/>
      <c r="C398" s="540"/>
      <c r="D398" s="540"/>
      <c r="E398" s="540"/>
      <c r="F398" s="540"/>
      <c r="G398" s="540"/>
      <c r="H398" s="547"/>
    </row>
    <row r="399" spans="1:8" ht="45" customHeight="1">
      <c r="A399" s="547" t="s">
        <v>12</v>
      </c>
      <c r="B399" s="543" t="str">
        <f>'بطاقة تقنية'!D57</f>
        <v xml:space="preserve"> </v>
      </c>
      <c r="C399" s="548"/>
      <c r="D399" s="544"/>
      <c r="E399" s="550" t="s">
        <v>13</v>
      </c>
      <c r="F399" s="543" t="str">
        <f>'بطاقة تقنية'!F57</f>
        <v xml:space="preserve"> </v>
      </c>
      <c r="G399" s="548"/>
      <c r="H399" s="544"/>
    </row>
    <row r="400" spans="1:8" ht="45" customHeight="1" thickBot="1">
      <c r="A400" s="547"/>
      <c r="B400" s="545"/>
      <c r="C400" s="549"/>
      <c r="D400" s="546"/>
      <c r="E400" s="550"/>
      <c r="F400" s="545"/>
      <c r="G400" s="549"/>
      <c r="H400" s="546"/>
    </row>
  </sheetData>
  <mergeCells count="480">
    <mergeCell ref="A392:C392"/>
    <mergeCell ref="A393:H393"/>
    <mergeCell ref="F394:H394"/>
    <mergeCell ref="A395:C396"/>
    <mergeCell ref="D395:D396"/>
    <mergeCell ref="E395:F396"/>
    <mergeCell ref="G395:H396"/>
    <mergeCell ref="A397:H398"/>
    <mergeCell ref="A399:A400"/>
    <mergeCell ref="B399:D400"/>
    <mergeCell ref="E399:E400"/>
    <mergeCell ref="F399:H400"/>
    <mergeCell ref="A382:C382"/>
    <mergeCell ref="A383:H383"/>
    <mergeCell ref="F384:H384"/>
    <mergeCell ref="A385:C386"/>
    <mergeCell ref="D385:D386"/>
    <mergeCell ref="E385:F386"/>
    <mergeCell ref="G385:H386"/>
    <mergeCell ref="A387:H388"/>
    <mergeCell ref="A389:A390"/>
    <mergeCell ref="B389:D390"/>
    <mergeCell ref="E389:E390"/>
    <mergeCell ref="F389:H390"/>
    <mergeCell ref="A372:C372"/>
    <mergeCell ref="A373:H373"/>
    <mergeCell ref="F374:H374"/>
    <mergeCell ref="A375:C376"/>
    <mergeCell ref="D375:D376"/>
    <mergeCell ref="E375:F376"/>
    <mergeCell ref="G375:H376"/>
    <mergeCell ref="A377:H378"/>
    <mergeCell ref="A379:A380"/>
    <mergeCell ref="B379:D380"/>
    <mergeCell ref="E379:E380"/>
    <mergeCell ref="F379:H380"/>
    <mergeCell ref="A362:C362"/>
    <mergeCell ref="A363:H363"/>
    <mergeCell ref="F364:H364"/>
    <mergeCell ref="A365:C366"/>
    <mergeCell ref="D365:D366"/>
    <mergeCell ref="E365:F366"/>
    <mergeCell ref="G365:H366"/>
    <mergeCell ref="A367:H368"/>
    <mergeCell ref="A369:A370"/>
    <mergeCell ref="B369:D370"/>
    <mergeCell ref="E369:E370"/>
    <mergeCell ref="F369:H370"/>
    <mergeCell ref="A352:C352"/>
    <mergeCell ref="A353:H353"/>
    <mergeCell ref="F354:H354"/>
    <mergeCell ref="A355:C356"/>
    <mergeCell ref="D355:D356"/>
    <mergeCell ref="E355:F356"/>
    <mergeCell ref="G355:H356"/>
    <mergeCell ref="A357:H358"/>
    <mergeCell ref="A359:A360"/>
    <mergeCell ref="B359:D360"/>
    <mergeCell ref="E359:E360"/>
    <mergeCell ref="F359:H360"/>
    <mergeCell ref="A342:C342"/>
    <mergeCell ref="A343:H343"/>
    <mergeCell ref="F344:H344"/>
    <mergeCell ref="A345:C346"/>
    <mergeCell ref="D345:D346"/>
    <mergeCell ref="E345:F346"/>
    <mergeCell ref="G345:H346"/>
    <mergeCell ref="A347:H348"/>
    <mergeCell ref="A349:A350"/>
    <mergeCell ref="B349:D350"/>
    <mergeCell ref="E349:E350"/>
    <mergeCell ref="F349:H350"/>
    <mergeCell ref="A332:C332"/>
    <mergeCell ref="A333:H333"/>
    <mergeCell ref="F334:H334"/>
    <mergeCell ref="A335:C336"/>
    <mergeCell ref="D335:D336"/>
    <mergeCell ref="E335:F336"/>
    <mergeCell ref="G335:H336"/>
    <mergeCell ref="A337:H338"/>
    <mergeCell ref="A339:A340"/>
    <mergeCell ref="B339:D340"/>
    <mergeCell ref="E339:E340"/>
    <mergeCell ref="F339:H340"/>
    <mergeCell ref="A322:C322"/>
    <mergeCell ref="A323:H323"/>
    <mergeCell ref="F324:H324"/>
    <mergeCell ref="A325:C326"/>
    <mergeCell ref="D325:D326"/>
    <mergeCell ref="E325:F326"/>
    <mergeCell ref="G325:H326"/>
    <mergeCell ref="A327:H328"/>
    <mergeCell ref="A329:A330"/>
    <mergeCell ref="B329:D330"/>
    <mergeCell ref="E329:E330"/>
    <mergeCell ref="F329:H330"/>
    <mergeCell ref="A312:C312"/>
    <mergeCell ref="A313:H313"/>
    <mergeCell ref="F314:H314"/>
    <mergeCell ref="A315:C316"/>
    <mergeCell ref="D315:D316"/>
    <mergeCell ref="E315:F316"/>
    <mergeCell ref="G315:H316"/>
    <mergeCell ref="A317:H318"/>
    <mergeCell ref="A319:A320"/>
    <mergeCell ref="B319:D320"/>
    <mergeCell ref="E319:E320"/>
    <mergeCell ref="F319:H320"/>
    <mergeCell ref="A302:C302"/>
    <mergeCell ref="A303:H303"/>
    <mergeCell ref="F304:H304"/>
    <mergeCell ref="A305:C306"/>
    <mergeCell ref="D305:D306"/>
    <mergeCell ref="E305:F306"/>
    <mergeCell ref="G305:H306"/>
    <mergeCell ref="A307:H308"/>
    <mergeCell ref="A309:A310"/>
    <mergeCell ref="B309:D310"/>
    <mergeCell ref="E309:E310"/>
    <mergeCell ref="F309:H310"/>
    <mergeCell ref="A292:C292"/>
    <mergeCell ref="A293:H293"/>
    <mergeCell ref="F294:H294"/>
    <mergeCell ref="A295:C296"/>
    <mergeCell ref="D295:D296"/>
    <mergeCell ref="E295:F296"/>
    <mergeCell ref="G295:H296"/>
    <mergeCell ref="A297:H298"/>
    <mergeCell ref="A299:A300"/>
    <mergeCell ref="B299:D300"/>
    <mergeCell ref="E299:E300"/>
    <mergeCell ref="F299:H300"/>
    <mergeCell ref="A282:C282"/>
    <mergeCell ref="A283:H283"/>
    <mergeCell ref="F284:H284"/>
    <mergeCell ref="A285:C286"/>
    <mergeCell ref="D285:D286"/>
    <mergeCell ref="E285:F286"/>
    <mergeCell ref="G285:H286"/>
    <mergeCell ref="A287:H288"/>
    <mergeCell ref="A289:A290"/>
    <mergeCell ref="B289:D290"/>
    <mergeCell ref="E289:E290"/>
    <mergeCell ref="F289:H290"/>
    <mergeCell ref="A272:C272"/>
    <mergeCell ref="A273:H273"/>
    <mergeCell ref="F274:H274"/>
    <mergeCell ref="A275:C276"/>
    <mergeCell ref="D275:D276"/>
    <mergeCell ref="E275:F276"/>
    <mergeCell ref="G275:H276"/>
    <mergeCell ref="A277:H278"/>
    <mergeCell ref="A279:A280"/>
    <mergeCell ref="B279:D280"/>
    <mergeCell ref="E279:E280"/>
    <mergeCell ref="F279:H280"/>
    <mergeCell ref="A262:C262"/>
    <mergeCell ref="A263:H263"/>
    <mergeCell ref="F264:H264"/>
    <mergeCell ref="A265:C266"/>
    <mergeCell ref="D265:D266"/>
    <mergeCell ref="E265:F266"/>
    <mergeCell ref="G265:H266"/>
    <mergeCell ref="A267:H268"/>
    <mergeCell ref="A269:A270"/>
    <mergeCell ref="B269:D270"/>
    <mergeCell ref="E269:E270"/>
    <mergeCell ref="F269:H270"/>
    <mergeCell ref="A252:C252"/>
    <mergeCell ref="A253:H253"/>
    <mergeCell ref="F254:H254"/>
    <mergeCell ref="A255:C256"/>
    <mergeCell ref="D255:D256"/>
    <mergeCell ref="E255:F256"/>
    <mergeCell ref="G255:H256"/>
    <mergeCell ref="A257:H258"/>
    <mergeCell ref="A259:A260"/>
    <mergeCell ref="B259:D260"/>
    <mergeCell ref="E259:E260"/>
    <mergeCell ref="F259:H260"/>
    <mergeCell ref="A242:C242"/>
    <mergeCell ref="A243:H243"/>
    <mergeCell ref="F244:H244"/>
    <mergeCell ref="A245:C246"/>
    <mergeCell ref="D245:D246"/>
    <mergeCell ref="E245:F246"/>
    <mergeCell ref="G245:H246"/>
    <mergeCell ref="A247:H248"/>
    <mergeCell ref="A249:A250"/>
    <mergeCell ref="B249:D250"/>
    <mergeCell ref="E249:E250"/>
    <mergeCell ref="F249:H250"/>
    <mergeCell ref="A232:C232"/>
    <mergeCell ref="A233:H233"/>
    <mergeCell ref="F234:H234"/>
    <mergeCell ref="A235:C236"/>
    <mergeCell ref="D235:D236"/>
    <mergeCell ref="E235:F236"/>
    <mergeCell ref="G235:H236"/>
    <mergeCell ref="A237:H238"/>
    <mergeCell ref="A239:A240"/>
    <mergeCell ref="B239:D240"/>
    <mergeCell ref="E239:E240"/>
    <mergeCell ref="F239:H240"/>
    <mergeCell ref="A222:C222"/>
    <mergeCell ref="A223:H223"/>
    <mergeCell ref="F224:H224"/>
    <mergeCell ref="A225:C226"/>
    <mergeCell ref="D225:D226"/>
    <mergeCell ref="E225:F226"/>
    <mergeCell ref="G225:H226"/>
    <mergeCell ref="A227:H228"/>
    <mergeCell ref="A229:A230"/>
    <mergeCell ref="B229:D230"/>
    <mergeCell ref="E229:E230"/>
    <mergeCell ref="F229:H230"/>
    <mergeCell ref="A212:C212"/>
    <mergeCell ref="A213:H213"/>
    <mergeCell ref="F214:H214"/>
    <mergeCell ref="A215:C216"/>
    <mergeCell ref="D215:D216"/>
    <mergeCell ref="E215:F216"/>
    <mergeCell ref="G215:H216"/>
    <mergeCell ref="A217:H218"/>
    <mergeCell ref="A219:A220"/>
    <mergeCell ref="B219:D220"/>
    <mergeCell ref="E219:E220"/>
    <mergeCell ref="F219:H220"/>
    <mergeCell ref="A202:C202"/>
    <mergeCell ref="A203:H203"/>
    <mergeCell ref="F204:H204"/>
    <mergeCell ref="A205:C206"/>
    <mergeCell ref="D205:D206"/>
    <mergeCell ref="E205:F206"/>
    <mergeCell ref="G205:H206"/>
    <mergeCell ref="A207:H208"/>
    <mergeCell ref="A209:A210"/>
    <mergeCell ref="B209:D210"/>
    <mergeCell ref="E209:E210"/>
    <mergeCell ref="F209:H210"/>
    <mergeCell ref="A192:C192"/>
    <mergeCell ref="A193:H193"/>
    <mergeCell ref="F194:H194"/>
    <mergeCell ref="A195:C196"/>
    <mergeCell ref="D195:D196"/>
    <mergeCell ref="E195:F196"/>
    <mergeCell ref="G195:H196"/>
    <mergeCell ref="A197:H198"/>
    <mergeCell ref="A199:A200"/>
    <mergeCell ref="B199:D200"/>
    <mergeCell ref="E199:E200"/>
    <mergeCell ref="F199:H200"/>
    <mergeCell ref="A182:C182"/>
    <mergeCell ref="A183:H183"/>
    <mergeCell ref="F184:H184"/>
    <mergeCell ref="A185:C186"/>
    <mergeCell ref="D185:D186"/>
    <mergeCell ref="E185:F186"/>
    <mergeCell ref="G185:H186"/>
    <mergeCell ref="A187:H188"/>
    <mergeCell ref="A189:A190"/>
    <mergeCell ref="B189:D190"/>
    <mergeCell ref="E189:E190"/>
    <mergeCell ref="F189:H190"/>
    <mergeCell ref="F9:H10"/>
    <mergeCell ref="B9:D10"/>
    <mergeCell ref="A7:H8"/>
    <mergeCell ref="G5:H6"/>
    <mergeCell ref="A35:C36"/>
    <mergeCell ref="D35:D36"/>
    <mergeCell ref="E35:F36"/>
    <mergeCell ref="G35:H36"/>
    <mergeCell ref="A27:H28"/>
    <mergeCell ref="A29:A30"/>
    <mergeCell ref="B29:D30"/>
    <mergeCell ref="E29:E30"/>
    <mergeCell ref="F29:H30"/>
    <mergeCell ref="A32:C32"/>
    <mergeCell ref="A33:H33"/>
    <mergeCell ref="F34:H34"/>
    <mergeCell ref="A9:A10"/>
    <mergeCell ref="E9:E10"/>
    <mergeCell ref="E5:F6"/>
    <mergeCell ref="D5:D6"/>
    <mergeCell ref="F19:H20"/>
    <mergeCell ref="A22:C22"/>
    <mergeCell ref="A23:H23"/>
    <mergeCell ref="A25:C26"/>
    <mergeCell ref="A72:C72"/>
    <mergeCell ref="A73:H73"/>
    <mergeCell ref="A63:H63"/>
    <mergeCell ref="F64:H64"/>
    <mergeCell ref="F54:H54"/>
    <mergeCell ref="A57:H58"/>
    <mergeCell ref="A59:A60"/>
    <mergeCell ref="B59:D60"/>
    <mergeCell ref="E59:E60"/>
    <mergeCell ref="F59:H60"/>
    <mergeCell ref="A62:C62"/>
    <mergeCell ref="A65:C66"/>
    <mergeCell ref="D65:D66"/>
    <mergeCell ref="E65:F66"/>
    <mergeCell ref="G65:H66"/>
    <mergeCell ref="A67:H68"/>
    <mergeCell ref="A69:A70"/>
    <mergeCell ref="B69:D70"/>
    <mergeCell ref="E69:E70"/>
    <mergeCell ref="F69:H70"/>
    <mergeCell ref="F94:H94"/>
    <mergeCell ref="A95:C96"/>
    <mergeCell ref="D95:D96"/>
    <mergeCell ref="E95:F96"/>
    <mergeCell ref="G95:H96"/>
    <mergeCell ref="A97:H98"/>
    <mergeCell ref="A99:A100"/>
    <mergeCell ref="B99:D100"/>
    <mergeCell ref="E99:E100"/>
    <mergeCell ref="F99:H100"/>
    <mergeCell ref="A92:C92"/>
    <mergeCell ref="A93:H93"/>
    <mergeCell ref="A82:C82"/>
    <mergeCell ref="A83:H83"/>
    <mergeCell ref="F84:H84"/>
    <mergeCell ref="A85:C86"/>
    <mergeCell ref="D85:D86"/>
    <mergeCell ref="E85:F86"/>
    <mergeCell ref="G85:H86"/>
    <mergeCell ref="A87:H88"/>
    <mergeCell ref="A89:A90"/>
    <mergeCell ref="B89:D90"/>
    <mergeCell ref="E89:E90"/>
    <mergeCell ref="F89:H90"/>
    <mergeCell ref="A102:C102"/>
    <mergeCell ref="F124:H124"/>
    <mergeCell ref="A122:C122"/>
    <mergeCell ref="A123:H123"/>
    <mergeCell ref="A125:C126"/>
    <mergeCell ref="D125:D126"/>
    <mergeCell ref="E125:F126"/>
    <mergeCell ref="G125:H126"/>
    <mergeCell ref="A127:H128"/>
    <mergeCell ref="A119:A120"/>
    <mergeCell ref="B119:D120"/>
    <mergeCell ref="E119:E120"/>
    <mergeCell ref="F119:H120"/>
    <mergeCell ref="A112:C112"/>
    <mergeCell ref="A113:H113"/>
    <mergeCell ref="F114:H114"/>
    <mergeCell ref="A115:C116"/>
    <mergeCell ref="D115:D116"/>
    <mergeCell ref="E115:F116"/>
    <mergeCell ref="G115:H116"/>
    <mergeCell ref="A117:H118"/>
    <mergeCell ref="A129:A130"/>
    <mergeCell ref="B129:D130"/>
    <mergeCell ref="E129:E130"/>
    <mergeCell ref="F129:H130"/>
    <mergeCell ref="D145:D146"/>
    <mergeCell ref="E145:F146"/>
    <mergeCell ref="G145:H146"/>
    <mergeCell ref="A132:C132"/>
    <mergeCell ref="A133:H133"/>
    <mergeCell ref="F134:H134"/>
    <mergeCell ref="A135:C136"/>
    <mergeCell ref="D135:D136"/>
    <mergeCell ref="E135:F136"/>
    <mergeCell ref="G135:H136"/>
    <mergeCell ref="F139:H140"/>
    <mergeCell ref="A142:C142"/>
    <mergeCell ref="A143:H143"/>
    <mergeCell ref="F144:H144"/>
    <mergeCell ref="A145:C146"/>
    <mergeCell ref="A179:A180"/>
    <mergeCell ref="B179:D180"/>
    <mergeCell ref="E179:E180"/>
    <mergeCell ref="F179:H180"/>
    <mergeCell ref="A175:C176"/>
    <mergeCell ref="D175:D176"/>
    <mergeCell ref="E175:F176"/>
    <mergeCell ref="G175:H176"/>
    <mergeCell ref="A167:H168"/>
    <mergeCell ref="A169:A170"/>
    <mergeCell ref="B169:D170"/>
    <mergeCell ref="E169:E170"/>
    <mergeCell ref="F169:H170"/>
    <mergeCell ref="A172:C172"/>
    <mergeCell ref="A173:H173"/>
    <mergeCell ref="F174:H174"/>
    <mergeCell ref="A3:H3"/>
    <mergeCell ref="F4:H4"/>
    <mergeCell ref="A2:C2"/>
    <mergeCell ref="A5:C6"/>
    <mergeCell ref="A177:H178"/>
    <mergeCell ref="F164:H164"/>
    <mergeCell ref="A149:A150"/>
    <mergeCell ref="B149:D150"/>
    <mergeCell ref="E149:E150"/>
    <mergeCell ref="F149:H150"/>
    <mergeCell ref="A152:C152"/>
    <mergeCell ref="A153:H153"/>
    <mergeCell ref="F154:H154"/>
    <mergeCell ref="A155:C156"/>
    <mergeCell ref="D155:D156"/>
    <mergeCell ref="E155:F156"/>
    <mergeCell ref="G155:H156"/>
    <mergeCell ref="A147:H148"/>
    <mergeCell ref="A137:H138"/>
    <mergeCell ref="A139:A140"/>
    <mergeCell ref="A17:H18"/>
    <mergeCell ref="A19:A20"/>
    <mergeCell ref="B19:D20"/>
    <mergeCell ref="E19:E20"/>
    <mergeCell ref="D25:D26"/>
    <mergeCell ref="E25:F26"/>
    <mergeCell ref="G25:H26"/>
    <mergeCell ref="F24:H24"/>
    <mergeCell ref="A49:A50"/>
    <mergeCell ref="B49:D50"/>
    <mergeCell ref="E49:E50"/>
    <mergeCell ref="F49:H50"/>
    <mergeCell ref="A52:C52"/>
    <mergeCell ref="A37:H38"/>
    <mergeCell ref="A39:A40"/>
    <mergeCell ref="B39:D40"/>
    <mergeCell ref="E39:E40"/>
    <mergeCell ref="F39:H40"/>
    <mergeCell ref="A42:C42"/>
    <mergeCell ref="A43:H43"/>
    <mergeCell ref="F44:H44"/>
    <mergeCell ref="A45:C46"/>
    <mergeCell ref="D45:D46"/>
    <mergeCell ref="E45:F46"/>
    <mergeCell ref="A53:H53"/>
    <mergeCell ref="A55:C56"/>
    <mergeCell ref="D55:D56"/>
    <mergeCell ref="E55:F56"/>
    <mergeCell ref="G55:H56"/>
    <mergeCell ref="A162:C162"/>
    <mergeCell ref="A163:H163"/>
    <mergeCell ref="A165:C166"/>
    <mergeCell ref="D165:D166"/>
    <mergeCell ref="E165:F166"/>
    <mergeCell ref="G165:H166"/>
    <mergeCell ref="A103:H103"/>
    <mergeCell ref="F104:H104"/>
    <mergeCell ref="A105:C106"/>
    <mergeCell ref="D105:D106"/>
    <mergeCell ref="E105:F106"/>
    <mergeCell ref="G105:H106"/>
    <mergeCell ref="A107:H108"/>
    <mergeCell ref="A109:A110"/>
    <mergeCell ref="B109:D110"/>
    <mergeCell ref="E109:E110"/>
    <mergeCell ref="F109:H110"/>
    <mergeCell ref="B139:D140"/>
    <mergeCell ref="E139:E140"/>
    <mergeCell ref="A12:C12"/>
    <mergeCell ref="A13:H13"/>
    <mergeCell ref="F14:H14"/>
    <mergeCell ref="A15:C16"/>
    <mergeCell ref="D15:D16"/>
    <mergeCell ref="E15:F16"/>
    <mergeCell ref="G15:H16"/>
    <mergeCell ref="A157:H158"/>
    <mergeCell ref="A159:A160"/>
    <mergeCell ref="B159:D160"/>
    <mergeCell ref="E159:E160"/>
    <mergeCell ref="F159:H160"/>
    <mergeCell ref="F74:H74"/>
    <mergeCell ref="A75:C76"/>
    <mergeCell ref="D75:D76"/>
    <mergeCell ref="E75:F76"/>
    <mergeCell ref="G75:H76"/>
    <mergeCell ref="A77:H78"/>
    <mergeCell ref="A79:A80"/>
    <mergeCell ref="B79:D80"/>
    <mergeCell ref="E79:E80"/>
    <mergeCell ref="F79:H80"/>
    <mergeCell ref="G45:H46"/>
    <mergeCell ref="A47:H48"/>
  </mergeCells>
  <printOptions horizontalCentered="1" verticalCentered="1"/>
  <pageMargins left="0" right="0" top="0" bottom="0" header="0" footer="0"/>
  <pageSetup paperSize="9" scale="95" orientation="portrait" r:id="rId1"/>
  <headerFooter alignWithMargins="0"/>
  <rowBreaks count="9" manualBreakCount="9">
    <brk id="21" max="7" man="1"/>
    <brk id="41" max="7" man="1"/>
    <brk id="61" max="7" man="1"/>
    <brk id="81" max="7" man="1"/>
    <brk id="101" max="7" man="1"/>
    <brk id="121" max="7" man="1"/>
    <brk id="141" max="7" man="1"/>
    <brk id="161" max="7" man="1"/>
    <brk id="1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33"/>
  <sheetViews>
    <sheetView showGridLines="0" rightToLeft="1" zoomScaleNormal="100" workbookViewId="0"/>
  </sheetViews>
  <sheetFormatPr baseColWidth="10" defaultColWidth="11.42578125" defaultRowHeight="21"/>
  <cols>
    <col min="1" max="1" width="4.42578125" style="363" customWidth="1"/>
    <col min="2" max="2" width="17.140625" style="363" customWidth="1"/>
    <col min="3" max="3" width="11.42578125" style="363"/>
    <col min="4" max="6" width="18.7109375" style="363" customWidth="1"/>
    <col min="7" max="7" width="23.28515625" style="363" customWidth="1"/>
    <col min="8" max="8" width="17.5703125" style="363" customWidth="1"/>
    <col min="9" max="16384" width="11.42578125" style="363"/>
  </cols>
  <sheetData>
    <row r="1" spans="1:32" ht="33.75" customHeight="1"/>
    <row r="2" spans="1:32">
      <c r="E2" s="364"/>
      <c r="F2" s="364"/>
      <c r="H2" s="364"/>
      <c r="I2" s="364"/>
      <c r="AF2" s="365" t="s">
        <v>15</v>
      </c>
    </row>
    <row r="3" spans="1:32" ht="23.25" customHeight="1">
      <c r="E3" s="364"/>
      <c r="F3" s="364"/>
      <c r="G3" s="366"/>
      <c r="H3" s="366"/>
      <c r="I3" s="366"/>
      <c r="J3" s="366"/>
      <c r="AF3" s="365" t="s">
        <v>87</v>
      </c>
    </row>
    <row r="4" spans="1:32">
      <c r="B4" s="363" t="str">
        <f>'بطاقة تقنية'!B5</f>
        <v>الثانوية الاعدادية سيدي الطيبي</v>
      </c>
      <c r="E4" s="367"/>
      <c r="F4" s="364"/>
      <c r="G4" s="366"/>
      <c r="H4" s="366"/>
      <c r="I4" s="366"/>
      <c r="J4" s="366"/>
      <c r="K4" s="366"/>
      <c r="AF4" s="365" t="s">
        <v>17</v>
      </c>
    </row>
    <row r="5" spans="1:32">
      <c r="B5" s="363" t="str">
        <f>'بطاقة تقنية'!B4</f>
        <v>مديرية إقليم: القنيطرة</v>
      </c>
      <c r="E5" s="364"/>
      <c r="F5" s="364"/>
      <c r="G5" s="366"/>
      <c r="H5" s="366"/>
      <c r="I5" s="366"/>
      <c r="J5" s="366"/>
      <c r="K5" s="366"/>
      <c r="AD5" s="368" t="s">
        <v>129</v>
      </c>
      <c r="AE5" s="368" t="s">
        <v>130</v>
      </c>
      <c r="AF5" s="369" t="s">
        <v>19</v>
      </c>
    </row>
    <row r="6" spans="1:32" s="371" customFormat="1" ht="43.5" customHeight="1">
      <c r="A6" s="425" t="s">
        <v>218</v>
      </c>
      <c r="B6" s="425"/>
      <c r="C6" s="425"/>
      <c r="D6" s="425"/>
      <c r="E6" s="425"/>
      <c r="F6" s="425"/>
      <c r="G6" s="425"/>
      <c r="H6" s="370"/>
      <c r="I6" s="370"/>
      <c r="J6" s="370"/>
      <c r="K6" s="370"/>
      <c r="L6" s="370"/>
      <c r="AD6" s="372" t="s">
        <v>131</v>
      </c>
      <c r="AE6" s="372" t="s">
        <v>132</v>
      </c>
      <c r="AF6" s="373" t="s">
        <v>133</v>
      </c>
    </row>
    <row r="7" spans="1:32" s="371" customFormat="1" ht="16.5" customHeight="1">
      <c r="A7" s="374"/>
      <c r="B7" s="374"/>
      <c r="C7" s="374"/>
      <c r="D7" s="374"/>
      <c r="E7" s="374"/>
      <c r="F7" s="374"/>
      <c r="G7" s="374"/>
      <c r="H7" s="370"/>
      <c r="I7" s="370"/>
      <c r="J7" s="370"/>
      <c r="K7" s="370"/>
      <c r="L7" s="370"/>
      <c r="AD7" s="372"/>
      <c r="AE7" s="372"/>
      <c r="AF7" s="373"/>
    </row>
    <row r="8" spans="1:32" s="371" customFormat="1">
      <c r="B8" s="428" t="str">
        <f>'بطاقة تقنية'!E2</f>
        <v>الامتحان الموحد المحلي 
لنيل شهادة السلك الإعدادي</v>
      </c>
      <c r="C8" s="428"/>
      <c r="D8" s="428"/>
      <c r="E8" s="428"/>
      <c r="F8" s="428"/>
      <c r="G8" s="370" t="str">
        <f>'بطاقة تقنية'!G5</f>
        <v>دورة يناير 2019</v>
      </c>
      <c r="I8" s="370"/>
      <c r="J8" s="370"/>
      <c r="AD8" s="372" t="s">
        <v>134</v>
      </c>
      <c r="AE8" s="372" t="s">
        <v>135</v>
      </c>
      <c r="AF8" s="373" t="s">
        <v>18</v>
      </c>
    </row>
    <row r="10" spans="1:32">
      <c r="B10" s="363" t="s">
        <v>136</v>
      </c>
      <c r="C10" s="363" t="s">
        <v>137</v>
      </c>
      <c r="F10" s="363" t="s">
        <v>138</v>
      </c>
      <c r="G10" s="363" t="s">
        <v>139</v>
      </c>
    </row>
    <row r="14" spans="1:32">
      <c r="B14" s="363" t="s">
        <v>140</v>
      </c>
      <c r="E14" s="375" t="s">
        <v>141</v>
      </c>
      <c r="F14" s="363" t="s">
        <v>142</v>
      </c>
    </row>
    <row r="16" spans="1:32">
      <c r="C16" s="363" t="s">
        <v>143</v>
      </c>
    </row>
    <row r="18" spans="1:8">
      <c r="A18" s="376" t="s">
        <v>48</v>
      </c>
      <c r="B18" s="426" t="s">
        <v>1</v>
      </c>
      <c r="C18" s="426"/>
      <c r="D18" s="377" t="s">
        <v>33</v>
      </c>
      <c r="E18" s="426" t="s">
        <v>145</v>
      </c>
      <c r="F18" s="426"/>
      <c r="G18" s="377" t="s">
        <v>31</v>
      </c>
      <c r="H18" s="378"/>
    </row>
    <row r="19" spans="1:8">
      <c r="A19" s="379">
        <v>1</v>
      </c>
      <c r="B19" s="427"/>
      <c r="C19" s="427"/>
      <c r="D19" s="380"/>
      <c r="E19" s="427"/>
      <c r="F19" s="427"/>
      <c r="G19" s="377"/>
      <c r="H19" s="381"/>
    </row>
    <row r="20" spans="1:8">
      <c r="A20" s="379">
        <v>2</v>
      </c>
      <c r="B20" s="427"/>
      <c r="C20" s="427"/>
      <c r="D20" s="380"/>
      <c r="E20" s="427"/>
      <c r="F20" s="427"/>
      <c r="G20" s="377"/>
      <c r="H20" s="381"/>
    </row>
    <row r="21" spans="1:8">
      <c r="A21" s="379">
        <v>3</v>
      </c>
      <c r="B21" s="427"/>
      <c r="C21" s="427"/>
      <c r="D21" s="380"/>
      <c r="E21" s="427"/>
      <c r="F21" s="427"/>
      <c r="G21" s="377"/>
      <c r="H21" s="381"/>
    </row>
    <row r="22" spans="1:8">
      <c r="A22" s="379">
        <v>4</v>
      </c>
      <c r="B22" s="427"/>
      <c r="C22" s="427"/>
      <c r="D22" s="380"/>
      <c r="E22" s="427"/>
      <c r="F22" s="427"/>
      <c r="G22" s="377"/>
      <c r="H22" s="381"/>
    </row>
    <row r="23" spans="1:8">
      <c r="A23" s="379">
        <v>5</v>
      </c>
      <c r="B23" s="427"/>
      <c r="C23" s="427"/>
      <c r="D23" s="380"/>
      <c r="E23" s="427"/>
      <c r="F23" s="427"/>
      <c r="G23" s="377"/>
      <c r="H23" s="381"/>
    </row>
    <row r="24" spans="1:8">
      <c r="A24" s="379">
        <v>6</v>
      </c>
      <c r="B24" s="427"/>
      <c r="C24" s="427"/>
      <c r="D24" s="380"/>
      <c r="E24" s="427"/>
      <c r="F24" s="427"/>
      <c r="G24" s="377"/>
      <c r="H24" s="381"/>
    </row>
    <row r="26" spans="1:8">
      <c r="A26" s="382" t="s">
        <v>146</v>
      </c>
    </row>
    <row r="27" spans="1:8">
      <c r="G27" s="363" t="s">
        <v>147</v>
      </c>
    </row>
    <row r="28" spans="1:8">
      <c r="G28" s="363" t="s">
        <v>147</v>
      </c>
    </row>
    <row r="29" spans="1:8">
      <c r="G29" s="363" t="s">
        <v>147</v>
      </c>
    </row>
    <row r="30" spans="1:8">
      <c r="G30" s="363" t="s">
        <v>147</v>
      </c>
    </row>
    <row r="31" spans="1:8">
      <c r="G31" s="363" t="s">
        <v>147</v>
      </c>
    </row>
    <row r="33" spans="5:5">
      <c r="E33" s="363" t="s">
        <v>207</v>
      </c>
    </row>
  </sheetData>
  <mergeCells count="16">
    <mergeCell ref="B23:C23"/>
    <mergeCell ref="E23:F23"/>
    <mergeCell ref="B24:C24"/>
    <mergeCell ref="E24:F24"/>
    <mergeCell ref="B8:F8"/>
    <mergeCell ref="B20:C20"/>
    <mergeCell ref="E20:F20"/>
    <mergeCell ref="B21:C21"/>
    <mergeCell ref="E21:F21"/>
    <mergeCell ref="B22:C22"/>
    <mergeCell ref="E22:F22"/>
    <mergeCell ref="A6:G6"/>
    <mergeCell ref="B18:C18"/>
    <mergeCell ref="E18:F18"/>
    <mergeCell ref="B19:C19"/>
    <mergeCell ref="E19:F19"/>
  </mergeCells>
  <conditionalFormatting sqref="AD8:AE8">
    <cfRule type="cellIs" dxfId="9" priority="1" operator="equal">
      <formula>0</formula>
    </cfRule>
  </conditionalFormatting>
  <conditionalFormatting sqref="AD5:AE7">
    <cfRule type="cellIs" dxfId="8" priority="2" operator="equal">
      <formula>0</formula>
    </cfRule>
  </conditionalFormatting>
  <dataValidations count="1">
    <dataValidation type="list" allowBlank="1" showInputMessage="1" showErrorMessage="1" sqref="AF2">
      <formula1>$X$2:$X$5</formula1>
    </dataValidation>
  </dataValidations>
  <printOptions horizontalCentered="1"/>
  <pageMargins left="0" right="0" top="0.39370078740157483" bottom="0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F34"/>
  <sheetViews>
    <sheetView showGridLines="0" rightToLeft="1" zoomScaleNormal="100" workbookViewId="0"/>
  </sheetViews>
  <sheetFormatPr baseColWidth="10" defaultColWidth="11.42578125" defaultRowHeight="22.5" customHeight="1"/>
  <cols>
    <col min="1" max="1" width="4.42578125" style="363" customWidth="1"/>
    <col min="2" max="2" width="14.7109375" style="363" customWidth="1"/>
    <col min="3" max="6" width="18" style="363" customWidth="1"/>
    <col min="7" max="7" width="17.85546875" style="363" customWidth="1"/>
    <col min="8" max="8" width="2.42578125" style="363" hidden="1" customWidth="1"/>
    <col min="9" max="16384" width="11.42578125" style="363"/>
  </cols>
  <sheetData>
    <row r="2" spans="1:32" ht="22.5" customHeight="1">
      <c r="E2" s="364"/>
      <c r="F2" s="364"/>
      <c r="H2" s="364"/>
      <c r="I2" s="364"/>
      <c r="AF2" s="365" t="s">
        <v>15</v>
      </c>
    </row>
    <row r="3" spans="1:32" ht="22.5" customHeight="1">
      <c r="E3" s="364"/>
      <c r="F3" s="364"/>
      <c r="G3" s="366"/>
      <c r="H3" s="366"/>
      <c r="I3" s="366"/>
      <c r="J3" s="366"/>
      <c r="AF3" s="365" t="s">
        <v>87</v>
      </c>
    </row>
    <row r="4" spans="1:32" ht="22.5" customHeight="1">
      <c r="B4" s="363" t="str">
        <f>'بطاقة تقنية'!B5</f>
        <v>الثانوية الاعدادية سيدي الطيبي</v>
      </c>
      <c r="E4" s="364"/>
      <c r="F4" s="364"/>
      <c r="G4" s="366"/>
      <c r="H4" s="366"/>
      <c r="I4" s="366"/>
      <c r="J4" s="366"/>
      <c r="K4" s="366"/>
      <c r="AF4" s="365" t="s">
        <v>17</v>
      </c>
    </row>
    <row r="5" spans="1:32" ht="22.5" customHeight="1">
      <c r="B5" s="363" t="str">
        <f>'بطاقة تقنية'!B4</f>
        <v>مديرية إقليم: القنيطرة</v>
      </c>
      <c r="E5" s="364"/>
      <c r="F5" s="364"/>
      <c r="G5" s="366"/>
      <c r="H5" s="366"/>
      <c r="I5" s="366"/>
      <c r="J5" s="366"/>
      <c r="K5" s="366"/>
      <c r="AD5" s="368" t="s">
        <v>129</v>
      </c>
      <c r="AE5" s="368" t="s">
        <v>130</v>
      </c>
      <c r="AF5" s="369" t="s">
        <v>19</v>
      </c>
    </row>
    <row r="6" spans="1:32" s="371" customFormat="1" ht="38.25" customHeight="1">
      <c r="A6" s="429" t="s">
        <v>216</v>
      </c>
      <c r="B6" s="429"/>
      <c r="C6" s="429"/>
      <c r="D6" s="429"/>
      <c r="E6" s="429"/>
      <c r="F6" s="429"/>
      <c r="G6" s="429"/>
      <c r="I6" s="370"/>
      <c r="J6" s="370"/>
      <c r="K6" s="370"/>
      <c r="L6" s="370"/>
      <c r="AD6" s="372" t="s">
        <v>131</v>
      </c>
      <c r="AE6" s="372" t="s">
        <v>132</v>
      </c>
      <c r="AF6" s="373" t="s">
        <v>133</v>
      </c>
    </row>
    <row r="7" spans="1:32" s="371" customFormat="1" ht="22.5" customHeight="1">
      <c r="B7" s="428" t="str">
        <f>'بطاقة تقنية'!E2</f>
        <v>الامتحان الموحد المحلي 
لنيل شهادة السلك الإعدادي</v>
      </c>
      <c r="C7" s="428"/>
      <c r="D7" s="428"/>
      <c r="E7" s="428"/>
      <c r="F7" s="428"/>
      <c r="G7" s="370" t="str">
        <f>'بطاقة تقنية'!G5</f>
        <v>دورة يناير 2019</v>
      </c>
      <c r="I7" s="370"/>
      <c r="J7" s="370"/>
      <c r="AD7" s="372" t="s">
        <v>134</v>
      </c>
      <c r="AE7" s="372" t="s">
        <v>135</v>
      </c>
      <c r="AF7" s="373" t="s">
        <v>18</v>
      </c>
    </row>
    <row r="9" spans="1:32" ht="22.5" customHeight="1">
      <c r="B9" s="363" t="s">
        <v>136</v>
      </c>
      <c r="C9" s="363" t="s">
        <v>137</v>
      </c>
    </row>
    <row r="11" spans="1:32" ht="22.5" customHeight="1">
      <c r="B11" s="363" t="s">
        <v>138</v>
      </c>
      <c r="C11" s="363" t="s">
        <v>137</v>
      </c>
      <c r="F11" s="363" t="s">
        <v>148</v>
      </c>
      <c r="G11" s="363" t="s">
        <v>149</v>
      </c>
    </row>
    <row r="14" spans="1:32" ht="22.5" customHeight="1">
      <c r="B14" s="363" t="s">
        <v>217</v>
      </c>
      <c r="F14" s="363" t="s">
        <v>142</v>
      </c>
    </row>
    <row r="16" spans="1:32" ht="22.5" customHeight="1">
      <c r="C16" s="363" t="s">
        <v>143</v>
      </c>
    </row>
    <row r="18" spans="1:7" ht="22.5" customHeight="1">
      <c r="A18" s="376" t="s">
        <v>48</v>
      </c>
      <c r="B18" s="430" t="s">
        <v>1</v>
      </c>
      <c r="C18" s="431"/>
      <c r="D18" s="377" t="s">
        <v>144</v>
      </c>
      <c r="E18" s="426" t="s">
        <v>145</v>
      </c>
      <c r="F18" s="426"/>
      <c r="G18" s="377" t="s">
        <v>31</v>
      </c>
    </row>
    <row r="19" spans="1:7" ht="22.5" customHeight="1">
      <c r="A19" s="379">
        <v>1</v>
      </c>
      <c r="B19" s="427"/>
      <c r="C19" s="427"/>
      <c r="D19" s="380"/>
      <c r="E19" s="427"/>
      <c r="F19" s="427"/>
      <c r="G19" s="380"/>
    </row>
    <row r="20" spans="1:7" ht="22.5" customHeight="1">
      <c r="A20" s="379">
        <v>2</v>
      </c>
      <c r="B20" s="427"/>
      <c r="C20" s="427"/>
      <c r="D20" s="380"/>
      <c r="E20" s="427"/>
      <c r="F20" s="427"/>
      <c r="G20" s="380"/>
    </row>
    <row r="21" spans="1:7" ht="22.5" customHeight="1">
      <c r="A21" s="379">
        <v>3</v>
      </c>
      <c r="B21" s="427"/>
      <c r="C21" s="427"/>
      <c r="D21" s="380"/>
      <c r="E21" s="427"/>
      <c r="F21" s="427"/>
      <c r="G21" s="380"/>
    </row>
    <row r="22" spans="1:7" ht="22.5" customHeight="1">
      <c r="A22" s="379">
        <v>4</v>
      </c>
      <c r="B22" s="427"/>
      <c r="C22" s="427"/>
      <c r="D22" s="380"/>
      <c r="E22" s="427"/>
      <c r="F22" s="427"/>
      <c r="G22" s="380"/>
    </row>
    <row r="23" spans="1:7" ht="22.5" customHeight="1">
      <c r="A23" s="379">
        <v>5</v>
      </c>
      <c r="B23" s="427"/>
      <c r="C23" s="427"/>
      <c r="D23" s="380"/>
      <c r="E23" s="427"/>
      <c r="F23" s="427"/>
      <c r="G23" s="380"/>
    </row>
    <row r="24" spans="1:7" ht="22.5" customHeight="1">
      <c r="A24" s="379">
        <v>6</v>
      </c>
      <c r="B24" s="427"/>
      <c r="C24" s="427"/>
      <c r="D24" s="380"/>
      <c r="E24" s="427"/>
      <c r="F24" s="427"/>
      <c r="G24" s="380"/>
    </row>
    <row r="26" spans="1:7" ht="22.5" customHeight="1">
      <c r="A26" s="382" t="s">
        <v>146</v>
      </c>
    </row>
    <row r="27" spans="1:7" ht="22.5" customHeight="1">
      <c r="G27" s="363" t="s">
        <v>147</v>
      </c>
    </row>
    <row r="28" spans="1:7" ht="22.5" customHeight="1">
      <c r="G28" s="363" t="s">
        <v>147</v>
      </c>
    </row>
    <row r="29" spans="1:7" ht="22.5" customHeight="1">
      <c r="G29" s="363" t="s">
        <v>147</v>
      </c>
    </row>
    <row r="30" spans="1:7" ht="22.5" customHeight="1">
      <c r="A30" s="382" t="s">
        <v>150</v>
      </c>
    </row>
    <row r="31" spans="1:7" ht="22.5" customHeight="1">
      <c r="G31" s="363" t="s">
        <v>147</v>
      </c>
    </row>
    <row r="32" spans="1:7" ht="22.5" customHeight="1">
      <c r="G32" s="363" t="s">
        <v>147</v>
      </c>
    </row>
    <row r="34" spans="1:5" ht="22.5" customHeight="1">
      <c r="A34" s="363" t="s">
        <v>222</v>
      </c>
      <c r="E34" s="363" t="s">
        <v>207</v>
      </c>
    </row>
  </sheetData>
  <mergeCells count="16">
    <mergeCell ref="B23:C23"/>
    <mergeCell ref="E23:F23"/>
    <mergeCell ref="B24:C24"/>
    <mergeCell ref="E24:F24"/>
    <mergeCell ref="B7:F7"/>
    <mergeCell ref="B20:C20"/>
    <mergeCell ref="E20:F20"/>
    <mergeCell ref="B21:C21"/>
    <mergeCell ref="E21:F21"/>
    <mergeCell ref="B22:C22"/>
    <mergeCell ref="E22:F22"/>
    <mergeCell ref="A6:G6"/>
    <mergeCell ref="B18:C18"/>
    <mergeCell ref="E18:F18"/>
    <mergeCell ref="B19:C19"/>
    <mergeCell ref="E19:F19"/>
  </mergeCells>
  <conditionalFormatting sqref="AD7:AE7">
    <cfRule type="cellIs" dxfId="7" priority="1" operator="equal">
      <formula>0</formula>
    </cfRule>
  </conditionalFormatting>
  <conditionalFormatting sqref="AD5:AE6">
    <cfRule type="cellIs" dxfId="6" priority="2" operator="equal">
      <formula>0</formula>
    </cfRule>
  </conditionalFormatting>
  <dataValidations count="1">
    <dataValidation type="list" allowBlank="1" showInputMessage="1" showErrorMessage="1" sqref="AF2">
      <formula1>$X$2:$X$5</formula1>
    </dataValidation>
  </dataValidations>
  <printOptions horizontalCentered="1"/>
  <pageMargins left="0" right="0" top="0.39370078740157483" bottom="0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43"/>
  <sheetViews>
    <sheetView showGridLines="0" rightToLeft="1" zoomScaleNormal="100" workbookViewId="0"/>
  </sheetViews>
  <sheetFormatPr baseColWidth="10" defaultColWidth="11.42578125" defaultRowHeight="21"/>
  <cols>
    <col min="1" max="1" width="11.42578125" style="363"/>
    <col min="2" max="2" width="17.140625" style="363" customWidth="1"/>
    <col min="3" max="3" width="15.28515625" style="363" customWidth="1"/>
    <col min="4" max="4" width="16.7109375" style="363" customWidth="1"/>
    <col min="5" max="6" width="11.42578125" style="363"/>
    <col min="7" max="7" width="23.85546875" style="363" customWidth="1"/>
    <col min="8" max="8" width="11.42578125" style="363"/>
    <col min="9" max="9" width="0.85546875" style="363" customWidth="1"/>
    <col min="10" max="16384" width="11.42578125" style="363"/>
  </cols>
  <sheetData>
    <row r="1" spans="1:31" ht="30.75" customHeight="1"/>
    <row r="2" spans="1:31">
      <c r="E2" s="364"/>
      <c r="G2" s="364"/>
      <c r="AE2" s="365" t="s">
        <v>15</v>
      </c>
    </row>
    <row r="3" spans="1:31" ht="23.25" customHeight="1">
      <c r="E3" s="364"/>
      <c r="F3" s="364"/>
      <c r="G3" s="366"/>
      <c r="H3" s="366"/>
      <c r="I3" s="366"/>
      <c r="AE3" s="365" t="s">
        <v>87</v>
      </c>
    </row>
    <row r="4" spans="1:31">
      <c r="A4" s="363" t="str">
        <f>'بطاقة تقنية'!B5</f>
        <v>الثانوية الاعدادية سيدي الطيبي</v>
      </c>
      <c r="E4" s="364"/>
      <c r="F4" s="364"/>
      <c r="G4" s="366"/>
      <c r="H4" s="366"/>
      <c r="I4" s="366"/>
      <c r="J4" s="366"/>
      <c r="AE4" s="365" t="s">
        <v>17</v>
      </c>
    </row>
    <row r="5" spans="1:31">
      <c r="A5" s="363" t="str">
        <f>'بطاقة تقنية'!B4</f>
        <v>مديرية إقليم: القنيطرة</v>
      </c>
      <c r="E5" s="364"/>
      <c r="F5" s="364"/>
      <c r="G5" s="366"/>
      <c r="H5" s="366"/>
      <c r="I5" s="366"/>
      <c r="J5" s="366"/>
      <c r="AC5" s="368" t="s">
        <v>129</v>
      </c>
      <c r="AD5" s="368" t="s">
        <v>130</v>
      </c>
      <c r="AE5" s="369" t="s">
        <v>19</v>
      </c>
    </row>
    <row r="6" spans="1:31" s="371" customFormat="1" ht="39.75" customHeight="1">
      <c r="A6" s="435" t="s">
        <v>151</v>
      </c>
      <c r="B6" s="435"/>
      <c r="C6" s="435"/>
      <c r="D6" s="435"/>
      <c r="E6" s="435"/>
      <c r="F6" s="435"/>
      <c r="G6" s="435"/>
      <c r="H6" s="435"/>
      <c r="I6" s="435"/>
      <c r="J6" s="370"/>
      <c r="K6" s="370"/>
      <c r="AC6" s="372" t="s">
        <v>131</v>
      </c>
      <c r="AD6" s="372" t="s">
        <v>132</v>
      </c>
      <c r="AE6" s="373" t="s">
        <v>133</v>
      </c>
    </row>
    <row r="7" spans="1:31" s="371" customFormat="1" ht="12.75" customHeight="1">
      <c r="A7" s="383"/>
      <c r="B7" s="383"/>
      <c r="C7" s="383"/>
      <c r="D7" s="383"/>
      <c r="E7" s="383"/>
      <c r="F7" s="383"/>
      <c r="G7" s="383"/>
      <c r="H7" s="383"/>
      <c r="I7" s="383"/>
      <c r="J7" s="370"/>
      <c r="K7" s="370"/>
      <c r="AC7" s="372"/>
      <c r="AD7" s="372"/>
      <c r="AE7" s="373"/>
    </row>
    <row r="8" spans="1:31" s="371" customFormat="1" ht="23.25">
      <c r="A8" s="434" t="str">
        <f>'بطاقة تقنية'!E2</f>
        <v>الامتحان الموحد المحلي 
لنيل شهادة السلك الإعدادي</v>
      </c>
      <c r="B8" s="434"/>
      <c r="C8" s="434"/>
      <c r="D8" s="434"/>
      <c r="E8" s="434"/>
      <c r="F8" s="434"/>
      <c r="G8" s="436" t="str">
        <f>'بطاقة تقنية'!G5</f>
        <v>دورة يناير 2019</v>
      </c>
      <c r="H8" s="436"/>
      <c r="I8" s="436"/>
      <c r="AC8" s="372" t="s">
        <v>134</v>
      </c>
      <c r="AD8" s="372" t="s">
        <v>135</v>
      </c>
      <c r="AE8" s="373" t="s">
        <v>18</v>
      </c>
    </row>
    <row r="10" spans="1:31">
      <c r="A10" s="363" t="s">
        <v>208</v>
      </c>
    </row>
    <row r="11" spans="1:31">
      <c r="A11" s="363" t="s">
        <v>152</v>
      </c>
    </row>
    <row r="12" spans="1:31" ht="21.75" thickBot="1"/>
    <row r="13" spans="1:31">
      <c r="A13" s="384" t="s">
        <v>209</v>
      </c>
      <c r="B13" s="385"/>
      <c r="C13" s="386" t="s">
        <v>139</v>
      </c>
      <c r="D13" s="385"/>
      <c r="E13" s="387" t="s">
        <v>210</v>
      </c>
      <c r="F13" s="387"/>
      <c r="G13" s="387"/>
      <c r="H13" s="385"/>
      <c r="I13" s="388"/>
    </row>
    <row r="14" spans="1:31">
      <c r="A14" s="389" t="s">
        <v>153</v>
      </c>
      <c r="B14" s="371"/>
      <c r="C14" s="371"/>
      <c r="D14" s="370"/>
      <c r="E14" s="370" t="s">
        <v>211</v>
      </c>
      <c r="F14" s="370"/>
      <c r="G14" s="370"/>
      <c r="H14" s="370"/>
      <c r="I14" s="390"/>
    </row>
    <row r="15" spans="1:31">
      <c r="A15" s="389" t="s">
        <v>154</v>
      </c>
      <c r="B15" s="371" t="s">
        <v>155</v>
      </c>
      <c r="C15" s="371" t="s">
        <v>156</v>
      </c>
      <c r="D15" s="391"/>
      <c r="E15" s="437" t="s">
        <v>157</v>
      </c>
      <c r="F15" s="437"/>
      <c r="G15" s="437"/>
      <c r="H15" s="371"/>
      <c r="I15" s="390"/>
    </row>
    <row r="16" spans="1:31" ht="21.75" thickBot="1">
      <c r="A16" s="392"/>
      <c r="B16" s="393"/>
      <c r="C16" s="393"/>
      <c r="D16" s="394"/>
      <c r="E16" s="394"/>
      <c r="F16" s="394"/>
      <c r="G16" s="394"/>
      <c r="H16" s="393"/>
      <c r="I16" s="395"/>
    </row>
    <row r="17" spans="1:9" ht="21.75" thickBot="1">
      <c r="A17" s="371"/>
      <c r="B17" s="371"/>
      <c r="C17" s="371"/>
      <c r="D17" s="371"/>
      <c r="E17" s="371"/>
      <c r="F17" s="371"/>
      <c r="G17" s="371"/>
    </row>
    <row r="18" spans="1:9">
      <c r="A18" s="384"/>
      <c r="B18" s="385"/>
      <c r="C18" s="385"/>
      <c r="D18" s="385"/>
      <c r="E18" s="385"/>
      <c r="F18" s="385"/>
      <c r="G18" s="385"/>
      <c r="H18" s="385"/>
      <c r="I18" s="388"/>
    </row>
    <row r="19" spans="1:9">
      <c r="A19" s="389" t="s">
        <v>212</v>
      </c>
      <c r="B19" s="371"/>
      <c r="C19" s="371"/>
      <c r="D19" s="371" t="s">
        <v>155</v>
      </c>
      <c r="E19" s="371"/>
      <c r="F19" s="371" t="s">
        <v>158</v>
      </c>
      <c r="G19" s="371"/>
      <c r="H19" s="371"/>
      <c r="I19" s="390"/>
    </row>
    <row r="20" spans="1:9">
      <c r="A20" s="389" t="s">
        <v>159</v>
      </c>
      <c r="B20" s="371"/>
      <c r="C20" s="371"/>
      <c r="D20" s="371" t="s">
        <v>155</v>
      </c>
      <c r="E20" s="371"/>
      <c r="F20" s="371" t="s">
        <v>160</v>
      </c>
      <c r="G20" s="371"/>
      <c r="H20" s="371"/>
      <c r="I20" s="390"/>
    </row>
    <row r="21" spans="1:9">
      <c r="A21" s="389" t="s">
        <v>161</v>
      </c>
      <c r="B21" s="371"/>
      <c r="C21" s="371"/>
      <c r="D21" s="371"/>
      <c r="E21" s="371"/>
      <c r="F21" s="371" t="s">
        <v>162</v>
      </c>
      <c r="G21" s="371"/>
      <c r="H21" s="371"/>
      <c r="I21" s="390"/>
    </row>
    <row r="22" spans="1:9">
      <c r="A22" s="389"/>
      <c r="B22" s="371"/>
      <c r="C22" s="371" t="s">
        <v>163</v>
      </c>
      <c r="D22" s="371" t="s">
        <v>164</v>
      </c>
      <c r="E22" s="371"/>
      <c r="F22" s="371" t="s">
        <v>165</v>
      </c>
      <c r="G22" s="371"/>
      <c r="H22" s="371"/>
      <c r="I22" s="390"/>
    </row>
    <row r="23" spans="1:9">
      <c r="A23" s="389"/>
      <c r="B23" s="371"/>
      <c r="C23" s="371"/>
      <c r="D23" s="371"/>
      <c r="E23" s="371"/>
      <c r="F23" s="437" t="s">
        <v>166</v>
      </c>
      <c r="G23" s="437"/>
      <c r="H23" s="371" t="s">
        <v>167</v>
      </c>
      <c r="I23" s="390" t="s">
        <v>168</v>
      </c>
    </row>
    <row r="24" spans="1:9" ht="21.75" thickBot="1">
      <c r="A24" s="392"/>
      <c r="B24" s="393"/>
      <c r="C24" s="393"/>
      <c r="D24" s="393"/>
      <c r="E24" s="393"/>
      <c r="F24" s="393"/>
      <c r="G24" s="393"/>
      <c r="H24" s="393"/>
      <c r="I24" s="395"/>
    </row>
    <row r="25" spans="1:9" ht="21.75" thickBot="1">
      <c r="A25" s="371"/>
      <c r="B25" s="371"/>
      <c r="C25" s="371"/>
      <c r="D25" s="371"/>
      <c r="E25" s="371"/>
      <c r="F25" s="371"/>
      <c r="G25" s="371"/>
    </row>
    <row r="26" spans="1:9">
      <c r="A26" s="384" t="s">
        <v>169</v>
      </c>
      <c r="B26" s="385"/>
      <c r="C26" s="385"/>
      <c r="D26" s="385"/>
      <c r="E26" s="385" t="s">
        <v>170</v>
      </c>
      <c r="F26" s="385"/>
      <c r="G26" s="385"/>
      <c r="H26" s="385"/>
      <c r="I26" s="388"/>
    </row>
    <row r="27" spans="1:9">
      <c r="A27" s="389" t="s">
        <v>213</v>
      </c>
      <c r="B27" s="371"/>
      <c r="C27" s="371"/>
      <c r="D27" s="371"/>
      <c r="E27" s="371" t="s">
        <v>171</v>
      </c>
      <c r="F27" s="371"/>
      <c r="G27" s="371"/>
      <c r="H27" s="371"/>
      <c r="I27" s="390"/>
    </row>
    <row r="28" spans="1:9">
      <c r="A28" s="389" t="s">
        <v>172</v>
      </c>
      <c r="B28" s="371"/>
      <c r="C28" s="371"/>
      <c r="D28" s="371"/>
      <c r="E28" s="371" t="s">
        <v>173</v>
      </c>
      <c r="F28" s="371"/>
      <c r="G28" s="371"/>
      <c r="H28" s="371"/>
      <c r="I28" s="390"/>
    </row>
    <row r="29" spans="1:9">
      <c r="A29" s="389" t="s">
        <v>214</v>
      </c>
      <c r="B29" s="371"/>
      <c r="C29" s="371"/>
      <c r="D29" s="371"/>
      <c r="E29" s="371" t="s">
        <v>174</v>
      </c>
      <c r="F29" s="371"/>
      <c r="G29" s="371"/>
      <c r="H29" s="371"/>
      <c r="I29" s="390"/>
    </row>
    <row r="30" spans="1:9">
      <c r="A30" s="389" t="s">
        <v>175</v>
      </c>
      <c r="B30" s="371"/>
      <c r="C30" s="371" t="s">
        <v>176</v>
      </c>
      <c r="D30" s="371"/>
      <c r="E30" s="371" t="s">
        <v>177</v>
      </c>
      <c r="F30" s="371"/>
      <c r="G30" s="371"/>
      <c r="H30" s="371"/>
      <c r="I30" s="390"/>
    </row>
    <row r="31" spans="1:9">
      <c r="A31" s="389"/>
      <c r="B31" s="371"/>
      <c r="C31" s="371"/>
      <c r="D31" s="371"/>
      <c r="E31" s="371" t="s">
        <v>175</v>
      </c>
      <c r="F31" s="371"/>
      <c r="G31" s="371" t="s">
        <v>176</v>
      </c>
      <c r="H31" s="371"/>
      <c r="I31" s="390"/>
    </row>
    <row r="32" spans="1:9" ht="21.75" thickBot="1">
      <c r="A32" s="392"/>
      <c r="B32" s="393"/>
      <c r="C32" s="393"/>
      <c r="D32" s="393"/>
      <c r="E32" s="393"/>
      <c r="F32" s="393"/>
      <c r="G32" s="393"/>
      <c r="H32" s="393"/>
      <c r="I32" s="395"/>
    </row>
    <row r="33" spans="1:9">
      <c r="A33" s="371"/>
      <c r="B33" s="371"/>
      <c r="C33" s="371"/>
      <c r="D33" s="371"/>
      <c r="E33" s="371"/>
      <c r="F33" s="371"/>
      <c r="G33" s="371"/>
    </row>
    <row r="34" spans="1:9">
      <c r="A34" s="382" t="s">
        <v>178</v>
      </c>
    </row>
    <row r="35" spans="1:9">
      <c r="G35" s="363" t="s">
        <v>147</v>
      </c>
      <c r="I35" s="363" t="s">
        <v>155</v>
      </c>
    </row>
    <row r="36" spans="1:9">
      <c r="G36" s="363" t="s">
        <v>147</v>
      </c>
      <c r="I36" s="363" t="s">
        <v>155</v>
      </c>
    </row>
    <row r="37" spans="1:9">
      <c r="G37" s="363" t="s">
        <v>147</v>
      </c>
      <c r="I37" s="363" t="s">
        <v>155</v>
      </c>
    </row>
    <row r="39" spans="1:9">
      <c r="A39" s="371"/>
      <c r="B39" s="380" t="s">
        <v>215</v>
      </c>
      <c r="C39" s="380"/>
      <c r="D39" s="379" t="s">
        <v>33</v>
      </c>
      <c r="E39" s="432" t="s">
        <v>179</v>
      </c>
      <c r="F39" s="433"/>
      <c r="G39" s="379" t="s">
        <v>31</v>
      </c>
    </row>
    <row r="40" spans="1:9">
      <c r="A40" s="371"/>
      <c r="B40" s="396"/>
      <c r="C40" s="397"/>
      <c r="D40" s="380"/>
      <c r="E40" s="432"/>
      <c r="F40" s="433"/>
      <c r="G40" s="380"/>
    </row>
    <row r="41" spans="1:9">
      <c r="B41" s="396"/>
      <c r="C41" s="397"/>
      <c r="D41" s="380"/>
      <c r="E41" s="432"/>
      <c r="F41" s="433"/>
      <c r="G41" s="380"/>
    </row>
    <row r="43" spans="1:9">
      <c r="D43" s="363" t="s">
        <v>207</v>
      </c>
    </row>
  </sheetData>
  <mergeCells count="8">
    <mergeCell ref="E40:F40"/>
    <mergeCell ref="E41:F41"/>
    <mergeCell ref="A8:F8"/>
    <mergeCell ref="A6:I6"/>
    <mergeCell ref="G8:I8"/>
    <mergeCell ref="E15:G15"/>
    <mergeCell ref="F23:G23"/>
    <mergeCell ref="E39:F39"/>
  </mergeCells>
  <conditionalFormatting sqref="AC8:AD8">
    <cfRule type="cellIs" dxfId="5" priority="1" operator="equal">
      <formula>0</formula>
    </cfRule>
  </conditionalFormatting>
  <conditionalFormatting sqref="AC5:AD7">
    <cfRule type="cellIs" dxfId="4" priority="2" operator="equal">
      <formula>0</formula>
    </cfRule>
  </conditionalFormatting>
  <dataValidations count="1">
    <dataValidation type="list" allowBlank="1" showInputMessage="1" showErrorMessage="1" sqref="AE2">
      <formula1>$W$2:$W$5</formula1>
    </dataValidation>
  </dataValidations>
  <printOptions horizontalCentered="1"/>
  <pageMargins left="0" right="0" top="0.39370078740157483" bottom="0" header="0" footer="0"/>
  <pageSetup paperSize="9" scale="83" orientation="portrait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43"/>
  <sheetViews>
    <sheetView showGridLines="0" rightToLeft="1" zoomScaleNormal="100" workbookViewId="0"/>
  </sheetViews>
  <sheetFormatPr baseColWidth="10" defaultColWidth="11.42578125" defaultRowHeight="21"/>
  <cols>
    <col min="1" max="1" width="13.85546875" style="363" customWidth="1"/>
    <col min="2" max="3" width="18.28515625" style="363" customWidth="1"/>
    <col min="4" max="8" width="13.85546875" style="363" customWidth="1"/>
    <col min="9" max="9" width="2.42578125" style="363" customWidth="1"/>
    <col min="10" max="16384" width="11.42578125" style="363"/>
  </cols>
  <sheetData>
    <row r="1" spans="1:31" ht="43.5" customHeight="1"/>
    <row r="2" spans="1:31">
      <c r="D2" s="371"/>
      <c r="E2" s="364"/>
      <c r="F2" s="371"/>
      <c r="G2" s="364"/>
      <c r="AE2" s="365" t="s">
        <v>15</v>
      </c>
    </row>
    <row r="3" spans="1:31" ht="23.25" customHeight="1">
      <c r="E3" s="364"/>
      <c r="F3" s="364"/>
      <c r="G3" s="364"/>
      <c r="I3" s="366"/>
      <c r="AE3" s="365" t="s">
        <v>87</v>
      </c>
    </row>
    <row r="4" spans="1:31">
      <c r="A4" s="363" t="str">
        <f>'بطاقة تقنية'!B5</f>
        <v>الثانوية الاعدادية سيدي الطيبي</v>
      </c>
      <c r="E4" s="364"/>
      <c r="F4" s="364"/>
      <c r="G4" s="364"/>
      <c r="H4" s="364"/>
      <c r="I4" s="366"/>
      <c r="J4" s="366"/>
      <c r="AE4" s="365" t="s">
        <v>17</v>
      </c>
    </row>
    <row r="5" spans="1:31">
      <c r="A5" s="363" t="str">
        <f>'بطاقة تقنية'!B4</f>
        <v>مديرية إقليم: القنيطرة</v>
      </c>
      <c r="E5" s="364"/>
      <c r="F5" s="364"/>
      <c r="G5" s="364"/>
      <c r="H5" s="364"/>
      <c r="I5" s="366"/>
      <c r="J5" s="366"/>
      <c r="AC5" s="368" t="s">
        <v>129</v>
      </c>
      <c r="AD5" s="368" t="s">
        <v>130</v>
      </c>
      <c r="AE5" s="369" t="s">
        <v>19</v>
      </c>
    </row>
    <row r="6" spans="1:31" s="371" customFormat="1" ht="31.5">
      <c r="A6" s="435" t="s">
        <v>198</v>
      </c>
      <c r="B6" s="435"/>
      <c r="C6" s="435"/>
      <c r="D6" s="435"/>
      <c r="E6" s="435"/>
      <c r="F6" s="435"/>
      <c r="G6" s="435"/>
      <c r="H6" s="435"/>
      <c r="I6" s="435"/>
      <c r="J6" s="370"/>
      <c r="K6" s="370"/>
      <c r="AC6" s="372" t="s">
        <v>131</v>
      </c>
      <c r="AD6" s="372" t="s">
        <v>132</v>
      </c>
      <c r="AE6" s="373" t="s">
        <v>133</v>
      </c>
    </row>
    <row r="7" spans="1:31" s="371" customFormat="1" ht="13.5" customHeight="1">
      <c r="A7" s="383"/>
      <c r="B7" s="383"/>
      <c r="C7" s="383"/>
      <c r="D7" s="383"/>
      <c r="E7" s="383"/>
      <c r="F7" s="383"/>
      <c r="G7" s="383"/>
      <c r="H7" s="383"/>
      <c r="I7" s="383"/>
      <c r="J7" s="370"/>
      <c r="K7" s="370"/>
      <c r="AC7" s="372"/>
      <c r="AD7" s="372"/>
      <c r="AE7" s="373"/>
    </row>
    <row r="8" spans="1:31" s="371" customFormat="1" ht="23.25">
      <c r="A8" s="434" t="str">
        <f>'بطاقة تقنية'!E2</f>
        <v>الامتحان الموحد المحلي 
لنيل شهادة السلك الإعدادي</v>
      </c>
      <c r="B8" s="434"/>
      <c r="C8" s="434"/>
      <c r="D8" s="434"/>
      <c r="E8" s="434"/>
      <c r="F8" s="434"/>
      <c r="G8" s="436" t="str">
        <f>'بطاقة تقنية'!G5</f>
        <v>دورة يناير 2019</v>
      </c>
      <c r="H8" s="436"/>
      <c r="I8" s="436"/>
      <c r="AC8" s="372" t="s">
        <v>134</v>
      </c>
      <c r="AD8" s="372" t="s">
        <v>135</v>
      </c>
      <c r="AE8" s="373" t="s">
        <v>18</v>
      </c>
    </row>
    <row r="9" spans="1:31">
      <c r="A9" s="371"/>
      <c r="B9" s="371"/>
      <c r="C9" s="371"/>
      <c r="D9" s="371"/>
      <c r="E9" s="371"/>
      <c r="F9" s="371"/>
      <c r="G9" s="371"/>
      <c r="H9" s="371"/>
      <c r="I9" s="371"/>
      <c r="J9" s="371"/>
    </row>
    <row r="10" spans="1:31">
      <c r="A10" s="371" t="s">
        <v>199</v>
      </c>
      <c r="B10" s="371"/>
      <c r="C10" s="371"/>
      <c r="D10" s="371"/>
      <c r="E10" s="371"/>
      <c r="F10" s="371"/>
      <c r="G10" s="371"/>
      <c r="H10" s="371"/>
      <c r="I10" s="371"/>
      <c r="J10" s="371"/>
    </row>
    <row r="11" spans="1:31">
      <c r="A11" s="382" t="s">
        <v>180</v>
      </c>
      <c r="B11" s="371" t="s">
        <v>181</v>
      </c>
      <c r="C11" s="371"/>
      <c r="D11" s="371"/>
      <c r="E11" s="371"/>
      <c r="F11" s="371"/>
      <c r="G11" s="371"/>
      <c r="H11" s="371"/>
      <c r="I11" s="371"/>
      <c r="J11" s="371"/>
    </row>
    <row r="12" spans="1:31">
      <c r="A12" s="371" t="s">
        <v>200</v>
      </c>
      <c r="B12" s="371"/>
      <c r="C12" s="371" t="s">
        <v>182</v>
      </c>
      <c r="D12" s="371"/>
      <c r="E12" s="371"/>
      <c r="F12" s="371" t="s">
        <v>183</v>
      </c>
      <c r="G12" s="371"/>
      <c r="H12" s="371"/>
      <c r="I12" s="371"/>
      <c r="J12" s="371"/>
    </row>
    <row r="13" spans="1:31">
      <c r="A13" s="371" t="s">
        <v>184</v>
      </c>
      <c r="B13" s="371"/>
      <c r="C13" s="371"/>
      <c r="D13" s="371" t="s">
        <v>201</v>
      </c>
      <c r="E13" s="371"/>
      <c r="F13" s="371"/>
      <c r="G13" s="371"/>
      <c r="H13" s="371"/>
      <c r="I13" s="371"/>
      <c r="J13" s="371"/>
    </row>
    <row r="14" spans="1:31" ht="17.25" customHeight="1">
      <c r="A14" s="371"/>
      <c r="B14" s="371"/>
      <c r="C14" s="371"/>
      <c r="D14" s="371"/>
      <c r="E14" s="371"/>
      <c r="F14" s="371"/>
      <c r="G14" s="371"/>
      <c r="H14" s="371"/>
      <c r="I14" s="371"/>
      <c r="J14" s="371"/>
    </row>
    <row r="15" spans="1:31">
      <c r="A15" s="371" t="s">
        <v>185</v>
      </c>
      <c r="B15" s="371" t="s">
        <v>186</v>
      </c>
      <c r="C15" s="371" t="s">
        <v>187</v>
      </c>
      <c r="D15" s="371" t="s">
        <v>188</v>
      </c>
      <c r="E15" s="371"/>
      <c r="F15" s="371" t="s">
        <v>189</v>
      </c>
      <c r="G15" s="371"/>
      <c r="H15" s="371"/>
      <c r="I15" s="371"/>
      <c r="J15" s="371"/>
    </row>
    <row r="16" spans="1:31" ht="15.75" customHeight="1">
      <c r="A16" s="371"/>
      <c r="B16" s="371"/>
      <c r="C16" s="371"/>
      <c r="D16" s="371"/>
      <c r="E16" s="371"/>
      <c r="F16" s="371"/>
      <c r="G16" s="371"/>
      <c r="H16" s="371"/>
      <c r="I16" s="371"/>
      <c r="J16" s="371"/>
    </row>
    <row r="17" spans="1:10">
      <c r="A17" s="371" t="s">
        <v>223</v>
      </c>
      <c r="B17" s="371"/>
      <c r="C17" s="371"/>
      <c r="D17" s="371" t="s">
        <v>224</v>
      </c>
      <c r="E17" s="371"/>
      <c r="F17" s="371"/>
      <c r="G17" s="371"/>
      <c r="H17" s="371"/>
      <c r="I17" s="371"/>
      <c r="J17" s="371"/>
    </row>
    <row r="18" spans="1:10">
      <c r="A18" s="371" t="s">
        <v>225</v>
      </c>
      <c r="B18" s="371"/>
      <c r="C18" s="371"/>
      <c r="D18" s="371"/>
      <c r="E18" s="371"/>
      <c r="F18" s="371"/>
      <c r="G18" s="371"/>
      <c r="H18" s="371"/>
      <c r="I18" s="371"/>
      <c r="J18" s="371"/>
    </row>
    <row r="19" spans="1:10" ht="21" customHeight="1">
      <c r="A19" s="371"/>
      <c r="B19" s="371"/>
      <c r="C19" s="371"/>
      <c r="D19" s="371"/>
      <c r="E19" s="371"/>
      <c r="F19" s="371"/>
      <c r="G19" s="371"/>
      <c r="H19" s="371"/>
      <c r="I19" s="371"/>
      <c r="J19" s="371"/>
    </row>
    <row r="20" spans="1:10">
      <c r="A20" s="371" t="s">
        <v>202</v>
      </c>
      <c r="B20" s="371"/>
      <c r="C20" s="371"/>
      <c r="D20" s="371"/>
      <c r="E20" s="371"/>
      <c r="F20" s="371" t="s">
        <v>190</v>
      </c>
      <c r="G20" s="371" t="s">
        <v>191</v>
      </c>
      <c r="H20" s="371"/>
      <c r="I20" s="371"/>
      <c r="J20" s="371"/>
    </row>
    <row r="21" spans="1:10">
      <c r="A21" s="371" t="s">
        <v>192</v>
      </c>
      <c r="B21" s="371"/>
      <c r="C21" s="371"/>
      <c r="D21" s="371"/>
      <c r="E21" s="371"/>
      <c r="F21" s="371"/>
      <c r="G21" s="371" t="s">
        <v>193</v>
      </c>
      <c r="H21" s="371"/>
      <c r="I21" s="371" t="s">
        <v>194</v>
      </c>
      <c r="J21" s="371"/>
    </row>
    <row r="22" spans="1:10" ht="18.75" customHeight="1">
      <c r="A22" s="371"/>
      <c r="B22" s="371"/>
      <c r="C22" s="371"/>
      <c r="D22" s="371"/>
      <c r="E22" s="371"/>
      <c r="F22" s="371"/>
      <c r="G22" s="371"/>
      <c r="H22" s="371"/>
      <c r="I22" s="371"/>
      <c r="J22" s="371"/>
    </row>
    <row r="23" spans="1:10">
      <c r="A23" s="371" t="s">
        <v>203</v>
      </c>
      <c r="B23" s="371"/>
      <c r="C23" s="371"/>
      <c r="D23" s="371"/>
      <c r="E23" s="371" t="s">
        <v>190</v>
      </c>
      <c r="F23" s="371" t="s">
        <v>191</v>
      </c>
      <c r="G23" s="371"/>
      <c r="H23" s="371"/>
      <c r="I23" s="371"/>
      <c r="J23" s="371"/>
    </row>
    <row r="24" spans="1:10" ht="18.75" customHeight="1">
      <c r="A24" s="371"/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>
      <c r="A25" s="371" t="s">
        <v>204</v>
      </c>
      <c r="B25" s="371"/>
      <c r="C25" s="371"/>
      <c r="D25" s="371"/>
      <c r="E25" s="371"/>
      <c r="F25" s="371"/>
      <c r="G25" s="371"/>
      <c r="H25" s="371"/>
      <c r="I25" s="371"/>
      <c r="J25" s="371"/>
    </row>
    <row r="26" spans="1:10">
      <c r="A26" s="371"/>
      <c r="B26" s="371"/>
      <c r="C26" s="371"/>
      <c r="D26" s="371"/>
      <c r="E26" s="371"/>
      <c r="F26" s="371"/>
      <c r="G26" s="371" t="s">
        <v>147</v>
      </c>
      <c r="H26" s="371"/>
      <c r="I26" s="371"/>
      <c r="J26" s="371"/>
    </row>
    <row r="27" spans="1:10">
      <c r="A27" s="371"/>
      <c r="B27" s="371"/>
      <c r="C27" s="371"/>
      <c r="D27" s="371"/>
      <c r="E27" s="371"/>
      <c r="F27" s="371"/>
      <c r="G27" s="371" t="s">
        <v>147</v>
      </c>
      <c r="H27" s="371"/>
      <c r="I27" s="371"/>
      <c r="J27" s="371"/>
    </row>
    <row r="28" spans="1:10">
      <c r="A28" s="371"/>
      <c r="B28" s="371"/>
      <c r="C28" s="371"/>
      <c r="D28" s="371"/>
      <c r="E28" s="371"/>
      <c r="F28" s="371"/>
      <c r="G28" s="371" t="s">
        <v>147</v>
      </c>
      <c r="H28" s="371"/>
      <c r="I28" s="371"/>
      <c r="J28" s="371"/>
    </row>
    <row r="29" spans="1:10" ht="17.25" customHeight="1">
      <c r="A29" s="371"/>
      <c r="B29" s="371"/>
      <c r="C29" s="371"/>
      <c r="D29" s="371"/>
      <c r="E29" s="371"/>
      <c r="F29" s="371"/>
      <c r="G29" s="371"/>
      <c r="H29" s="371"/>
      <c r="I29" s="371"/>
      <c r="J29" s="371"/>
    </row>
    <row r="30" spans="1:10">
      <c r="A30" s="371" t="s">
        <v>205</v>
      </c>
      <c r="B30" s="371"/>
      <c r="C30" s="371"/>
      <c r="D30" s="371"/>
      <c r="E30" s="371" t="s">
        <v>190</v>
      </c>
      <c r="F30" s="371" t="s">
        <v>191</v>
      </c>
      <c r="G30" s="371"/>
      <c r="H30" s="371"/>
      <c r="I30" s="371"/>
      <c r="J30" s="371"/>
    </row>
    <row r="31" spans="1:10">
      <c r="A31" s="371" t="s">
        <v>195</v>
      </c>
      <c r="B31" s="371"/>
      <c r="C31" s="371"/>
      <c r="D31" s="371"/>
      <c r="E31" s="371"/>
      <c r="F31" s="371"/>
      <c r="G31" s="371"/>
      <c r="H31" s="371"/>
      <c r="I31" s="371"/>
      <c r="J31" s="371"/>
    </row>
    <row r="32" spans="1:10">
      <c r="A32" s="382" t="s">
        <v>196</v>
      </c>
      <c r="B32" s="371"/>
      <c r="C32" s="371"/>
      <c r="D32" s="371"/>
      <c r="E32" s="371"/>
      <c r="F32" s="371"/>
      <c r="G32" s="371"/>
      <c r="H32" s="371"/>
      <c r="I32" s="371"/>
      <c r="J32" s="371"/>
    </row>
    <row r="33" spans="1:10">
      <c r="A33" s="371"/>
      <c r="B33" s="371"/>
      <c r="C33" s="371"/>
      <c r="D33" s="371"/>
      <c r="E33" s="371"/>
      <c r="F33" s="371"/>
      <c r="G33" s="371" t="s">
        <v>147</v>
      </c>
      <c r="H33" s="371"/>
      <c r="I33" s="371"/>
      <c r="J33" s="371"/>
    </row>
    <row r="34" spans="1:10">
      <c r="A34" s="371"/>
      <c r="B34" s="371"/>
      <c r="C34" s="371"/>
      <c r="D34" s="371"/>
      <c r="E34" s="371"/>
      <c r="F34" s="371"/>
      <c r="G34" s="371" t="s">
        <v>147</v>
      </c>
      <c r="H34" s="371"/>
      <c r="I34" s="371"/>
      <c r="J34" s="371"/>
    </row>
    <row r="35" spans="1:10">
      <c r="A35" s="371"/>
      <c r="B35" s="371"/>
      <c r="C35" s="371"/>
      <c r="D35" s="371"/>
      <c r="E35" s="371"/>
      <c r="F35" s="371"/>
      <c r="G35" s="371" t="s">
        <v>147</v>
      </c>
      <c r="H35" s="371"/>
      <c r="I35" s="371"/>
      <c r="J35" s="371"/>
    </row>
    <row r="36" spans="1:10">
      <c r="A36" s="371" t="s">
        <v>197</v>
      </c>
      <c r="B36" s="371"/>
      <c r="C36" s="371"/>
      <c r="D36" s="371"/>
      <c r="E36" s="371"/>
      <c r="F36" s="371"/>
      <c r="G36" s="371"/>
      <c r="H36" s="371"/>
      <c r="I36" s="371"/>
      <c r="J36" s="371"/>
    </row>
    <row r="37" spans="1:10">
      <c r="A37" s="371"/>
      <c r="B37" s="371"/>
      <c r="C37" s="371"/>
      <c r="D37" s="371"/>
      <c r="E37" s="371"/>
      <c r="F37" s="371"/>
      <c r="G37" s="371" t="s">
        <v>147</v>
      </c>
      <c r="H37" s="371"/>
      <c r="I37" s="371"/>
      <c r="J37" s="371"/>
    </row>
    <row r="38" spans="1:10">
      <c r="A38" s="371"/>
      <c r="B38" s="371"/>
      <c r="C38" s="371"/>
      <c r="D38" s="371"/>
      <c r="E38" s="371"/>
      <c r="F38" s="371"/>
      <c r="G38" s="371" t="s">
        <v>147</v>
      </c>
      <c r="H38" s="371"/>
      <c r="I38" s="371"/>
      <c r="J38" s="371"/>
    </row>
    <row r="39" spans="1:10">
      <c r="B39" s="400" t="s">
        <v>206</v>
      </c>
      <c r="C39" s="400"/>
      <c r="D39" s="401" t="s">
        <v>33</v>
      </c>
      <c r="E39" s="438" t="s">
        <v>179</v>
      </c>
      <c r="F39" s="439"/>
      <c r="G39" s="401" t="s">
        <v>31</v>
      </c>
    </row>
    <row r="40" spans="1:10">
      <c r="B40" s="396"/>
      <c r="C40" s="397"/>
      <c r="D40" s="380"/>
      <c r="E40" s="432"/>
      <c r="F40" s="433"/>
      <c r="G40" s="380"/>
    </row>
    <row r="41" spans="1:10">
      <c r="B41" s="396"/>
      <c r="C41" s="397"/>
      <c r="D41" s="380"/>
      <c r="E41" s="432"/>
      <c r="F41" s="433"/>
      <c r="G41" s="380"/>
    </row>
    <row r="43" spans="1:10">
      <c r="D43" s="363" t="s">
        <v>207</v>
      </c>
    </row>
  </sheetData>
  <mergeCells count="6">
    <mergeCell ref="E41:F41"/>
    <mergeCell ref="A8:F8"/>
    <mergeCell ref="A6:I6"/>
    <mergeCell ref="G8:I8"/>
    <mergeCell ref="E39:F39"/>
    <mergeCell ref="E40:F40"/>
  </mergeCells>
  <conditionalFormatting sqref="AC8:AD8">
    <cfRule type="cellIs" dxfId="3" priority="1" operator="equal">
      <formula>0</formula>
    </cfRule>
  </conditionalFormatting>
  <conditionalFormatting sqref="AC5:AD7">
    <cfRule type="cellIs" dxfId="2" priority="2" operator="equal">
      <formula>0</formula>
    </cfRule>
  </conditionalFormatting>
  <dataValidations count="1">
    <dataValidation type="list" allowBlank="1" showInputMessage="1" showErrorMessage="1" sqref="AE2">
      <formula1>$W$2:$W$5</formula1>
    </dataValidation>
  </dataValidations>
  <printOptions horizontalCentered="1"/>
  <pageMargins left="0" right="0" top="0.39370078740157483" bottom="0" header="0" footer="0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833"/>
  <sheetViews>
    <sheetView showGridLines="0" showZeros="0" rightToLeft="1" zoomScale="80" zoomScaleNormal="80" workbookViewId="0">
      <selection activeCell="C8" sqref="C8"/>
    </sheetView>
  </sheetViews>
  <sheetFormatPr baseColWidth="10" defaultColWidth="11.42578125" defaultRowHeight="30" customHeight="1"/>
  <cols>
    <col min="1" max="1" width="4.85546875" style="344" customWidth="1"/>
    <col min="2" max="2" width="13" style="345" customWidth="1"/>
    <col min="3" max="3" width="31" style="346" customWidth="1"/>
    <col min="4" max="4" width="39.85546875" style="346" customWidth="1"/>
    <col min="5" max="5" width="21.140625" style="347" customWidth="1"/>
    <col min="6" max="6" width="11.140625" style="348" customWidth="1"/>
    <col min="7" max="7" width="25.5703125" style="349" customWidth="1"/>
    <col min="8" max="9" width="21.7109375" style="349" customWidth="1"/>
    <col min="10" max="10" width="11" style="349" customWidth="1"/>
    <col min="11" max="11" width="21.28515625" style="346" bestFit="1" customWidth="1"/>
    <col min="12" max="12" width="31" style="346" customWidth="1"/>
    <col min="13" max="13" width="13.5703125" style="344" customWidth="1"/>
    <col min="14" max="14" width="5.5703125" style="344" bestFit="1" customWidth="1"/>
    <col min="15" max="15" width="22.140625" style="344" bestFit="1" customWidth="1"/>
    <col min="16" max="22" width="11.42578125" style="344" customWidth="1"/>
    <col min="23" max="16384" width="11.42578125" style="344"/>
  </cols>
  <sheetData>
    <row r="1" spans="2:13" s="251" customFormat="1" ht="30" customHeight="1">
      <c r="B1" s="267"/>
      <c r="E1" s="247"/>
      <c r="F1" s="248"/>
      <c r="G1" s="247"/>
      <c r="H1" s="249"/>
      <c r="I1" s="250"/>
    </row>
    <row r="2" spans="2:13" s="254" customFormat="1" ht="30" customHeight="1">
      <c r="B2" s="267"/>
      <c r="E2" s="247"/>
      <c r="F2" s="252"/>
      <c r="G2" s="247"/>
      <c r="H2" s="249"/>
      <c r="I2" s="253"/>
    </row>
    <row r="3" spans="2:13" s="251" customFormat="1" ht="30" customHeight="1">
      <c r="B3" s="267"/>
      <c r="C3" s="253"/>
      <c r="D3" s="253"/>
      <c r="E3" s="253" t="str">
        <f>[1]Sheet1!$Z$6</f>
        <v>الأكاديمية</v>
      </c>
      <c r="F3" s="253"/>
      <c r="G3" s="253" t="str">
        <f>[1]Sheet1!$T$6</f>
        <v>الرباط - سلا - القنيطرة</v>
      </c>
      <c r="H3" s="253"/>
      <c r="I3" s="253" t="str">
        <f>[1]Sheet1!$O$6</f>
        <v>الجماعة</v>
      </c>
      <c r="J3" s="253" t="str">
        <f>[1]Sheet1!$H$6</f>
        <v>سيدي الطيبي</v>
      </c>
      <c r="K3" s="253"/>
      <c r="L3" s="253"/>
    </row>
    <row r="4" spans="2:13" s="251" customFormat="1" ht="30" customHeight="1">
      <c r="B4" s="267"/>
      <c r="C4" s="253"/>
      <c r="D4" s="253"/>
      <c r="E4" s="253" t="str">
        <f>[1]Sheet1!$Z$8</f>
        <v>المديرية الإقليمية</v>
      </c>
      <c r="F4" s="253"/>
      <c r="G4" s="253" t="str">
        <f>[1]Sheet1!$U$8</f>
        <v>إقليم: القنيطرة</v>
      </c>
      <c r="H4" s="253"/>
      <c r="I4" s="253" t="str">
        <f>[1]Sheet1!$O$8</f>
        <v>المؤسسة</v>
      </c>
      <c r="J4" s="253" t="str">
        <f>[1]Sheet1!$H$8</f>
        <v>الثانوية الاعدادية سيدي الطيبي</v>
      </c>
      <c r="K4" s="253"/>
      <c r="L4" s="253"/>
    </row>
    <row r="5" spans="2:13" s="251" customFormat="1" ht="30" customHeight="1">
      <c r="B5" s="267"/>
    </row>
    <row r="6" spans="2:13" s="251" customFormat="1" ht="30" customHeight="1">
      <c r="B6" s="266"/>
    </row>
    <row r="7" spans="2:13" s="259" customFormat="1" ht="30" customHeight="1">
      <c r="B7" s="268"/>
      <c r="C7" s="258"/>
      <c r="D7" s="258"/>
      <c r="E7" s="255" t="s">
        <v>62</v>
      </c>
      <c r="F7" s="256" t="s">
        <v>63</v>
      </c>
      <c r="G7" s="257" t="s">
        <v>64</v>
      </c>
      <c r="H7" s="257" t="s">
        <v>0</v>
      </c>
      <c r="I7" s="257" t="s">
        <v>65</v>
      </c>
      <c r="J7" s="257" t="s">
        <v>66</v>
      </c>
      <c r="K7" s="258" t="s">
        <v>81</v>
      </c>
      <c r="L7" s="258" t="s">
        <v>82</v>
      </c>
    </row>
    <row r="8" spans="2:13" s="264" customFormat="1" ht="30" customHeight="1">
      <c r="B8" s="266">
        <v>1</v>
      </c>
      <c r="C8" s="261" t="str">
        <f>IF((F8&lt;=0)," ",[1]Sheet1!$T$10)</f>
        <v>الأولى إعدادي مسار دولي</v>
      </c>
      <c r="D8" s="261" t="str">
        <f>C8&amp;"_"&amp;COUNTIF(C$8:$C8,C8)</f>
        <v>الأولى إعدادي مسار دولي_1</v>
      </c>
      <c r="E8" s="260" t="str">
        <f>[1]Sheet1!$I$11</f>
        <v>1APIC-1</v>
      </c>
      <c r="F8" s="261">
        <f>[1]Sheet1!$AA16</f>
        <v>1</v>
      </c>
      <c r="G8" s="262" t="str">
        <f>[1]Sheet1!$X16</f>
        <v>M130065842</v>
      </c>
      <c r="H8" s="261" t="str">
        <f>[1]Sheet1!$Q16</f>
        <v>a</v>
      </c>
      <c r="I8" s="261" t="str">
        <f>[1]Sheet1!$M16</f>
        <v>حاتم</v>
      </c>
      <c r="J8" s="261" t="str">
        <f>[1]Sheet1!$L16</f>
        <v>ذكر</v>
      </c>
      <c r="K8" s="263">
        <f>[1]Sheet1!$F16</f>
        <v>38953</v>
      </c>
      <c r="L8" s="261" t="str">
        <f>CONCATENATE(H8," ",I8)</f>
        <v>a حاتم</v>
      </c>
      <c r="M8" s="279"/>
    </row>
    <row r="9" spans="2:13" s="264" customFormat="1" ht="30" customHeight="1">
      <c r="B9" s="266">
        <v>2</v>
      </c>
      <c r="C9" s="261" t="str">
        <f>IF((F9&lt;=0)," ",[1]Sheet1!$T$10)</f>
        <v>الأولى إعدادي مسار دولي</v>
      </c>
      <c r="D9" s="261" t="str">
        <f>C9&amp;"_"&amp;COUNTIF(C$8:$C9,C9)</f>
        <v>الأولى إعدادي مسار دولي_2</v>
      </c>
      <c r="E9" s="260" t="str">
        <f>[1]Sheet1!$I$11</f>
        <v>1APIC-1</v>
      </c>
      <c r="F9" s="261">
        <f>[1]Sheet1!$AA17</f>
        <v>2</v>
      </c>
      <c r="G9" s="262" t="str">
        <f>[1]Sheet1!$X17</f>
        <v>N133347491</v>
      </c>
      <c r="H9" s="261" t="str">
        <f>[1]Sheet1!$Q17</f>
        <v>a</v>
      </c>
      <c r="I9" s="261" t="str">
        <f>[1]Sheet1!$M17</f>
        <v>رحاب</v>
      </c>
      <c r="J9" s="261" t="str">
        <f>[1]Sheet1!$L17</f>
        <v>أنثى</v>
      </c>
      <c r="K9" s="263">
        <f>[1]Sheet1!$F17</f>
        <v>38926</v>
      </c>
      <c r="L9" s="261" t="str">
        <f t="shared" ref="L9:L72" si="0">CONCATENATE(H9," ",I9)</f>
        <v>a رحاب</v>
      </c>
      <c r="M9" s="279"/>
    </row>
    <row r="10" spans="2:13" s="264" customFormat="1" ht="30" customHeight="1">
      <c r="B10" s="266">
        <v>3</v>
      </c>
      <c r="C10" s="261" t="str">
        <f>IF((F10&lt;=0)," ",[1]Sheet1!$T$10)</f>
        <v>الأولى إعدادي مسار دولي</v>
      </c>
      <c r="D10" s="261" t="str">
        <f>C10&amp;"_"&amp;COUNTIF(C$8:$C10,C10)</f>
        <v>الأولى إعدادي مسار دولي_3</v>
      </c>
      <c r="E10" s="260" t="str">
        <f>[1]Sheet1!$I$11</f>
        <v>1APIC-1</v>
      </c>
      <c r="F10" s="261">
        <f>[1]Sheet1!$AA18</f>
        <v>3</v>
      </c>
      <c r="G10" s="262" t="str">
        <f>[1]Sheet1!$X18</f>
        <v>P130237578</v>
      </c>
      <c r="H10" s="261" t="str">
        <f>[1]Sheet1!$Q18</f>
        <v>a</v>
      </c>
      <c r="I10" s="261" t="str">
        <f>[1]Sheet1!$M18</f>
        <v>محمد</v>
      </c>
      <c r="J10" s="261" t="str">
        <f>[1]Sheet1!$L18</f>
        <v>ذكر</v>
      </c>
      <c r="K10" s="263">
        <f>[1]Sheet1!$F18</f>
        <v>39028</v>
      </c>
      <c r="L10" s="261" t="str">
        <f t="shared" si="0"/>
        <v>a محمد</v>
      </c>
      <c r="M10" s="279"/>
    </row>
    <row r="11" spans="2:13" s="264" customFormat="1" ht="30" customHeight="1">
      <c r="B11" s="266">
        <v>4</v>
      </c>
      <c r="C11" s="261" t="str">
        <f>IF((F11&lt;=0)," ",[1]Sheet1!$T$10)</f>
        <v>الأولى إعدادي مسار دولي</v>
      </c>
      <c r="D11" s="261" t="str">
        <f>C11&amp;"_"&amp;COUNTIF(C$8:$C11,C11)</f>
        <v>الأولى إعدادي مسار دولي_4</v>
      </c>
      <c r="E11" s="260" t="str">
        <f>[1]Sheet1!$I$11</f>
        <v>1APIC-1</v>
      </c>
      <c r="F11" s="261">
        <f>[1]Sheet1!$AA19</f>
        <v>4</v>
      </c>
      <c r="G11" s="262" t="str">
        <f>[1]Sheet1!$X19</f>
        <v>P130252269</v>
      </c>
      <c r="H11" s="261" t="str">
        <f>[1]Sheet1!$Q19</f>
        <v>a</v>
      </c>
      <c r="I11" s="261" t="str">
        <f>[1]Sheet1!$M19</f>
        <v xml:space="preserve">عمر </v>
      </c>
      <c r="J11" s="261" t="str">
        <f>[1]Sheet1!$L19</f>
        <v>ذكر</v>
      </c>
      <c r="K11" s="263">
        <f>[1]Sheet1!$F19</f>
        <v>38834</v>
      </c>
      <c r="L11" s="261" t="str">
        <f t="shared" si="0"/>
        <v xml:space="preserve">a عمر </v>
      </c>
      <c r="M11" s="279"/>
    </row>
    <row r="12" spans="2:13" s="264" customFormat="1" ht="30" customHeight="1">
      <c r="B12" s="266">
        <v>5</v>
      </c>
      <c r="C12" s="261" t="str">
        <f>IF((F12&lt;=0)," ",[1]Sheet1!$T$10)</f>
        <v>الأولى إعدادي مسار دولي</v>
      </c>
      <c r="D12" s="261" t="str">
        <f>C12&amp;"_"&amp;COUNTIF(C$8:$C12,C12)</f>
        <v>الأولى إعدادي مسار دولي_5</v>
      </c>
      <c r="E12" s="260" t="str">
        <f>[1]Sheet1!$I$11</f>
        <v>1APIC-1</v>
      </c>
      <c r="F12" s="261">
        <f>[1]Sheet1!$AA20</f>
        <v>5</v>
      </c>
      <c r="G12" s="262" t="str">
        <f>[1]Sheet1!$X20</f>
        <v>P131252145</v>
      </c>
      <c r="H12" s="261" t="str">
        <f>[1]Sheet1!$Q20</f>
        <v>a</v>
      </c>
      <c r="I12" s="261" t="str">
        <f>[1]Sheet1!$M20</f>
        <v xml:space="preserve">عدنان </v>
      </c>
      <c r="J12" s="261" t="str">
        <f>[1]Sheet1!$L20</f>
        <v>ذكر</v>
      </c>
      <c r="K12" s="263">
        <f>[1]Sheet1!$F20</f>
        <v>38946</v>
      </c>
      <c r="L12" s="261" t="str">
        <f t="shared" si="0"/>
        <v xml:space="preserve">a عدنان </v>
      </c>
      <c r="M12" s="279"/>
    </row>
    <row r="13" spans="2:13" s="264" customFormat="1" ht="30" customHeight="1">
      <c r="B13" s="266">
        <v>6</v>
      </c>
      <c r="C13" s="261" t="str">
        <f>IF((F13&lt;=0)," ",[1]Sheet1!$T$10)</f>
        <v>الأولى إعدادي مسار دولي</v>
      </c>
      <c r="D13" s="261" t="str">
        <f>C13&amp;"_"&amp;COUNTIF(C$8:$C13,C13)</f>
        <v>الأولى إعدادي مسار دولي_6</v>
      </c>
      <c r="E13" s="260" t="str">
        <f>[1]Sheet1!$I$11</f>
        <v>1APIC-1</v>
      </c>
      <c r="F13" s="261">
        <f>[1]Sheet1!$AA21</f>
        <v>6</v>
      </c>
      <c r="G13" s="262" t="str">
        <f>[1]Sheet1!$X21</f>
        <v>P131252160</v>
      </c>
      <c r="H13" s="261" t="str">
        <f>[1]Sheet1!$Q21</f>
        <v>a</v>
      </c>
      <c r="I13" s="261" t="str">
        <f>[1]Sheet1!$M21</f>
        <v xml:space="preserve">آية </v>
      </c>
      <c r="J13" s="261" t="str">
        <f>[1]Sheet1!$L21</f>
        <v>أنثى</v>
      </c>
      <c r="K13" s="263">
        <f>[1]Sheet1!$F21</f>
        <v>38927</v>
      </c>
      <c r="L13" s="261" t="str">
        <f t="shared" si="0"/>
        <v xml:space="preserve">a آية </v>
      </c>
      <c r="M13" s="279"/>
    </row>
    <row r="14" spans="2:13" s="264" customFormat="1" ht="30" customHeight="1">
      <c r="B14" s="266">
        <v>7</v>
      </c>
      <c r="C14" s="261" t="str">
        <f>IF((F14&lt;=0)," ",[1]Sheet1!$T$10)</f>
        <v>الأولى إعدادي مسار دولي</v>
      </c>
      <c r="D14" s="261" t="str">
        <f>C14&amp;"_"&amp;COUNTIF(C$8:$C14,C14)</f>
        <v>الأولى إعدادي مسار دولي_7</v>
      </c>
      <c r="E14" s="260" t="str">
        <f>[1]Sheet1!$I$11</f>
        <v>1APIC-1</v>
      </c>
      <c r="F14" s="261">
        <f>[1]Sheet1!$AA22</f>
        <v>7</v>
      </c>
      <c r="G14" s="262" t="str">
        <f>[1]Sheet1!$X22</f>
        <v>P131259693</v>
      </c>
      <c r="H14" s="261" t="str">
        <f>[1]Sheet1!$Q22</f>
        <v>a</v>
      </c>
      <c r="I14" s="261" t="str">
        <f>[1]Sheet1!$M22</f>
        <v xml:space="preserve">مروة </v>
      </c>
      <c r="J14" s="261" t="str">
        <f>[1]Sheet1!$L22</f>
        <v>أنثى</v>
      </c>
      <c r="K14" s="263">
        <f>[1]Sheet1!$F22</f>
        <v>38832</v>
      </c>
      <c r="L14" s="261" t="str">
        <f t="shared" si="0"/>
        <v xml:space="preserve">a مروة </v>
      </c>
      <c r="M14" s="279"/>
    </row>
    <row r="15" spans="2:13" s="264" customFormat="1" ht="30" customHeight="1">
      <c r="B15" s="266">
        <v>8</v>
      </c>
      <c r="C15" s="261" t="str">
        <f>IF((F15&lt;=0)," ",[1]Sheet1!$T$10)</f>
        <v>الأولى إعدادي مسار دولي</v>
      </c>
      <c r="D15" s="261" t="str">
        <f>C15&amp;"_"&amp;COUNTIF(C$8:$C15,C15)</f>
        <v>الأولى إعدادي مسار دولي_8</v>
      </c>
      <c r="E15" s="260" t="str">
        <f>[1]Sheet1!$I$11</f>
        <v>1APIC-1</v>
      </c>
      <c r="F15" s="261">
        <f>[1]Sheet1!$AA23</f>
        <v>8</v>
      </c>
      <c r="G15" s="262" t="str">
        <f>[1]Sheet1!$X23</f>
        <v>P131537694</v>
      </c>
      <c r="H15" s="261" t="str">
        <f>[1]Sheet1!$Q23</f>
        <v>a</v>
      </c>
      <c r="I15" s="261" t="str">
        <f>[1]Sheet1!$M23</f>
        <v>محمد</v>
      </c>
      <c r="J15" s="261" t="str">
        <f>[1]Sheet1!$L23</f>
        <v>ذكر</v>
      </c>
      <c r="K15" s="263">
        <f>[1]Sheet1!$F23</f>
        <v>38748</v>
      </c>
      <c r="L15" s="261" t="str">
        <f t="shared" si="0"/>
        <v>a محمد</v>
      </c>
      <c r="M15" s="279"/>
    </row>
    <row r="16" spans="2:13" s="264" customFormat="1" ht="30" customHeight="1">
      <c r="B16" s="266">
        <v>9</v>
      </c>
      <c r="C16" s="261" t="str">
        <f>IF((F16&lt;=0)," ",[1]Sheet1!$T$10)</f>
        <v>الأولى إعدادي مسار دولي</v>
      </c>
      <c r="D16" s="261" t="str">
        <f>C16&amp;"_"&amp;COUNTIF(C$8:$C16,C16)</f>
        <v>الأولى إعدادي مسار دولي_9</v>
      </c>
      <c r="E16" s="260" t="str">
        <f>[1]Sheet1!$I$11</f>
        <v>1APIC-1</v>
      </c>
      <c r="F16" s="261">
        <f>[1]Sheet1!$AA24</f>
        <v>9</v>
      </c>
      <c r="G16" s="262" t="str">
        <f>[1]Sheet1!$X24</f>
        <v>P132252155</v>
      </c>
      <c r="H16" s="261" t="str">
        <f>[1]Sheet1!$Q24</f>
        <v>a</v>
      </c>
      <c r="I16" s="261" t="str">
        <f>[1]Sheet1!$M24</f>
        <v xml:space="preserve">عبد النور </v>
      </c>
      <c r="J16" s="261" t="str">
        <f>[1]Sheet1!$L24</f>
        <v>ذكر</v>
      </c>
      <c r="K16" s="263">
        <f>[1]Sheet1!$F24</f>
        <v>38821</v>
      </c>
      <c r="L16" s="261" t="str">
        <f t="shared" si="0"/>
        <v xml:space="preserve">a عبد النور </v>
      </c>
      <c r="M16" s="279"/>
    </row>
    <row r="17" spans="2:13" s="264" customFormat="1" ht="30" customHeight="1">
      <c r="B17" s="266">
        <v>10</v>
      </c>
      <c r="C17" s="261" t="str">
        <f>IF((F17&lt;=0)," ",[1]Sheet1!$T$10)</f>
        <v>الأولى إعدادي مسار دولي</v>
      </c>
      <c r="D17" s="261" t="str">
        <f>C17&amp;"_"&amp;COUNTIF(C$8:$C17,C17)</f>
        <v>الأولى إعدادي مسار دولي_10</v>
      </c>
      <c r="E17" s="260" t="str">
        <f>[1]Sheet1!$I$11</f>
        <v>1APIC-1</v>
      </c>
      <c r="F17" s="261">
        <f>[1]Sheet1!$AA25</f>
        <v>10</v>
      </c>
      <c r="G17" s="262" t="str">
        <f>[1]Sheet1!$X25</f>
        <v>P132252162</v>
      </c>
      <c r="H17" s="261" t="str">
        <f>[1]Sheet1!$Q25</f>
        <v>a</v>
      </c>
      <c r="I17" s="261" t="str">
        <f>[1]Sheet1!$M25</f>
        <v xml:space="preserve">نهيلة </v>
      </c>
      <c r="J17" s="261" t="str">
        <f>[1]Sheet1!$L25</f>
        <v>أنثى</v>
      </c>
      <c r="K17" s="263">
        <f>[1]Sheet1!$F25</f>
        <v>38784</v>
      </c>
      <c r="L17" s="261" t="str">
        <f t="shared" si="0"/>
        <v xml:space="preserve">a نهيلة </v>
      </c>
      <c r="M17" s="279"/>
    </row>
    <row r="18" spans="2:13" s="264" customFormat="1" ht="30" customHeight="1">
      <c r="B18" s="266">
        <v>11</v>
      </c>
      <c r="C18" s="261" t="str">
        <f>IF((F18&lt;=0)," ",[1]Sheet1!$T$10)</f>
        <v>الأولى إعدادي مسار دولي</v>
      </c>
      <c r="D18" s="261" t="str">
        <f>C18&amp;"_"&amp;COUNTIF(C$8:$C18,C18)</f>
        <v>الأولى إعدادي مسار دولي_11</v>
      </c>
      <c r="E18" s="260" t="str">
        <f>[1]Sheet1!$I$11</f>
        <v>1APIC-1</v>
      </c>
      <c r="F18" s="261">
        <f>[1]Sheet1!$AA26</f>
        <v>11</v>
      </c>
      <c r="G18" s="262" t="str">
        <f>[1]Sheet1!$X26</f>
        <v>P132252163</v>
      </c>
      <c r="H18" s="261" t="str">
        <f>[1]Sheet1!$Q26</f>
        <v>a</v>
      </c>
      <c r="I18" s="261" t="str">
        <f>[1]Sheet1!$M26</f>
        <v xml:space="preserve">أميمة </v>
      </c>
      <c r="J18" s="261" t="str">
        <f>[1]Sheet1!$L26</f>
        <v>أنثى</v>
      </c>
      <c r="K18" s="263">
        <f>[1]Sheet1!$F26</f>
        <v>38868</v>
      </c>
      <c r="L18" s="261" t="str">
        <f t="shared" si="0"/>
        <v xml:space="preserve">a أميمة </v>
      </c>
      <c r="M18" s="279"/>
    </row>
    <row r="19" spans="2:13" s="264" customFormat="1" ht="30" customHeight="1">
      <c r="B19" s="266">
        <v>12</v>
      </c>
      <c r="C19" s="261" t="str">
        <f>IF((F19&lt;=0)," ",[1]Sheet1!$T$10)</f>
        <v>الأولى إعدادي مسار دولي</v>
      </c>
      <c r="D19" s="261" t="str">
        <f>C19&amp;"_"&amp;COUNTIF(C$8:$C19,C19)</f>
        <v>الأولى إعدادي مسار دولي_12</v>
      </c>
      <c r="E19" s="260" t="str">
        <f>[1]Sheet1!$I$11</f>
        <v>1APIC-1</v>
      </c>
      <c r="F19" s="261">
        <f>[1]Sheet1!$AA27</f>
        <v>12</v>
      </c>
      <c r="G19" s="262" t="str">
        <f>[1]Sheet1!$X27</f>
        <v>P132252309</v>
      </c>
      <c r="H19" s="261" t="str">
        <f>[1]Sheet1!$Q27</f>
        <v>a</v>
      </c>
      <c r="I19" s="261" t="str">
        <f>[1]Sheet1!$M27</f>
        <v>إلياس</v>
      </c>
      <c r="J19" s="261" t="str">
        <f>[1]Sheet1!$L27</f>
        <v>ذكر</v>
      </c>
      <c r="K19" s="263">
        <f>[1]Sheet1!$F27</f>
        <v>38880</v>
      </c>
      <c r="L19" s="261" t="str">
        <f t="shared" si="0"/>
        <v>a إلياس</v>
      </c>
      <c r="M19" s="279"/>
    </row>
    <row r="20" spans="2:13" s="264" customFormat="1" ht="30" customHeight="1">
      <c r="B20" s="266">
        <v>13</v>
      </c>
      <c r="C20" s="261" t="str">
        <f>IF((F20&lt;=0)," ",[1]Sheet1!$T$10)</f>
        <v>الأولى إعدادي مسار دولي</v>
      </c>
      <c r="D20" s="261" t="str">
        <f>C20&amp;"_"&amp;COUNTIF(C$8:$C20,C20)</f>
        <v>الأولى إعدادي مسار دولي_13</v>
      </c>
      <c r="E20" s="260" t="str">
        <f>[1]Sheet1!$I$11</f>
        <v>1APIC-1</v>
      </c>
      <c r="F20" s="261">
        <f>[1]Sheet1!$AA28</f>
        <v>13</v>
      </c>
      <c r="G20" s="262" t="str">
        <f>[1]Sheet1!$X28</f>
        <v>P132259712</v>
      </c>
      <c r="H20" s="261" t="str">
        <f>[1]Sheet1!$Q28</f>
        <v>a</v>
      </c>
      <c r="I20" s="261" t="str">
        <f>[1]Sheet1!$M28</f>
        <v xml:space="preserve">حديفة </v>
      </c>
      <c r="J20" s="261" t="str">
        <f>[1]Sheet1!$L28</f>
        <v>ذكر</v>
      </c>
      <c r="K20" s="263">
        <f>[1]Sheet1!$F28</f>
        <v>38808</v>
      </c>
      <c r="L20" s="261" t="str">
        <f t="shared" si="0"/>
        <v xml:space="preserve">a حديفة </v>
      </c>
      <c r="M20" s="279"/>
    </row>
    <row r="21" spans="2:13" s="264" customFormat="1" ht="30" customHeight="1">
      <c r="B21" s="266">
        <v>14</v>
      </c>
      <c r="C21" s="261" t="str">
        <f>IF((F21&lt;=0)," ",[1]Sheet1!$T$10)</f>
        <v>الأولى إعدادي مسار دولي</v>
      </c>
      <c r="D21" s="261" t="str">
        <f>C21&amp;"_"&amp;COUNTIF(C$8:$C21,C21)</f>
        <v>الأولى إعدادي مسار دولي_14</v>
      </c>
      <c r="E21" s="260" t="str">
        <f>[1]Sheet1!$I$11</f>
        <v>1APIC-1</v>
      </c>
      <c r="F21" s="261">
        <f>[1]Sheet1!$AA29</f>
        <v>14</v>
      </c>
      <c r="G21" s="262" t="str">
        <f>[1]Sheet1!$X29</f>
        <v>P132259789</v>
      </c>
      <c r="H21" s="261" t="str">
        <f>[1]Sheet1!$Q29</f>
        <v>a</v>
      </c>
      <c r="I21" s="261" t="str">
        <f>[1]Sheet1!$M29</f>
        <v>زينب</v>
      </c>
      <c r="J21" s="261" t="str">
        <f>[1]Sheet1!$L29</f>
        <v>أنثى</v>
      </c>
      <c r="K21" s="263">
        <f>[1]Sheet1!$F29</f>
        <v>38906</v>
      </c>
      <c r="L21" s="261" t="str">
        <f t="shared" si="0"/>
        <v>a زينب</v>
      </c>
      <c r="M21" s="279"/>
    </row>
    <row r="22" spans="2:13" s="264" customFormat="1" ht="30" customHeight="1">
      <c r="B22" s="266">
        <v>15</v>
      </c>
      <c r="C22" s="261" t="str">
        <f>IF((F22&lt;=0)," ",[1]Sheet1!$T$10)</f>
        <v>الأولى إعدادي مسار دولي</v>
      </c>
      <c r="D22" s="261" t="str">
        <f>C22&amp;"_"&amp;COUNTIF(C$8:$C22,C22)</f>
        <v>الأولى إعدادي مسار دولي_15</v>
      </c>
      <c r="E22" s="260" t="str">
        <f>[1]Sheet1!$I$11</f>
        <v>1APIC-1</v>
      </c>
      <c r="F22" s="261">
        <f>[1]Sheet1!$AA30</f>
        <v>15</v>
      </c>
      <c r="G22" s="262" t="str">
        <f>[1]Sheet1!$X30</f>
        <v>P132364419</v>
      </c>
      <c r="H22" s="261" t="str">
        <f>[1]Sheet1!$Q30</f>
        <v>a</v>
      </c>
      <c r="I22" s="261" t="str">
        <f>[1]Sheet1!$M30</f>
        <v xml:space="preserve">محمد    </v>
      </c>
      <c r="J22" s="261" t="str">
        <f>[1]Sheet1!$L30</f>
        <v>ذكر</v>
      </c>
      <c r="K22" s="263">
        <f>[1]Sheet1!$F30</f>
        <v>38956</v>
      </c>
      <c r="L22" s="261" t="str">
        <f t="shared" si="0"/>
        <v xml:space="preserve">a محمد    </v>
      </c>
      <c r="M22" s="279"/>
    </row>
    <row r="23" spans="2:13" s="264" customFormat="1" ht="30" customHeight="1">
      <c r="B23" s="266">
        <v>16</v>
      </c>
      <c r="C23" s="261" t="str">
        <f>IF((F23&lt;=0)," ",[1]Sheet1!$T$10)</f>
        <v>الأولى إعدادي مسار دولي</v>
      </c>
      <c r="D23" s="261" t="str">
        <f>C23&amp;"_"&amp;COUNTIF(C$8:$C23,C23)</f>
        <v>الأولى إعدادي مسار دولي_16</v>
      </c>
      <c r="E23" s="260" t="str">
        <f>[1]Sheet1!$I$11</f>
        <v>1APIC-1</v>
      </c>
      <c r="F23" s="261">
        <f>[1]Sheet1!$AA31</f>
        <v>16</v>
      </c>
      <c r="G23" s="262" t="str">
        <f>[1]Sheet1!$X31</f>
        <v>P133252278</v>
      </c>
      <c r="H23" s="261" t="str">
        <f>[1]Sheet1!$Q31</f>
        <v>a</v>
      </c>
      <c r="I23" s="261" t="str">
        <f>[1]Sheet1!$M31</f>
        <v xml:space="preserve">آية </v>
      </c>
      <c r="J23" s="261" t="str">
        <f>[1]Sheet1!$L31</f>
        <v>أنثى</v>
      </c>
      <c r="K23" s="263">
        <f>[1]Sheet1!$F31</f>
        <v>38799</v>
      </c>
      <c r="L23" s="261" t="str">
        <f t="shared" si="0"/>
        <v xml:space="preserve">a آية </v>
      </c>
      <c r="M23" s="279"/>
    </row>
    <row r="24" spans="2:13" s="264" customFormat="1" ht="30" customHeight="1">
      <c r="B24" s="266">
        <v>17</v>
      </c>
      <c r="C24" s="261" t="str">
        <f>IF((F24&lt;=0)," ",[1]Sheet1!$T$10)</f>
        <v>الأولى إعدادي مسار دولي</v>
      </c>
      <c r="D24" s="261" t="str">
        <f>C24&amp;"_"&amp;COUNTIF(C$8:$C24,C24)</f>
        <v>الأولى إعدادي مسار دولي_17</v>
      </c>
      <c r="E24" s="260" t="str">
        <f>[1]Sheet1!$I$11</f>
        <v>1APIC-1</v>
      </c>
      <c r="F24" s="261">
        <f>[1]Sheet1!$AA32</f>
        <v>17</v>
      </c>
      <c r="G24" s="262" t="str">
        <f>[1]Sheet1!$X32</f>
        <v>P133435870</v>
      </c>
      <c r="H24" s="261" t="str">
        <f>[1]Sheet1!$Q32</f>
        <v>a</v>
      </c>
      <c r="I24" s="261" t="str">
        <f>[1]Sheet1!$M32</f>
        <v>آلاء</v>
      </c>
      <c r="J24" s="261" t="str">
        <f>[1]Sheet1!$L32</f>
        <v>أنثى</v>
      </c>
      <c r="K24" s="263">
        <f>[1]Sheet1!$F32</f>
        <v>39015</v>
      </c>
      <c r="L24" s="261" t="str">
        <f t="shared" si="0"/>
        <v>a آلاء</v>
      </c>
      <c r="M24" s="279"/>
    </row>
    <row r="25" spans="2:13" s="264" customFormat="1" ht="30" customHeight="1">
      <c r="B25" s="266">
        <v>18</v>
      </c>
      <c r="C25" s="261" t="str">
        <f>IF((F25&lt;=0)," ",[1]Sheet1!$T$10)</f>
        <v>الأولى إعدادي مسار دولي</v>
      </c>
      <c r="D25" s="261" t="str">
        <f>C25&amp;"_"&amp;COUNTIF(C$8:$C25,C25)</f>
        <v>الأولى إعدادي مسار دولي_18</v>
      </c>
      <c r="E25" s="260" t="str">
        <f>[1]Sheet1!$I$11</f>
        <v>1APIC-1</v>
      </c>
      <c r="F25" s="261">
        <f>[1]Sheet1!$AA33</f>
        <v>18</v>
      </c>
      <c r="G25" s="262" t="str">
        <f>[1]Sheet1!$X33</f>
        <v>P134259761</v>
      </c>
      <c r="H25" s="261" t="str">
        <f>[1]Sheet1!$Q33</f>
        <v>a</v>
      </c>
      <c r="I25" s="261" t="str">
        <f>[1]Sheet1!$M33</f>
        <v xml:space="preserve">ياسين </v>
      </c>
      <c r="J25" s="261" t="str">
        <f>[1]Sheet1!$L33</f>
        <v>ذكر</v>
      </c>
      <c r="K25" s="263">
        <f>[1]Sheet1!$F33</f>
        <v>39021</v>
      </c>
      <c r="L25" s="261" t="str">
        <f t="shared" si="0"/>
        <v xml:space="preserve">a ياسين </v>
      </c>
      <c r="M25" s="279"/>
    </row>
    <row r="26" spans="2:13" s="264" customFormat="1" ht="30" customHeight="1">
      <c r="B26" s="266">
        <v>19</v>
      </c>
      <c r="C26" s="261" t="str">
        <f>IF((F26&lt;=0)," ",[1]Sheet1!$T$10)</f>
        <v>الأولى إعدادي مسار دولي</v>
      </c>
      <c r="D26" s="261" t="str">
        <f>C26&amp;"_"&amp;COUNTIF(C$8:$C26,C26)</f>
        <v>الأولى إعدادي مسار دولي_19</v>
      </c>
      <c r="E26" s="260" t="str">
        <f>[1]Sheet1!$I$11</f>
        <v>1APIC-1</v>
      </c>
      <c r="F26" s="261">
        <f>[1]Sheet1!$AA34</f>
        <v>19</v>
      </c>
      <c r="G26" s="262" t="str">
        <f>[1]Sheet1!$X34</f>
        <v>P134398355</v>
      </c>
      <c r="H26" s="261" t="str">
        <f>[1]Sheet1!$Q34</f>
        <v>a</v>
      </c>
      <c r="I26" s="261" t="str">
        <f>[1]Sheet1!$M34</f>
        <v>عمران</v>
      </c>
      <c r="J26" s="261" t="str">
        <f>[1]Sheet1!$L34</f>
        <v>ذكر</v>
      </c>
      <c r="K26" s="263">
        <f>[1]Sheet1!$F34</f>
        <v>39131</v>
      </c>
      <c r="L26" s="261" t="str">
        <f t="shared" si="0"/>
        <v>a عمران</v>
      </c>
      <c r="M26" s="279"/>
    </row>
    <row r="27" spans="2:13" s="264" customFormat="1" ht="30" customHeight="1">
      <c r="B27" s="266">
        <v>20</v>
      </c>
      <c r="C27" s="261" t="str">
        <f>IF((F27&lt;=0)," ",[1]Sheet1!$T$10)</f>
        <v>الأولى إعدادي مسار دولي</v>
      </c>
      <c r="D27" s="261" t="str">
        <f>C27&amp;"_"&amp;COUNTIF(C$8:$C27,C27)</f>
        <v>الأولى إعدادي مسار دولي_20</v>
      </c>
      <c r="E27" s="260" t="str">
        <f>[1]Sheet1!$I$11</f>
        <v>1APIC-1</v>
      </c>
      <c r="F27" s="261">
        <f>[1]Sheet1!$AA35</f>
        <v>20</v>
      </c>
      <c r="G27" s="262" t="str">
        <f>[1]Sheet1!$X35</f>
        <v>P135259648</v>
      </c>
      <c r="H27" s="261" t="str">
        <f>[1]Sheet1!$Q35</f>
        <v>a</v>
      </c>
      <c r="I27" s="261" t="str">
        <f>[1]Sheet1!$M35</f>
        <v xml:space="preserve">ياسمين </v>
      </c>
      <c r="J27" s="261" t="str">
        <f>[1]Sheet1!$L35</f>
        <v>أنثى</v>
      </c>
      <c r="K27" s="263">
        <f>[1]Sheet1!$F35</f>
        <v>39006</v>
      </c>
      <c r="L27" s="261" t="str">
        <f t="shared" si="0"/>
        <v xml:space="preserve">a ياسمين </v>
      </c>
      <c r="M27" s="279"/>
    </row>
    <row r="28" spans="2:13" s="264" customFormat="1" ht="30" customHeight="1">
      <c r="B28" s="266">
        <v>21</v>
      </c>
      <c r="C28" s="261" t="str">
        <f>IF((F28&lt;=0)," ",[1]Sheet1!$T$10)</f>
        <v>الأولى إعدادي مسار دولي</v>
      </c>
      <c r="D28" s="261" t="str">
        <f>C28&amp;"_"&amp;COUNTIF(C$8:$C28,C28)</f>
        <v>الأولى إعدادي مسار دولي_21</v>
      </c>
      <c r="E28" s="260" t="str">
        <f>[1]Sheet1!$I$11</f>
        <v>1APIC-1</v>
      </c>
      <c r="F28" s="261">
        <f>[1]Sheet1!$AA36</f>
        <v>21</v>
      </c>
      <c r="G28" s="262" t="str">
        <f>[1]Sheet1!$X36</f>
        <v>P136252141</v>
      </c>
      <c r="H28" s="261" t="str">
        <f>[1]Sheet1!$Q36</f>
        <v>a</v>
      </c>
      <c r="I28" s="261" t="str">
        <f>[1]Sheet1!$M36</f>
        <v xml:space="preserve">عبد الرحيم </v>
      </c>
      <c r="J28" s="261" t="str">
        <f>[1]Sheet1!$L36</f>
        <v>ذكر</v>
      </c>
      <c r="K28" s="263">
        <f>[1]Sheet1!$F36</f>
        <v>38821</v>
      </c>
      <c r="L28" s="261" t="str">
        <f t="shared" si="0"/>
        <v xml:space="preserve">a عبد الرحيم </v>
      </c>
      <c r="M28" s="279"/>
    </row>
    <row r="29" spans="2:13" s="264" customFormat="1" ht="30" customHeight="1">
      <c r="B29" s="266">
        <v>22</v>
      </c>
      <c r="C29" s="261" t="str">
        <f>IF((F29&lt;=0)," ",[1]Sheet1!$T$10)</f>
        <v>الأولى إعدادي مسار دولي</v>
      </c>
      <c r="D29" s="261" t="str">
        <f>C29&amp;"_"&amp;COUNTIF(C$8:$C29,C29)</f>
        <v>الأولى إعدادي مسار دولي_22</v>
      </c>
      <c r="E29" s="260" t="str">
        <f>[1]Sheet1!$I$11</f>
        <v>1APIC-1</v>
      </c>
      <c r="F29" s="261">
        <f>[1]Sheet1!$AA37</f>
        <v>22</v>
      </c>
      <c r="G29" s="262" t="str">
        <f>[1]Sheet1!$X37</f>
        <v>P137252233</v>
      </c>
      <c r="H29" s="261" t="str">
        <f>[1]Sheet1!$Q37</f>
        <v>a</v>
      </c>
      <c r="I29" s="261" t="str">
        <f>[1]Sheet1!$M37</f>
        <v xml:space="preserve">آية </v>
      </c>
      <c r="J29" s="261" t="str">
        <f>[1]Sheet1!$L37</f>
        <v>أنثى</v>
      </c>
      <c r="K29" s="263">
        <f>[1]Sheet1!$F37</f>
        <v>38950</v>
      </c>
      <c r="L29" s="261" t="str">
        <f t="shared" si="0"/>
        <v xml:space="preserve">a آية </v>
      </c>
      <c r="M29" s="279"/>
    </row>
    <row r="30" spans="2:13" s="264" customFormat="1" ht="30" customHeight="1">
      <c r="B30" s="266">
        <v>23</v>
      </c>
      <c r="C30" s="261" t="str">
        <f>IF((F30&lt;=0)," ",[1]Sheet1!$T$10)</f>
        <v>الأولى إعدادي مسار دولي</v>
      </c>
      <c r="D30" s="261" t="str">
        <f>C30&amp;"_"&amp;COUNTIF(C$8:$C30,C30)</f>
        <v>الأولى إعدادي مسار دولي_23</v>
      </c>
      <c r="E30" s="260" t="str">
        <f>[1]Sheet1!$I$11</f>
        <v>1APIC-1</v>
      </c>
      <c r="F30" s="261">
        <f>[1]Sheet1!$AA38</f>
        <v>23</v>
      </c>
      <c r="G30" s="262" t="str">
        <f>[1]Sheet1!$X38</f>
        <v>P137259667</v>
      </c>
      <c r="H30" s="261" t="str">
        <f>[1]Sheet1!$Q38</f>
        <v>a</v>
      </c>
      <c r="I30" s="261" t="str">
        <f>[1]Sheet1!$M38</f>
        <v xml:space="preserve">سليمان </v>
      </c>
      <c r="J30" s="261" t="str">
        <f>[1]Sheet1!$L38</f>
        <v>ذكر</v>
      </c>
      <c r="K30" s="263">
        <f>[1]Sheet1!$F38</f>
        <v>38898</v>
      </c>
      <c r="L30" s="261" t="str">
        <f t="shared" si="0"/>
        <v xml:space="preserve">a سليمان </v>
      </c>
      <c r="M30" s="279"/>
    </row>
    <row r="31" spans="2:13" s="264" customFormat="1" ht="30" customHeight="1">
      <c r="B31" s="266">
        <v>24</v>
      </c>
      <c r="C31" s="261" t="str">
        <f>IF((F31&lt;=0)," ",[1]Sheet1!$T$10)</f>
        <v>الأولى إعدادي مسار دولي</v>
      </c>
      <c r="D31" s="261" t="str">
        <f>C31&amp;"_"&amp;COUNTIF(C$8:$C31,C31)</f>
        <v>الأولى إعدادي مسار دولي_24</v>
      </c>
      <c r="E31" s="260" t="str">
        <f>[1]Sheet1!$I$11</f>
        <v>1APIC-1</v>
      </c>
      <c r="F31" s="261">
        <f>[1]Sheet1!$AA39</f>
        <v>24</v>
      </c>
      <c r="G31" s="262" t="str">
        <f>[1]Sheet1!$X39</f>
        <v>P137259668</v>
      </c>
      <c r="H31" s="261" t="str">
        <f>[1]Sheet1!$Q39</f>
        <v>a</v>
      </c>
      <c r="I31" s="261" t="str">
        <f>[1]Sheet1!$M39</f>
        <v>محمد فكري</v>
      </c>
      <c r="J31" s="261" t="str">
        <f>[1]Sheet1!$L39</f>
        <v>ذكر</v>
      </c>
      <c r="K31" s="263">
        <f>[1]Sheet1!$F39</f>
        <v>38963</v>
      </c>
      <c r="L31" s="261" t="str">
        <f t="shared" si="0"/>
        <v>a محمد فكري</v>
      </c>
      <c r="M31" s="279"/>
    </row>
    <row r="32" spans="2:13" s="264" customFormat="1" ht="30" customHeight="1">
      <c r="B32" s="266">
        <v>25</v>
      </c>
      <c r="C32" s="261" t="str">
        <f>IF((F32&lt;=0)," ",[1]Sheet1!$T$10)</f>
        <v>الأولى إعدادي مسار دولي</v>
      </c>
      <c r="D32" s="261" t="str">
        <f>C32&amp;"_"&amp;COUNTIF(C$8:$C32,C32)</f>
        <v>الأولى إعدادي مسار دولي_25</v>
      </c>
      <c r="E32" s="260" t="str">
        <f>[1]Sheet1!$I$11</f>
        <v>1APIC-1</v>
      </c>
      <c r="F32" s="261">
        <f>[1]Sheet1!$AA40</f>
        <v>25</v>
      </c>
      <c r="G32" s="262" t="str">
        <f>[1]Sheet1!$X40</f>
        <v>P137259735</v>
      </c>
      <c r="H32" s="261" t="str">
        <f>[1]Sheet1!$Q40</f>
        <v>a</v>
      </c>
      <c r="I32" s="261" t="str">
        <f>[1]Sheet1!$M40</f>
        <v xml:space="preserve">شيماء </v>
      </c>
      <c r="J32" s="261" t="str">
        <f>[1]Sheet1!$L40</f>
        <v>أنثى</v>
      </c>
      <c r="K32" s="263">
        <f>[1]Sheet1!$F40</f>
        <v>39076</v>
      </c>
      <c r="L32" s="261" t="str">
        <f t="shared" si="0"/>
        <v xml:space="preserve">a شيماء </v>
      </c>
      <c r="M32" s="279"/>
    </row>
    <row r="33" spans="2:13" s="264" customFormat="1" ht="30" customHeight="1">
      <c r="B33" s="266">
        <v>26</v>
      </c>
      <c r="C33" s="261" t="str">
        <f>IF((F33&lt;=0)," ",[1]Sheet1!$T$10)</f>
        <v>الأولى إعدادي مسار دولي</v>
      </c>
      <c r="D33" s="261" t="str">
        <f>C33&amp;"_"&amp;COUNTIF(C$8:$C33,C33)</f>
        <v>الأولى إعدادي مسار دولي_26</v>
      </c>
      <c r="E33" s="260" t="str">
        <f>[1]Sheet1!$I$11</f>
        <v>1APIC-1</v>
      </c>
      <c r="F33" s="261">
        <f>[1]Sheet1!$AA41</f>
        <v>26</v>
      </c>
      <c r="G33" s="262" t="str">
        <f>[1]Sheet1!$X41</f>
        <v>P140053556</v>
      </c>
      <c r="H33" s="261" t="str">
        <f>[1]Sheet1!$Q41</f>
        <v>a</v>
      </c>
      <c r="I33" s="261" t="str">
        <f>[1]Sheet1!$M41</f>
        <v>محمد</v>
      </c>
      <c r="J33" s="261" t="str">
        <f>[1]Sheet1!$L41</f>
        <v>ذكر</v>
      </c>
      <c r="K33" s="263">
        <f>[1]Sheet1!$F41</f>
        <v>38985</v>
      </c>
      <c r="L33" s="261" t="str">
        <f t="shared" si="0"/>
        <v>a محمد</v>
      </c>
      <c r="M33" s="279"/>
    </row>
    <row r="34" spans="2:13" s="264" customFormat="1" ht="30" customHeight="1">
      <c r="B34" s="266">
        <v>27</v>
      </c>
      <c r="C34" s="261" t="str">
        <f>IF((F34&lt;=0)," ",[1]Sheet1!$T$10)</f>
        <v>الأولى إعدادي مسار دولي</v>
      </c>
      <c r="D34" s="261" t="str">
        <f>C34&amp;"_"&amp;COUNTIF(C$8:$C34,C34)</f>
        <v>الأولى إعدادي مسار دولي_27</v>
      </c>
      <c r="E34" s="260" t="str">
        <f>[1]Sheet1!$I$11</f>
        <v>1APIC-1</v>
      </c>
      <c r="F34" s="261">
        <f>[1]Sheet1!$AA42</f>
        <v>27</v>
      </c>
      <c r="G34" s="262" t="str">
        <f>[1]Sheet1!$X42</f>
        <v>P149091843</v>
      </c>
      <c r="H34" s="261" t="str">
        <f>[1]Sheet1!$Q42</f>
        <v>a</v>
      </c>
      <c r="I34" s="261" t="str">
        <f>[1]Sheet1!$M42</f>
        <v>فاطمة الزهراء</v>
      </c>
      <c r="J34" s="261" t="str">
        <f>[1]Sheet1!$L42</f>
        <v>أنثى</v>
      </c>
      <c r="K34" s="263">
        <f>[1]Sheet1!$F42</f>
        <v>38902</v>
      </c>
      <c r="L34" s="261" t="str">
        <f t="shared" si="0"/>
        <v>a فاطمة الزهراء</v>
      </c>
      <c r="M34" s="279"/>
    </row>
    <row r="35" spans="2:13" s="264" customFormat="1" ht="30" customHeight="1">
      <c r="B35" s="266">
        <v>28</v>
      </c>
      <c r="C35" s="261" t="str">
        <f>IF((F35&lt;=0)," ",[1]Sheet1!$T$10)</f>
        <v>الأولى إعدادي مسار دولي</v>
      </c>
      <c r="D35" s="261" t="str">
        <f>C35&amp;"_"&amp;COUNTIF(C$8:$C35,C35)</f>
        <v>الأولى إعدادي مسار دولي_28</v>
      </c>
      <c r="E35" s="260" t="str">
        <f>[1]Sheet1!$I$11</f>
        <v>1APIC-1</v>
      </c>
      <c r="F35" s="261">
        <f>[1]Sheet1!$AA43</f>
        <v>28</v>
      </c>
      <c r="G35" s="262" t="str">
        <f>[1]Sheet1!$X43</f>
        <v>P140091869</v>
      </c>
      <c r="H35" s="261" t="str">
        <f>[1]Sheet1!$Q43</f>
        <v>a</v>
      </c>
      <c r="I35" s="261" t="str">
        <f>[1]Sheet1!$M43</f>
        <v>محمد</v>
      </c>
      <c r="J35" s="261" t="str">
        <f>[1]Sheet1!$L43</f>
        <v>ذكر</v>
      </c>
      <c r="K35" s="263">
        <f>[1]Sheet1!$F43</f>
        <v>38928</v>
      </c>
      <c r="L35" s="261" t="str">
        <f t="shared" si="0"/>
        <v>a محمد</v>
      </c>
      <c r="M35" s="279"/>
    </row>
    <row r="36" spans="2:13" s="264" customFormat="1" ht="30" customHeight="1">
      <c r="B36" s="266">
        <v>29</v>
      </c>
      <c r="C36" s="261" t="str">
        <f>IF((F36&lt;=0)," ",[1]Sheet1!$T$10)</f>
        <v xml:space="preserve"> </v>
      </c>
      <c r="D36" s="261" t="str">
        <f>C36&amp;"_"&amp;COUNTIF(C$8:$C36,C36)</f>
        <v xml:space="preserve"> _1</v>
      </c>
      <c r="E36" s="260" t="str">
        <f>[1]Sheet1!$I$11</f>
        <v>1APIC-1</v>
      </c>
      <c r="F36" s="261">
        <f>[1]Sheet1!$AA44</f>
        <v>0</v>
      </c>
      <c r="G36" s="262">
        <f>[1]Sheet1!$X44</f>
        <v>0</v>
      </c>
      <c r="H36" s="261" t="str">
        <f>[1]Sheet1!$Q44</f>
        <v>a</v>
      </c>
      <c r="I36" s="261">
        <f>[1]Sheet1!$M44</f>
        <v>0</v>
      </c>
      <c r="J36" s="261">
        <f>[1]Sheet1!$L44</f>
        <v>0</v>
      </c>
      <c r="K36" s="263">
        <f>[1]Sheet1!$F44</f>
        <v>0</v>
      </c>
      <c r="L36" s="261" t="str">
        <f t="shared" si="0"/>
        <v>a 0</v>
      </c>
      <c r="M36" s="279"/>
    </row>
    <row r="37" spans="2:13" s="264" customFormat="1" ht="30" customHeight="1">
      <c r="B37" s="266">
        <v>30</v>
      </c>
      <c r="C37" s="261" t="str">
        <f>IF((F37&lt;=0)," ",[1]Sheet1!$T$10)</f>
        <v xml:space="preserve"> </v>
      </c>
      <c r="D37" s="261" t="str">
        <f>C37&amp;"_"&amp;COUNTIF(C$8:$C37,C37)</f>
        <v xml:space="preserve"> _2</v>
      </c>
      <c r="E37" s="260" t="str">
        <f>[1]Sheet1!$I$11</f>
        <v>1APIC-1</v>
      </c>
      <c r="F37" s="261">
        <f>[1]Sheet1!$AA45</f>
        <v>0</v>
      </c>
      <c r="G37" s="262">
        <f>[1]Sheet1!$X45</f>
        <v>0</v>
      </c>
      <c r="H37" s="261" t="str">
        <f>[1]Sheet1!$Q45</f>
        <v>a</v>
      </c>
      <c r="I37" s="261">
        <f>[1]Sheet1!$M45</f>
        <v>0</v>
      </c>
      <c r="J37" s="261">
        <f>[1]Sheet1!$L45</f>
        <v>0</v>
      </c>
      <c r="K37" s="263">
        <f>[1]Sheet1!$F45</f>
        <v>0</v>
      </c>
      <c r="L37" s="261" t="str">
        <f t="shared" si="0"/>
        <v>a 0</v>
      </c>
      <c r="M37" s="279"/>
    </row>
    <row r="38" spans="2:13" s="264" customFormat="1" ht="30" customHeight="1">
      <c r="B38" s="266">
        <v>31</v>
      </c>
      <c r="C38" s="261" t="str">
        <f>IF((F38&lt;=0)," ",[1]Sheet1!$T$10)</f>
        <v xml:space="preserve"> </v>
      </c>
      <c r="D38" s="261" t="str">
        <f>C38&amp;"_"&amp;COUNTIF(C$8:$C38,C38)</f>
        <v xml:space="preserve"> _3</v>
      </c>
      <c r="E38" s="260" t="str">
        <f>[1]Sheet1!$I$11</f>
        <v>1APIC-1</v>
      </c>
      <c r="F38" s="261">
        <f>[1]Sheet1!$AA46</f>
        <v>0</v>
      </c>
      <c r="G38" s="262">
        <f>[1]Sheet1!$X46</f>
        <v>0</v>
      </c>
      <c r="H38" s="261" t="str">
        <f>[1]Sheet1!$Q46</f>
        <v>a</v>
      </c>
      <c r="I38" s="261">
        <f>[1]Sheet1!$M46</f>
        <v>0</v>
      </c>
      <c r="J38" s="261">
        <f>[1]Sheet1!$L46</f>
        <v>0</v>
      </c>
      <c r="K38" s="263">
        <f>[1]Sheet1!$F46</f>
        <v>0</v>
      </c>
      <c r="L38" s="261" t="str">
        <f t="shared" si="0"/>
        <v>a 0</v>
      </c>
      <c r="M38" s="279"/>
    </row>
    <row r="39" spans="2:13" s="264" customFormat="1" ht="30" customHeight="1">
      <c r="B39" s="266">
        <v>32</v>
      </c>
      <c r="C39" s="261" t="str">
        <f>IF((F39&lt;=0)," ",[1]Sheet1!$T$10)</f>
        <v xml:space="preserve"> </v>
      </c>
      <c r="D39" s="261" t="str">
        <f>C39&amp;"_"&amp;COUNTIF(C$8:$C39,C39)</f>
        <v xml:space="preserve"> _4</v>
      </c>
      <c r="E39" s="260" t="str">
        <f>[1]Sheet1!$I$11</f>
        <v>1APIC-1</v>
      </c>
      <c r="F39" s="261">
        <f>[1]Sheet1!$AA47</f>
        <v>0</v>
      </c>
      <c r="G39" s="262">
        <f>[1]Sheet1!$X47</f>
        <v>0</v>
      </c>
      <c r="H39" s="261" t="str">
        <f>[1]Sheet1!$Q47</f>
        <v>a</v>
      </c>
      <c r="I39" s="261">
        <f>[1]Sheet1!$M47</f>
        <v>0</v>
      </c>
      <c r="J39" s="261">
        <f>[1]Sheet1!$L47</f>
        <v>0</v>
      </c>
      <c r="K39" s="263">
        <f>[1]Sheet1!$F47</f>
        <v>0</v>
      </c>
      <c r="L39" s="261" t="str">
        <f t="shared" si="0"/>
        <v>a 0</v>
      </c>
      <c r="M39" s="279"/>
    </row>
    <row r="40" spans="2:13" s="264" customFormat="1" ht="30" customHeight="1">
      <c r="B40" s="266">
        <v>33</v>
      </c>
      <c r="C40" s="261" t="str">
        <f>IF((F40&lt;=0)," ",[1]Sheet1!$T$10)</f>
        <v xml:space="preserve"> </v>
      </c>
      <c r="D40" s="261" t="str">
        <f>C40&amp;"_"&amp;COUNTIF(C$8:$C40,C40)</f>
        <v xml:space="preserve"> _5</v>
      </c>
      <c r="E40" s="260" t="str">
        <f>[1]Sheet1!$I$11</f>
        <v>1APIC-1</v>
      </c>
      <c r="F40" s="261">
        <f>[1]Sheet1!$AA48</f>
        <v>0</v>
      </c>
      <c r="G40" s="262">
        <f>[1]Sheet1!$X48</f>
        <v>0</v>
      </c>
      <c r="H40" s="261" t="str">
        <f>[1]Sheet1!$Q48</f>
        <v>a</v>
      </c>
      <c r="I40" s="261">
        <f>[1]Sheet1!$M48</f>
        <v>0</v>
      </c>
      <c r="J40" s="261">
        <f>[1]Sheet1!$L48</f>
        <v>0</v>
      </c>
      <c r="K40" s="263">
        <f>[1]Sheet1!$F48</f>
        <v>0</v>
      </c>
      <c r="L40" s="261" t="str">
        <f t="shared" si="0"/>
        <v>a 0</v>
      </c>
      <c r="M40" s="279"/>
    </row>
    <row r="41" spans="2:13" s="264" customFormat="1" ht="30" customHeight="1">
      <c r="B41" s="266">
        <v>34</v>
      </c>
      <c r="C41" s="261" t="str">
        <f>IF((F41&lt;=0)," ",[1]Sheet1!$T$10)</f>
        <v xml:space="preserve"> </v>
      </c>
      <c r="D41" s="261" t="str">
        <f>C41&amp;"_"&amp;COUNTIF(C$8:$C41,C41)</f>
        <v xml:space="preserve"> _6</v>
      </c>
      <c r="E41" s="260" t="str">
        <f>[1]Sheet1!$I$11</f>
        <v>1APIC-1</v>
      </c>
      <c r="F41" s="261">
        <f>[1]Sheet1!$AA49</f>
        <v>0</v>
      </c>
      <c r="G41" s="262">
        <f>[1]Sheet1!$X49</f>
        <v>0</v>
      </c>
      <c r="H41" s="261" t="str">
        <f>[1]Sheet1!$Q49</f>
        <v>a</v>
      </c>
      <c r="I41" s="261">
        <f>[1]Sheet1!$M49</f>
        <v>0</v>
      </c>
      <c r="J41" s="261">
        <f>[1]Sheet1!$L49</f>
        <v>0</v>
      </c>
      <c r="K41" s="263">
        <f>[1]Sheet1!$F49</f>
        <v>0</v>
      </c>
      <c r="L41" s="261" t="str">
        <f t="shared" si="0"/>
        <v>a 0</v>
      </c>
      <c r="M41" s="279"/>
    </row>
    <row r="42" spans="2:13" s="264" customFormat="1" ht="30" customHeight="1">
      <c r="B42" s="266">
        <v>35</v>
      </c>
      <c r="C42" s="261" t="str">
        <f>IF((F42&lt;=0)," ",[1]Sheet1!$T$10)</f>
        <v xml:space="preserve"> </v>
      </c>
      <c r="D42" s="261" t="str">
        <f>C42&amp;"_"&amp;COUNTIF(C$8:$C42,C42)</f>
        <v xml:space="preserve"> _7</v>
      </c>
      <c r="E42" s="260" t="str">
        <f>[1]Sheet1!$I$11</f>
        <v>1APIC-1</v>
      </c>
      <c r="F42" s="261">
        <f>[1]Sheet1!$AA50</f>
        <v>0</v>
      </c>
      <c r="G42" s="262">
        <f>[1]Sheet1!$X50</f>
        <v>0</v>
      </c>
      <c r="H42" s="261" t="str">
        <f>[1]Sheet1!$Q50</f>
        <v>a</v>
      </c>
      <c r="I42" s="261">
        <f>[1]Sheet1!$M50</f>
        <v>0</v>
      </c>
      <c r="J42" s="261">
        <f>[1]Sheet1!$L50</f>
        <v>0</v>
      </c>
      <c r="K42" s="263">
        <f>[1]Sheet1!$F50</f>
        <v>0</v>
      </c>
      <c r="L42" s="261" t="str">
        <f t="shared" si="0"/>
        <v>a 0</v>
      </c>
      <c r="M42" s="279"/>
    </row>
    <row r="43" spans="2:13" s="264" customFormat="1" ht="30" customHeight="1">
      <c r="B43" s="266">
        <v>36</v>
      </c>
      <c r="C43" s="261" t="str">
        <f>IF((F43&lt;=0)," ",[1]Sheet1!$T$10)</f>
        <v xml:space="preserve"> </v>
      </c>
      <c r="D43" s="261" t="str">
        <f>C43&amp;"_"&amp;COUNTIF(C$8:$C43,C43)</f>
        <v xml:space="preserve"> _8</v>
      </c>
      <c r="E43" s="260" t="str">
        <f>[1]Sheet1!$I$11</f>
        <v>1APIC-1</v>
      </c>
      <c r="F43" s="261">
        <f>[1]Sheet1!$AA51</f>
        <v>0</v>
      </c>
      <c r="G43" s="262">
        <f>[1]Sheet1!$X51</f>
        <v>0</v>
      </c>
      <c r="H43" s="261" t="str">
        <f>[1]Sheet1!$Q51</f>
        <v>a</v>
      </c>
      <c r="I43" s="261">
        <f>[1]Sheet1!$M51</f>
        <v>0</v>
      </c>
      <c r="J43" s="261">
        <f>[1]Sheet1!$L51</f>
        <v>0</v>
      </c>
      <c r="K43" s="263">
        <f>[1]Sheet1!$F51</f>
        <v>0</v>
      </c>
      <c r="L43" s="261" t="str">
        <f t="shared" si="0"/>
        <v>a 0</v>
      </c>
      <c r="M43" s="279"/>
    </row>
    <row r="44" spans="2:13" s="264" customFormat="1" ht="30" customHeight="1">
      <c r="B44" s="266">
        <v>37</v>
      </c>
      <c r="C44" s="261" t="str">
        <f>IF((F44&lt;=0)," ",[1]Sheet1!$T$10)</f>
        <v xml:space="preserve"> </v>
      </c>
      <c r="D44" s="261" t="str">
        <f>C44&amp;"_"&amp;COUNTIF(C$8:$C44,C44)</f>
        <v xml:space="preserve"> _9</v>
      </c>
      <c r="E44" s="260" t="str">
        <f>[1]Sheet1!$I$11</f>
        <v>1APIC-1</v>
      </c>
      <c r="F44" s="261">
        <f>[1]Sheet1!$AA52</f>
        <v>0</v>
      </c>
      <c r="G44" s="262">
        <f>[1]Sheet1!$X52</f>
        <v>0</v>
      </c>
      <c r="H44" s="261" t="str">
        <f>[1]Sheet1!$Q52</f>
        <v>a</v>
      </c>
      <c r="I44" s="261">
        <f>[1]Sheet1!$M52</f>
        <v>0</v>
      </c>
      <c r="J44" s="261">
        <f>[1]Sheet1!$L52</f>
        <v>0</v>
      </c>
      <c r="K44" s="263">
        <f>[1]Sheet1!$F52</f>
        <v>0</v>
      </c>
      <c r="L44" s="261" t="str">
        <f t="shared" si="0"/>
        <v>a 0</v>
      </c>
      <c r="M44" s="279"/>
    </row>
    <row r="45" spans="2:13" s="264" customFormat="1" ht="30" customHeight="1">
      <c r="B45" s="266">
        <v>38</v>
      </c>
      <c r="C45" s="261" t="str">
        <f>IF((F45&lt;=0)," ",[1]Sheet1!$T$10)</f>
        <v xml:space="preserve"> </v>
      </c>
      <c r="D45" s="261" t="str">
        <f>C45&amp;"_"&amp;COUNTIF(C$8:$C45,C45)</f>
        <v xml:space="preserve"> _10</v>
      </c>
      <c r="E45" s="260" t="str">
        <f>[1]Sheet1!$I$11</f>
        <v>1APIC-1</v>
      </c>
      <c r="F45" s="261">
        <f>[1]Sheet1!$AA53</f>
        <v>0</v>
      </c>
      <c r="G45" s="262">
        <f>[1]Sheet1!$X53</f>
        <v>0</v>
      </c>
      <c r="H45" s="261" t="str">
        <f>[1]Sheet1!$Q53</f>
        <v>a</v>
      </c>
      <c r="I45" s="261">
        <f>[1]Sheet1!$M53</f>
        <v>0</v>
      </c>
      <c r="J45" s="261">
        <f>[1]Sheet1!$L53</f>
        <v>0</v>
      </c>
      <c r="K45" s="263">
        <f>[1]Sheet1!$F53</f>
        <v>0</v>
      </c>
      <c r="L45" s="261" t="str">
        <f t="shared" si="0"/>
        <v>a 0</v>
      </c>
      <c r="M45" s="279"/>
    </row>
    <row r="46" spans="2:13" s="264" customFormat="1" ht="30" customHeight="1">
      <c r="B46" s="266">
        <v>39</v>
      </c>
      <c r="C46" s="261" t="str">
        <f>IF((F46&lt;=0)," ",[1]Sheet1!$T$10)</f>
        <v xml:space="preserve"> </v>
      </c>
      <c r="D46" s="261" t="str">
        <f>C46&amp;"_"&amp;COUNTIF(C$8:$C46,C46)</f>
        <v xml:space="preserve"> _11</v>
      </c>
      <c r="E46" s="260" t="str">
        <f>[1]Sheet1!$I$11</f>
        <v>1APIC-1</v>
      </c>
      <c r="F46" s="261">
        <f>[1]Sheet1!$AA54</f>
        <v>0</v>
      </c>
      <c r="G46" s="262">
        <f>[1]Sheet1!$X54</f>
        <v>0</v>
      </c>
      <c r="H46" s="261" t="str">
        <f>[1]Sheet1!$Q54</f>
        <v>a</v>
      </c>
      <c r="I46" s="261">
        <f>[1]Sheet1!$M54</f>
        <v>0</v>
      </c>
      <c r="J46" s="261">
        <f>[1]Sheet1!$L54</f>
        <v>0</v>
      </c>
      <c r="K46" s="263">
        <f>[1]Sheet1!$F54</f>
        <v>0</v>
      </c>
      <c r="L46" s="261" t="str">
        <f t="shared" si="0"/>
        <v>a 0</v>
      </c>
      <c r="M46" s="279"/>
    </row>
    <row r="47" spans="2:13" s="264" customFormat="1" ht="30" customHeight="1">
      <c r="B47" s="266">
        <v>40</v>
      </c>
      <c r="C47" s="261" t="str">
        <f>IF((F47&lt;=0)," ",[1]Sheet1!$T$10)</f>
        <v xml:space="preserve"> </v>
      </c>
      <c r="D47" s="261" t="str">
        <f>C47&amp;"_"&amp;COUNTIF(C$8:$C47,C47)</f>
        <v xml:space="preserve"> _12</v>
      </c>
      <c r="E47" s="260" t="str">
        <f>[1]Sheet1!$I$11</f>
        <v>1APIC-1</v>
      </c>
      <c r="F47" s="261">
        <f>[1]Sheet1!$AA55</f>
        <v>0</v>
      </c>
      <c r="G47" s="262">
        <f>[1]Sheet1!$X55</f>
        <v>0</v>
      </c>
      <c r="H47" s="261" t="str">
        <f>[1]Sheet1!$Q55</f>
        <v>a</v>
      </c>
      <c r="I47" s="261">
        <f>[1]Sheet1!$M55</f>
        <v>0</v>
      </c>
      <c r="J47" s="261">
        <f>[1]Sheet1!$L55</f>
        <v>0</v>
      </c>
      <c r="K47" s="263">
        <f>[1]Sheet1!$F55</f>
        <v>0</v>
      </c>
      <c r="L47" s="261" t="str">
        <f t="shared" si="0"/>
        <v>a 0</v>
      </c>
      <c r="M47" s="279"/>
    </row>
    <row r="48" spans="2:13" s="264" customFormat="1" ht="30" customHeight="1">
      <c r="B48" s="266">
        <v>41</v>
      </c>
      <c r="C48" s="261" t="str">
        <f>IF((F48&lt;=0)," ",[1]Sheet1!$T$10)</f>
        <v xml:space="preserve"> </v>
      </c>
      <c r="D48" s="261" t="str">
        <f>C48&amp;"_"&amp;COUNTIF(C$8:$C48,C48)</f>
        <v xml:space="preserve"> _13</v>
      </c>
      <c r="E48" s="260" t="str">
        <f>[1]Sheet1!$I$11</f>
        <v>1APIC-1</v>
      </c>
      <c r="F48" s="261">
        <f>[1]Sheet1!$AA56</f>
        <v>0</v>
      </c>
      <c r="G48" s="262">
        <f>[1]Sheet1!$X56</f>
        <v>0</v>
      </c>
      <c r="H48" s="261" t="str">
        <f>[1]Sheet1!$Q56</f>
        <v>a</v>
      </c>
      <c r="I48" s="261">
        <f>[1]Sheet1!$M56</f>
        <v>0</v>
      </c>
      <c r="J48" s="261">
        <f>[1]Sheet1!$L56</f>
        <v>0</v>
      </c>
      <c r="K48" s="263">
        <f>[1]Sheet1!$F56</f>
        <v>0</v>
      </c>
      <c r="L48" s="261" t="str">
        <f t="shared" si="0"/>
        <v>a 0</v>
      </c>
      <c r="M48" s="279"/>
    </row>
    <row r="49" spans="2:13" s="264" customFormat="1" ht="30" customHeight="1">
      <c r="B49" s="266">
        <v>42</v>
      </c>
      <c r="C49" s="261" t="str">
        <f>IF((F49&lt;=0)," ",[1]Sheet1!$T$10)</f>
        <v xml:space="preserve"> </v>
      </c>
      <c r="D49" s="261" t="str">
        <f>C49&amp;"_"&amp;COUNTIF(C$8:$C49,C49)</f>
        <v xml:space="preserve"> _14</v>
      </c>
      <c r="E49" s="260" t="str">
        <f>[1]Sheet1!$I$11</f>
        <v>1APIC-1</v>
      </c>
      <c r="F49" s="261">
        <f>[1]Sheet1!$AA57</f>
        <v>0</v>
      </c>
      <c r="G49" s="262">
        <f>[1]Sheet1!$X57</f>
        <v>0</v>
      </c>
      <c r="H49" s="261" t="str">
        <f>[1]Sheet1!$Q57</f>
        <v>a</v>
      </c>
      <c r="I49" s="261">
        <f>[1]Sheet1!$M57</f>
        <v>0</v>
      </c>
      <c r="J49" s="261">
        <f>[1]Sheet1!$L57</f>
        <v>0</v>
      </c>
      <c r="K49" s="263">
        <f>[1]Sheet1!$F57</f>
        <v>0</v>
      </c>
      <c r="L49" s="261" t="str">
        <f t="shared" si="0"/>
        <v>a 0</v>
      </c>
      <c r="M49" s="279"/>
    </row>
    <row r="50" spans="2:13" s="264" customFormat="1" ht="30" customHeight="1">
      <c r="B50" s="266">
        <v>43</v>
      </c>
      <c r="C50" s="261" t="str">
        <f>IF((F50&lt;=0)," ",[1]Sheet1!$T$10)</f>
        <v xml:space="preserve"> </v>
      </c>
      <c r="D50" s="261" t="str">
        <f>C50&amp;"_"&amp;COUNTIF(C$8:$C50,C50)</f>
        <v xml:space="preserve"> _15</v>
      </c>
      <c r="E50" s="260" t="str">
        <f>[1]Sheet1!$I$11</f>
        <v>1APIC-1</v>
      </c>
      <c r="F50" s="261">
        <f>[1]Sheet1!$AA58</f>
        <v>0</v>
      </c>
      <c r="G50" s="262">
        <f>[1]Sheet1!$X58</f>
        <v>0</v>
      </c>
      <c r="H50" s="261" t="str">
        <f>[1]Sheet1!$Q58</f>
        <v>a</v>
      </c>
      <c r="I50" s="261">
        <f>[1]Sheet1!$M58</f>
        <v>0</v>
      </c>
      <c r="J50" s="261">
        <f>[1]Sheet1!$L58</f>
        <v>0</v>
      </c>
      <c r="K50" s="263">
        <f>[1]Sheet1!$F58</f>
        <v>0</v>
      </c>
      <c r="L50" s="261" t="str">
        <f t="shared" si="0"/>
        <v>a 0</v>
      </c>
      <c r="M50" s="279"/>
    </row>
    <row r="51" spans="2:13" s="264" customFormat="1" ht="30" customHeight="1">
      <c r="B51" s="266">
        <v>44</v>
      </c>
      <c r="C51" s="261" t="str">
        <f>IF((F51&lt;=0)," ",[1]Sheet1!$T$10)</f>
        <v xml:space="preserve"> </v>
      </c>
      <c r="D51" s="261" t="str">
        <f>C51&amp;"_"&amp;COUNTIF(C$8:$C51,C51)</f>
        <v xml:space="preserve"> _16</v>
      </c>
      <c r="E51" s="260" t="str">
        <f>[1]Sheet1!$I$11</f>
        <v>1APIC-1</v>
      </c>
      <c r="F51" s="261">
        <f>[1]Sheet1!$AA59</f>
        <v>0</v>
      </c>
      <c r="G51" s="262">
        <f>[1]Sheet1!$X59</f>
        <v>0</v>
      </c>
      <c r="H51" s="261" t="str">
        <f>[1]Sheet1!$Q59</f>
        <v>a</v>
      </c>
      <c r="I51" s="261">
        <f>[1]Sheet1!$M59</f>
        <v>0</v>
      </c>
      <c r="J51" s="261">
        <f>[1]Sheet1!$L59</f>
        <v>0</v>
      </c>
      <c r="K51" s="263">
        <f>[1]Sheet1!$F59</f>
        <v>0</v>
      </c>
      <c r="L51" s="261" t="str">
        <f t="shared" si="0"/>
        <v>a 0</v>
      </c>
      <c r="M51" s="279"/>
    </row>
    <row r="52" spans="2:13" s="264" customFormat="1" ht="30" customHeight="1">
      <c r="B52" s="266">
        <v>45</v>
      </c>
      <c r="C52" s="261" t="str">
        <f>IF((F52&lt;=0)," ",[1]Sheet1!$T$10)</f>
        <v xml:space="preserve"> </v>
      </c>
      <c r="D52" s="261" t="str">
        <f>C52&amp;"_"&amp;COUNTIF(C$8:$C52,C52)</f>
        <v xml:space="preserve"> _17</v>
      </c>
      <c r="E52" s="260" t="str">
        <f>[1]Sheet1!$I$11</f>
        <v>1APIC-1</v>
      </c>
      <c r="F52" s="261">
        <f>[1]Sheet1!$AA60</f>
        <v>0</v>
      </c>
      <c r="G52" s="262">
        <f>[1]Sheet1!$X60</f>
        <v>0</v>
      </c>
      <c r="H52" s="261" t="str">
        <f>[1]Sheet1!$Q60</f>
        <v>a</v>
      </c>
      <c r="I52" s="261">
        <f>[1]Sheet1!$M60</f>
        <v>0</v>
      </c>
      <c r="J52" s="261">
        <f>[1]Sheet1!$L60</f>
        <v>0</v>
      </c>
      <c r="K52" s="263">
        <f>[1]Sheet1!$F60</f>
        <v>0</v>
      </c>
      <c r="L52" s="261" t="str">
        <f t="shared" si="0"/>
        <v>a 0</v>
      </c>
      <c r="M52" s="279"/>
    </row>
    <row r="53" spans="2:13" s="264" customFormat="1" ht="30" customHeight="1">
      <c r="B53" s="266">
        <v>46</v>
      </c>
      <c r="C53" s="261" t="str">
        <f>IF((F53&lt;=0)," ",[1]Sheet1!$T$10)</f>
        <v xml:space="preserve"> </v>
      </c>
      <c r="D53" s="261" t="str">
        <f>C53&amp;"_"&amp;COUNTIF(C$8:$C53,C53)</f>
        <v xml:space="preserve"> _18</v>
      </c>
      <c r="E53" s="260" t="str">
        <f>[1]Sheet1!$I$11</f>
        <v>1APIC-1</v>
      </c>
      <c r="F53" s="261">
        <f>[1]Sheet1!$AA61</f>
        <v>0</v>
      </c>
      <c r="G53" s="262">
        <f>[1]Sheet1!$X61</f>
        <v>0</v>
      </c>
      <c r="H53" s="261" t="str">
        <f>[1]Sheet1!$Q61</f>
        <v>a</v>
      </c>
      <c r="I53" s="261">
        <f>[1]Sheet1!$M61</f>
        <v>0</v>
      </c>
      <c r="J53" s="261">
        <f>[1]Sheet1!$L61</f>
        <v>0</v>
      </c>
      <c r="K53" s="263">
        <f>[1]Sheet1!$F61</f>
        <v>0</v>
      </c>
      <c r="L53" s="261" t="str">
        <f t="shared" si="0"/>
        <v>a 0</v>
      </c>
      <c r="M53" s="279"/>
    </row>
    <row r="54" spans="2:13" s="264" customFormat="1" ht="30" customHeight="1">
      <c r="B54" s="266">
        <v>47</v>
      </c>
      <c r="C54" s="261" t="str">
        <f>IF((F54&lt;=0)," ",[1]Sheet1!$T$10)</f>
        <v xml:space="preserve"> </v>
      </c>
      <c r="D54" s="261" t="str">
        <f>C54&amp;"_"&amp;COUNTIF(C$8:$C54,C54)</f>
        <v xml:space="preserve"> _19</v>
      </c>
      <c r="E54" s="260" t="str">
        <f>[1]Sheet1!$I$11</f>
        <v>1APIC-1</v>
      </c>
      <c r="F54" s="261">
        <f>[1]Sheet1!$AA62</f>
        <v>0</v>
      </c>
      <c r="G54" s="262">
        <f>[1]Sheet1!$X62</f>
        <v>0</v>
      </c>
      <c r="H54" s="261" t="str">
        <f>[1]Sheet1!$Q62</f>
        <v>a</v>
      </c>
      <c r="I54" s="261">
        <f>[1]Sheet1!$M62</f>
        <v>0</v>
      </c>
      <c r="J54" s="261">
        <f>[1]Sheet1!$L62</f>
        <v>0</v>
      </c>
      <c r="K54" s="263">
        <f>[1]Sheet1!$F62</f>
        <v>0</v>
      </c>
      <c r="L54" s="261" t="str">
        <f t="shared" si="0"/>
        <v>a 0</v>
      </c>
      <c r="M54" s="279"/>
    </row>
    <row r="55" spans="2:13" s="264" customFormat="1" ht="30" customHeight="1">
      <c r="B55" s="266">
        <v>48</v>
      </c>
      <c r="C55" s="261" t="str">
        <f>IF((F55&lt;=0)," ",[1]Sheet1!$T$10)</f>
        <v xml:space="preserve"> </v>
      </c>
      <c r="D55" s="261" t="str">
        <f>C55&amp;"_"&amp;COUNTIF(C$8:$C55,C55)</f>
        <v xml:space="preserve"> _20</v>
      </c>
      <c r="E55" s="260" t="str">
        <f>[1]Sheet1!$I$11</f>
        <v>1APIC-1</v>
      </c>
      <c r="F55" s="261">
        <f>[1]Sheet1!$AA63</f>
        <v>0</v>
      </c>
      <c r="G55" s="262">
        <f>[1]Sheet1!$X63</f>
        <v>0</v>
      </c>
      <c r="H55" s="261">
        <f>[1]Sheet1!$Q63</f>
        <v>0</v>
      </c>
      <c r="I55" s="261">
        <f>[1]Sheet1!$M63</f>
        <v>0</v>
      </c>
      <c r="J55" s="261">
        <f>[1]Sheet1!$L63</f>
        <v>0</v>
      </c>
      <c r="K55" s="263">
        <f>[1]Sheet1!$F63</f>
        <v>0</v>
      </c>
      <c r="L55" s="261" t="str">
        <f t="shared" si="0"/>
        <v>0 0</v>
      </c>
      <c r="M55" s="279"/>
    </row>
    <row r="56" spans="2:13" s="264" customFormat="1" ht="30" customHeight="1">
      <c r="B56" s="266">
        <v>49</v>
      </c>
      <c r="C56" s="261" t="str">
        <f>IF((F56&lt;=0)," ",[1]Sheet1!$T$10)</f>
        <v xml:space="preserve"> </v>
      </c>
      <c r="D56" s="261" t="str">
        <f>C56&amp;"_"&amp;COUNTIF(C$8:$C56,C56)</f>
        <v xml:space="preserve"> _21</v>
      </c>
      <c r="E56" s="260" t="str">
        <f>[1]Sheet1!$I$11</f>
        <v>1APIC-1</v>
      </c>
      <c r="F56" s="261">
        <f>[1]Sheet1!$AA64</f>
        <v>0</v>
      </c>
      <c r="G56" s="262">
        <f>[1]Sheet1!$X64</f>
        <v>0</v>
      </c>
      <c r="H56" s="261">
        <f>[1]Sheet1!$Q64</f>
        <v>0</v>
      </c>
      <c r="I56" s="261">
        <f>[1]Sheet1!$M64</f>
        <v>0</v>
      </c>
      <c r="J56" s="261">
        <f>[1]Sheet1!$L64</f>
        <v>0</v>
      </c>
      <c r="K56" s="263">
        <f>[1]Sheet1!$F64</f>
        <v>0</v>
      </c>
      <c r="L56" s="261" t="str">
        <f t="shared" si="0"/>
        <v>0 0</v>
      </c>
      <c r="M56" s="279"/>
    </row>
    <row r="57" spans="2:13" s="264" customFormat="1" ht="30" customHeight="1">
      <c r="B57" s="266">
        <v>50</v>
      </c>
      <c r="C57" s="261" t="str">
        <f>IF((F57&lt;=0)," ",[1]Sheet1!$T$10)</f>
        <v xml:space="preserve"> </v>
      </c>
      <c r="D57" s="261" t="str">
        <f>C57&amp;"_"&amp;COUNTIF(C$8:$C57,C57)</f>
        <v xml:space="preserve"> _22</v>
      </c>
      <c r="E57" s="260" t="str">
        <f>[1]Sheet1!$I$11</f>
        <v>1APIC-1</v>
      </c>
      <c r="F57" s="261">
        <f>[1]Sheet1!$AA65</f>
        <v>0</v>
      </c>
      <c r="G57" s="262">
        <f>[1]Sheet1!$X65</f>
        <v>0</v>
      </c>
      <c r="H57" s="261">
        <f>[1]Sheet1!$Q65</f>
        <v>0</v>
      </c>
      <c r="I57" s="261">
        <f>[1]Sheet1!$M65</f>
        <v>0</v>
      </c>
      <c r="J57" s="261">
        <f>[1]Sheet1!$L65</f>
        <v>0</v>
      </c>
      <c r="K57" s="263">
        <f>[1]Sheet1!$F65</f>
        <v>0</v>
      </c>
      <c r="L57" s="261" t="str">
        <f t="shared" si="0"/>
        <v>0 0</v>
      </c>
      <c r="M57" s="279"/>
    </row>
    <row r="58" spans="2:13" s="264" customFormat="1" ht="30" customHeight="1">
      <c r="B58" s="266">
        <v>51</v>
      </c>
      <c r="C58" s="261" t="str">
        <f>IF((F58&lt;=0)," ",[1]Sheet2!$T$10)</f>
        <v>الأولى إعدادي مسار دولي</v>
      </c>
      <c r="D58" s="261" t="str">
        <f>C58&amp;"_"&amp;COUNTIF(C$8:$C58,C58)</f>
        <v>الأولى إعدادي مسار دولي_29</v>
      </c>
      <c r="E58" s="260" t="str">
        <f>[1]Sheet2!$I$11</f>
        <v>1APIC-2</v>
      </c>
      <c r="F58" s="261">
        <f>[1]Sheet2!$AA16</f>
        <v>1</v>
      </c>
      <c r="G58" s="262" t="str">
        <f>[1]Sheet2!$X16</f>
        <v>J136059781</v>
      </c>
      <c r="H58" s="261" t="str">
        <f>[1]Sheet2!$Q16</f>
        <v>a</v>
      </c>
      <c r="I58" s="261" t="str">
        <f>[1]Sheet2!$M16</f>
        <v xml:space="preserve">نجلاء </v>
      </c>
      <c r="J58" s="261" t="str">
        <f>[1]Sheet2!$L16</f>
        <v>أنثى</v>
      </c>
      <c r="K58" s="263">
        <f>[1]Sheet2!$F16</f>
        <v>38861</v>
      </c>
      <c r="L58" s="261" t="str">
        <f t="shared" si="0"/>
        <v xml:space="preserve">a نجلاء </v>
      </c>
      <c r="M58" s="279"/>
    </row>
    <row r="59" spans="2:13" s="264" customFormat="1" ht="30" customHeight="1">
      <c r="B59" s="266">
        <v>52</v>
      </c>
      <c r="C59" s="261" t="str">
        <f>IF((F59&lt;=0)," ",[1]Sheet2!$T$10)</f>
        <v>الأولى إعدادي مسار دولي</v>
      </c>
      <c r="D59" s="261" t="str">
        <f>C59&amp;"_"&amp;COUNTIF(C$8:$C59,C59)</f>
        <v>الأولى إعدادي مسار دولي_30</v>
      </c>
      <c r="E59" s="260" t="str">
        <f>[1]Sheet2!$I$11</f>
        <v>1APIC-2</v>
      </c>
      <c r="F59" s="261">
        <f>[1]Sheet2!$AA17</f>
        <v>2</v>
      </c>
      <c r="G59" s="262" t="str">
        <f>[1]Sheet2!$X17</f>
        <v>P130001963</v>
      </c>
      <c r="H59" s="261" t="str">
        <f>[1]Sheet2!$Q17</f>
        <v>a</v>
      </c>
      <c r="I59" s="261" t="str">
        <f>[1]Sheet2!$M17</f>
        <v>آية</v>
      </c>
      <c r="J59" s="261" t="str">
        <f>[1]Sheet2!$L17</f>
        <v>أنثى</v>
      </c>
      <c r="K59" s="263">
        <f>[1]Sheet2!$F17</f>
        <v>38962</v>
      </c>
      <c r="L59" s="261" t="str">
        <f t="shared" si="0"/>
        <v>a آية</v>
      </c>
      <c r="M59" s="279"/>
    </row>
    <row r="60" spans="2:13" s="264" customFormat="1" ht="30" customHeight="1">
      <c r="B60" s="266">
        <v>53</v>
      </c>
      <c r="C60" s="261" t="str">
        <f>IF((F60&lt;=0)," ",[1]Sheet2!$T$10)</f>
        <v>الأولى إعدادي مسار دولي</v>
      </c>
      <c r="D60" s="261" t="str">
        <f>C60&amp;"_"&amp;COUNTIF(C$8:$C60,C60)</f>
        <v>الأولى إعدادي مسار دولي_31</v>
      </c>
      <c r="E60" s="260" t="str">
        <f>[1]Sheet2!$I$11</f>
        <v>1APIC-2</v>
      </c>
      <c r="F60" s="261">
        <f>[1]Sheet2!$AA18</f>
        <v>3</v>
      </c>
      <c r="G60" s="262" t="str">
        <f>[1]Sheet2!$X18</f>
        <v>P132364573</v>
      </c>
      <c r="H60" s="261" t="str">
        <f>[1]Sheet2!$Q18</f>
        <v>a</v>
      </c>
      <c r="I60" s="261" t="str">
        <f>[1]Sheet2!$M18</f>
        <v xml:space="preserve">مريم  </v>
      </c>
      <c r="J60" s="261" t="str">
        <f>[1]Sheet2!$L18</f>
        <v>أنثى</v>
      </c>
      <c r="K60" s="263">
        <f>[1]Sheet2!$F18</f>
        <v>38908</v>
      </c>
      <c r="L60" s="261" t="str">
        <f t="shared" si="0"/>
        <v xml:space="preserve">a مريم  </v>
      </c>
      <c r="M60" s="279"/>
    </row>
    <row r="61" spans="2:13" s="264" customFormat="1" ht="30" customHeight="1">
      <c r="B61" s="266">
        <v>54</v>
      </c>
      <c r="C61" s="261" t="str">
        <f>IF((F61&lt;=0)," ",[1]Sheet2!$T$10)</f>
        <v>الأولى إعدادي مسار دولي</v>
      </c>
      <c r="D61" s="261" t="str">
        <f>C61&amp;"_"&amp;COUNTIF(C$8:$C61,C61)</f>
        <v>الأولى إعدادي مسار دولي_32</v>
      </c>
      <c r="E61" s="260" t="str">
        <f>[1]Sheet2!$I$11</f>
        <v>1APIC-2</v>
      </c>
      <c r="F61" s="261">
        <f>[1]Sheet2!$AA19</f>
        <v>4</v>
      </c>
      <c r="G61" s="262" t="str">
        <f>[1]Sheet2!$X19</f>
        <v>P136109074</v>
      </c>
      <c r="H61" s="261" t="str">
        <f>[1]Sheet2!$Q19</f>
        <v>a</v>
      </c>
      <c r="I61" s="261" t="str">
        <f>[1]Sheet2!$M19</f>
        <v>زينب</v>
      </c>
      <c r="J61" s="261" t="str">
        <f>[1]Sheet2!$L19</f>
        <v>أنثى</v>
      </c>
      <c r="K61" s="263">
        <f>[1]Sheet2!$F19</f>
        <v>38847</v>
      </c>
      <c r="L61" s="261" t="str">
        <f t="shared" si="0"/>
        <v>a زينب</v>
      </c>
      <c r="M61" s="279"/>
    </row>
    <row r="62" spans="2:13" s="264" customFormat="1" ht="30" customHeight="1">
      <c r="B62" s="266">
        <v>55</v>
      </c>
      <c r="C62" s="261" t="str">
        <f>IF((F62&lt;=0)," ",[1]Sheet2!$T$10)</f>
        <v>الأولى إعدادي مسار دولي</v>
      </c>
      <c r="D62" s="261" t="str">
        <f>C62&amp;"_"&amp;COUNTIF(C$8:$C62,C62)</f>
        <v>الأولى إعدادي مسار دولي_33</v>
      </c>
      <c r="E62" s="260" t="str">
        <f>[1]Sheet2!$I$11</f>
        <v>1APIC-2</v>
      </c>
      <c r="F62" s="261">
        <f>[1]Sheet2!$AA20</f>
        <v>5</v>
      </c>
      <c r="G62" s="262" t="str">
        <f>[1]Sheet2!$X20</f>
        <v>P138364542</v>
      </c>
      <c r="H62" s="261" t="str">
        <f>[1]Sheet2!$Q20</f>
        <v>a</v>
      </c>
      <c r="I62" s="261" t="str">
        <f>[1]Sheet2!$M20</f>
        <v xml:space="preserve">سكينة  </v>
      </c>
      <c r="J62" s="261" t="str">
        <f>[1]Sheet2!$L20</f>
        <v>أنثى</v>
      </c>
      <c r="K62" s="263">
        <f>[1]Sheet2!$F20</f>
        <v>39068</v>
      </c>
      <c r="L62" s="261" t="str">
        <f t="shared" si="0"/>
        <v xml:space="preserve">a سكينة  </v>
      </c>
      <c r="M62" s="279"/>
    </row>
    <row r="63" spans="2:13" s="264" customFormat="1" ht="30" customHeight="1">
      <c r="B63" s="266">
        <v>56</v>
      </c>
      <c r="C63" s="261" t="str">
        <f>IF((F63&lt;=0)," ",[1]Sheet2!$T$10)</f>
        <v>الأولى إعدادي مسار دولي</v>
      </c>
      <c r="D63" s="261" t="str">
        <f>C63&amp;"_"&amp;COUNTIF(C$8:$C63,C63)</f>
        <v>الأولى إعدادي مسار دولي_34</v>
      </c>
      <c r="E63" s="260" t="str">
        <f>[1]Sheet2!$I$11</f>
        <v>1APIC-2</v>
      </c>
      <c r="F63" s="261">
        <f>[1]Sheet2!$AA21</f>
        <v>6</v>
      </c>
      <c r="G63" s="262" t="str">
        <f>[1]Sheet2!$X21</f>
        <v>P139364448</v>
      </c>
      <c r="H63" s="261" t="str">
        <f>[1]Sheet2!$Q21</f>
        <v>a</v>
      </c>
      <c r="I63" s="261" t="str">
        <f>[1]Sheet2!$M21</f>
        <v xml:space="preserve">سلمى   </v>
      </c>
      <c r="J63" s="261" t="str">
        <f>[1]Sheet2!$L21</f>
        <v>أنثى</v>
      </c>
      <c r="K63" s="263">
        <f>[1]Sheet2!$F21</f>
        <v>38992</v>
      </c>
      <c r="L63" s="261" t="str">
        <f t="shared" si="0"/>
        <v xml:space="preserve">a سلمى   </v>
      </c>
      <c r="M63" s="279"/>
    </row>
    <row r="64" spans="2:13" s="264" customFormat="1" ht="30" customHeight="1">
      <c r="B64" s="266">
        <v>57</v>
      </c>
      <c r="C64" s="261" t="str">
        <f>IF((F64&lt;=0)," ",[1]Sheet2!$T$10)</f>
        <v>الأولى إعدادي مسار دولي</v>
      </c>
      <c r="D64" s="261" t="str">
        <f>C64&amp;"_"&amp;COUNTIF(C$8:$C64,C64)</f>
        <v>الأولى إعدادي مسار دولي_35</v>
      </c>
      <c r="E64" s="260" t="str">
        <f>[1]Sheet2!$I$11</f>
        <v>1APIC-2</v>
      </c>
      <c r="F64" s="261">
        <f>[1]Sheet2!$AA22</f>
        <v>7</v>
      </c>
      <c r="G64" s="262" t="str">
        <f>[1]Sheet2!$X22</f>
        <v>P142093878</v>
      </c>
      <c r="H64" s="261" t="str">
        <f>[1]Sheet2!$Q22</f>
        <v>a</v>
      </c>
      <c r="I64" s="261" t="str">
        <f>[1]Sheet2!$M22</f>
        <v>غلام</v>
      </c>
      <c r="J64" s="261" t="str">
        <f>[1]Sheet2!$L22</f>
        <v>ذكر</v>
      </c>
      <c r="K64" s="263">
        <f>[1]Sheet2!$F22</f>
        <v>38916</v>
      </c>
      <c r="L64" s="261" t="str">
        <f t="shared" si="0"/>
        <v>a غلام</v>
      </c>
      <c r="M64" s="279"/>
    </row>
    <row r="65" spans="2:13" s="264" customFormat="1" ht="30" customHeight="1">
      <c r="B65" s="266">
        <v>58</v>
      </c>
      <c r="C65" s="261" t="str">
        <f>IF((F65&lt;=0)," ",[1]Sheet2!$T$10)</f>
        <v>الأولى إعدادي مسار دولي</v>
      </c>
      <c r="D65" s="261" t="str">
        <f>C65&amp;"_"&amp;COUNTIF(C$8:$C65,C65)</f>
        <v>الأولى إعدادي مسار دولي_36</v>
      </c>
      <c r="E65" s="260" t="str">
        <f>[1]Sheet2!$I$11</f>
        <v>1APIC-2</v>
      </c>
      <c r="F65" s="261">
        <f>[1]Sheet2!$AA23</f>
        <v>8</v>
      </c>
      <c r="G65" s="262" t="str">
        <f>[1]Sheet2!$X23</f>
        <v>P145112816</v>
      </c>
      <c r="H65" s="261" t="str">
        <f>[1]Sheet2!$Q23</f>
        <v>a</v>
      </c>
      <c r="I65" s="261" t="str">
        <f>[1]Sheet2!$M23</f>
        <v>بسمة</v>
      </c>
      <c r="J65" s="261" t="str">
        <f>[1]Sheet2!$L23</f>
        <v>أنثى</v>
      </c>
      <c r="K65" s="263">
        <f>[1]Sheet2!$F23</f>
        <v>38600</v>
      </c>
      <c r="L65" s="261" t="str">
        <f t="shared" si="0"/>
        <v>a بسمة</v>
      </c>
      <c r="M65" s="279"/>
    </row>
    <row r="66" spans="2:13" s="264" customFormat="1" ht="30" customHeight="1">
      <c r="B66" s="266">
        <v>59</v>
      </c>
      <c r="C66" s="261" t="str">
        <f>IF((F66&lt;=0)," ",[1]Sheet2!$T$10)</f>
        <v>الأولى إعدادي مسار دولي</v>
      </c>
      <c r="D66" s="261" t="str">
        <f>C66&amp;"_"&amp;COUNTIF(C$8:$C66,C66)</f>
        <v>الأولى إعدادي مسار دولي_37</v>
      </c>
      <c r="E66" s="260" t="str">
        <f>[1]Sheet2!$I$11</f>
        <v>1APIC-2</v>
      </c>
      <c r="F66" s="261">
        <f>[1]Sheet2!$AA24</f>
        <v>9</v>
      </c>
      <c r="G66" s="262" t="str">
        <f>[1]Sheet2!$X24</f>
        <v>P147091848</v>
      </c>
      <c r="H66" s="261" t="str">
        <f>[1]Sheet2!$Q24</f>
        <v>a</v>
      </c>
      <c r="I66" s="261" t="str">
        <f>[1]Sheet2!$M24</f>
        <v>فردوس</v>
      </c>
      <c r="J66" s="261" t="str">
        <f>[1]Sheet2!$L24</f>
        <v>أنثى</v>
      </c>
      <c r="K66" s="263">
        <f>[1]Sheet2!$F24</f>
        <v>38991</v>
      </c>
      <c r="L66" s="261" t="str">
        <f t="shared" si="0"/>
        <v>a فردوس</v>
      </c>
      <c r="M66" s="279"/>
    </row>
    <row r="67" spans="2:13" s="264" customFormat="1" ht="30" customHeight="1">
      <c r="B67" s="266">
        <v>60</v>
      </c>
      <c r="C67" s="261" t="str">
        <f>IF((F67&lt;=0)," ",[1]Sheet2!$T$10)</f>
        <v>الأولى إعدادي مسار دولي</v>
      </c>
      <c r="D67" s="261" t="str">
        <f>C67&amp;"_"&amp;COUNTIF(C$8:$C67,C67)</f>
        <v>الأولى إعدادي مسار دولي_38</v>
      </c>
      <c r="E67" s="260" t="str">
        <f>[1]Sheet2!$I$11</f>
        <v>1APIC-2</v>
      </c>
      <c r="F67" s="261">
        <f>[1]Sheet2!$AA25</f>
        <v>10</v>
      </c>
      <c r="G67" s="262" t="str">
        <f>[1]Sheet2!$X25</f>
        <v>P148090828</v>
      </c>
      <c r="H67" s="261" t="str">
        <f>[1]Sheet2!$Q25</f>
        <v>a</v>
      </c>
      <c r="I67" s="261" t="str">
        <f>[1]Sheet2!$M25</f>
        <v>جيهان</v>
      </c>
      <c r="J67" s="261" t="str">
        <f>[1]Sheet2!$L25</f>
        <v>أنثى</v>
      </c>
      <c r="K67" s="263">
        <f>[1]Sheet2!$F25</f>
        <v>38852</v>
      </c>
      <c r="L67" s="261" t="str">
        <f t="shared" si="0"/>
        <v>a جيهان</v>
      </c>
      <c r="M67" s="279"/>
    </row>
    <row r="68" spans="2:13" s="264" customFormat="1" ht="30" customHeight="1">
      <c r="B68" s="266">
        <v>61</v>
      </c>
      <c r="C68" s="261" t="str">
        <f>IF((F68&lt;=0)," ",[1]Sheet2!$T$10)</f>
        <v>الأولى إعدادي مسار دولي</v>
      </c>
      <c r="D68" s="261" t="str">
        <f>C68&amp;"_"&amp;COUNTIF(C$8:$C68,C68)</f>
        <v>الأولى إعدادي مسار دولي_39</v>
      </c>
      <c r="E68" s="260" t="str">
        <f>[1]Sheet2!$I$11</f>
        <v>1APIC-2</v>
      </c>
      <c r="F68" s="261">
        <f>[1]Sheet2!$AA26</f>
        <v>11</v>
      </c>
      <c r="G68" s="262" t="str">
        <f>[1]Sheet2!$X26</f>
        <v>P148077198</v>
      </c>
      <c r="H68" s="261" t="str">
        <f>[1]Sheet2!$Q26</f>
        <v>a</v>
      </c>
      <c r="I68" s="261" t="str">
        <f>[1]Sheet2!$M26</f>
        <v>دعاء</v>
      </c>
      <c r="J68" s="261" t="str">
        <f>[1]Sheet2!$L26</f>
        <v>أنثى</v>
      </c>
      <c r="K68" s="263">
        <f>[1]Sheet2!$F26</f>
        <v>39100</v>
      </c>
      <c r="L68" s="261" t="str">
        <f t="shared" si="0"/>
        <v>a دعاء</v>
      </c>
      <c r="M68" s="279"/>
    </row>
    <row r="69" spans="2:13" s="264" customFormat="1" ht="30" customHeight="1">
      <c r="B69" s="266">
        <v>62</v>
      </c>
      <c r="C69" s="261" t="str">
        <f>IF((F69&lt;=0)," ",[1]Sheet2!$T$10)</f>
        <v>الأولى إعدادي مسار دولي</v>
      </c>
      <c r="D69" s="261" t="str">
        <f>C69&amp;"_"&amp;COUNTIF(C$8:$C69,C69)</f>
        <v>الأولى إعدادي مسار دولي_40</v>
      </c>
      <c r="E69" s="260" t="str">
        <f>[1]Sheet2!$I$11</f>
        <v>1APIC-2</v>
      </c>
      <c r="F69" s="261">
        <f>[1]Sheet2!$AA27</f>
        <v>12</v>
      </c>
      <c r="G69" s="262" t="str">
        <f>[1]Sheet2!$X27</f>
        <v>P134523753</v>
      </c>
      <c r="H69" s="261" t="str">
        <f>[1]Sheet2!$Q27</f>
        <v>a</v>
      </c>
      <c r="I69" s="261" t="str">
        <f>[1]Sheet2!$M27</f>
        <v>نور الهدى</v>
      </c>
      <c r="J69" s="261" t="str">
        <f>[1]Sheet2!$L27</f>
        <v>أنثى</v>
      </c>
      <c r="K69" s="263">
        <f>[1]Sheet2!$F27</f>
        <v>39120</v>
      </c>
      <c r="L69" s="261" t="str">
        <f t="shared" si="0"/>
        <v>a نور الهدى</v>
      </c>
      <c r="M69" s="279"/>
    </row>
    <row r="70" spans="2:13" s="264" customFormat="1" ht="30" customHeight="1">
      <c r="B70" s="266">
        <v>63</v>
      </c>
      <c r="C70" s="261" t="str">
        <f>IF((F70&lt;=0)," ",[1]Sheet2!$T$10)</f>
        <v>الأولى إعدادي مسار دولي</v>
      </c>
      <c r="D70" s="261" t="str">
        <f>C70&amp;"_"&amp;COUNTIF(C$8:$C70,C70)</f>
        <v>الأولى إعدادي مسار دولي_41</v>
      </c>
      <c r="E70" s="260" t="str">
        <f>[1]Sheet2!$I$11</f>
        <v>1APIC-2</v>
      </c>
      <c r="F70" s="261">
        <f>[1]Sheet2!$AA28</f>
        <v>13</v>
      </c>
      <c r="G70" s="262" t="str">
        <f>[1]Sheet2!$X28</f>
        <v>P136252119</v>
      </c>
      <c r="H70" s="261" t="str">
        <f>[1]Sheet2!$Q28</f>
        <v>a</v>
      </c>
      <c r="I70" s="261" t="str">
        <f>[1]Sheet2!$M28</f>
        <v xml:space="preserve">سكينة </v>
      </c>
      <c r="J70" s="261" t="str">
        <f>[1]Sheet2!$L28</f>
        <v>أنثى</v>
      </c>
      <c r="K70" s="263">
        <f>[1]Sheet2!$F28</f>
        <v>38816</v>
      </c>
      <c r="L70" s="261" t="str">
        <f t="shared" si="0"/>
        <v xml:space="preserve">a سكينة </v>
      </c>
      <c r="M70" s="279"/>
    </row>
    <row r="71" spans="2:13" s="264" customFormat="1" ht="30" customHeight="1">
      <c r="B71" s="266">
        <v>64</v>
      </c>
      <c r="C71" s="261" t="str">
        <f>IF((F71&lt;=0)," ",[1]Sheet2!$T$10)</f>
        <v>الأولى إعدادي مسار دولي</v>
      </c>
      <c r="D71" s="261" t="str">
        <f>C71&amp;"_"&amp;COUNTIF(C$8:$C71,C71)</f>
        <v>الأولى إعدادي مسار دولي_42</v>
      </c>
      <c r="E71" s="260" t="str">
        <f>[1]Sheet2!$I$11</f>
        <v>1APIC-2</v>
      </c>
      <c r="F71" s="261">
        <f>[1]Sheet2!$AA29</f>
        <v>14</v>
      </c>
      <c r="G71" s="262" t="str">
        <f>[1]Sheet2!$X29</f>
        <v>P137259672</v>
      </c>
      <c r="H71" s="261" t="str">
        <f>[1]Sheet2!$Q29</f>
        <v>a</v>
      </c>
      <c r="I71" s="261" t="str">
        <f>[1]Sheet2!$M29</f>
        <v xml:space="preserve">سليمان </v>
      </c>
      <c r="J71" s="261" t="str">
        <f>[1]Sheet2!$L29</f>
        <v>ذكر</v>
      </c>
      <c r="K71" s="263">
        <f>[1]Sheet2!$F29</f>
        <v>38949</v>
      </c>
      <c r="L71" s="261" t="str">
        <f t="shared" si="0"/>
        <v xml:space="preserve">a سليمان </v>
      </c>
      <c r="M71" s="279"/>
    </row>
    <row r="72" spans="2:13" s="264" customFormat="1" ht="30" customHeight="1">
      <c r="B72" s="266">
        <v>65</v>
      </c>
      <c r="C72" s="261" t="str">
        <f>IF((F72&lt;=0)," ",[1]Sheet2!$T$10)</f>
        <v>الأولى إعدادي مسار دولي</v>
      </c>
      <c r="D72" s="261" t="str">
        <f>C72&amp;"_"&amp;COUNTIF(C$8:$C72,C72)</f>
        <v>الأولى إعدادي مسار دولي_43</v>
      </c>
      <c r="E72" s="260" t="str">
        <f>[1]Sheet2!$I$11</f>
        <v>1APIC-2</v>
      </c>
      <c r="F72" s="261">
        <f>[1]Sheet2!$AA30</f>
        <v>15</v>
      </c>
      <c r="G72" s="262" t="str">
        <f>[1]Sheet2!$X30</f>
        <v>P137259710</v>
      </c>
      <c r="H72" s="261" t="str">
        <f>[1]Sheet2!$Q30</f>
        <v>a</v>
      </c>
      <c r="I72" s="261" t="str">
        <f>[1]Sheet2!$M30</f>
        <v xml:space="preserve">محمد أمين </v>
      </c>
      <c r="J72" s="261" t="str">
        <f>[1]Sheet2!$L30</f>
        <v>ذكر</v>
      </c>
      <c r="K72" s="263">
        <f>[1]Sheet2!$F30</f>
        <v>38925</v>
      </c>
      <c r="L72" s="261" t="str">
        <f t="shared" si="0"/>
        <v xml:space="preserve">a محمد أمين </v>
      </c>
      <c r="M72" s="279"/>
    </row>
    <row r="73" spans="2:13" s="264" customFormat="1" ht="30" customHeight="1">
      <c r="B73" s="266">
        <v>66</v>
      </c>
      <c r="C73" s="261" t="str">
        <f>IF((F73&lt;=0)," ",[1]Sheet2!$T$10)</f>
        <v>الأولى إعدادي مسار دولي</v>
      </c>
      <c r="D73" s="261" t="str">
        <f>C73&amp;"_"&amp;COUNTIF(C$8:$C73,C73)</f>
        <v>الأولى إعدادي مسار دولي_44</v>
      </c>
      <c r="E73" s="260" t="str">
        <f>[1]Sheet2!$I$11</f>
        <v>1APIC-2</v>
      </c>
      <c r="F73" s="261">
        <f>[1]Sheet2!$AA31</f>
        <v>16</v>
      </c>
      <c r="G73" s="262" t="str">
        <f>[1]Sheet2!$X31</f>
        <v>P138317021</v>
      </c>
      <c r="H73" s="261" t="str">
        <f>[1]Sheet2!$Q31</f>
        <v>a</v>
      </c>
      <c r="I73" s="261" t="str">
        <f>[1]Sheet2!$M31</f>
        <v>اية</v>
      </c>
      <c r="J73" s="261" t="str">
        <f>[1]Sheet2!$L31</f>
        <v>أنثى</v>
      </c>
      <c r="K73" s="263">
        <f>[1]Sheet2!$F31</f>
        <v>38563</v>
      </c>
      <c r="L73" s="261" t="str">
        <f t="shared" ref="L73:L136" si="1">CONCATENATE(H73," ",I73)</f>
        <v>a اية</v>
      </c>
      <c r="M73" s="279"/>
    </row>
    <row r="74" spans="2:13" s="264" customFormat="1" ht="30" customHeight="1">
      <c r="B74" s="266">
        <v>67</v>
      </c>
      <c r="C74" s="261" t="str">
        <f>IF((F74&lt;=0)," ",[1]Sheet2!$T$10)</f>
        <v>الأولى إعدادي مسار دولي</v>
      </c>
      <c r="D74" s="261" t="str">
        <f>C74&amp;"_"&amp;COUNTIF(C$8:$C74,C74)</f>
        <v>الأولى إعدادي مسار دولي_45</v>
      </c>
      <c r="E74" s="260" t="str">
        <f>[1]Sheet2!$I$11</f>
        <v>1APIC-2</v>
      </c>
      <c r="F74" s="261">
        <f>[1]Sheet2!$AA32</f>
        <v>17</v>
      </c>
      <c r="G74" s="262" t="str">
        <f>[1]Sheet2!$X32</f>
        <v>P139259781</v>
      </c>
      <c r="H74" s="261" t="str">
        <f>[1]Sheet2!$Q32</f>
        <v>a</v>
      </c>
      <c r="I74" s="261" t="str">
        <f>[1]Sheet2!$M32</f>
        <v xml:space="preserve">شافية </v>
      </c>
      <c r="J74" s="261" t="str">
        <f>[1]Sheet2!$L32</f>
        <v>أنثى</v>
      </c>
      <c r="K74" s="263">
        <f>[1]Sheet2!$F32</f>
        <v>38490</v>
      </c>
      <c r="L74" s="261" t="str">
        <f t="shared" si="1"/>
        <v xml:space="preserve">a شافية </v>
      </c>
      <c r="M74" s="279"/>
    </row>
    <row r="75" spans="2:13" s="264" customFormat="1" ht="30" customHeight="1">
      <c r="B75" s="266">
        <v>68</v>
      </c>
      <c r="C75" s="261" t="str">
        <f>IF((F75&lt;=0)," ",[1]Sheet2!$T$10)</f>
        <v>الأولى إعدادي مسار دولي</v>
      </c>
      <c r="D75" s="261" t="str">
        <f>C75&amp;"_"&amp;COUNTIF(C$8:$C75,C75)</f>
        <v>الأولى إعدادي مسار دولي_46</v>
      </c>
      <c r="E75" s="260" t="str">
        <f>[1]Sheet2!$I$11</f>
        <v>1APIC-2</v>
      </c>
      <c r="F75" s="261">
        <f>[1]Sheet2!$AA33</f>
        <v>18</v>
      </c>
      <c r="G75" s="262" t="str">
        <f>[1]Sheet2!$X33</f>
        <v>P139259783</v>
      </c>
      <c r="H75" s="261" t="str">
        <f>[1]Sheet2!$Q33</f>
        <v>a</v>
      </c>
      <c r="I75" s="261" t="str">
        <f>[1]Sheet2!$M33</f>
        <v xml:space="preserve">شيماء </v>
      </c>
      <c r="J75" s="261" t="str">
        <f>[1]Sheet2!$L33</f>
        <v>أنثى</v>
      </c>
      <c r="K75" s="263">
        <f>[1]Sheet2!$F33</f>
        <v>38920</v>
      </c>
      <c r="L75" s="261" t="str">
        <f t="shared" si="1"/>
        <v xml:space="preserve">a شيماء </v>
      </c>
      <c r="M75" s="279"/>
    </row>
    <row r="76" spans="2:13" s="264" customFormat="1" ht="30" customHeight="1">
      <c r="B76" s="266">
        <v>69</v>
      </c>
      <c r="C76" s="261" t="str">
        <f>IF((F76&lt;=0)," ",[1]Sheet2!$T$10)</f>
        <v>الأولى إعدادي مسار دولي</v>
      </c>
      <c r="D76" s="261" t="str">
        <f>C76&amp;"_"&amp;COUNTIF(C$8:$C76,C76)</f>
        <v>الأولى إعدادي مسار دولي_47</v>
      </c>
      <c r="E76" s="260" t="str">
        <f>[1]Sheet2!$I$11</f>
        <v>1APIC-2</v>
      </c>
      <c r="F76" s="261">
        <f>[1]Sheet2!$AA34</f>
        <v>19</v>
      </c>
      <c r="G76" s="262" t="str">
        <f>[1]Sheet2!$X34</f>
        <v>P139364553</v>
      </c>
      <c r="H76" s="261" t="str">
        <f>[1]Sheet2!$Q34</f>
        <v>a</v>
      </c>
      <c r="I76" s="261" t="str">
        <f>[1]Sheet2!$M34</f>
        <v xml:space="preserve">محمد الأمين </v>
      </c>
      <c r="J76" s="261" t="str">
        <f>[1]Sheet2!$L34</f>
        <v>ذكر</v>
      </c>
      <c r="K76" s="263">
        <f>[1]Sheet2!$F34</f>
        <v>38860</v>
      </c>
      <c r="L76" s="261" t="str">
        <f t="shared" si="1"/>
        <v xml:space="preserve">a محمد الأمين </v>
      </c>
      <c r="M76" s="279"/>
    </row>
    <row r="77" spans="2:13" s="264" customFormat="1" ht="30" customHeight="1">
      <c r="B77" s="266">
        <v>70</v>
      </c>
      <c r="C77" s="261" t="str">
        <f>IF((F77&lt;=0)," ",[1]Sheet2!$T$10)</f>
        <v>الأولى إعدادي مسار دولي</v>
      </c>
      <c r="D77" s="261" t="str">
        <f>C77&amp;"_"&amp;COUNTIF(C$8:$C77,C77)</f>
        <v>الأولى إعدادي مسار دولي_48</v>
      </c>
      <c r="E77" s="260" t="str">
        <f>[1]Sheet2!$I$11</f>
        <v>1APIC-2</v>
      </c>
      <c r="F77" s="261">
        <f>[1]Sheet2!$AA35</f>
        <v>20</v>
      </c>
      <c r="G77" s="262" t="str">
        <f>[1]Sheet2!$X35</f>
        <v>P139422472</v>
      </c>
      <c r="H77" s="261" t="str">
        <f>[1]Sheet2!$Q35</f>
        <v>a</v>
      </c>
      <c r="I77" s="261" t="str">
        <f>[1]Sheet2!$M35</f>
        <v>سكينة</v>
      </c>
      <c r="J77" s="261" t="str">
        <f>[1]Sheet2!$L35</f>
        <v>أنثى</v>
      </c>
      <c r="K77" s="263">
        <f>[1]Sheet2!$F35</f>
        <v>39075</v>
      </c>
      <c r="L77" s="261" t="str">
        <f t="shared" si="1"/>
        <v>a سكينة</v>
      </c>
      <c r="M77" s="279"/>
    </row>
    <row r="78" spans="2:13" s="264" customFormat="1" ht="30" customHeight="1">
      <c r="B78" s="266">
        <v>71</v>
      </c>
      <c r="C78" s="261" t="str">
        <f>IF((F78&lt;=0)," ",[1]Sheet2!$T$10)</f>
        <v>الأولى إعدادي مسار دولي</v>
      </c>
      <c r="D78" s="261" t="str">
        <f>C78&amp;"_"&amp;COUNTIF(C$8:$C78,C78)</f>
        <v>الأولى إعدادي مسار دولي_49</v>
      </c>
      <c r="E78" s="260" t="str">
        <f>[1]Sheet2!$I$11</f>
        <v>1APIC-2</v>
      </c>
      <c r="F78" s="261">
        <f>[1]Sheet2!$AA36</f>
        <v>21</v>
      </c>
      <c r="G78" s="262" t="str">
        <f>[1]Sheet2!$X36</f>
        <v>P139537679</v>
      </c>
      <c r="H78" s="261" t="str">
        <f>[1]Sheet2!$Q36</f>
        <v>a</v>
      </c>
      <c r="I78" s="261" t="str">
        <f>[1]Sheet2!$M36</f>
        <v>ندى</v>
      </c>
      <c r="J78" s="261" t="str">
        <f>[1]Sheet2!$L36</f>
        <v>أنثى</v>
      </c>
      <c r="K78" s="263">
        <f>[1]Sheet2!$F36</f>
        <v>39176</v>
      </c>
      <c r="L78" s="261" t="str">
        <f t="shared" si="1"/>
        <v>a ندى</v>
      </c>
      <c r="M78" s="279"/>
    </row>
    <row r="79" spans="2:13" s="264" customFormat="1" ht="30" customHeight="1">
      <c r="B79" s="266">
        <v>72</v>
      </c>
      <c r="C79" s="261" t="str">
        <f>IF((F79&lt;=0)," ",[1]Sheet2!$T$10)</f>
        <v>الأولى إعدادي مسار دولي</v>
      </c>
      <c r="D79" s="261" t="str">
        <f>C79&amp;"_"&amp;COUNTIF(C$8:$C79,C79)</f>
        <v>الأولى إعدادي مسار دولي_50</v>
      </c>
      <c r="E79" s="260" t="str">
        <f>[1]Sheet2!$I$11</f>
        <v>1APIC-2</v>
      </c>
      <c r="F79" s="261">
        <f>[1]Sheet2!$AA37</f>
        <v>22</v>
      </c>
      <c r="G79" s="262" t="str">
        <f>[1]Sheet2!$X37</f>
        <v>P137259733</v>
      </c>
      <c r="H79" s="261" t="str">
        <f>[1]Sheet2!$Q37</f>
        <v>a</v>
      </c>
      <c r="I79" s="261" t="str">
        <f>[1]Sheet2!$M37</f>
        <v xml:space="preserve">هدى </v>
      </c>
      <c r="J79" s="261" t="str">
        <f>[1]Sheet2!$L37</f>
        <v>أنثى</v>
      </c>
      <c r="K79" s="263">
        <f>[1]Sheet2!$F37</f>
        <v>38941</v>
      </c>
      <c r="L79" s="261" t="str">
        <f t="shared" si="1"/>
        <v xml:space="preserve">a هدى </v>
      </c>
      <c r="M79" s="279"/>
    </row>
    <row r="80" spans="2:13" s="264" customFormat="1" ht="30" customHeight="1">
      <c r="B80" s="266">
        <v>73</v>
      </c>
      <c r="C80" s="261" t="str">
        <f>IF((F80&lt;=0)," ",[1]Sheet2!$T$10)</f>
        <v>الأولى إعدادي مسار دولي</v>
      </c>
      <c r="D80" s="261" t="str">
        <f>C80&amp;"_"&amp;COUNTIF(C$8:$C80,C80)</f>
        <v>الأولى إعدادي مسار دولي_51</v>
      </c>
      <c r="E80" s="260" t="str">
        <f>[1]Sheet2!$I$11</f>
        <v>1APIC-2</v>
      </c>
      <c r="F80" s="261">
        <f>[1]Sheet2!$AA38</f>
        <v>23</v>
      </c>
      <c r="G80" s="262" t="str">
        <f>[1]Sheet2!$X38</f>
        <v>P137259741</v>
      </c>
      <c r="H80" s="261" t="str">
        <f>[1]Sheet2!$Q38</f>
        <v>a</v>
      </c>
      <c r="I80" s="261" t="str">
        <f>[1]Sheet2!$M38</f>
        <v xml:space="preserve">ف الزهراء </v>
      </c>
      <c r="J80" s="261" t="str">
        <f>[1]Sheet2!$L38</f>
        <v>أنثى</v>
      </c>
      <c r="K80" s="263">
        <f>[1]Sheet2!$F38</f>
        <v>38819</v>
      </c>
      <c r="L80" s="261" t="str">
        <f t="shared" si="1"/>
        <v xml:space="preserve">a ف الزهراء </v>
      </c>
      <c r="M80" s="279"/>
    </row>
    <row r="81" spans="2:13" s="264" customFormat="1" ht="30" customHeight="1">
      <c r="B81" s="266">
        <v>74</v>
      </c>
      <c r="C81" s="261" t="str">
        <f>IF((F81&lt;=0)," ",[1]Sheet2!$T$10)</f>
        <v>الأولى إعدادي مسار دولي</v>
      </c>
      <c r="D81" s="261" t="str">
        <f>C81&amp;"_"&amp;COUNTIF(C$8:$C81,C81)</f>
        <v>الأولى إعدادي مسار دولي_52</v>
      </c>
      <c r="E81" s="260" t="str">
        <f>[1]Sheet2!$I$11</f>
        <v>1APIC-2</v>
      </c>
      <c r="F81" s="261">
        <f>[1]Sheet2!$AA39</f>
        <v>24</v>
      </c>
      <c r="G81" s="262" t="str">
        <f>[1]Sheet2!$X39</f>
        <v>P130523764</v>
      </c>
      <c r="H81" s="261" t="str">
        <f>[1]Sheet2!$Q39</f>
        <v>a</v>
      </c>
      <c r="I81" s="261" t="str">
        <f>[1]Sheet2!$M39</f>
        <v>هيبة</v>
      </c>
      <c r="J81" s="261" t="str">
        <f>[1]Sheet2!$L39</f>
        <v>أنثى</v>
      </c>
      <c r="K81" s="263">
        <f>[1]Sheet2!$F39</f>
        <v>38938</v>
      </c>
      <c r="L81" s="261" t="str">
        <f t="shared" si="1"/>
        <v>a هيبة</v>
      </c>
      <c r="M81" s="279"/>
    </row>
    <row r="82" spans="2:13" s="264" customFormat="1" ht="30" customHeight="1">
      <c r="B82" s="266">
        <v>75</v>
      </c>
      <c r="C82" s="261" t="str">
        <f>IF((F82&lt;=0)," ",[1]Sheet2!$T$10)</f>
        <v>الأولى إعدادي مسار دولي</v>
      </c>
      <c r="D82" s="261" t="str">
        <f>C82&amp;"_"&amp;COUNTIF(C$8:$C82,C82)</f>
        <v>الأولى إعدادي مسار دولي_53</v>
      </c>
      <c r="E82" s="260" t="str">
        <f>[1]Sheet2!$I$11</f>
        <v>1APIC-2</v>
      </c>
      <c r="F82" s="261">
        <f>[1]Sheet2!$AA40</f>
        <v>25</v>
      </c>
      <c r="G82" s="262" t="str">
        <f>[1]Sheet2!$X40</f>
        <v>P145150148</v>
      </c>
      <c r="H82" s="261" t="str">
        <f>[1]Sheet2!$Q40</f>
        <v>a</v>
      </c>
      <c r="I82" s="261" t="str">
        <f>[1]Sheet2!$M40</f>
        <v>زيد</v>
      </c>
      <c r="J82" s="261" t="str">
        <f>[1]Sheet2!$L40</f>
        <v>ذكر</v>
      </c>
      <c r="K82" s="263">
        <f>[1]Sheet2!$F40</f>
        <v>38744</v>
      </c>
      <c r="L82" s="261" t="str">
        <f t="shared" si="1"/>
        <v>a زيد</v>
      </c>
      <c r="M82" s="279"/>
    </row>
    <row r="83" spans="2:13" s="264" customFormat="1" ht="30" customHeight="1">
      <c r="B83" s="266">
        <v>76</v>
      </c>
      <c r="C83" s="261" t="str">
        <f>IF((F83&lt;=0)," ",[1]Sheet2!$T$10)</f>
        <v xml:space="preserve"> </v>
      </c>
      <c r="D83" s="261" t="str">
        <f>C83&amp;"_"&amp;COUNTIF(C$8:$C83,C83)</f>
        <v xml:space="preserve"> _23</v>
      </c>
      <c r="E83" s="260" t="str">
        <f>[1]Sheet2!$I$11</f>
        <v>1APIC-2</v>
      </c>
      <c r="F83" s="261">
        <f>[1]Sheet2!$AA41</f>
        <v>0</v>
      </c>
      <c r="G83" s="262">
        <f>[1]Sheet2!$X41</f>
        <v>0</v>
      </c>
      <c r="H83" s="261" t="str">
        <f>[1]Sheet2!$Q41</f>
        <v>a</v>
      </c>
      <c r="I83" s="261">
        <f>[1]Sheet2!$M41</f>
        <v>0</v>
      </c>
      <c r="J83" s="261">
        <f>[1]Sheet2!$L41</f>
        <v>0</v>
      </c>
      <c r="K83" s="263">
        <f>[1]Sheet2!$F41</f>
        <v>0</v>
      </c>
      <c r="L83" s="261" t="str">
        <f t="shared" si="1"/>
        <v>a 0</v>
      </c>
      <c r="M83" s="279"/>
    </row>
    <row r="84" spans="2:13" s="264" customFormat="1" ht="30" customHeight="1">
      <c r="B84" s="266">
        <v>77</v>
      </c>
      <c r="C84" s="261" t="str">
        <f>IF((F84&lt;=0)," ",[1]Sheet2!$T$10)</f>
        <v xml:space="preserve"> </v>
      </c>
      <c r="D84" s="261" t="str">
        <f>C84&amp;"_"&amp;COUNTIF(C$8:$C84,C84)</f>
        <v xml:space="preserve"> _24</v>
      </c>
      <c r="E84" s="260" t="str">
        <f>[1]Sheet2!$I$11</f>
        <v>1APIC-2</v>
      </c>
      <c r="F84" s="261">
        <f>[1]Sheet2!$AA42</f>
        <v>0</v>
      </c>
      <c r="G84" s="262">
        <f>[1]Sheet2!$X42</f>
        <v>0</v>
      </c>
      <c r="H84" s="261" t="str">
        <f>[1]Sheet2!$Q42</f>
        <v>a</v>
      </c>
      <c r="I84" s="261">
        <f>[1]Sheet2!$M42</f>
        <v>0</v>
      </c>
      <c r="J84" s="261">
        <f>[1]Sheet2!$L42</f>
        <v>0</v>
      </c>
      <c r="K84" s="263">
        <f>[1]Sheet2!$F42</f>
        <v>0</v>
      </c>
      <c r="L84" s="261" t="str">
        <f t="shared" si="1"/>
        <v>a 0</v>
      </c>
      <c r="M84" s="279"/>
    </row>
    <row r="85" spans="2:13" s="264" customFormat="1" ht="30" customHeight="1">
      <c r="B85" s="266">
        <v>78</v>
      </c>
      <c r="C85" s="261" t="str">
        <f>IF((F85&lt;=0)," ",[1]Sheet2!$T$10)</f>
        <v xml:space="preserve"> </v>
      </c>
      <c r="D85" s="261" t="str">
        <f>C85&amp;"_"&amp;COUNTIF(C$8:$C85,C85)</f>
        <v xml:space="preserve"> _25</v>
      </c>
      <c r="E85" s="260" t="str">
        <f>[1]Sheet2!$I$11</f>
        <v>1APIC-2</v>
      </c>
      <c r="F85" s="261">
        <f>[1]Sheet2!$AA43</f>
        <v>0</v>
      </c>
      <c r="G85" s="262">
        <f>[1]Sheet2!$X43</f>
        <v>0</v>
      </c>
      <c r="H85" s="261" t="str">
        <f>[1]Sheet2!$Q43</f>
        <v>a</v>
      </c>
      <c r="I85" s="261">
        <f>[1]Sheet2!$M43</f>
        <v>0</v>
      </c>
      <c r="J85" s="261">
        <f>[1]Sheet2!$L43</f>
        <v>0</v>
      </c>
      <c r="K85" s="263">
        <f>[1]Sheet2!$F43</f>
        <v>0</v>
      </c>
      <c r="L85" s="261" t="str">
        <f t="shared" si="1"/>
        <v>a 0</v>
      </c>
      <c r="M85" s="279"/>
    </row>
    <row r="86" spans="2:13" s="264" customFormat="1" ht="30" customHeight="1">
      <c r="B86" s="266">
        <v>79</v>
      </c>
      <c r="C86" s="261" t="str">
        <f>IF((F86&lt;=0)," ",[1]Sheet2!$T$10)</f>
        <v xml:space="preserve"> </v>
      </c>
      <c r="D86" s="261" t="str">
        <f>C86&amp;"_"&amp;COUNTIF(C$8:$C86,C86)</f>
        <v xml:space="preserve"> _26</v>
      </c>
      <c r="E86" s="260" t="str">
        <f>[1]Sheet2!$I$11</f>
        <v>1APIC-2</v>
      </c>
      <c r="F86" s="261">
        <f>[1]Sheet2!$AA44</f>
        <v>0</v>
      </c>
      <c r="G86" s="262">
        <f>[1]Sheet2!$X44</f>
        <v>0</v>
      </c>
      <c r="H86" s="261" t="str">
        <f>[1]Sheet2!$Q44</f>
        <v>a</v>
      </c>
      <c r="I86" s="261">
        <f>[1]Sheet2!$M44</f>
        <v>0</v>
      </c>
      <c r="J86" s="261">
        <f>[1]Sheet2!$L44</f>
        <v>0</v>
      </c>
      <c r="K86" s="263">
        <f>[1]Sheet2!$F44</f>
        <v>0</v>
      </c>
      <c r="L86" s="261" t="str">
        <f t="shared" si="1"/>
        <v>a 0</v>
      </c>
      <c r="M86" s="279"/>
    </row>
    <row r="87" spans="2:13" s="264" customFormat="1" ht="30" customHeight="1">
      <c r="B87" s="266">
        <v>80</v>
      </c>
      <c r="C87" s="261" t="str">
        <f>IF((F87&lt;=0)," ",[1]Sheet2!$T$10)</f>
        <v xml:space="preserve"> </v>
      </c>
      <c r="D87" s="261" t="str">
        <f>C87&amp;"_"&amp;COUNTIF(C$8:$C87,C87)</f>
        <v xml:space="preserve"> _27</v>
      </c>
      <c r="E87" s="260" t="str">
        <f>[1]Sheet2!$I$11</f>
        <v>1APIC-2</v>
      </c>
      <c r="F87" s="261">
        <f>[1]Sheet2!$AA45</f>
        <v>0</v>
      </c>
      <c r="G87" s="262">
        <f>[1]Sheet2!$X45</f>
        <v>0</v>
      </c>
      <c r="H87" s="261" t="str">
        <f>[1]Sheet2!$Q45</f>
        <v>a</v>
      </c>
      <c r="I87" s="261">
        <f>[1]Sheet2!$M45</f>
        <v>0</v>
      </c>
      <c r="J87" s="261">
        <f>[1]Sheet2!$L45</f>
        <v>0</v>
      </c>
      <c r="K87" s="263">
        <f>[1]Sheet2!$F45</f>
        <v>0</v>
      </c>
      <c r="L87" s="261" t="str">
        <f t="shared" si="1"/>
        <v>a 0</v>
      </c>
      <c r="M87" s="279"/>
    </row>
    <row r="88" spans="2:13" s="264" customFormat="1" ht="30" customHeight="1">
      <c r="B88" s="266">
        <v>81</v>
      </c>
      <c r="C88" s="261" t="str">
        <f>IF((F88&lt;=0)," ",[1]Sheet2!$T$10)</f>
        <v xml:space="preserve"> </v>
      </c>
      <c r="D88" s="261" t="str">
        <f>C88&amp;"_"&amp;COUNTIF(C$8:$C88,C88)</f>
        <v xml:space="preserve"> _28</v>
      </c>
      <c r="E88" s="260" t="str">
        <f>[1]Sheet2!$I$11</f>
        <v>1APIC-2</v>
      </c>
      <c r="F88" s="261">
        <f>[1]Sheet2!$AA46</f>
        <v>0</v>
      </c>
      <c r="G88" s="262">
        <f>[1]Sheet2!$X46</f>
        <v>0</v>
      </c>
      <c r="H88" s="261" t="str">
        <f>[1]Sheet2!$Q46</f>
        <v>a</v>
      </c>
      <c r="I88" s="261">
        <f>[1]Sheet2!$M46</f>
        <v>0</v>
      </c>
      <c r="J88" s="261">
        <f>[1]Sheet2!$L46</f>
        <v>0</v>
      </c>
      <c r="K88" s="263">
        <f>[1]Sheet2!$F46</f>
        <v>0</v>
      </c>
      <c r="L88" s="261" t="str">
        <f t="shared" si="1"/>
        <v>a 0</v>
      </c>
      <c r="M88" s="279"/>
    </row>
    <row r="89" spans="2:13" s="264" customFormat="1" ht="30" customHeight="1">
      <c r="B89" s="266">
        <v>82</v>
      </c>
      <c r="C89" s="261" t="str">
        <f>IF((F89&lt;=0)," ",[1]Sheet2!$T$10)</f>
        <v xml:space="preserve"> </v>
      </c>
      <c r="D89" s="261" t="str">
        <f>C89&amp;"_"&amp;COUNTIF(C$8:$C89,C89)</f>
        <v xml:space="preserve"> _29</v>
      </c>
      <c r="E89" s="260" t="str">
        <f>[1]Sheet2!$I$11</f>
        <v>1APIC-2</v>
      </c>
      <c r="F89" s="261">
        <f>[1]Sheet2!$AA47</f>
        <v>0</v>
      </c>
      <c r="G89" s="262">
        <f>[1]Sheet2!$X47</f>
        <v>0</v>
      </c>
      <c r="H89" s="261" t="str">
        <f>[1]Sheet2!$Q47</f>
        <v>a</v>
      </c>
      <c r="I89" s="261">
        <f>[1]Sheet2!$M47</f>
        <v>0</v>
      </c>
      <c r="J89" s="261">
        <f>[1]Sheet2!$L47</f>
        <v>0</v>
      </c>
      <c r="K89" s="263">
        <f>[1]Sheet2!$F47</f>
        <v>0</v>
      </c>
      <c r="L89" s="261" t="str">
        <f t="shared" si="1"/>
        <v>a 0</v>
      </c>
      <c r="M89" s="279"/>
    </row>
    <row r="90" spans="2:13" s="264" customFormat="1" ht="30" customHeight="1">
      <c r="B90" s="266">
        <v>83</v>
      </c>
      <c r="C90" s="261" t="str">
        <f>IF((F90&lt;=0)," ",[1]Sheet2!$T$10)</f>
        <v xml:space="preserve"> </v>
      </c>
      <c r="D90" s="261" t="str">
        <f>C90&amp;"_"&amp;COUNTIF(C$8:$C90,C90)</f>
        <v xml:space="preserve"> _30</v>
      </c>
      <c r="E90" s="260" t="str">
        <f>[1]Sheet2!$I$11</f>
        <v>1APIC-2</v>
      </c>
      <c r="F90" s="261">
        <f>[1]Sheet2!$AA48</f>
        <v>0</v>
      </c>
      <c r="G90" s="262">
        <f>[1]Sheet2!$X48</f>
        <v>0</v>
      </c>
      <c r="H90" s="261" t="str">
        <f>[1]Sheet2!$Q48</f>
        <v>a</v>
      </c>
      <c r="I90" s="261">
        <f>[1]Sheet2!$M48</f>
        <v>0</v>
      </c>
      <c r="J90" s="261">
        <f>[1]Sheet2!$L48</f>
        <v>0</v>
      </c>
      <c r="K90" s="263">
        <f>[1]Sheet2!$F48</f>
        <v>0</v>
      </c>
      <c r="L90" s="261" t="str">
        <f t="shared" si="1"/>
        <v>a 0</v>
      </c>
      <c r="M90" s="279"/>
    </row>
    <row r="91" spans="2:13" s="264" customFormat="1" ht="30" customHeight="1">
      <c r="B91" s="266">
        <v>84</v>
      </c>
      <c r="C91" s="261" t="str">
        <f>IF((F91&lt;=0)," ",[1]Sheet2!$T$10)</f>
        <v xml:space="preserve"> </v>
      </c>
      <c r="D91" s="261" t="str">
        <f>C91&amp;"_"&amp;COUNTIF(C$8:$C91,C91)</f>
        <v xml:space="preserve"> _31</v>
      </c>
      <c r="E91" s="260" t="str">
        <f>[1]Sheet2!$I$11</f>
        <v>1APIC-2</v>
      </c>
      <c r="F91" s="261">
        <f>[1]Sheet2!$AA49</f>
        <v>0</v>
      </c>
      <c r="G91" s="262">
        <f>[1]Sheet2!$X49</f>
        <v>0</v>
      </c>
      <c r="H91" s="261" t="str">
        <f>[1]Sheet2!$Q49</f>
        <v>a</v>
      </c>
      <c r="I91" s="261">
        <f>[1]Sheet2!$M49</f>
        <v>0</v>
      </c>
      <c r="J91" s="261">
        <f>[1]Sheet2!$L49</f>
        <v>0</v>
      </c>
      <c r="K91" s="263">
        <f>[1]Sheet2!$F49</f>
        <v>0</v>
      </c>
      <c r="L91" s="261" t="str">
        <f t="shared" si="1"/>
        <v>a 0</v>
      </c>
      <c r="M91" s="279"/>
    </row>
    <row r="92" spans="2:13" s="264" customFormat="1" ht="30" customHeight="1">
      <c r="B92" s="266">
        <v>85</v>
      </c>
      <c r="C92" s="261" t="str">
        <f>IF((F92&lt;=0)," ",[1]Sheet2!$T$10)</f>
        <v xml:space="preserve"> </v>
      </c>
      <c r="D92" s="261" t="str">
        <f>C92&amp;"_"&amp;COUNTIF(C$8:$C92,C92)</f>
        <v xml:space="preserve"> _32</v>
      </c>
      <c r="E92" s="260" t="str">
        <f>[1]Sheet2!$I$11</f>
        <v>1APIC-2</v>
      </c>
      <c r="F92" s="261">
        <f>[1]Sheet2!$AA50</f>
        <v>0</v>
      </c>
      <c r="G92" s="262">
        <f>[1]Sheet2!$X50</f>
        <v>0</v>
      </c>
      <c r="H92" s="261" t="str">
        <f>[1]Sheet2!$Q50</f>
        <v>a</v>
      </c>
      <c r="I92" s="261">
        <f>[1]Sheet2!$M50</f>
        <v>0</v>
      </c>
      <c r="J92" s="261">
        <f>[1]Sheet2!$L50</f>
        <v>0</v>
      </c>
      <c r="K92" s="263">
        <f>[1]Sheet2!$F50</f>
        <v>0</v>
      </c>
      <c r="L92" s="261" t="str">
        <f t="shared" si="1"/>
        <v>a 0</v>
      </c>
      <c r="M92" s="279"/>
    </row>
    <row r="93" spans="2:13" s="264" customFormat="1" ht="30" customHeight="1">
      <c r="B93" s="266">
        <v>86</v>
      </c>
      <c r="C93" s="261" t="str">
        <f>IF((F93&lt;=0)," ",[1]Sheet2!$T$10)</f>
        <v xml:space="preserve"> </v>
      </c>
      <c r="D93" s="261" t="str">
        <f>C93&amp;"_"&amp;COUNTIF(C$8:$C93,C93)</f>
        <v xml:space="preserve"> _33</v>
      </c>
      <c r="E93" s="260" t="str">
        <f>[1]Sheet2!$I$11</f>
        <v>1APIC-2</v>
      </c>
      <c r="F93" s="261">
        <f>[1]Sheet2!$AA51</f>
        <v>0</v>
      </c>
      <c r="G93" s="262">
        <f>[1]Sheet2!$X51</f>
        <v>0</v>
      </c>
      <c r="H93" s="261" t="str">
        <f>[1]Sheet2!$Q51</f>
        <v>a</v>
      </c>
      <c r="I93" s="261">
        <f>[1]Sheet2!$M51</f>
        <v>0</v>
      </c>
      <c r="J93" s="261">
        <f>[1]Sheet2!$L51</f>
        <v>0</v>
      </c>
      <c r="K93" s="263">
        <f>[1]Sheet2!$F51</f>
        <v>0</v>
      </c>
      <c r="L93" s="261" t="str">
        <f t="shared" si="1"/>
        <v>a 0</v>
      </c>
      <c r="M93" s="279"/>
    </row>
    <row r="94" spans="2:13" s="264" customFormat="1" ht="30" customHeight="1">
      <c r="B94" s="266">
        <v>87</v>
      </c>
      <c r="C94" s="261" t="str">
        <f>IF((F94&lt;=0)," ",[1]Sheet2!$T$10)</f>
        <v xml:space="preserve"> </v>
      </c>
      <c r="D94" s="261" t="str">
        <f>C94&amp;"_"&amp;COUNTIF(C$8:$C94,C94)</f>
        <v xml:space="preserve"> _34</v>
      </c>
      <c r="E94" s="260" t="str">
        <f>[1]Sheet2!$I$11</f>
        <v>1APIC-2</v>
      </c>
      <c r="F94" s="261">
        <f>[1]Sheet2!$AA52</f>
        <v>0</v>
      </c>
      <c r="G94" s="262">
        <f>[1]Sheet2!$X52</f>
        <v>0</v>
      </c>
      <c r="H94" s="261" t="str">
        <f>[1]Sheet2!$Q52</f>
        <v>a</v>
      </c>
      <c r="I94" s="261">
        <f>[1]Sheet2!$M52</f>
        <v>0</v>
      </c>
      <c r="J94" s="261">
        <f>[1]Sheet2!$L52</f>
        <v>0</v>
      </c>
      <c r="K94" s="263">
        <f>[1]Sheet2!$F52</f>
        <v>0</v>
      </c>
      <c r="L94" s="261" t="str">
        <f t="shared" si="1"/>
        <v>a 0</v>
      </c>
      <c r="M94" s="279"/>
    </row>
    <row r="95" spans="2:13" s="264" customFormat="1" ht="30" customHeight="1">
      <c r="B95" s="266">
        <v>88</v>
      </c>
      <c r="C95" s="261" t="str">
        <f>IF((F95&lt;=0)," ",[1]Sheet2!$T$10)</f>
        <v xml:space="preserve"> </v>
      </c>
      <c r="D95" s="261" t="str">
        <f>C95&amp;"_"&amp;COUNTIF(C$8:$C95,C95)</f>
        <v xml:space="preserve"> _35</v>
      </c>
      <c r="E95" s="260" t="str">
        <f>[1]Sheet2!$I$11</f>
        <v>1APIC-2</v>
      </c>
      <c r="F95" s="261">
        <f>[1]Sheet2!$AA53</f>
        <v>0</v>
      </c>
      <c r="G95" s="262">
        <f>[1]Sheet2!$X53</f>
        <v>0</v>
      </c>
      <c r="H95" s="261" t="str">
        <f>[1]Sheet2!$Q53</f>
        <v>a</v>
      </c>
      <c r="I95" s="261">
        <f>[1]Sheet2!$M53</f>
        <v>0</v>
      </c>
      <c r="J95" s="261">
        <f>[1]Sheet2!$L53</f>
        <v>0</v>
      </c>
      <c r="K95" s="263">
        <f>[1]Sheet2!$F53</f>
        <v>0</v>
      </c>
      <c r="L95" s="261" t="str">
        <f t="shared" si="1"/>
        <v>a 0</v>
      </c>
      <c r="M95" s="279"/>
    </row>
    <row r="96" spans="2:13" s="264" customFormat="1" ht="30" customHeight="1">
      <c r="B96" s="266">
        <v>89</v>
      </c>
      <c r="C96" s="261" t="str">
        <f>IF((F96&lt;=0)," ",[1]Sheet2!$T$10)</f>
        <v xml:space="preserve"> </v>
      </c>
      <c r="D96" s="261" t="str">
        <f>C96&amp;"_"&amp;COUNTIF(C$8:$C96,C96)</f>
        <v xml:space="preserve"> _36</v>
      </c>
      <c r="E96" s="260" t="str">
        <f>[1]Sheet2!$I$11</f>
        <v>1APIC-2</v>
      </c>
      <c r="F96" s="261">
        <f>[1]Sheet2!$AA54</f>
        <v>0</v>
      </c>
      <c r="G96" s="262">
        <f>[1]Sheet2!$X54</f>
        <v>0</v>
      </c>
      <c r="H96" s="261" t="str">
        <f>[1]Sheet2!$Q54</f>
        <v>a</v>
      </c>
      <c r="I96" s="261">
        <f>[1]Sheet2!$M54</f>
        <v>0</v>
      </c>
      <c r="J96" s="261">
        <f>[1]Sheet2!$L54</f>
        <v>0</v>
      </c>
      <c r="K96" s="263">
        <f>[1]Sheet2!$F54</f>
        <v>0</v>
      </c>
      <c r="L96" s="261" t="str">
        <f t="shared" si="1"/>
        <v>a 0</v>
      </c>
      <c r="M96" s="279"/>
    </row>
    <row r="97" spans="2:13" s="264" customFormat="1" ht="30" customHeight="1">
      <c r="B97" s="266">
        <v>90</v>
      </c>
      <c r="C97" s="261" t="str">
        <f>IF((F97&lt;=0)," ",[1]Sheet2!$T$10)</f>
        <v xml:space="preserve"> </v>
      </c>
      <c r="D97" s="261" t="str">
        <f>C97&amp;"_"&amp;COUNTIF(C$8:$C97,C97)</f>
        <v xml:space="preserve"> _37</v>
      </c>
      <c r="E97" s="260" t="str">
        <f>[1]Sheet2!$I$11</f>
        <v>1APIC-2</v>
      </c>
      <c r="F97" s="261">
        <f>[1]Sheet2!$AA55</f>
        <v>0</v>
      </c>
      <c r="G97" s="262">
        <f>[1]Sheet2!$X55</f>
        <v>0</v>
      </c>
      <c r="H97" s="261" t="str">
        <f>[1]Sheet2!$Q55</f>
        <v>a</v>
      </c>
      <c r="I97" s="261">
        <f>[1]Sheet2!$M55</f>
        <v>0</v>
      </c>
      <c r="J97" s="261">
        <f>[1]Sheet2!$L55</f>
        <v>0</v>
      </c>
      <c r="K97" s="263">
        <f>[1]Sheet2!$F55</f>
        <v>0</v>
      </c>
      <c r="L97" s="261" t="str">
        <f t="shared" si="1"/>
        <v>a 0</v>
      </c>
      <c r="M97" s="279"/>
    </row>
    <row r="98" spans="2:13" s="264" customFormat="1" ht="30" customHeight="1">
      <c r="B98" s="266">
        <v>91</v>
      </c>
      <c r="C98" s="261" t="str">
        <f>IF((F98&lt;=0)," ",[1]Sheet2!$T$10)</f>
        <v xml:space="preserve"> </v>
      </c>
      <c r="D98" s="261" t="str">
        <f>C98&amp;"_"&amp;COUNTIF(C$8:$C98,C98)</f>
        <v xml:space="preserve"> _38</v>
      </c>
      <c r="E98" s="260" t="str">
        <f>[1]Sheet2!$I$11</f>
        <v>1APIC-2</v>
      </c>
      <c r="F98" s="261">
        <f>[1]Sheet2!$AA56</f>
        <v>0</v>
      </c>
      <c r="G98" s="262">
        <f>[1]Sheet2!$X56</f>
        <v>0</v>
      </c>
      <c r="H98" s="261" t="str">
        <f>[1]Sheet2!$Q56</f>
        <v>a</v>
      </c>
      <c r="I98" s="261">
        <f>[1]Sheet2!$M56</f>
        <v>0</v>
      </c>
      <c r="J98" s="261">
        <f>[1]Sheet2!$L56</f>
        <v>0</v>
      </c>
      <c r="K98" s="263">
        <f>[1]Sheet2!$F56</f>
        <v>0</v>
      </c>
      <c r="L98" s="261" t="str">
        <f t="shared" si="1"/>
        <v>a 0</v>
      </c>
      <c r="M98" s="279"/>
    </row>
    <row r="99" spans="2:13" s="264" customFormat="1" ht="30" customHeight="1">
      <c r="B99" s="266">
        <v>92</v>
      </c>
      <c r="C99" s="261" t="str">
        <f>IF((F99&lt;=0)," ",[1]Sheet2!$T$10)</f>
        <v xml:space="preserve"> </v>
      </c>
      <c r="D99" s="261" t="str">
        <f>C99&amp;"_"&amp;COUNTIF(C$8:$C99,C99)</f>
        <v xml:space="preserve"> _39</v>
      </c>
      <c r="E99" s="260" t="str">
        <f>[1]Sheet2!$I$11</f>
        <v>1APIC-2</v>
      </c>
      <c r="F99" s="261">
        <f>[1]Sheet2!$AA57</f>
        <v>0</v>
      </c>
      <c r="G99" s="262">
        <f>[1]Sheet2!$X57</f>
        <v>0</v>
      </c>
      <c r="H99" s="261" t="str">
        <f>[1]Sheet2!$Q57</f>
        <v>a</v>
      </c>
      <c r="I99" s="261">
        <f>[1]Sheet2!$M57</f>
        <v>0</v>
      </c>
      <c r="J99" s="261">
        <f>[1]Sheet2!$L57</f>
        <v>0</v>
      </c>
      <c r="K99" s="263">
        <f>[1]Sheet2!$F57</f>
        <v>0</v>
      </c>
      <c r="L99" s="261" t="str">
        <f t="shared" si="1"/>
        <v>a 0</v>
      </c>
      <c r="M99" s="279"/>
    </row>
    <row r="100" spans="2:13" s="264" customFormat="1" ht="30" customHeight="1">
      <c r="B100" s="266">
        <v>93</v>
      </c>
      <c r="C100" s="261" t="str">
        <f>IF((F100&lt;=0)," ",[1]Sheet2!$T$10)</f>
        <v xml:space="preserve"> </v>
      </c>
      <c r="D100" s="261" t="str">
        <f>C100&amp;"_"&amp;COUNTIF(C$8:$C100,C100)</f>
        <v xml:space="preserve"> _40</v>
      </c>
      <c r="E100" s="260" t="str">
        <f>[1]Sheet2!$I$11</f>
        <v>1APIC-2</v>
      </c>
      <c r="F100" s="261">
        <f>[1]Sheet2!$AA58</f>
        <v>0</v>
      </c>
      <c r="G100" s="262">
        <f>[1]Sheet2!$X58</f>
        <v>0</v>
      </c>
      <c r="H100" s="261" t="str">
        <f>[1]Sheet2!$Q58</f>
        <v>a</v>
      </c>
      <c r="I100" s="261">
        <f>[1]Sheet2!$M58</f>
        <v>0</v>
      </c>
      <c r="J100" s="261">
        <f>[1]Sheet2!$L58</f>
        <v>0</v>
      </c>
      <c r="K100" s="263">
        <f>[1]Sheet2!$F58</f>
        <v>0</v>
      </c>
      <c r="L100" s="261" t="str">
        <f t="shared" si="1"/>
        <v>a 0</v>
      </c>
      <c r="M100" s="279"/>
    </row>
    <row r="101" spans="2:13" s="264" customFormat="1" ht="30" customHeight="1">
      <c r="B101" s="266">
        <v>94</v>
      </c>
      <c r="C101" s="261" t="str">
        <f>IF((F101&lt;=0)," ",[1]Sheet2!$T$10)</f>
        <v xml:space="preserve"> </v>
      </c>
      <c r="D101" s="261" t="str">
        <f>C101&amp;"_"&amp;COUNTIF(C$8:$C101,C101)</f>
        <v xml:space="preserve"> _41</v>
      </c>
      <c r="E101" s="260" t="str">
        <f>[1]Sheet2!$I$11</f>
        <v>1APIC-2</v>
      </c>
      <c r="F101" s="261">
        <f>[1]Sheet2!$AA59</f>
        <v>0</v>
      </c>
      <c r="G101" s="262">
        <f>[1]Sheet2!$X59</f>
        <v>0</v>
      </c>
      <c r="H101" s="261" t="str">
        <f>[1]Sheet2!$Q59</f>
        <v>a</v>
      </c>
      <c r="I101" s="261">
        <f>[1]Sheet2!$M59</f>
        <v>0</v>
      </c>
      <c r="J101" s="261">
        <f>[1]Sheet2!$L59</f>
        <v>0</v>
      </c>
      <c r="K101" s="263">
        <f>[1]Sheet2!$F59</f>
        <v>0</v>
      </c>
      <c r="L101" s="261" t="str">
        <f t="shared" si="1"/>
        <v>a 0</v>
      </c>
      <c r="M101" s="279"/>
    </row>
    <row r="102" spans="2:13" s="264" customFormat="1" ht="30" customHeight="1">
      <c r="B102" s="266">
        <v>95</v>
      </c>
      <c r="C102" s="261" t="str">
        <f>IF((F102&lt;=0)," ",[1]Sheet2!$T$10)</f>
        <v xml:space="preserve"> </v>
      </c>
      <c r="D102" s="261" t="str">
        <f>C102&amp;"_"&amp;COUNTIF(C$8:$C102,C102)</f>
        <v xml:space="preserve"> _42</v>
      </c>
      <c r="E102" s="260" t="str">
        <f>[1]Sheet2!$I$11</f>
        <v>1APIC-2</v>
      </c>
      <c r="F102" s="261">
        <f>[1]Sheet2!$AA60</f>
        <v>0</v>
      </c>
      <c r="G102" s="262">
        <f>[1]Sheet2!$X60</f>
        <v>0</v>
      </c>
      <c r="H102" s="261" t="str">
        <f>[1]Sheet2!$Q60</f>
        <v>a</v>
      </c>
      <c r="I102" s="261">
        <f>[1]Sheet2!$M60</f>
        <v>0</v>
      </c>
      <c r="J102" s="261">
        <f>[1]Sheet2!$L60</f>
        <v>0</v>
      </c>
      <c r="K102" s="263">
        <f>[1]Sheet2!$F60</f>
        <v>0</v>
      </c>
      <c r="L102" s="261" t="str">
        <f t="shared" si="1"/>
        <v>a 0</v>
      </c>
      <c r="M102" s="279"/>
    </row>
    <row r="103" spans="2:13" s="264" customFormat="1" ht="30" customHeight="1">
      <c r="B103" s="266">
        <v>96</v>
      </c>
      <c r="C103" s="261" t="str">
        <f>IF((F103&lt;=0)," ",[1]Sheet2!$T$10)</f>
        <v xml:space="preserve"> </v>
      </c>
      <c r="D103" s="261" t="str">
        <f>C103&amp;"_"&amp;COUNTIF(C$8:$C103,C103)</f>
        <v xml:space="preserve"> _43</v>
      </c>
      <c r="E103" s="260" t="str">
        <f>[1]Sheet2!$I$11</f>
        <v>1APIC-2</v>
      </c>
      <c r="F103" s="261">
        <f>[1]Sheet2!$AA61</f>
        <v>0</v>
      </c>
      <c r="G103" s="262">
        <f>[1]Sheet2!$X61</f>
        <v>0</v>
      </c>
      <c r="H103" s="261" t="str">
        <f>[1]Sheet2!$Q61</f>
        <v>a</v>
      </c>
      <c r="I103" s="261">
        <f>[1]Sheet2!$M61</f>
        <v>0</v>
      </c>
      <c r="J103" s="261">
        <f>[1]Sheet2!$L61</f>
        <v>0</v>
      </c>
      <c r="K103" s="263">
        <f>[1]Sheet2!$F61</f>
        <v>0</v>
      </c>
      <c r="L103" s="261" t="str">
        <f t="shared" si="1"/>
        <v>a 0</v>
      </c>
      <c r="M103" s="279"/>
    </row>
    <row r="104" spans="2:13" s="264" customFormat="1" ht="30" customHeight="1">
      <c r="B104" s="266">
        <v>97</v>
      </c>
      <c r="C104" s="261" t="str">
        <f>IF((F104&lt;=0)," ",[1]Sheet2!$T$10)</f>
        <v xml:space="preserve"> </v>
      </c>
      <c r="D104" s="261" t="str">
        <f>C104&amp;"_"&amp;COUNTIF(C$8:$C104,C104)</f>
        <v xml:space="preserve"> _44</v>
      </c>
      <c r="E104" s="260" t="str">
        <f>[1]Sheet2!$I$11</f>
        <v>1APIC-2</v>
      </c>
      <c r="F104" s="261">
        <f>[1]Sheet2!$AA62</f>
        <v>0</v>
      </c>
      <c r="G104" s="262">
        <f>[1]Sheet2!$X62</f>
        <v>0</v>
      </c>
      <c r="H104" s="261" t="str">
        <f>[1]Sheet2!$Q62</f>
        <v>a</v>
      </c>
      <c r="I104" s="261">
        <f>[1]Sheet2!$M62</f>
        <v>0</v>
      </c>
      <c r="J104" s="261">
        <f>[1]Sheet2!$L62</f>
        <v>0</v>
      </c>
      <c r="K104" s="263">
        <f>[1]Sheet2!$F62</f>
        <v>0</v>
      </c>
      <c r="L104" s="261" t="str">
        <f t="shared" si="1"/>
        <v>a 0</v>
      </c>
      <c r="M104" s="279"/>
    </row>
    <row r="105" spans="2:13" s="264" customFormat="1" ht="30" customHeight="1">
      <c r="B105" s="266">
        <v>98</v>
      </c>
      <c r="C105" s="261" t="str">
        <f>IF((F105&lt;=0)," ",[1]Sheet2!$T$10)</f>
        <v xml:space="preserve"> </v>
      </c>
      <c r="D105" s="261" t="str">
        <f>C105&amp;"_"&amp;COUNTIF(C$8:$C105,C105)</f>
        <v xml:space="preserve"> _45</v>
      </c>
      <c r="E105" s="260" t="str">
        <f>[1]Sheet2!$I$11</f>
        <v>1APIC-2</v>
      </c>
      <c r="F105" s="261">
        <f>[1]Sheet2!$AA63</f>
        <v>0</v>
      </c>
      <c r="G105" s="262">
        <f>[1]Sheet2!$X63</f>
        <v>0</v>
      </c>
      <c r="H105" s="261">
        <f>[1]Sheet2!$Q63</f>
        <v>0</v>
      </c>
      <c r="I105" s="261">
        <f>[1]Sheet2!$M63</f>
        <v>0</v>
      </c>
      <c r="J105" s="261">
        <f>[1]Sheet2!$L63</f>
        <v>0</v>
      </c>
      <c r="K105" s="263">
        <f>[1]Sheet2!$F63</f>
        <v>0</v>
      </c>
      <c r="L105" s="261" t="str">
        <f t="shared" si="1"/>
        <v>0 0</v>
      </c>
      <c r="M105" s="279"/>
    </row>
    <row r="106" spans="2:13" s="264" customFormat="1" ht="30" customHeight="1">
      <c r="B106" s="266">
        <v>99</v>
      </c>
      <c r="C106" s="261" t="str">
        <f>IF((F106&lt;=0)," ",[1]Sheet2!$T$10)</f>
        <v xml:space="preserve"> </v>
      </c>
      <c r="D106" s="261" t="str">
        <f>C106&amp;"_"&amp;COUNTIF(C$8:$C106,C106)</f>
        <v xml:space="preserve"> _46</v>
      </c>
      <c r="E106" s="260" t="str">
        <f>[1]Sheet2!$I$11</f>
        <v>1APIC-2</v>
      </c>
      <c r="F106" s="261">
        <f>[1]Sheet2!$AA64</f>
        <v>0</v>
      </c>
      <c r="G106" s="262">
        <f>[1]Sheet2!$X64</f>
        <v>0</v>
      </c>
      <c r="H106" s="261">
        <f>[1]Sheet2!$Q64</f>
        <v>0</v>
      </c>
      <c r="I106" s="261">
        <f>[1]Sheet2!$M64</f>
        <v>0</v>
      </c>
      <c r="J106" s="261">
        <f>[1]Sheet2!$L64</f>
        <v>0</v>
      </c>
      <c r="K106" s="263">
        <f>[1]Sheet2!$F64</f>
        <v>0</v>
      </c>
      <c r="L106" s="261" t="str">
        <f t="shared" si="1"/>
        <v>0 0</v>
      </c>
      <c r="M106" s="279"/>
    </row>
    <row r="107" spans="2:13" s="264" customFormat="1" ht="30" customHeight="1">
      <c r="B107" s="266">
        <v>100</v>
      </c>
      <c r="C107" s="261" t="str">
        <f>IF((F107&lt;=0)," ",[1]Sheet2!$T$10)</f>
        <v xml:space="preserve"> </v>
      </c>
      <c r="D107" s="261" t="str">
        <f>C107&amp;"_"&amp;COUNTIF(C$8:$C107,C107)</f>
        <v xml:space="preserve"> _47</v>
      </c>
      <c r="E107" s="260" t="str">
        <f>[1]Sheet2!$I$11</f>
        <v>1APIC-2</v>
      </c>
      <c r="F107" s="261">
        <f>[1]Sheet2!$AA65</f>
        <v>0</v>
      </c>
      <c r="G107" s="262">
        <f>[1]Sheet2!$X65</f>
        <v>0</v>
      </c>
      <c r="H107" s="261">
        <f>[1]Sheet2!$Q65</f>
        <v>0</v>
      </c>
      <c r="I107" s="261">
        <f>[1]Sheet2!$M65</f>
        <v>0</v>
      </c>
      <c r="J107" s="261">
        <f>[1]Sheet2!$L65</f>
        <v>0</v>
      </c>
      <c r="K107" s="263">
        <f>[1]Sheet2!$F65</f>
        <v>0</v>
      </c>
      <c r="L107" s="261" t="str">
        <f t="shared" si="1"/>
        <v>0 0</v>
      </c>
      <c r="M107" s="279"/>
    </row>
    <row r="108" spans="2:13" s="264" customFormat="1" ht="30" customHeight="1">
      <c r="B108" s="266">
        <v>101</v>
      </c>
      <c r="C108" s="261" t="str">
        <f>IF((F108&lt;=0)," ",[1]Sheet3!$T$10)</f>
        <v>الأولى إعدادي عام</v>
      </c>
      <c r="D108" s="261" t="str">
        <f>C108&amp;"_"&amp;COUNTIF(C$8:$C108,C108)</f>
        <v>الأولى إعدادي عام_1</v>
      </c>
      <c r="E108" s="260" t="str">
        <f>[1]Sheet3!$I$11</f>
        <v>1ASCG-1</v>
      </c>
      <c r="F108" s="261">
        <f>[1]Sheet3!$AA16</f>
        <v>1</v>
      </c>
      <c r="G108" s="262" t="str">
        <f>[1]Sheet3!$X16</f>
        <v>N137092012</v>
      </c>
      <c r="H108" s="261" t="str">
        <f>[1]Sheet3!$Q16</f>
        <v>a</v>
      </c>
      <c r="I108" s="261" t="str">
        <f>[1]Sheet3!$M16</f>
        <v>محمد طه</v>
      </c>
      <c r="J108" s="261" t="str">
        <f>[1]Sheet3!$L16</f>
        <v>ذكر</v>
      </c>
      <c r="K108" s="263">
        <f>[1]Sheet3!$F16</f>
        <v>38672</v>
      </c>
      <c r="L108" s="261" t="str">
        <f t="shared" si="1"/>
        <v>a محمد طه</v>
      </c>
      <c r="M108" s="279"/>
    </row>
    <row r="109" spans="2:13" s="264" customFormat="1" ht="30" customHeight="1">
      <c r="B109" s="266">
        <v>102</v>
      </c>
      <c r="C109" s="261" t="str">
        <f>IF((F109&lt;=0)," ",[1]Sheet3!$T$10)</f>
        <v>الأولى إعدادي عام</v>
      </c>
      <c r="D109" s="261" t="str">
        <f>C109&amp;"_"&amp;COUNTIF(C$8:$C109,C109)</f>
        <v>الأولى إعدادي عام_2</v>
      </c>
      <c r="E109" s="260" t="str">
        <f>[1]Sheet3!$I$11</f>
        <v>1ASCG-1</v>
      </c>
      <c r="F109" s="261">
        <f>[1]Sheet3!$AA17</f>
        <v>2</v>
      </c>
      <c r="G109" s="262" t="str">
        <f>[1]Sheet3!$X17</f>
        <v>N138204748</v>
      </c>
      <c r="H109" s="261" t="str">
        <f>[1]Sheet3!$Q17</f>
        <v>a</v>
      </c>
      <c r="I109" s="261" t="str">
        <f>[1]Sheet3!$M17</f>
        <v>عماد</v>
      </c>
      <c r="J109" s="261" t="str">
        <f>[1]Sheet3!$L17</f>
        <v>ذكر</v>
      </c>
      <c r="K109" s="263">
        <f>[1]Sheet3!$F17</f>
        <v>38481</v>
      </c>
      <c r="L109" s="261" t="str">
        <f t="shared" si="1"/>
        <v>a عماد</v>
      </c>
      <c r="M109" s="279"/>
    </row>
    <row r="110" spans="2:13" s="264" customFormat="1" ht="30" customHeight="1">
      <c r="B110" s="266">
        <v>103</v>
      </c>
      <c r="C110" s="261" t="str">
        <f>IF((F110&lt;=0)," ",[1]Sheet3!$T$10)</f>
        <v>الأولى إعدادي عام</v>
      </c>
      <c r="D110" s="261" t="str">
        <f>C110&amp;"_"&amp;COUNTIF(C$8:$C110,C110)</f>
        <v>الأولى إعدادي عام_3</v>
      </c>
      <c r="E110" s="260" t="str">
        <f>[1]Sheet3!$I$11</f>
        <v>1ASCG-1</v>
      </c>
      <c r="F110" s="261">
        <f>[1]Sheet3!$AA18</f>
        <v>3</v>
      </c>
      <c r="G110" s="262" t="str">
        <f>[1]Sheet3!$X18</f>
        <v>P130154142</v>
      </c>
      <c r="H110" s="261" t="str">
        <f>[1]Sheet3!$Q18</f>
        <v>a</v>
      </c>
      <c r="I110" s="261" t="str">
        <f>[1]Sheet3!$M18</f>
        <v>خفية</v>
      </c>
      <c r="J110" s="261" t="str">
        <f>[1]Sheet3!$L18</f>
        <v>أنثى</v>
      </c>
      <c r="K110" s="263">
        <f>[1]Sheet3!$F18</f>
        <v>39134</v>
      </c>
      <c r="L110" s="261" t="str">
        <f t="shared" si="1"/>
        <v>a خفية</v>
      </c>
      <c r="M110" s="279"/>
    </row>
    <row r="111" spans="2:13" s="264" customFormat="1" ht="30" customHeight="1">
      <c r="B111" s="266">
        <v>104</v>
      </c>
      <c r="C111" s="261" t="str">
        <f>IF((F111&lt;=0)," ",[1]Sheet3!$T$10)</f>
        <v>الأولى إعدادي عام</v>
      </c>
      <c r="D111" s="261" t="str">
        <f>C111&amp;"_"&amp;COUNTIF(C$8:$C111,C111)</f>
        <v>الأولى إعدادي عام_4</v>
      </c>
      <c r="E111" s="260" t="str">
        <f>[1]Sheet3!$I$11</f>
        <v>1ASCG-1</v>
      </c>
      <c r="F111" s="261">
        <f>[1]Sheet3!$AA19</f>
        <v>4</v>
      </c>
      <c r="G111" s="262" t="str">
        <f>[1]Sheet3!$X19</f>
        <v>P130247775</v>
      </c>
      <c r="H111" s="261" t="str">
        <f>[1]Sheet3!$Q19</f>
        <v>a</v>
      </c>
      <c r="I111" s="261" t="str">
        <f>[1]Sheet3!$M19</f>
        <v>سميرة</v>
      </c>
      <c r="J111" s="261" t="str">
        <f>[1]Sheet3!$L19</f>
        <v>أنثى</v>
      </c>
      <c r="K111" s="263">
        <f>[1]Sheet3!$F19</f>
        <v>38378</v>
      </c>
      <c r="L111" s="261" t="str">
        <f t="shared" si="1"/>
        <v>a سميرة</v>
      </c>
      <c r="M111" s="279"/>
    </row>
    <row r="112" spans="2:13" s="264" customFormat="1" ht="30" customHeight="1">
      <c r="B112" s="266">
        <v>105</v>
      </c>
      <c r="C112" s="261" t="str">
        <f>IF((F112&lt;=0)," ",[1]Sheet3!$T$10)</f>
        <v>الأولى إعدادي عام</v>
      </c>
      <c r="D112" s="261" t="str">
        <f>C112&amp;"_"&amp;COUNTIF(C$8:$C112,C112)</f>
        <v>الأولى إعدادي عام_5</v>
      </c>
      <c r="E112" s="260" t="str">
        <f>[1]Sheet3!$I$11</f>
        <v>1ASCG-1</v>
      </c>
      <c r="F112" s="261">
        <f>[1]Sheet3!$AA20</f>
        <v>5</v>
      </c>
      <c r="G112" s="262" t="str">
        <f>[1]Sheet3!$X20</f>
        <v>P130251364</v>
      </c>
      <c r="H112" s="261" t="str">
        <f>[1]Sheet3!$Q20</f>
        <v>a</v>
      </c>
      <c r="I112" s="261" t="str">
        <f>[1]Sheet3!$M20</f>
        <v xml:space="preserve">أشرف </v>
      </c>
      <c r="J112" s="261" t="str">
        <f>[1]Sheet3!$L20</f>
        <v>ذكر</v>
      </c>
      <c r="K112" s="263">
        <f>[1]Sheet3!$F20</f>
        <v>38511</v>
      </c>
      <c r="L112" s="261" t="str">
        <f t="shared" si="1"/>
        <v xml:space="preserve">a أشرف </v>
      </c>
      <c r="M112" s="279"/>
    </row>
    <row r="113" spans="2:13" s="264" customFormat="1" ht="30" customHeight="1">
      <c r="B113" s="266">
        <v>106</v>
      </c>
      <c r="C113" s="261" t="str">
        <f>IF((F113&lt;=0)," ",[1]Sheet3!$T$10)</f>
        <v>الأولى إعدادي عام</v>
      </c>
      <c r="D113" s="261" t="str">
        <f>C113&amp;"_"&amp;COUNTIF(C$8:$C113,C113)</f>
        <v>الأولى إعدادي عام_6</v>
      </c>
      <c r="E113" s="260" t="str">
        <f>[1]Sheet3!$I$11</f>
        <v>1ASCG-1</v>
      </c>
      <c r="F113" s="261">
        <f>[1]Sheet3!$AA21</f>
        <v>6</v>
      </c>
      <c r="G113" s="262" t="str">
        <f>[1]Sheet3!$X21</f>
        <v>P130251452</v>
      </c>
      <c r="H113" s="261" t="str">
        <f>[1]Sheet3!$Q21</f>
        <v>a</v>
      </c>
      <c r="I113" s="261" t="str">
        <f>[1]Sheet3!$M21</f>
        <v>سلوى</v>
      </c>
      <c r="J113" s="261" t="str">
        <f>[1]Sheet3!$L21</f>
        <v>أنثى</v>
      </c>
      <c r="K113" s="263">
        <f>[1]Sheet3!$F21</f>
        <v>38239</v>
      </c>
      <c r="L113" s="261" t="str">
        <f t="shared" si="1"/>
        <v>a سلوى</v>
      </c>
      <c r="M113" s="279"/>
    </row>
    <row r="114" spans="2:13" s="264" customFormat="1" ht="30" customHeight="1">
      <c r="B114" s="266">
        <v>107</v>
      </c>
      <c r="C114" s="261" t="str">
        <f>IF((F114&lt;=0)," ",[1]Sheet3!$T$10)</f>
        <v>الأولى إعدادي عام</v>
      </c>
      <c r="D114" s="261" t="str">
        <f>C114&amp;"_"&amp;COUNTIF(C$8:$C114,C114)</f>
        <v>الأولى إعدادي عام_7</v>
      </c>
      <c r="E114" s="260" t="str">
        <f>[1]Sheet3!$I$11</f>
        <v>1ASCG-1</v>
      </c>
      <c r="F114" s="261">
        <f>[1]Sheet3!$AA22</f>
        <v>7</v>
      </c>
      <c r="G114" s="262" t="str">
        <f>[1]Sheet3!$X22</f>
        <v>P130259837</v>
      </c>
      <c r="H114" s="261" t="str">
        <f>[1]Sheet3!$Q22</f>
        <v>a</v>
      </c>
      <c r="I114" s="261" t="str">
        <f>[1]Sheet3!$M22</f>
        <v xml:space="preserve">ابتسام </v>
      </c>
      <c r="J114" s="261" t="str">
        <f>[1]Sheet3!$L22</f>
        <v>أنثى</v>
      </c>
      <c r="K114" s="263">
        <f>[1]Sheet3!$F22</f>
        <v>38565</v>
      </c>
      <c r="L114" s="261" t="str">
        <f t="shared" si="1"/>
        <v xml:space="preserve">a ابتسام </v>
      </c>
      <c r="M114" s="279"/>
    </row>
    <row r="115" spans="2:13" s="264" customFormat="1" ht="30" customHeight="1">
      <c r="B115" s="266">
        <v>108</v>
      </c>
      <c r="C115" s="261" t="str">
        <f>IF((F115&lt;=0)," ",[1]Sheet3!$T$10)</f>
        <v>الأولى إعدادي عام</v>
      </c>
      <c r="D115" s="261" t="str">
        <f>C115&amp;"_"&amp;COUNTIF(C$8:$C115,C115)</f>
        <v>الأولى إعدادي عام_8</v>
      </c>
      <c r="E115" s="260" t="str">
        <f>[1]Sheet3!$I$11</f>
        <v>1ASCG-1</v>
      </c>
      <c r="F115" s="261">
        <f>[1]Sheet3!$AA23</f>
        <v>8</v>
      </c>
      <c r="G115" s="262" t="str">
        <f>[1]Sheet3!$X23</f>
        <v>P130259842</v>
      </c>
      <c r="H115" s="261" t="str">
        <f>[1]Sheet3!$Q23</f>
        <v>a</v>
      </c>
      <c r="I115" s="261" t="str">
        <f>[1]Sheet3!$M23</f>
        <v xml:space="preserve">بشرى </v>
      </c>
      <c r="J115" s="261" t="str">
        <f>[1]Sheet3!$L23</f>
        <v>أنثى</v>
      </c>
      <c r="K115" s="263">
        <f>[1]Sheet3!$F23</f>
        <v>38510</v>
      </c>
      <c r="L115" s="261" t="str">
        <f t="shared" si="1"/>
        <v xml:space="preserve">a بشرى </v>
      </c>
      <c r="M115" s="279"/>
    </row>
    <row r="116" spans="2:13" s="264" customFormat="1" ht="30" customHeight="1">
      <c r="B116" s="266">
        <v>109</v>
      </c>
      <c r="C116" s="261" t="str">
        <f>IF((F116&lt;=0)," ",[1]Sheet3!$T$10)</f>
        <v>الأولى إعدادي عام</v>
      </c>
      <c r="D116" s="261" t="str">
        <f>C116&amp;"_"&amp;COUNTIF(C$8:$C116,C116)</f>
        <v>الأولى إعدادي عام_9</v>
      </c>
      <c r="E116" s="260" t="str">
        <f>[1]Sheet3!$I$11</f>
        <v>1ASCG-1</v>
      </c>
      <c r="F116" s="261">
        <f>[1]Sheet3!$AA24</f>
        <v>9</v>
      </c>
      <c r="G116" s="262" t="str">
        <f>[1]Sheet3!$X24</f>
        <v>P130259848</v>
      </c>
      <c r="H116" s="261" t="str">
        <f>[1]Sheet3!$Q24</f>
        <v>a</v>
      </c>
      <c r="I116" s="261" t="str">
        <f>[1]Sheet3!$M24</f>
        <v>دينا</v>
      </c>
      <c r="J116" s="261" t="str">
        <f>[1]Sheet3!$L24</f>
        <v>أنثى</v>
      </c>
      <c r="K116" s="263">
        <f>[1]Sheet3!$F24</f>
        <v>38473</v>
      </c>
      <c r="L116" s="261" t="str">
        <f t="shared" si="1"/>
        <v>a دينا</v>
      </c>
      <c r="M116" s="279"/>
    </row>
    <row r="117" spans="2:13" s="264" customFormat="1" ht="30" customHeight="1">
      <c r="B117" s="266">
        <v>110</v>
      </c>
      <c r="C117" s="261" t="str">
        <f>IF((F117&lt;=0)," ",[1]Sheet3!$T$10)</f>
        <v>الأولى إعدادي عام</v>
      </c>
      <c r="D117" s="261" t="str">
        <f>C117&amp;"_"&amp;COUNTIF(C$8:$C117,C117)</f>
        <v>الأولى إعدادي عام_10</v>
      </c>
      <c r="E117" s="260" t="str">
        <f>[1]Sheet3!$I$11</f>
        <v>1ASCG-1</v>
      </c>
      <c r="F117" s="261">
        <f>[1]Sheet3!$AA25</f>
        <v>10</v>
      </c>
      <c r="G117" s="262" t="str">
        <f>[1]Sheet3!$X25</f>
        <v>P130307102</v>
      </c>
      <c r="H117" s="261" t="str">
        <f>[1]Sheet3!$Q25</f>
        <v>a</v>
      </c>
      <c r="I117" s="261" t="str">
        <f>[1]Sheet3!$M25</f>
        <v>كوتر</v>
      </c>
      <c r="J117" s="261" t="str">
        <f>[1]Sheet3!$L25</f>
        <v>أنثى</v>
      </c>
      <c r="K117" s="263">
        <f>[1]Sheet3!$F25</f>
        <v>38543</v>
      </c>
      <c r="L117" s="261" t="str">
        <f t="shared" si="1"/>
        <v>a كوتر</v>
      </c>
      <c r="M117" s="279"/>
    </row>
    <row r="118" spans="2:13" s="264" customFormat="1" ht="30" customHeight="1">
      <c r="B118" s="266">
        <v>111</v>
      </c>
      <c r="C118" s="261" t="str">
        <f>IF((F118&lt;=0)," ",[1]Sheet3!$T$10)</f>
        <v>الأولى إعدادي عام</v>
      </c>
      <c r="D118" s="261" t="str">
        <f>C118&amp;"_"&amp;COUNTIF(C$8:$C118,C118)</f>
        <v>الأولى إعدادي عام_11</v>
      </c>
      <c r="E118" s="260" t="str">
        <f>[1]Sheet3!$I$11</f>
        <v>1ASCG-1</v>
      </c>
      <c r="F118" s="261">
        <f>[1]Sheet3!$AA26</f>
        <v>11</v>
      </c>
      <c r="G118" s="262" t="str">
        <f>[1]Sheet3!$X26</f>
        <v>P130354904</v>
      </c>
      <c r="H118" s="261" t="str">
        <f>[1]Sheet3!$Q26</f>
        <v>a</v>
      </c>
      <c r="I118" s="261" t="str">
        <f>[1]Sheet3!$M26</f>
        <v>يوسف</v>
      </c>
      <c r="J118" s="261" t="str">
        <f>[1]Sheet3!$L26</f>
        <v>ذكر</v>
      </c>
      <c r="K118" s="263">
        <f>[1]Sheet3!$F26</f>
        <v>38847</v>
      </c>
      <c r="L118" s="261" t="str">
        <f t="shared" si="1"/>
        <v>a يوسف</v>
      </c>
      <c r="M118" s="279"/>
    </row>
    <row r="119" spans="2:13" s="264" customFormat="1" ht="30" customHeight="1">
      <c r="B119" s="266">
        <v>112</v>
      </c>
      <c r="C119" s="261" t="str">
        <f>IF((F119&lt;=0)," ",[1]Sheet3!$T$10)</f>
        <v>الأولى إعدادي عام</v>
      </c>
      <c r="D119" s="261" t="str">
        <f>C119&amp;"_"&amp;COUNTIF(C$8:$C119,C119)</f>
        <v>الأولى إعدادي عام_12</v>
      </c>
      <c r="E119" s="260" t="str">
        <f>[1]Sheet3!$I$11</f>
        <v>1ASCG-1</v>
      </c>
      <c r="F119" s="261">
        <f>[1]Sheet3!$AA27</f>
        <v>12</v>
      </c>
      <c r="G119" s="262" t="str">
        <f>[1]Sheet3!$X27</f>
        <v>P130364450</v>
      </c>
      <c r="H119" s="261" t="str">
        <f>[1]Sheet3!$Q27</f>
        <v>a</v>
      </c>
      <c r="I119" s="261" t="str">
        <f>[1]Sheet3!$M27</f>
        <v xml:space="preserve">سلمى </v>
      </c>
      <c r="J119" s="261" t="str">
        <f>[1]Sheet3!$L27</f>
        <v>أنثى</v>
      </c>
      <c r="K119" s="263">
        <f>[1]Sheet3!$F27</f>
        <v>38824</v>
      </c>
      <c r="L119" s="261" t="str">
        <f t="shared" si="1"/>
        <v xml:space="preserve">a سلمى </v>
      </c>
      <c r="M119" s="279"/>
    </row>
    <row r="120" spans="2:13" s="264" customFormat="1" ht="30" customHeight="1">
      <c r="B120" s="266">
        <v>113</v>
      </c>
      <c r="C120" s="261" t="str">
        <f>IF((F120&lt;=0)," ",[1]Sheet3!$T$10)</f>
        <v>الأولى إعدادي عام</v>
      </c>
      <c r="D120" s="261" t="str">
        <f>C120&amp;"_"&amp;COUNTIF(C$8:$C120,C120)</f>
        <v>الأولى إعدادي عام_13</v>
      </c>
      <c r="E120" s="260" t="str">
        <f>[1]Sheet3!$I$11</f>
        <v>1ASCG-1</v>
      </c>
      <c r="F120" s="261">
        <f>[1]Sheet3!$AA28</f>
        <v>13</v>
      </c>
      <c r="G120" s="262" t="str">
        <f>[1]Sheet3!$X28</f>
        <v>P130364570</v>
      </c>
      <c r="H120" s="261" t="str">
        <f>[1]Sheet3!$Q28</f>
        <v>a</v>
      </c>
      <c r="I120" s="261" t="str">
        <f>[1]Sheet3!$M28</f>
        <v xml:space="preserve">حنان   </v>
      </c>
      <c r="J120" s="261" t="str">
        <f>[1]Sheet3!$L28</f>
        <v>أنثى</v>
      </c>
      <c r="K120" s="263">
        <f>[1]Sheet3!$F28</f>
        <v>38952</v>
      </c>
      <c r="L120" s="261" t="str">
        <f t="shared" si="1"/>
        <v xml:space="preserve">a حنان   </v>
      </c>
      <c r="M120" s="279"/>
    </row>
    <row r="121" spans="2:13" s="264" customFormat="1" ht="30" customHeight="1">
      <c r="B121" s="266">
        <v>114</v>
      </c>
      <c r="C121" s="261" t="str">
        <f>IF((F121&lt;=0)," ",[1]Sheet3!$T$10)</f>
        <v>الأولى إعدادي عام</v>
      </c>
      <c r="D121" s="261" t="str">
        <f>C121&amp;"_"&amp;COUNTIF(C$8:$C121,C121)</f>
        <v>الأولى إعدادي عام_14</v>
      </c>
      <c r="E121" s="260" t="str">
        <f>[1]Sheet3!$I$11</f>
        <v>1ASCG-1</v>
      </c>
      <c r="F121" s="261">
        <f>[1]Sheet3!$AA29</f>
        <v>14</v>
      </c>
      <c r="G121" s="262" t="str">
        <f>[1]Sheet3!$X29</f>
        <v>P130364653</v>
      </c>
      <c r="H121" s="261" t="str">
        <f>[1]Sheet3!$Q29</f>
        <v>a</v>
      </c>
      <c r="I121" s="261" t="str">
        <f>[1]Sheet3!$M29</f>
        <v xml:space="preserve">أيمن </v>
      </c>
      <c r="J121" s="261" t="str">
        <f>[1]Sheet3!$L29</f>
        <v>ذكر</v>
      </c>
      <c r="K121" s="263">
        <f>[1]Sheet3!$F29</f>
        <v>38933</v>
      </c>
      <c r="L121" s="261" t="str">
        <f t="shared" si="1"/>
        <v xml:space="preserve">a أيمن </v>
      </c>
      <c r="M121" s="279"/>
    </row>
    <row r="122" spans="2:13" s="264" customFormat="1" ht="30" customHeight="1">
      <c r="B122" s="266">
        <v>115</v>
      </c>
      <c r="C122" s="261" t="str">
        <f>IF((F122&lt;=0)," ",[1]Sheet3!$T$10)</f>
        <v>الأولى إعدادي عام</v>
      </c>
      <c r="D122" s="261" t="str">
        <f>C122&amp;"_"&amp;COUNTIF(C$8:$C122,C122)</f>
        <v>الأولى إعدادي عام_15</v>
      </c>
      <c r="E122" s="260" t="str">
        <f>[1]Sheet3!$I$11</f>
        <v>1ASCG-1</v>
      </c>
      <c r="F122" s="261">
        <f>[1]Sheet3!$AA30</f>
        <v>15</v>
      </c>
      <c r="G122" s="262" t="str">
        <f>[1]Sheet3!$X30</f>
        <v>P130364666</v>
      </c>
      <c r="H122" s="261" t="str">
        <f>[1]Sheet3!$Q30</f>
        <v>a</v>
      </c>
      <c r="I122" s="261" t="str">
        <f>[1]Sheet3!$M30</f>
        <v xml:space="preserve">وليد </v>
      </c>
      <c r="J122" s="261" t="str">
        <f>[1]Sheet3!$L30</f>
        <v>ذكر</v>
      </c>
      <c r="K122" s="263">
        <f>[1]Sheet3!$F30</f>
        <v>38716</v>
      </c>
      <c r="L122" s="261" t="str">
        <f t="shared" si="1"/>
        <v xml:space="preserve">a وليد </v>
      </c>
      <c r="M122" s="279"/>
    </row>
    <row r="123" spans="2:13" s="264" customFormat="1" ht="30" customHeight="1">
      <c r="B123" s="266">
        <v>116</v>
      </c>
      <c r="C123" s="261" t="str">
        <f>IF((F123&lt;=0)," ",[1]Sheet3!$T$10)</f>
        <v>الأولى إعدادي عام</v>
      </c>
      <c r="D123" s="261" t="str">
        <f>C123&amp;"_"&amp;COUNTIF(C$8:$C123,C123)</f>
        <v>الأولى إعدادي عام_16</v>
      </c>
      <c r="E123" s="260" t="str">
        <f>[1]Sheet3!$I$11</f>
        <v>1ASCG-1</v>
      </c>
      <c r="F123" s="261">
        <f>[1]Sheet3!$AA31</f>
        <v>16</v>
      </c>
      <c r="G123" s="262" t="str">
        <f>[1]Sheet3!$X31</f>
        <v>P130364703</v>
      </c>
      <c r="H123" s="261" t="str">
        <f>[1]Sheet3!$Q31</f>
        <v>a</v>
      </c>
      <c r="I123" s="261" t="str">
        <f>[1]Sheet3!$M31</f>
        <v xml:space="preserve">سليمان </v>
      </c>
      <c r="J123" s="261" t="str">
        <f>[1]Sheet3!$L31</f>
        <v>ذكر</v>
      </c>
      <c r="K123" s="263">
        <f>[1]Sheet3!$F31</f>
        <v>38742</v>
      </c>
      <c r="L123" s="261" t="str">
        <f t="shared" si="1"/>
        <v xml:space="preserve">a سليمان </v>
      </c>
      <c r="M123" s="279"/>
    </row>
    <row r="124" spans="2:13" s="264" customFormat="1" ht="30" customHeight="1">
      <c r="B124" s="266">
        <v>117</v>
      </c>
      <c r="C124" s="261" t="str">
        <f>IF((F124&lt;=0)," ",[1]Sheet3!$T$10)</f>
        <v>الأولى إعدادي عام</v>
      </c>
      <c r="D124" s="261" t="str">
        <f>C124&amp;"_"&amp;COUNTIF(C$8:$C124,C124)</f>
        <v>الأولى إعدادي عام_17</v>
      </c>
      <c r="E124" s="260" t="str">
        <f>[1]Sheet3!$I$11</f>
        <v>1ASCG-1</v>
      </c>
      <c r="F124" s="261">
        <f>[1]Sheet3!$AA32</f>
        <v>17</v>
      </c>
      <c r="G124" s="262" t="str">
        <f>[1]Sheet3!$X32</f>
        <v>P130364740</v>
      </c>
      <c r="H124" s="261" t="str">
        <f>[1]Sheet3!$Q32</f>
        <v>a</v>
      </c>
      <c r="I124" s="261" t="str">
        <f>[1]Sheet3!$M32</f>
        <v xml:space="preserve">فردوس </v>
      </c>
      <c r="J124" s="261" t="str">
        <f>[1]Sheet3!$L32</f>
        <v>أنثى</v>
      </c>
      <c r="K124" s="263">
        <f>[1]Sheet3!$F32</f>
        <v>38873</v>
      </c>
      <c r="L124" s="261" t="str">
        <f t="shared" si="1"/>
        <v xml:space="preserve">a فردوس </v>
      </c>
      <c r="M124" s="279"/>
    </row>
    <row r="125" spans="2:13" s="264" customFormat="1" ht="30" customHeight="1">
      <c r="B125" s="266">
        <v>118</v>
      </c>
      <c r="C125" s="261" t="str">
        <f>IF((F125&lt;=0)," ",[1]Sheet3!$T$10)</f>
        <v>الأولى إعدادي عام</v>
      </c>
      <c r="D125" s="261" t="str">
        <f>C125&amp;"_"&amp;COUNTIF(C$8:$C125,C125)</f>
        <v>الأولى إعدادي عام_18</v>
      </c>
      <c r="E125" s="260" t="str">
        <f>[1]Sheet3!$I$11</f>
        <v>1ASCG-1</v>
      </c>
      <c r="F125" s="261">
        <f>[1]Sheet3!$AA33</f>
        <v>18</v>
      </c>
      <c r="G125" s="262" t="str">
        <f>[1]Sheet3!$X33</f>
        <v>P130366941</v>
      </c>
      <c r="H125" s="261" t="str">
        <f>[1]Sheet3!$Q33</f>
        <v>a</v>
      </c>
      <c r="I125" s="261" t="str">
        <f>[1]Sheet3!$M33</f>
        <v xml:space="preserve">محمد </v>
      </c>
      <c r="J125" s="261" t="str">
        <f>[1]Sheet3!$L33</f>
        <v>ذكر</v>
      </c>
      <c r="K125" s="263">
        <f>[1]Sheet3!$F33</f>
        <v>38703</v>
      </c>
      <c r="L125" s="261" t="str">
        <f t="shared" si="1"/>
        <v xml:space="preserve">a محمد </v>
      </c>
      <c r="M125" s="279"/>
    </row>
    <row r="126" spans="2:13" s="264" customFormat="1" ht="30" customHeight="1">
      <c r="B126" s="266">
        <v>119</v>
      </c>
      <c r="C126" s="261" t="str">
        <f>IF((F126&lt;=0)," ",[1]Sheet3!$T$10)</f>
        <v>الأولى إعدادي عام</v>
      </c>
      <c r="D126" s="261" t="str">
        <f>C126&amp;"_"&amp;COUNTIF(C$8:$C126,C126)</f>
        <v>الأولى إعدادي عام_19</v>
      </c>
      <c r="E126" s="260" t="str">
        <f>[1]Sheet3!$I$11</f>
        <v>1ASCG-1</v>
      </c>
      <c r="F126" s="261">
        <f>[1]Sheet3!$AA34</f>
        <v>19</v>
      </c>
      <c r="G126" s="262" t="str">
        <f>[1]Sheet3!$X34</f>
        <v>P131228378</v>
      </c>
      <c r="H126" s="261" t="str">
        <f>[1]Sheet3!$Q34</f>
        <v>a</v>
      </c>
      <c r="I126" s="261" t="str">
        <f>[1]Sheet3!$M34</f>
        <v>علي</v>
      </c>
      <c r="J126" s="261" t="str">
        <f>[1]Sheet3!$L34</f>
        <v>ذكر</v>
      </c>
      <c r="K126" s="263">
        <f>[1]Sheet3!$F34</f>
        <v>39094</v>
      </c>
      <c r="L126" s="261" t="str">
        <f t="shared" si="1"/>
        <v>a علي</v>
      </c>
      <c r="M126" s="279"/>
    </row>
    <row r="127" spans="2:13" s="264" customFormat="1" ht="30" customHeight="1">
      <c r="B127" s="266">
        <v>120</v>
      </c>
      <c r="C127" s="261" t="str">
        <f>IF((F127&lt;=0)," ",[1]Sheet3!$T$10)</f>
        <v>الأولى إعدادي عام</v>
      </c>
      <c r="D127" s="261" t="str">
        <f>C127&amp;"_"&amp;COUNTIF(C$8:$C127,C127)</f>
        <v>الأولى إعدادي عام_20</v>
      </c>
      <c r="E127" s="260" t="str">
        <f>[1]Sheet3!$I$11</f>
        <v>1ASCG-1</v>
      </c>
      <c r="F127" s="261">
        <f>[1]Sheet3!$AA35</f>
        <v>20</v>
      </c>
      <c r="G127" s="262" t="str">
        <f>[1]Sheet3!$X35</f>
        <v>P131252124</v>
      </c>
      <c r="H127" s="261" t="str">
        <f>[1]Sheet3!$Q35</f>
        <v>a</v>
      </c>
      <c r="I127" s="261" t="str">
        <f>[1]Sheet3!$M35</f>
        <v xml:space="preserve">إحسان </v>
      </c>
      <c r="J127" s="261" t="str">
        <f>[1]Sheet3!$L35</f>
        <v>أنثى</v>
      </c>
      <c r="K127" s="263">
        <f>[1]Sheet3!$F35</f>
        <v>37895</v>
      </c>
      <c r="L127" s="261" t="str">
        <f t="shared" si="1"/>
        <v xml:space="preserve">a إحسان </v>
      </c>
      <c r="M127" s="279"/>
    </row>
    <row r="128" spans="2:13" s="264" customFormat="1" ht="30" customHeight="1">
      <c r="B128" s="266">
        <v>121</v>
      </c>
      <c r="C128" s="261" t="str">
        <f>IF((F128&lt;=0)," ",[1]Sheet3!$T$10)</f>
        <v>الأولى إعدادي عام</v>
      </c>
      <c r="D128" s="261" t="str">
        <f>C128&amp;"_"&amp;COUNTIF(C$8:$C128,C128)</f>
        <v>الأولى إعدادي عام_21</v>
      </c>
      <c r="E128" s="260" t="str">
        <f>[1]Sheet3!$I$11</f>
        <v>1ASCG-1</v>
      </c>
      <c r="F128" s="261">
        <f>[1]Sheet3!$AA36</f>
        <v>21</v>
      </c>
      <c r="G128" s="262" t="str">
        <f>[1]Sheet3!$X36</f>
        <v>P131364499</v>
      </c>
      <c r="H128" s="261" t="str">
        <f>[1]Sheet3!$Q36</f>
        <v>a</v>
      </c>
      <c r="I128" s="261" t="str">
        <f>[1]Sheet3!$M36</f>
        <v xml:space="preserve">آية </v>
      </c>
      <c r="J128" s="261" t="str">
        <f>[1]Sheet3!$L36</f>
        <v>أنثى</v>
      </c>
      <c r="K128" s="263">
        <f>[1]Sheet3!$F36</f>
        <v>38744</v>
      </c>
      <c r="L128" s="261" t="str">
        <f t="shared" si="1"/>
        <v xml:space="preserve">a آية </v>
      </c>
      <c r="M128" s="279"/>
    </row>
    <row r="129" spans="2:13" s="264" customFormat="1" ht="30" customHeight="1">
      <c r="B129" s="266">
        <v>122</v>
      </c>
      <c r="C129" s="261" t="str">
        <f>IF((F129&lt;=0)," ",[1]Sheet3!$T$10)</f>
        <v>الأولى إعدادي عام</v>
      </c>
      <c r="D129" s="261" t="str">
        <f>C129&amp;"_"&amp;COUNTIF(C$8:$C129,C129)</f>
        <v>الأولى إعدادي عام_22</v>
      </c>
      <c r="E129" s="260" t="str">
        <f>[1]Sheet3!$I$11</f>
        <v>1ASCG-1</v>
      </c>
      <c r="F129" s="261">
        <f>[1]Sheet3!$AA37</f>
        <v>22</v>
      </c>
      <c r="G129" s="262" t="str">
        <f>[1]Sheet3!$X37</f>
        <v>P131364648</v>
      </c>
      <c r="H129" s="261" t="str">
        <f>[1]Sheet3!$Q37</f>
        <v>a</v>
      </c>
      <c r="I129" s="261" t="str">
        <f>[1]Sheet3!$M37</f>
        <v xml:space="preserve">أمينة </v>
      </c>
      <c r="J129" s="261" t="str">
        <f>[1]Sheet3!$L37</f>
        <v>أنثى</v>
      </c>
      <c r="K129" s="263">
        <f>[1]Sheet3!$F37</f>
        <v>38505</v>
      </c>
      <c r="L129" s="261" t="str">
        <f t="shared" si="1"/>
        <v xml:space="preserve">a أمينة </v>
      </c>
      <c r="M129" s="279"/>
    </row>
    <row r="130" spans="2:13" s="264" customFormat="1" ht="30" customHeight="1">
      <c r="B130" s="266">
        <v>123</v>
      </c>
      <c r="C130" s="261" t="str">
        <f>IF((F130&lt;=0)," ",[1]Sheet3!$T$10)</f>
        <v>الأولى إعدادي عام</v>
      </c>
      <c r="D130" s="261" t="str">
        <f>C130&amp;"_"&amp;COUNTIF(C$8:$C130,C130)</f>
        <v>الأولى إعدادي عام_23</v>
      </c>
      <c r="E130" s="260" t="str">
        <f>[1]Sheet3!$I$11</f>
        <v>1ASCG-1</v>
      </c>
      <c r="F130" s="261">
        <f>[1]Sheet3!$AA38</f>
        <v>23</v>
      </c>
      <c r="G130" s="262" t="str">
        <f>[1]Sheet3!$X38</f>
        <v>P132243648</v>
      </c>
      <c r="H130" s="261" t="str">
        <f>[1]Sheet3!$Q38</f>
        <v>a</v>
      </c>
      <c r="I130" s="261" t="str">
        <f>[1]Sheet3!$M38</f>
        <v>وائل</v>
      </c>
      <c r="J130" s="261" t="str">
        <f>[1]Sheet3!$L38</f>
        <v>ذكر</v>
      </c>
      <c r="K130" s="263">
        <f>[1]Sheet3!$F38</f>
        <v>37968</v>
      </c>
      <c r="L130" s="261" t="str">
        <f t="shared" si="1"/>
        <v>a وائل</v>
      </c>
      <c r="M130" s="279"/>
    </row>
    <row r="131" spans="2:13" s="264" customFormat="1" ht="30" customHeight="1">
      <c r="B131" s="266">
        <v>124</v>
      </c>
      <c r="C131" s="261" t="str">
        <f>IF((F131&lt;=0)," ",[1]Sheet3!$T$10)</f>
        <v>الأولى إعدادي عام</v>
      </c>
      <c r="D131" s="261" t="str">
        <f>C131&amp;"_"&amp;COUNTIF(C$8:$C131,C131)</f>
        <v>الأولى إعدادي عام_24</v>
      </c>
      <c r="E131" s="260" t="str">
        <f>[1]Sheet3!$I$11</f>
        <v>1ASCG-1</v>
      </c>
      <c r="F131" s="261">
        <f>[1]Sheet3!$AA39</f>
        <v>24</v>
      </c>
      <c r="G131" s="262" t="str">
        <f>[1]Sheet3!$X39</f>
        <v>P132252161</v>
      </c>
      <c r="H131" s="261" t="str">
        <f>[1]Sheet3!$Q39</f>
        <v>a</v>
      </c>
      <c r="I131" s="261" t="str">
        <f>[1]Sheet3!$M39</f>
        <v xml:space="preserve">دعاء </v>
      </c>
      <c r="J131" s="261" t="str">
        <f>[1]Sheet3!$L39</f>
        <v>أنثى</v>
      </c>
      <c r="K131" s="263">
        <f>[1]Sheet3!$F39</f>
        <v>38889</v>
      </c>
      <c r="L131" s="261" t="str">
        <f t="shared" si="1"/>
        <v xml:space="preserve">a دعاء </v>
      </c>
      <c r="M131" s="279"/>
    </row>
    <row r="132" spans="2:13" s="264" customFormat="1" ht="30" customHeight="1">
      <c r="B132" s="266">
        <v>125</v>
      </c>
      <c r="C132" s="261" t="str">
        <f>IF((F132&lt;=0)," ",[1]Sheet3!$T$10)</f>
        <v>الأولى إعدادي عام</v>
      </c>
      <c r="D132" s="261" t="str">
        <f>C132&amp;"_"&amp;COUNTIF(C$8:$C132,C132)</f>
        <v>الأولى إعدادي عام_25</v>
      </c>
      <c r="E132" s="260" t="str">
        <f>[1]Sheet3!$I$11</f>
        <v>1ASCG-1</v>
      </c>
      <c r="F132" s="261">
        <f>[1]Sheet3!$AA40</f>
        <v>25</v>
      </c>
      <c r="G132" s="262" t="str">
        <f>[1]Sheet3!$X40</f>
        <v>P133259760</v>
      </c>
      <c r="H132" s="261" t="str">
        <f>[1]Sheet3!$Q40</f>
        <v>a</v>
      </c>
      <c r="I132" s="261" t="str">
        <f>[1]Sheet3!$M40</f>
        <v xml:space="preserve">زيد </v>
      </c>
      <c r="J132" s="261" t="str">
        <f>[1]Sheet3!$L40</f>
        <v>ذكر</v>
      </c>
      <c r="K132" s="263">
        <f>[1]Sheet3!$F40</f>
        <v>38771</v>
      </c>
      <c r="L132" s="261" t="str">
        <f t="shared" si="1"/>
        <v xml:space="preserve">a زيد </v>
      </c>
      <c r="M132" s="279"/>
    </row>
    <row r="133" spans="2:13" s="264" customFormat="1" ht="30" customHeight="1">
      <c r="B133" s="266">
        <v>126</v>
      </c>
      <c r="C133" s="261" t="str">
        <f>IF((F133&lt;=0)," ",[1]Sheet3!$T$10)</f>
        <v>الأولى إعدادي عام</v>
      </c>
      <c r="D133" s="261" t="str">
        <f>C133&amp;"_"&amp;COUNTIF(C$8:$C133,C133)</f>
        <v>الأولى إعدادي عام_26</v>
      </c>
      <c r="E133" s="260" t="str">
        <f>[1]Sheet3!$I$11</f>
        <v>1ASCG-1</v>
      </c>
      <c r="F133" s="261">
        <f>[1]Sheet3!$AA41</f>
        <v>26</v>
      </c>
      <c r="G133" s="262" t="str">
        <f>[1]Sheet3!$X41</f>
        <v>P133409580</v>
      </c>
      <c r="H133" s="261" t="str">
        <f>[1]Sheet3!$Q41</f>
        <v>a</v>
      </c>
      <c r="I133" s="261" t="str">
        <f>[1]Sheet3!$M41</f>
        <v xml:space="preserve">محمد </v>
      </c>
      <c r="J133" s="261" t="str">
        <f>[1]Sheet3!$L41</f>
        <v>ذكر</v>
      </c>
      <c r="K133" s="263">
        <f>[1]Sheet3!$F41</f>
        <v>37925</v>
      </c>
      <c r="L133" s="261" t="str">
        <f t="shared" si="1"/>
        <v xml:space="preserve">a محمد </v>
      </c>
      <c r="M133" s="279"/>
    </row>
    <row r="134" spans="2:13" s="264" customFormat="1" ht="30" customHeight="1">
      <c r="B134" s="266">
        <v>127</v>
      </c>
      <c r="C134" s="261" t="str">
        <f>IF((F134&lt;=0)," ",[1]Sheet3!$T$10)</f>
        <v>الأولى إعدادي عام</v>
      </c>
      <c r="D134" s="261" t="str">
        <f>C134&amp;"_"&amp;COUNTIF(C$8:$C134,C134)</f>
        <v>الأولى إعدادي عام_27</v>
      </c>
      <c r="E134" s="260" t="str">
        <f>[1]Sheet3!$I$11</f>
        <v>1ASCG-1</v>
      </c>
      <c r="F134" s="261">
        <f>[1]Sheet3!$AA42</f>
        <v>27</v>
      </c>
      <c r="G134" s="262" t="str">
        <f>[1]Sheet3!$X42</f>
        <v>P134054567</v>
      </c>
      <c r="H134" s="261" t="str">
        <f>[1]Sheet3!$Q42</f>
        <v>a</v>
      </c>
      <c r="I134" s="261" t="str">
        <f>[1]Sheet3!$M42</f>
        <v>نجوى</v>
      </c>
      <c r="J134" s="261" t="str">
        <f>[1]Sheet3!$L42</f>
        <v>أنثى</v>
      </c>
      <c r="K134" s="263">
        <f>[1]Sheet3!$F42</f>
        <v>38360</v>
      </c>
      <c r="L134" s="261" t="str">
        <f t="shared" si="1"/>
        <v>a نجوى</v>
      </c>
      <c r="M134" s="279"/>
    </row>
    <row r="135" spans="2:13" s="264" customFormat="1" ht="30" customHeight="1">
      <c r="B135" s="266">
        <v>128</v>
      </c>
      <c r="C135" s="261" t="str">
        <f>IF((F135&lt;=0)," ",[1]Sheet3!$T$10)</f>
        <v>الأولى إعدادي عام</v>
      </c>
      <c r="D135" s="261" t="str">
        <f>C135&amp;"_"&amp;COUNTIF(C$8:$C135,C135)</f>
        <v>الأولى إعدادي عام_28</v>
      </c>
      <c r="E135" s="260" t="str">
        <f>[1]Sheet3!$I$11</f>
        <v>1ASCG-1</v>
      </c>
      <c r="F135" s="261">
        <f>[1]Sheet3!$AA43</f>
        <v>28</v>
      </c>
      <c r="G135" s="262" t="str">
        <f>[1]Sheet3!$X43</f>
        <v>P134247586</v>
      </c>
      <c r="H135" s="261" t="str">
        <f>[1]Sheet3!$Q43</f>
        <v>a</v>
      </c>
      <c r="I135" s="261" t="str">
        <f>[1]Sheet3!$M43</f>
        <v xml:space="preserve">نوفل </v>
      </c>
      <c r="J135" s="261" t="str">
        <f>[1]Sheet3!$L43</f>
        <v>ذكر</v>
      </c>
      <c r="K135" s="263">
        <f>[1]Sheet3!$F43</f>
        <v>38602</v>
      </c>
      <c r="L135" s="261" t="str">
        <f t="shared" si="1"/>
        <v xml:space="preserve">a نوفل </v>
      </c>
      <c r="M135" s="279"/>
    </row>
    <row r="136" spans="2:13" s="264" customFormat="1" ht="30" customHeight="1">
      <c r="B136" s="266">
        <v>129</v>
      </c>
      <c r="C136" s="261" t="str">
        <f>IF((F136&lt;=0)," ",[1]Sheet3!$T$10)</f>
        <v>الأولى إعدادي عام</v>
      </c>
      <c r="D136" s="261" t="str">
        <f>C136&amp;"_"&amp;COUNTIF(C$8:$C136,C136)</f>
        <v>الأولى إعدادي عام_29</v>
      </c>
      <c r="E136" s="260" t="str">
        <f>[1]Sheet3!$I$11</f>
        <v>1ASCG-1</v>
      </c>
      <c r="F136" s="261">
        <f>[1]Sheet3!$AA44</f>
        <v>29</v>
      </c>
      <c r="G136" s="262" t="str">
        <f>[1]Sheet3!$X44</f>
        <v>P134247598</v>
      </c>
      <c r="H136" s="261" t="str">
        <f>[1]Sheet3!$Q44</f>
        <v>a</v>
      </c>
      <c r="I136" s="261" t="str">
        <f>[1]Sheet3!$M44</f>
        <v xml:space="preserve">حمزة </v>
      </c>
      <c r="J136" s="261" t="str">
        <f>[1]Sheet3!$L44</f>
        <v>ذكر</v>
      </c>
      <c r="K136" s="263">
        <f>[1]Sheet3!$F44</f>
        <v>38880</v>
      </c>
      <c r="L136" s="261" t="str">
        <f t="shared" si="1"/>
        <v xml:space="preserve">a حمزة </v>
      </c>
      <c r="M136" s="279"/>
    </row>
    <row r="137" spans="2:13" s="264" customFormat="1" ht="30" customHeight="1">
      <c r="B137" s="266">
        <v>130</v>
      </c>
      <c r="C137" s="261" t="str">
        <f>IF((F137&lt;=0)," ",[1]Sheet3!$T$10)</f>
        <v>الأولى إعدادي عام</v>
      </c>
      <c r="D137" s="261" t="str">
        <f>C137&amp;"_"&amp;COUNTIF(C$8:$C137,C137)</f>
        <v>الأولى إعدادي عام_30</v>
      </c>
      <c r="E137" s="260" t="str">
        <f>[1]Sheet3!$I$11</f>
        <v>1ASCG-1</v>
      </c>
      <c r="F137" s="261">
        <f>[1]Sheet3!$AA45</f>
        <v>30</v>
      </c>
      <c r="G137" s="262" t="str">
        <f>[1]Sheet3!$X45</f>
        <v>P134259800</v>
      </c>
      <c r="H137" s="261" t="str">
        <f>[1]Sheet3!$Q45</f>
        <v>a</v>
      </c>
      <c r="I137" s="261" t="str">
        <f>[1]Sheet3!$M45</f>
        <v>مروى</v>
      </c>
      <c r="J137" s="261" t="str">
        <f>[1]Sheet3!$L45</f>
        <v>أنثى</v>
      </c>
      <c r="K137" s="263">
        <f>[1]Sheet3!$F45</f>
        <v>38857</v>
      </c>
      <c r="L137" s="261" t="str">
        <f t="shared" ref="L137:L200" si="2">CONCATENATE(H137," ",I137)</f>
        <v>a مروى</v>
      </c>
      <c r="M137" s="279"/>
    </row>
    <row r="138" spans="2:13" s="264" customFormat="1" ht="30" customHeight="1">
      <c r="B138" s="266">
        <v>131</v>
      </c>
      <c r="C138" s="261" t="str">
        <f>IF((F138&lt;=0)," ",[1]Sheet3!$T$10)</f>
        <v>الأولى إعدادي عام</v>
      </c>
      <c r="D138" s="261" t="str">
        <f>C138&amp;"_"&amp;COUNTIF(C$8:$C138,C138)</f>
        <v>الأولى إعدادي عام_31</v>
      </c>
      <c r="E138" s="260" t="str">
        <f>[1]Sheet3!$I$11</f>
        <v>1ASCG-1</v>
      </c>
      <c r="F138" s="261">
        <f>[1]Sheet3!$AA46</f>
        <v>31</v>
      </c>
      <c r="G138" s="262" t="str">
        <f>[1]Sheet3!$X46</f>
        <v>P134259802</v>
      </c>
      <c r="H138" s="261" t="str">
        <f>[1]Sheet3!$Q46</f>
        <v>a</v>
      </c>
      <c r="I138" s="261" t="str">
        <f>[1]Sheet3!$M46</f>
        <v xml:space="preserve">سليمان </v>
      </c>
      <c r="J138" s="261" t="str">
        <f>[1]Sheet3!$L46</f>
        <v>ذكر</v>
      </c>
      <c r="K138" s="263">
        <f>[1]Sheet3!$F46</f>
        <v>38717</v>
      </c>
      <c r="L138" s="261" t="str">
        <f t="shared" si="2"/>
        <v xml:space="preserve">a سليمان </v>
      </c>
      <c r="M138" s="279"/>
    </row>
    <row r="139" spans="2:13" s="264" customFormat="1" ht="30" customHeight="1">
      <c r="B139" s="266">
        <v>132</v>
      </c>
      <c r="C139" s="261" t="str">
        <f>IF((F139&lt;=0)," ",[1]Sheet3!$T$10)</f>
        <v>الأولى إعدادي عام</v>
      </c>
      <c r="D139" s="261" t="str">
        <f>C139&amp;"_"&amp;COUNTIF(C$8:$C139,C139)</f>
        <v>الأولى إعدادي عام_32</v>
      </c>
      <c r="E139" s="260" t="str">
        <f>[1]Sheet3!$I$11</f>
        <v>1ASCG-1</v>
      </c>
      <c r="F139" s="261">
        <f>[1]Sheet3!$AA47</f>
        <v>32</v>
      </c>
      <c r="G139" s="262" t="str">
        <f>[1]Sheet3!$X47</f>
        <v>P135470820</v>
      </c>
      <c r="H139" s="261" t="str">
        <f>[1]Sheet3!$Q47</f>
        <v>a</v>
      </c>
      <c r="I139" s="261" t="str">
        <f>[1]Sheet3!$M47</f>
        <v>عاتق</v>
      </c>
      <c r="J139" s="261" t="str">
        <f>[1]Sheet3!$L47</f>
        <v>أنثى</v>
      </c>
      <c r="K139" s="263">
        <f>[1]Sheet3!$F47</f>
        <v>38398</v>
      </c>
      <c r="L139" s="261" t="str">
        <f t="shared" si="2"/>
        <v>a عاتق</v>
      </c>
      <c r="M139" s="279"/>
    </row>
    <row r="140" spans="2:13" s="264" customFormat="1" ht="30" customHeight="1">
      <c r="B140" s="266">
        <v>133</v>
      </c>
      <c r="C140" s="261" t="str">
        <f>IF((F140&lt;=0)," ",[1]Sheet3!$T$10)</f>
        <v>الأولى إعدادي عام</v>
      </c>
      <c r="D140" s="261" t="str">
        <f>C140&amp;"_"&amp;COUNTIF(C$8:$C140,C140)</f>
        <v>الأولى إعدادي عام_33</v>
      </c>
      <c r="E140" s="260" t="str">
        <f>[1]Sheet3!$I$11</f>
        <v>1ASCG-1</v>
      </c>
      <c r="F140" s="261">
        <f>[1]Sheet3!$AA48</f>
        <v>33</v>
      </c>
      <c r="G140" s="262" t="str">
        <f>[1]Sheet3!$X48</f>
        <v>P136259813</v>
      </c>
      <c r="H140" s="261" t="str">
        <f>[1]Sheet3!$Q48</f>
        <v>a</v>
      </c>
      <c r="I140" s="261" t="str">
        <f>[1]Sheet3!$M48</f>
        <v xml:space="preserve">عبد الله </v>
      </c>
      <c r="J140" s="261" t="str">
        <f>[1]Sheet3!$L48</f>
        <v>ذكر</v>
      </c>
      <c r="K140" s="263">
        <f>[1]Sheet3!$F48</f>
        <v>39020</v>
      </c>
      <c r="L140" s="261" t="str">
        <f t="shared" si="2"/>
        <v xml:space="preserve">a عبد الله </v>
      </c>
      <c r="M140" s="279"/>
    </row>
    <row r="141" spans="2:13" s="264" customFormat="1" ht="30" customHeight="1">
      <c r="B141" s="266">
        <v>134</v>
      </c>
      <c r="C141" s="261" t="str">
        <f>IF((F141&lt;=0)," ",[1]Sheet3!$T$10)</f>
        <v>الأولى إعدادي عام</v>
      </c>
      <c r="D141" s="261" t="str">
        <f>C141&amp;"_"&amp;COUNTIF(C$8:$C141,C141)</f>
        <v>الأولى إعدادي عام_34</v>
      </c>
      <c r="E141" s="260" t="str">
        <f>[1]Sheet3!$I$11</f>
        <v>1ASCG-1</v>
      </c>
      <c r="F141" s="261">
        <f>[1]Sheet3!$AA49</f>
        <v>34</v>
      </c>
      <c r="G141" s="262" t="str">
        <f>[1]Sheet3!$X49</f>
        <v>P136364738</v>
      </c>
      <c r="H141" s="261" t="str">
        <f>[1]Sheet3!$Q49</f>
        <v>a</v>
      </c>
      <c r="I141" s="261" t="str">
        <f>[1]Sheet3!$M49</f>
        <v xml:space="preserve">محمد ياسين   </v>
      </c>
      <c r="J141" s="261" t="str">
        <f>[1]Sheet3!$L49</f>
        <v>ذكر</v>
      </c>
      <c r="K141" s="263">
        <f>[1]Sheet3!$F49</f>
        <v>38724</v>
      </c>
      <c r="L141" s="261" t="str">
        <f t="shared" si="2"/>
        <v xml:space="preserve">a محمد ياسين   </v>
      </c>
      <c r="M141" s="279"/>
    </row>
    <row r="142" spans="2:13" s="264" customFormat="1" ht="30" customHeight="1">
      <c r="B142" s="266">
        <v>135</v>
      </c>
      <c r="C142" s="261" t="str">
        <f>IF((F142&lt;=0)," ",[1]Sheet3!$T$10)</f>
        <v>الأولى إعدادي عام</v>
      </c>
      <c r="D142" s="261" t="str">
        <f>C142&amp;"_"&amp;COUNTIF(C$8:$C142,C142)</f>
        <v>الأولى إعدادي عام_35</v>
      </c>
      <c r="E142" s="260" t="str">
        <f>[1]Sheet3!$I$11</f>
        <v>1ASCG-1</v>
      </c>
      <c r="F142" s="261">
        <f>[1]Sheet3!$AA50</f>
        <v>35</v>
      </c>
      <c r="G142" s="262" t="str">
        <f>[1]Sheet3!$X50</f>
        <v>P136454184</v>
      </c>
      <c r="H142" s="261" t="str">
        <f>[1]Sheet3!$Q50</f>
        <v>a</v>
      </c>
      <c r="I142" s="261" t="str">
        <f>[1]Sheet3!$M50</f>
        <v xml:space="preserve">أنور </v>
      </c>
      <c r="J142" s="261" t="str">
        <f>[1]Sheet3!$L50</f>
        <v>ذكر</v>
      </c>
      <c r="K142" s="263">
        <f>[1]Sheet3!$F50</f>
        <v>37705</v>
      </c>
      <c r="L142" s="261" t="str">
        <f t="shared" si="2"/>
        <v xml:space="preserve">a أنور </v>
      </c>
      <c r="M142" s="279"/>
    </row>
    <row r="143" spans="2:13" s="264" customFormat="1" ht="30" customHeight="1">
      <c r="B143" s="266">
        <v>136</v>
      </c>
      <c r="C143" s="261" t="str">
        <f>IF((F143&lt;=0)," ",[1]Sheet3!$T$10)</f>
        <v>الأولى إعدادي عام</v>
      </c>
      <c r="D143" s="261" t="str">
        <f>C143&amp;"_"&amp;COUNTIF(C$8:$C143,C143)</f>
        <v>الأولى إعدادي عام_36</v>
      </c>
      <c r="E143" s="260" t="str">
        <f>[1]Sheet3!$I$11</f>
        <v>1ASCG-1</v>
      </c>
      <c r="F143" s="261">
        <f>[1]Sheet3!$AA51</f>
        <v>36</v>
      </c>
      <c r="G143" s="262" t="str">
        <f>[1]Sheet3!$X51</f>
        <v>P137247906</v>
      </c>
      <c r="H143" s="261" t="str">
        <f>[1]Sheet3!$Q51</f>
        <v>a</v>
      </c>
      <c r="I143" s="261" t="str">
        <f>[1]Sheet3!$M51</f>
        <v>ايوب</v>
      </c>
      <c r="J143" s="261" t="str">
        <f>[1]Sheet3!$L51</f>
        <v>ذكر</v>
      </c>
      <c r="K143" s="263">
        <f>[1]Sheet3!$F51</f>
        <v>37956</v>
      </c>
      <c r="L143" s="261" t="str">
        <f t="shared" si="2"/>
        <v>a ايوب</v>
      </c>
      <c r="M143" s="279"/>
    </row>
    <row r="144" spans="2:13" s="264" customFormat="1" ht="30" customHeight="1">
      <c r="B144" s="266">
        <v>137</v>
      </c>
      <c r="C144" s="261" t="str">
        <f>IF((F144&lt;=0)," ",[1]Sheet3!$T$10)</f>
        <v>الأولى إعدادي عام</v>
      </c>
      <c r="D144" s="261" t="str">
        <f>C144&amp;"_"&amp;COUNTIF(C$8:$C144,C144)</f>
        <v>الأولى إعدادي عام_37</v>
      </c>
      <c r="E144" s="260" t="str">
        <f>[1]Sheet3!$I$11</f>
        <v>1ASCG-1</v>
      </c>
      <c r="F144" s="261">
        <f>[1]Sheet3!$AA52</f>
        <v>37</v>
      </c>
      <c r="G144" s="262" t="str">
        <f>[1]Sheet3!$X52</f>
        <v>P137364584</v>
      </c>
      <c r="H144" s="261" t="str">
        <f>[1]Sheet3!$Q52</f>
        <v>a</v>
      </c>
      <c r="I144" s="261" t="str">
        <f>[1]Sheet3!$M52</f>
        <v xml:space="preserve">سكينة </v>
      </c>
      <c r="J144" s="261" t="str">
        <f>[1]Sheet3!$L52</f>
        <v>أنثى</v>
      </c>
      <c r="K144" s="263">
        <f>[1]Sheet3!$F52</f>
        <v>38976</v>
      </c>
      <c r="L144" s="261" t="str">
        <f t="shared" si="2"/>
        <v xml:space="preserve">a سكينة </v>
      </c>
      <c r="M144" s="279"/>
    </row>
    <row r="145" spans="2:13" s="264" customFormat="1" ht="30" customHeight="1">
      <c r="B145" s="266">
        <v>138</v>
      </c>
      <c r="C145" s="261" t="str">
        <f>IF((F145&lt;=0)," ",[1]Sheet3!$T$10)</f>
        <v>الأولى إعدادي عام</v>
      </c>
      <c r="D145" s="261" t="str">
        <f>C145&amp;"_"&amp;COUNTIF(C$8:$C145,C145)</f>
        <v>الأولى إعدادي عام_38</v>
      </c>
      <c r="E145" s="260" t="str">
        <f>[1]Sheet3!$I$11</f>
        <v>1ASCG-1</v>
      </c>
      <c r="F145" s="261">
        <f>[1]Sheet3!$AA53</f>
        <v>38</v>
      </c>
      <c r="G145" s="262" t="str">
        <f>[1]Sheet3!$X53</f>
        <v>P138110829</v>
      </c>
      <c r="H145" s="261" t="str">
        <f>[1]Sheet3!$Q53</f>
        <v>a</v>
      </c>
      <c r="I145" s="261" t="str">
        <f>[1]Sheet3!$M53</f>
        <v>إلياس</v>
      </c>
      <c r="J145" s="261" t="str">
        <f>[1]Sheet3!$L53</f>
        <v>ذكر</v>
      </c>
      <c r="K145" s="263">
        <f>[1]Sheet3!$F53</f>
        <v>38999</v>
      </c>
      <c r="L145" s="261" t="str">
        <f t="shared" si="2"/>
        <v>a إلياس</v>
      </c>
      <c r="M145" s="279"/>
    </row>
    <row r="146" spans="2:13" s="264" customFormat="1" ht="30" customHeight="1">
      <c r="B146" s="266">
        <v>139</v>
      </c>
      <c r="C146" s="261" t="str">
        <f>IF((F146&lt;=0)," ",[1]Sheet3!$T$10)</f>
        <v>الأولى إعدادي عام</v>
      </c>
      <c r="D146" s="261" t="str">
        <f>C146&amp;"_"&amp;COUNTIF(C$8:$C146,C146)</f>
        <v>الأولى إعدادي عام_39</v>
      </c>
      <c r="E146" s="260" t="str">
        <f>[1]Sheet3!$I$11</f>
        <v>1ASCG-1</v>
      </c>
      <c r="F146" s="261">
        <f>[1]Sheet3!$AA54</f>
        <v>39</v>
      </c>
      <c r="G146" s="262" t="str">
        <f>[1]Sheet3!$X54</f>
        <v>P139364726</v>
      </c>
      <c r="H146" s="261" t="str">
        <f>[1]Sheet3!$Q54</f>
        <v>a</v>
      </c>
      <c r="I146" s="261" t="str">
        <f>[1]Sheet3!$M54</f>
        <v xml:space="preserve">سمية  </v>
      </c>
      <c r="J146" s="261" t="str">
        <f>[1]Sheet3!$L54</f>
        <v>أنثى</v>
      </c>
      <c r="K146" s="263">
        <f>[1]Sheet3!$F54</f>
        <v>38877</v>
      </c>
      <c r="L146" s="261" t="str">
        <f t="shared" si="2"/>
        <v xml:space="preserve">a سمية  </v>
      </c>
      <c r="M146" s="279"/>
    </row>
    <row r="147" spans="2:13" s="264" customFormat="1" ht="30" customHeight="1">
      <c r="B147" s="266">
        <v>140</v>
      </c>
      <c r="C147" s="261" t="str">
        <f>IF((F147&lt;=0)," ",[1]Sheet3!$T$10)</f>
        <v>الأولى إعدادي عام</v>
      </c>
      <c r="D147" s="261" t="str">
        <f>C147&amp;"_"&amp;COUNTIF(C$8:$C147,C147)</f>
        <v>الأولى إعدادي عام_40</v>
      </c>
      <c r="E147" s="260" t="str">
        <f>[1]Sheet3!$I$11</f>
        <v>1ASCG-1</v>
      </c>
      <c r="F147" s="261">
        <f>[1]Sheet3!$AA55</f>
        <v>40</v>
      </c>
      <c r="G147" s="262" t="str">
        <f>[1]Sheet3!$X55</f>
        <v>P139364727</v>
      </c>
      <c r="H147" s="261" t="str">
        <f>[1]Sheet3!$Q55</f>
        <v>a</v>
      </c>
      <c r="I147" s="261" t="str">
        <f>[1]Sheet3!$M55</f>
        <v xml:space="preserve">ايمن </v>
      </c>
      <c r="J147" s="261" t="str">
        <f>[1]Sheet3!$L55</f>
        <v>ذكر</v>
      </c>
      <c r="K147" s="263">
        <f>[1]Sheet3!$F55</f>
        <v>38998</v>
      </c>
      <c r="L147" s="261" t="str">
        <f t="shared" si="2"/>
        <v xml:space="preserve">a ايمن </v>
      </c>
      <c r="M147" s="279"/>
    </row>
    <row r="148" spans="2:13" s="264" customFormat="1" ht="30" customHeight="1">
      <c r="B148" s="266">
        <v>141</v>
      </c>
      <c r="C148" s="261" t="str">
        <f>IF((F148&lt;=0)," ",[1]Sheet3!$T$10)</f>
        <v>الأولى إعدادي عام</v>
      </c>
      <c r="D148" s="261" t="str">
        <f>C148&amp;"_"&amp;COUNTIF(C$8:$C148,C148)</f>
        <v>الأولى إعدادي عام_41</v>
      </c>
      <c r="E148" s="260" t="str">
        <f>[1]Sheet3!$I$11</f>
        <v>1ASCG-1</v>
      </c>
      <c r="F148" s="261">
        <f>[1]Sheet3!$AA56</f>
        <v>41</v>
      </c>
      <c r="G148" s="262" t="str">
        <f>[1]Sheet3!$X56</f>
        <v>P139366805</v>
      </c>
      <c r="H148" s="261" t="str">
        <f>[1]Sheet3!$Q56</f>
        <v>a</v>
      </c>
      <c r="I148" s="261" t="str">
        <f>[1]Sheet3!$M56</f>
        <v xml:space="preserve">أنس </v>
      </c>
      <c r="J148" s="261" t="str">
        <f>[1]Sheet3!$L56</f>
        <v>ذكر</v>
      </c>
      <c r="K148" s="263">
        <f>[1]Sheet3!$F56</f>
        <v>38570</v>
      </c>
      <c r="L148" s="261" t="str">
        <f t="shared" si="2"/>
        <v xml:space="preserve">a أنس </v>
      </c>
      <c r="M148" s="279"/>
    </row>
    <row r="149" spans="2:13" s="264" customFormat="1" ht="30" customHeight="1">
      <c r="B149" s="266">
        <v>142</v>
      </c>
      <c r="C149" s="261" t="str">
        <f>IF((F149&lt;=0)," ",[1]Sheet3!$T$10)</f>
        <v>الأولى إعدادي عام</v>
      </c>
      <c r="D149" s="261" t="str">
        <f>C149&amp;"_"&amp;COUNTIF(C$8:$C149,C149)</f>
        <v>الأولى إعدادي عام_42</v>
      </c>
      <c r="E149" s="260" t="str">
        <f>[1]Sheet3!$I$11</f>
        <v>1ASCG-1</v>
      </c>
      <c r="F149" s="261">
        <f>[1]Sheet3!$AA57</f>
        <v>42</v>
      </c>
      <c r="G149" s="262" t="str">
        <f>[1]Sheet3!$X57</f>
        <v>P142104051</v>
      </c>
      <c r="H149" s="261" t="str">
        <f>[1]Sheet3!$Q57</f>
        <v>a</v>
      </c>
      <c r="I149" s="261" t="str">
        <f>[1]Sheet3!$M57</f>
        <v>عامر</v>
      </c>
      <c r="J149" s="261" t="str">
        <f>[1]Sheet3!$L57</f>
        <v>ذكر</v>
      </c>
      <c r="K149" s="263">
        <f>[1]Sheet3!$F57</f>
        <v>38882</v>
      </c>
      <c r="L149" s="261" t="str">
        <f t="shared" si="2"/>
        <v>a عامر</v>
      </c>
      <c r="M149" s="279"/>
    </row>
    <row r="150" spans="2:13" s="264" customFormat="1" ht="30" customHeight="1">
      <c r="B150" s="266">
        <v>143</v>
      </c>
      <c r="C150" s="261" t="str">
        <f>IF((F150&lt;=0)," ",[1]Sheet3!$T$10)</f>
        <v>الأولى إعدادي عام</v>
      </c>
      <c r="D150" s="261" t="str">
        <f>C150&amp;"_"&amp;COUNTIF(C$8:$C150,C150)</f>
        <v>الأولى إعدادي عام_43</v>
      </c>
      <c r="E150" s="260" t="str">
        <f>[1]Sheet3!$I$11</f>
        <v>1ASCG-1</v>
      </c>
      <c r="F150" s="261">
        <f>[1]Sheet3!$AA58</f>
        <v>43</v>
      </c>
      <c r="G150" s="262" t="str">
        <f>[1]Sheet3!$X58</f>
        <v>P144091474</v>
      </c>
      <c r="H150" s="261" t="str">
        <f>[1]Sheet3!$Q58</f>
        <v>a</v>
      </c>
      <c r="I150" s="261" t="str">
        <f>[1]Sheet3!$M58</f>
        <v>وائل</v>
      </c>
      <c r="J150" s="261" t="str">
        <f>[1]Sheet3!$L58</f>
        <v>ذكر</v>
      </c>
      <c r="K150" s="263">
        <f>[1]Sheet3!$F58</f>
        <v>38718</v>
      </c>
      <c r="L150" s="261" t="str">
        <f t="shared" si="2"/>
        <v>a وائل</v>
      </c>
      <c r="M150" s="279"/>
    </row>
    <row r="151" spans="2:13" s="264" customFormat="1" ht="30" customHeight="1">
      <c r="B151" s="266">
        <v>144</v>
      </c>
      <c r="C151" s="261" t="str">
        <f>IF((F151&lt;=0)," ",[1]Sheet3!$T$10)</f>
        <v>الأولى إعدادي عام</v>
      </c>
      <c r="D151" s="261" t="str">
        <f>C151&amp;"_"&amp;COUNTIF(C$8:$C151,C151)</f>
        <v>الأولى إعدادي عام_44</v>
      </c>
      <c r="E151" s="260" t="str">
        <f>[1]Sheet3!$I$11</f>
        <v>1ASCG-1</v>
      </c>
      <c r="F151" s="261">
        <f>[1]Sheet3!$AA59</f>
        <v>44</v>
      </c>
      <c r="G151" s="262" t="str">
        <f>[1]Sheet3!$X59</f>
        <v>S131112443</v>
      </c>
      <c r="H151" s="261" t="str">
        <f>[1]Sheet3!$Q59</f>
        <v>a</v>
      </c>
      <c r="I151" s="261" t="str">
        <f>[1]Sheet3!$M59</f>
        <v>سهام</v>
      </c>
      <c r="J151" s="261" t="str">
        <f>[1]Sheet3!$L59</f>
        <v>أنثى</v>
      </c>
      <c r="K151" s="263">
        <f>[1]Sheet3!$F59</f>
        <v>38328</v>
      </c>
      <c r="L151" s="261" t="str">
        <f t="shared" si="2"/>
        <v>a سهام</v>
      </c>
      <c r="M151" s="279"/>
    </row>
    <row r="152" spans="2:13" s="264" customFormat="1" ht="30" customHeight="1">
      <c r="B152" s="266">
        <v>145</v>
      </c>
      <c r="C152" s="261" t="str">
        <f>IF((F152&lt;=0)," ",[1]Sheet3!$T$10)</f>
        <v>الأولى إعدادي عام</v>
      </c>
      <c r="D152" s="261" t="str">
        <f>C152&amp;"_"&amp;COUNTIF(C$8:$C152,C152)</f>
        <v>الأولى إعدادي عام_45</v>
      </c>
      <c r="E152" s="260" t="str">
        <f>[1]Sheet3!$I$11</f>
        <v>1ASCG-1</v>
      </c>
      <c r="F152" s="261">
        <f>[1]Sheet3!$AA60</f>
        <v>45</v>
      </c>
      <c r="G152" s="262" t="str">
        <f>[1]Sheet3!$X60</f>
        <v>M133169067</v>
      </c>
      <c r="H152" s="261" t="str">
        <f>[1]Sheet3!$Q60</f>
        <v>a</v>
      </c>
      <c r="I152" s="261" t="str">
        <f>[1]Sheet3!$M60</f>
        <v>حفيظة</v>
      </c>
      <c r="J152" s="261" t="str">
        <f>[1]Sheet3!$L60</f>
        <v>أنثى</v>
      </c>
      <c r="K152" s="263">
        <f>[1]Sheet3!$F60</f>
        <v>38997</v>
      </c>
      <c r="L152" s="261" t="str">
        <f t="shared" si="2"/>
        <v>a حفيظة</v>
      </c>
      <c r="M152" s="279"/>
    </row>
    <row r="153" spans="2:13" s="264" customFormat="1" ht="30" customHeight="1">
      <c r="B153" s="266">
        <v>146</v>
      </c>
      <c r="C153" s="261" t="str">
        <f>IF((F153&lt;=0)," ",[1]Sheet3!$T$10)</f>
        <v>الأولى إعدادي عام</v>
      </c>
      <c r="D153" s="261" t="str">
        <f>C153&amp;"_"&amp;COUNTIF(C$8:$C153,C153)</f>
        <v>الأولى إعدادي عام_46</v>
      </c>
      <c r="E153" s="260" t="str">
        <f>[1]Sheet3!$I$11</f>
        <v>1ASCG-1</v>
      </c>
      <c r="F153" s="261">
        <f>[1]Sheet3!$AA61</f>
        <v>46</v>
      </c>
      <c r="G153" s="262" t="str">
        <f>[1]Sheet3!$X61</f>
        <v>P139259786</v>
      </c>
      <c r="H153" s="261" t="str">
        <f>[1]Sheet3!$Q61</f>
        <v>a</v>
      </c>
      <c r="I153" s="261" t="str">
        <f>[1]Sheet3!$M61</f>
        <v xml:space="preserve">خولة </v>
      </c>
      <c r="J153" s="261" t="str">
        <f>[1]Sheet3!$L61</f>
        <v>أنثى</v>
      </c>
      <c r="K153" s="263">
        <f>[1]Sheet3!$F61</f>
        <v>38833</v>
      </c>
      <c r="L153" s="261" t="str">
        <f t="shared" si="2"/>
        <v xml:space="preserve">a خولة </v>
      </c>
      <c r="M153" s="279"/>
    </row>
    <row r="154" spans="2:13" s="264" customFormat="1" ht="30" customHeight="1">
      <c r="B154" s="266">
        <v>147</v>
      </c>
      <c r="C154" s="261" t="str">
        <f>IF((F154&lt;=0)," ",[1]Sheet3!$T$10)</f>
        <v>الأولى إعدادي عام</v>
      </c>
      <c r="D154" s="261" t="str">
        <f>C154&amp;"_"&amp;COUNTIF(C$8:$C154,C154)</f>
        <v>الأولى إعدادي عام_47</v>
      </c>
      <c r="E154" s="260" t="str">
        <f>[1]Sheet3!$I$11</f>
        <v>1ASCG-1</v>
      </c>
      <c r="F154" s="261">
        <f>[1]Sheet3!$AA62</f>
        <v>47</v>
      </c>
      <c r="G154" s="262" t="str">
        <f>[1]Sheet3!$X62</f>
        <v>P138366801</v>
      </c>
      <c r="H154" s="261" t="str">
        <f>[1]Sheet3!$Q62</f>
        <v>a</v>
      </c>
      <c r="I154" s="261" t="str">
        <f>[1]Sheet3!$M62</f>
        <v xml:space="preserve">إلياس </v>
      </c>
      <c r="J154" s="261" t="str">
        <f>[1]Sheet3!$L62</f>
        <v>ذكر</v>
      </c>
      <c r="K154" s="263">
        <f>[1]Sheet3!$F62</f>
        <v>37843</v>
      </c>
      <c r="L154" s="261" t="str">
        <f t="shared" si="2"/>
        <v xml:space="preserve">a إلياس </v>
      </c>
      <c r="M154" s="279"/>
    </row>
    <row r="155" spans="2:13" s="264" customFormat="1" ht="30" customHeight="1">
      <c r="B155" s="266">
        <v>148</v>
      </c>
      <c r="C155" s="261" t="str">
        <f>IF((F155&lt;=0)," ",[1]Sheet3!$T$10)</f>
        <v xml:space="preserve"> </v>
      </c>
      <c r="D155" s="261" t="str">
        <f>C155&amp;"_"&amp;COUNTIF(C$8:$C155,C155)</f>
        <v xml:space="preserve"> _48</v>
      </c>
      <c r="E155" s="260" t="str">
        <f>[1]Sheet3!$I$11</f>
        <v>1ASCG-1</v>
      </c>
      <c r="F155" s="261">
        <f>[1]Sheet3!$AA63</f>
        <v>0</v>
      </c>
      <c r="G155" s="262">
        <f>[1]Sheet3!$X63</f>
        <v>0</v>
      </c>
      <c r="H155" s="261">
        <f>[1]Sheet3!$Q63</f>
        <v>0</v>
      </c>
      <c r="I155" s="261">
        <f>[1]Sheet3!$M63</f>
        <v>0</v>
      </c>
      <c r="J155" s="261">
        <f>[1]Sheet3!$L63</f>
        <v>0</v>
      </c>
      <c r="K155" s="263">
        <f>[1]Sheet3!$F63</f>
        <v>0</v>
      </c>
      <c r="L155" s="261" t="str">
        <f t="shared" si="2"/>
        <v>0 0</v>
      </c>
      <c r="M155" s="279"/>
    </row>
    <row r="156" spans="2:13" s="264" customFormat="1" ht="30" customHeight="1">
      <c r="B156" s="266">
        <v>149</v>
      </c>
      <c r="C156" s="261" t="str">
        <f>IF((F156&lt;=0)," ",[1]Sheet3!$T$10)</f>
        <v xml:space="preserve"> </v>
      </c>
      <c r="D156" s="261" t="str">
        <f>C156&amp;"_"&amp;COUNTIF(C$8:$C156,C156)</f>
        <v xml:space="preserve"> _49</v>
      </c>
      <c r="E156" s="260" t="str">
        <f>[1]Sheet3!$I$11</f>
        <v>1ASCG-1</v>
      </c>
      <c r="F156" s="261">
        <f>[1]Sheet3!$AA64</f>
        <v>0</v>
      </c>
      <c r="G156" s="262">
        <f>[1]Sheet3!$X64</f>
        <v>0</v>
      </c>
      <c r="H156" s="261">
        <f>[1]Sheet3!$Q64</f>
        <v>0</v>
      </c>
      <c r="I156" s="261">
        <f>[1]Sheet3!$M64</f>
        <v>0</v>
      </c>
      <c r="J156" s="261">
        <f>[1]Sheet3!$L64</f>
        <v>0</v>
      </c>
      <c r="K156" s="263">
        <f>[1]Sheet3!$F64</f>
        <v>0</v>
      </c>
      <c r="L156" s="261" t="str">
        <f t="shared" si="2"/>
        <v>0 0</v>
      </c>
      <c r="M156" s="279"/>
    </row>
    <row r="157" spans="2:13" s="264" customFormat="1" ht="30" customHeight="1">
      <c r="B157" s="266">
        <v>150</v>
      </c>
      <c r="C157" s="261" t="str">
        <f>IF((F157&lt;=0)," ",[1]Sheet3!$T$10)</f>
        <v xml:space="preserve"> </v>
      </c>
      <c r="D157" s="261" t="str">
        <f>C157&amp;"_"&amp;COUNTIF(C$8:$C157,C157)</f>
        <v xml:space="preserve"> _50</v>
      </c>
      <c r="E157" s="260" t="str">
        <f>[1]Sheet3!$I$11</f>
        <v>1ASCG-1</v>
      </c>
      <c r="F157" s="261">
        <f>[1]Sheet3!$AA65</f>
        <v>0</v>
      </c>
      <c r="G157" s="262">
        <f>[1]Sheet3!$X65</f>
        <v>0</v>
      </c>
      <c r="H157" s="261">
        <f>[1]Sheet3!$Q65</f>
        <v>0</v>
      </c>
      <c r="I157" s="261">
        <f>[1]Sheet3!$M65</f>
        <v>0</v>
      </c>
      <c r="J157" s="261">
        <f>[1]Sheet3!$L65</f>
        <v>0</v>
      </c>
      <c r="K157" s="263">
        <f>[1]Sheet3!$F65</f>
        <v>0</v>
      </c>
      <c r="L157" s="261" t="str">
        <f t="shared" si="2"/>
        <v>0 0</v>
      </c>
      <c r="M157" s="279"/>
    </row>
    <row r="158" spans="2:13" s="264" customFormat="1" ht="30" customHeight="1">
      <c r="B158" s="266">
        <v>151</v>
      </c>
      <c r="C158" s="261" t="str">
        <f>IF((F158&lt;=0)," ",[1]Sheet4!$T$10)</f>
        <v>الأولى إعدادي عام</v>
      </c>
      <c r="D158" s="261" t="str">
        <f>C158&amp;"_"&amp;COUNTIF(C$8:$C158,C158)</f>
        <v>الأولى إعدادي عام_48</v>
      </c>
      <c r="E158" s="260" t="str">
        <f>[1]Sheet4!$I$11</f>
        <v>1ASCG-2</v>
      </c>
      <c r="F158" s="261">
        <f>[1]Sheet4!$AA16</f>
        <v>1</v>
      </c>
      <c r="G158" s="262" t="str">
        <f>[1]Sheet4!$X16</f>
        <v>E130078671</v>
      </c>
      <c r="H158" s="261" t="str">
        <f>[1]Sheet4!$Q16</f>
        <v>a</v>
      </c>
      <c r="I158" s="261" t="str">
        <f>[1]Sheet4!$M16</f>
        <v>ياسمين</v>
      </c>
      <c r="J158" s="261" t="str">
        <f>[1]Sheet4!$L16</f>
        <v>أنثى</v>
      </c>
      <c r="K158" s="263">
        <f>[1]Sheet4!$F16</f>
        <v>39040</v>
      </c>
      <c r="L158" s="261" t="str">
        <f t="shared" si="2"/>
        <v>a ياسمين</v>
      </c>
      <c r="M158" s="279"/>
    </row>
    <row r="159" spans="2:13" s="264" customFormat="1" ht="30" customHeight="1">
      <c r="B159" s="266">
        <v>152</v>
      </c>
      <c r="C159" s="261" t="str">
        <f>IF((F159&lt;=0)," ",[1]Sheet4!$T$10)</f>
        <v>الأولى إعدادي عام</v>
      </c>
      <c r="D159" s="261" t="str">
        <f>C159&amp;"_"&amp;COUNTIF(C$8:$C159,C159)</f>
        <v>الأولى إعدادي عام_49</v>
      </c>
      <c r="E159" s="260" t="str">
        <f>[1]Sheet4!$I$11</f>
        <v>1ASCG-2</v>
      </c>
      <c r="F159" s="261">
        <f>[1]Sheet4!$AA17</f>
        <v>2</v>
      </c>
      <c r="G159" s="262" t="str">
        <f>[1]Sheet4!$X17</f>
        <v>E137078664</v>
      </c>
      <c r="H159" s="261" t="str">
        <f>[1]Sheet4!$Q17</f>
        <v>a</v>
      </c>
      <c r="I159" s="261" t="str">
        <f>[1]Sheet4!$M17</f>
        <v>نسرين</v>
      </c>
      <c r="J159" s="261" t="str">
        <f>[1]Sheet4!$L17</f>
        <v>أنثى</v>
      </c>
      <c r="K159" s="263">
        <f>[1]Sheet4!$F17</f>
        <v>39040</v>
      </c>
      <c r="L159" s="261" t="str">
        <f t="shared" si="2"/>
        <v>a نسرين</v>
      </c>
      <c r="M159" s="279"/>
    </row>
    <row r="160" spans="2:13" s="264" customFormat="1" ht="30" customHeight="1">
      <c r="B160" s="266">
        <v>153</v>
      </c>
      <c r="C160" s="261" t="str">
        <f>IF((F160&lt;=0)," ",[1]Sheet4!$T$10)</f>
        <v>الأولى إعدادي عام</v>
      </c>
      <c r="D160" s="261" t="str">
        <f>C160&amp;"_"&amp;COUNTIF(C$8:$C160,C160)</f>
        <v>الأولى إعدادي عام_50</v>
      </c>
      <c r="E160" s="260" t="str">
        <f>[1]Sheet4!$I$11</f>
        <v>1ASCG-2</v>
      </c>
      <c r="F160" s="261">
        <f>[1]Sheet4!$AA18</f>
        <v>3</v>
      </c>
      <c r="G160" s="262" t="str">
        <f>[1]Sheet4!$X18</f>
        <v>E143123617</v>
      </c>
      <c r="H160" s="261" t="str">
        <f>[1]Sheet4!$Q18</f>
        <v>a</v>
      </c>
      <c r="I160" s="261" t="str">
        <f>[1]Sheet4!$M18</f>
        <v>مروان</v>
      </c>
      <c r="J160" s="261" t="str">
        <f>[1]Sheet4!$L18</f>
        <v>ذكر</v>
      </c>
      <c r="K160" s="263">
        <f>[1]Sheet4!$F18</f>
        <v>38370</v>
      </c>
      <c r="L160" s="261" t="str">
        <f t="shared" si="2"/>
        <v>a مروان</v>
      </c>
      <c r="M160" s="279"/>
    </row>
    <row r="161" spans="2:13" s="264" customFormat="1" ht="30" customHeight="1">
      <c r="B161" s="266">
        <v>154</v>
      </c>
      <c r="C161" s="261" t="str">
        <f>IF((F161&lt;=0)," ",[1]Sheet4!$T$10)</f>
        <v>الأولى إعدادي عام</v>
      </c>
      <c r="D161" s="261" t="str">
        <f>C161&amp;"_"&amp;COUNTIF(C$8:$C161,C161)</f>
        <v>الأولى إعدادي عام_51</v>
      </c>
      <c r="E161" s="260" t="str">
        <f>[1]Sheet4!$I$11</f>
        <v>1ASCG-2</v>
      </c>
      <c r="F161" s="261">
        <f>[1]Sheet4!$AA19</f>
        <v>4</v>
      </c>
      <c r="G161" s="262" t="str">
        <f>[1]Sheet4!$X19</f>
        <v>M130061249</v>
      </c>
      <c r="H161" s="261" t="str">
        <f>[1]Sheet4!$Q19</f>
        <v>a</v>
      </c>
      <c r="I161" s="261" t="str">
        <f>[1]Sheet4!$M19</f>
        <v>منى</v>
      </c>
      <c r="J161" s="261" t="str">
        <f>[1]Sheet4!$L19</f>
        <v>أنثى</v>
      </c>
      <c r="K161" s="263">
        <f>[1]Sheet4!$F19</f>
        <v>38917</v>
      </c>
      <c r="L161" s="261" t="str">
        <f t="shared" si="2"/>
        <v>a منى</v>
      </c>
      <c r="M161" s="279"/>
    </row>
    <row r="162" spans="2:13" s="264" customFormat="1" ht="30" customHeight="1">
      <c r="B162" s="266">
        <v>155</v>
      </c>
      <c r="C162" s="261" t="str">
        <f>IF((F162&lt;=0)," ",[1]Sheet4!$T$10)</f>
        <v>الأولى إعدادي عام</v>
      </c>
      <c r="D162" s="261" t="str">
        <f>C162&amp;"_"&amp;COUNTIF(C$8:$C162,C162)</f>
        <v>الأولى إعدادي عام_52</v>
      </c>
      <c r="E162" s="260" t="str">
        <f>[1]Sheet4!$I$11</f>
        <v>1ASCG-2</v>
      </c>
      <c r="F162" s="261">
        <f>[1]Sheet4!$AA20</f>
        <v>5</v>
      </c>
      <c r="G162" s="262" t="str">
        <f>[1]Sheet4!$X20</f>
        <v>P130106480</v>
      </c>
      <c r="H162" s="261" t="str">
        <f>[1]Sheet4!$Q20</f>
        <v>a</v>
      </c>
      <c r="I162" s="261" t="str">
        <f>[1]Sheet4!$M20</f>
        <v>الهام</v>
      </c>
      <c r="J162" s="261" t="str">
        <f>[1]Sheet4!$L20</f>
        <v>أنثى</v>
      </c>
      <c r="K162" s="263">
        <f>[1]Sheet4!$F20</f>
        <v>37987</v>
      </c>
      <c r="L162" s="261" t="str">
        <f t="shared" si="2"/>
        <v>a الهام</v>
      </c>
      <c r="M162" s="279"/>
    </row>
    <row r="163" spans="2:13" s="264" customFormat="1" ht="30" customHeight="1">
      <c r="B163" s="266">
        <v>156</v>
      </c>
      <c r="C163" s="261" t="str">
        <f>IF((F163&lt;=0)," ",[1]Sheet4!$T$10)</f>
        <v>الأولى إعدادي عام</v>
      </c>
      <c r="D163" s="261" t="str">
        <f>C163&amp;"_"&amp;COUNTIF(C$8:$C163,C163)</f>
        <v>الأولى إعدادي عام_53</v>
      </c>
      <c r="E163" s="260" t="str">
        <f>[1]Sheet4!$I$11</f>
        <v>1ASCG-2</v>
      </c>
      <c r="F163" s="261">
        <f>[1]Sheet4!$AA21</f>
        <v>6</v>
      </c>
      <c r="G163" s="262" t="str">
        <f>[1]Sheet4!$X21</f>
        <v>P130251035</v>
      </c>
      <c r="H163" s="261" t="str">
        <f>[1]Sheet4!$Q21</f>
        <v>a</v>
      </c>
      <c r="I163" s="261" t="str">
        <f>[1]Sheet4!$M21</f>
        <v xml:space="preserve">سيف الدين </v>
      </c>
      <c r="J163" s="261" t="str">
        <f>[1]Sheet4!$L21</f>
        <v>ذكر</v>
      </c>
      <c r="K163" s="263">
        <f>[1]Sheet4!$F21</f>
        <v>38414</v>
      </c>
      <c r="L163" s="261" t="str">
        <f t="shared" si="2"/>
        <v xml:space="preserve">a سيف الدين </v>
      </c>
      <c r="M163" s="279"/>
    </row>
    <row r="164" spans="2:13" s="264" customFormat="1" ht="30" customHeight="1">
      <c r="B164" s="266">
        <v>157</v>
      </c>
      <c r="C164" s="261" t="str">
        <f>IF((F164&lt;=0)," ",[1]Sheet4!$T$10)</f>
        <v>الأولى إعدادي عام</v>
      </c>
      <c r="D164" s="261" t="str">
        <f>C164&amp;"_"&amp;COUNTIF(C$8:$C164,C164)</f>
        <v>الأولى إعدادي عام_54</v>
      </c>
      <c r="E164" s="260" t="str">
        <f>[1]Sheet4!$I$11</f>
        <v>1ASCG-2</v>
      </c>
      <c r="F164" s="261">
        <f>[1]Sheet4!$AA22</f>
        <v>7</v>
      </c>
      <c r="G164" s="262" t="str">
        <f>[1]Sheet4!$X22</f>
        <v>P130259843</v>
      </c>
      <c r="H164" s="261" t="str">
        <f>[1]Sheet4!$Q22</f>
        <v>a</v>
      </c>
      <c r="I164" s="261" t="str">
        <f>[1]Sheet4!$M22</f>
        <v xml:space="preserve">ف الزهراء </v>
      </c>
      <c r="J164" s="261" t="str">
        <f>[1]Sheet4!$L22</f>
        <v>أنثى</v>
      </c>
      <c r="K164" s="263">
        <f>[1]Sheet4!$F22</f>
        <v>38383</v>
      </c>
      <c r="L164" s="261" t="str">
        <f t="shared" si="2"/>
        <v xml:space="preserve">a ف الزهراء </v>
      </c>
      <c r="M164" s="279"/>
    </row>
    <row r="165" spans="2:13" s="264" customFormat="1" ht="30" customHeight="1">
      <c r="B165" s="266">
        <v>158</v>
      </c>
      <c r="C165" s="261" t="str">
        <f>IF((F165&lt;=0)," ",[1]Sheet4!$T$10)</f>
        <v>الأولى إعدادي عام</v>
      </c>
      <c r="D165" s="261" t="str">
        <f>C165&amp;"_"&amp;COUNTIF(C$8:$C165,C165)</f>
        <v>الأولى إعدادي عام_55</v>
      </c>
      <c r="E165" s="260" t="str">
        <f>[1]Sheet4!$I$11</f>
        <v>1ASCG-2</v>
      </c>
      <c r="F165" s="261">
        <f>[1]Sheet4!$AA23</f>
        <v>8</v>
      </c>
      <c r="G165" s="262" t="str">
        <f>[1]Sheet4!$X23</f>
        <v>P131364471</v>
      </c>
      <c r="H165" s="261" t="str">
        <f>[1]Sheet4!$Q23</f>
        <v>a</v>
      </c>
      <c r="I165" s="261" t="str">
        <f>[1]Sheet4!$M23</f>
        <v xml:space="preserve">سيف الدين   </v>
      </c>
      <c r="J165" s="261" t="str">
        <f>[1]Sheet4!$L23</f>
        <v>ذكر</v>
      </c>
      <c r="K165" s="263">
        <f>[1]Sheet4!$F23</f>
        <v>38885</v>
      </c>
      <c r="L165" s="261" t="str">
        <f t="shared" si="2"/>
        <v xml:space="preserve">a سيف الدين   </v>
      </c>
      <c r="M165" s="279"/>
    </row>
    <row r="166" spans="2:13" s="264" customFormat="1" ht="30" customHeight="1">
      <c r="B166" s="266">
        <v>159</v>
      </c>
      <c r="C166" s="261" t="str">
        <f>IF((F166&lt;=0)," ",[1]Sheet4!$T$10)</f>
        <v>الأولى إعدادي عام</v>
      </c>
      <c r="D166" s="261" t="str">
        <f>C166&amp;"_"&amp;COUNTIF(C$8:$C166,C166)</f>
        <v>الأولى إعدادي عام_56</v>
      </c>
      <c r="E166" s="260" t="str">
        <f>[1]Sheet4!$I$11</f>
        <v>1ASCG-2</v>
      </c>
      <c r="F166" s="261">
        <f>[1]Sheet4!$AA24</f>
        <v>9</v>
      </c>
      <c r="G166" s="262" t="str">
        <f>[1]Sheet4!$X24</f>
        <v>P132252298</v>
      </c>
      <c r="H166" s="261" t="str">
        <f>[1]Sheet4!$Q24</f>
        <v>a</v>
      </c>
      <c r="I166" s="261" t="str">
        <f>[1]Sheet4!$M24</f>
        <v xml:space="preserve">موسى </v>
      </c>
      <c r="J166" s="261" t="str">
        <f>[1]Sheet4!$L24</f>
        <v>ذكر</v>
      </c>
      <c r="K166" s="263">
        <f>[1]Sheet4!$F24</f>
        <v>38870</v>
      </c>
      <c r="L166" s="261" t="str">
        <f t="shared" si="2"/>
        <v xml:space="preserve">a موسى </v>
      </c>
      <c r="M166" s="279"/>
    </row>
    <row r="167" spans="2:13" s="264" customFormat="1" ht="30" customHeight="1">
      <c r="B167" s="266">
        <v>160</v>
      </c>
      <c r="C167" s="261" t="str">
        <f>IF((F167&lt;=0)," ",[1]Sheet4!$T$10)</f>
        <v>الأولى إعدادي عام</v>
      </c>
      <c r="D167" s="261" t="str">
        <f>C167&amp;"_"&amp;COUNTIF(C$8:$C167,C167)</f>
        <v>الأولى إعدادي عام_57</v>
      </c>
      <c r="E167" s="260" t="str">
        <f>[1]Sheet4!$I$11</f>
        <v>1ASCG-2</v>
      </c>
      <c r="F167" s="261">
        <f>[1]Sheet4!$AA25</f>
        <v>10</v>
      </c>
      <c r="G167" s="262" t="str">
        <f>[1]Sheet4!$X25</f>
        <v>P132252304</v>
      </c>
      <c r="H167" s="261" t="str">
        <f>[1]Sheet4!$Q25</f>
        <v>a</v>
      </c>
      <c r="I167" s="261" t="str">
        <f>[1]Sheet4!$M25</f>
        <v xml:space="preserve">خالد </v>
      </c>
      <c r="J167" s="261" t="str">
        <f>[1]Sheet4!$L25</f>
        <v>ذكر</v>
      </c>
      <c r="K167" s="263">
        <f>[1]Sheet4!$F25</f>
        <v>38836</v>
      </c>
      <c r="L167" s="261" t="str">
        <f t="shared" si="2"/>
        <v xml:space="preserve">a خالد </v>
      </c>
      <c r="M167" s="279"/>
    </row>
    <row r="168" spans="2:13" s="264" customFormat="1" ht="30" customHeight="1">
      <c r="B168" s="266">
        <v>161</v>
      </c>
      <c r="C168" s="261" t="str">
        <f>IF((F168&lt;=0)," ",[1]Sheet4!$T$10)</f>
        <v>الأولى إعدادي عام</v>
      </c>
      <c r="D168" s="261" t="str">
        <f>C168&amp;"_"&amp;COUNTIF(C$8:$C168,C168)</f>
        <v>الأولى إعدادي عام_58</v>
      </c>
      <c r="E168" s="260" t="str">
        <f>[1]Sheet4!$I$11</f>
        <v>1ASCG-2</v>
      </c>
      <c r="F168" s="261">
        <f>[1]Sheet4!$AA26</f>
        <v>11</v>
      </c>
      <c r="G168" s="262" t="str">
        <f>[1]Sheet4!$X26</f>
        <v>P132259713</v>
      </c>
      <c r="H168" s="261" t="str">
        <f>[1]Sheet4!$Q26</f>
        <v>a</v>
      </c>
      <c r="I168" s="261" t="str">
        <f>[1]Sheet4!$M26</f>
        <v xml:space="preserve">عثمان </v>
      </c>
      <c r="J168" s="261" t="str">
        <f>[1]Sheet4!$L26</f>
        <v>ذكر</v>
      </c>
      <c r="K168" s="263">
        <f>[1]Sheet4!$F26</f>
        <v>39002</v>
      </c>
      <c r="L168" s="261" t="str">
        <f t="shared" si="2"/>
        <v xml:space="preserve">a عثمان </v>
      </c>
      <c r="M168" s="279"/>
    </row>
    <row r="169" spans="2:13" s="264" customFormat="1" ht="30" customHeight="1">
      <c r="B169" s="266">
        <v>162</v>
      </c>
      <c r="C169" s="261" t="str">
        <f>IF((F169&lt;=0)," ",[1]Sheet4!$T$10)</f>
        <v>الأولى إعدادي عام</v>
      </c>
      <c r="D169" s="261" t="str">
        <f>C169&amp;"_"&amp;COUNTIF(C$8:$C169,C169)</f>
        <v>الأولى إعدادي عام_59</v>
      </c>
      <c r="E169" s="260" t="str">
        <f>[1]Sheet4!$I$11</f>
        <v>1ASCG-2</v>
      </c>
      <c r="F169" s="261">
        <f>[1]Sheet4!$AA27</f>
        <v>12</v>
      </c>
      <c r="G169" s="262" t="str">
        <f>[1]Sheet4!$X27</f>
        <v>P132364688</v>
      </c>
      <c r="H169" s="261" t="str">
        <f>[1]Sheet4!$Q27</f>
        <v>a</v>
      </c>
      <c r="I169" s="261" t="str">
        <f>[1]Sheet4!$M27</f>
        <v xml:space="preserve">يسرى   </v>
      </c>
      <c r="J169" s="261" t="str">
        <f>[1]Sheet4!$L27</f>
        <v>أنثى</v>
      </c>
      <c r="K169" s="263">
        <f>[1]Sheet4!$F27</f>
        <v>38859</v>
      </c>
      <c r="L169" s="261" t="str">
        <f t="shared" si="2"/>
        <v xml:space="preserve">a يسرى   </v>
      </c>
      <c r="M169" s="279"/>
    </row>
    <row r="170" spans="2:13" s="264" customFormat="1" ht="30" customHeight="1">
      <c r="B170" s="266">
        <v>163</v>
      </c>
      <c r="C170" s="261" t="str">
        <f>IF((F170&lt;=0)," ",[1]Sheet4!$T$10)</f>
        <v>الأولى إعدادي عام</v>
      </c>
      <c r="D170" s="261" t="str">
        <f>C170&amp;"_"&amp;COUNTIF(C$8:$C170,C170)</f>
        <v>الأولى إعدادي عام_60</v>
      </c>
      <c r="E170" s="260" t="str">
        <f>[1]Sheet4!$I$11</f>
        <v>1ASCG-2</v>
      </c>
      <c r="F170" s="261">
        <f>[1]Sheet4!$AA28</f>
        <v>13</v>
      </c>
      <c r="G170" s="262" t="str">
        <f>[1]Sheet4!$X28</f>
        <v>P132476788</v>
      </c>
      <c r="H170" s="261" t="str">
        <f>[1]Sheet4!$Q28</f>
        <v>a</v>
      </c>
      <c r="I170" s="261" t="str">
        <f>[1]Sheet4!$M28</f>
        <v>علي</v>
      </c>
      <c r="J170" s="261" t="str">
        <f>[1]Sheet4!$L28</f>
        <v>ذكر</v>
      </c>
      <c r="K170" s="263">
        <f>[1]Sheet4!$F28</f>
        <v>38911</v>
      </c>
      <c r="L170" s="261" t="str">
        <f t="shared" si="2"/>
        <v>a علي</v>
      </c>
      <c r="M170" s="279"/>
    </row>
    <row r="171" spans="2:13" s="264" customFormat="1" ht="30" customHeight="1">
      <c r="B171" s="266">
        <v>164</v>
      </c>
      <c r="C171" s="261" t="str">
        <f>IF((F171&lt;=0)," ",[1]Sheet4!$T$10)</f>
        <v>الأولى إعدادي عام</v>
      </c>
      <c r="D171" s="261" t="str">
        <f>C171&amp;"_"&amp;COUNTIF(C$8:$C171,C171)</f>
        <v>الأولى إعدادي عام_61</v>
      </c>
      <c r="E171" s="260" t="str">
        <f>[1]Sheet4!$I$11</f>
        <v>1ASCG-2</v>
      </c>
      <c r="F171" s="261">
        <f>[1]Sheet4!$AA29</f>
        <v>14</v>
      </c>
      <c r="G171" s="262" t="str">
        <f>[1]Sheet4!$X29</f>
        <v>P132523763</v>
      </c>
      <c r="H171" s="261" t="str">
        <f>[1]Sheet4!$Q29</f>
        <v>a</v>
      </c>
      <c r="I171" s="261" t="str">
        <f>[1]Sheet4!$M29</f>
        <v>شيماء</v>
      </c>
      <c r="J171" s="261" t="str">
        <f>[1]Sheet4!$L29</f>
        <v>أنثى</v>
      </c>
      <c r="K171" s="263">
        <f>[1]Sheet4!$F29</f>
        <v>39119</v>
      </c>
      <c r="L171" s="261" t="str">
        <f t="shared" si="2"/>
        <v>a شيماء</v>
      </c>
      <c r="M171" s="279"/>
    </row>
    <row r="172" spans="2:13" s="264" customFormat="1" ht="30" customHeight="1">
      <c r="B172" s="266">
        <v>165</v>
      </c>
      <c r="C172" s="261" t="str">
        <f>IF((F172&lt;=0)," ",[1]Sheet4!$T$10)</f>
        <v>الأولى إعدادي عام</v>
      </c>
      <c r="D172" s="261" t="str">
        <f>C172&amp;"_"&amp;COUNTIF(C$8:$C172,C172)</f>
        <v>الأولى إعدادي عام_62</v>
      </c>
      <c r="E172" s="260" t="str">
        <f>[1]Sheet4!$I$11</f>
        <v>1ASCG-2</v>
      </c>
      <c r="F172" s="261">
        <f>[1]Sheet4!$AA30</f>
        <v>15</v>
      </c>
      <c r="G172" s="262" t="str">
        <f>[1]Sheet4!$X30</f>
        <v>P133259646</v>
      </c>
      <c r="H172" s="261" t="str">
        <f>[1]Sheet4!$Q30</f>
        <v>a</v>
      </c>
      <c r="I172" s="261" t="str">
        <f>[1]Sheet4!$M30</f>
        <v xml:space="preserve">كوثر </v>
      </c>
      <c r="J172" s="261" t="str">
        <f>[1]Sheet4!$L30</f>
        <v>أنثى</v>
      </c>
      <c r="K172" s="263">
        <f>[1]Sheet4!$F30</f>
        <v>38986</v>
      </c>
      <c r="L172" s="261" t="str">
        <f t="shared" si="2"/>
        <v xml:space="preserve">a كوثر </v>
      </c>
      <c r="M172" s="279"/>
    </row>
    <row r="173" spans="2:13" s="264" customFormat="1" ht="30" customHeight="1">
      <c r="B173" s="266">
        <v>166</v>
      </c>
      <c r="C173" s="261" t="str">
        <f>IF((F173&lt;=0)," ",[1]Sheet4!$T$10)</f>
        <v>الأولى إعدادي عام</v>
      </c>
      <c r="D173" s="261" t="str">
        <f>C173&amp;"_"&amp;COUNTIF(C$8:$C173,C173)</f>
        <v>الأولى إعدادي عام_63</v>
      </c>
      <c r="E173" s="260" t="str">
        <f>[1]Sheet4!$I$11</f>
        <v>1ASCG-2</v>
      </c>
      <c r="F173" s="261">
        <f>[1]Sheet4!$AA31</f>
        <v>16</v>
      </c>
      <c r="G173" s="262" t="str">
        <f>[1]Sheet4!$X31</f>
        <v>P133366911</v>
      </c>
      <c r="H173" s="261" t="str">
        <f>[1]Sheet4!$Q31</f>
        <v>a</v>
      </c>
      <c r="I173" s="261" t="str">
        <f>[1]Sheet4!$M31</f>
        <v xml:space="preserve">سلمى </v>
      </c>
      <c r="J173" s="261" t="str">
        <f>[1]Sheet4!$L31</f>
        <v>أنثى</v>
      </c>
      <c r="K173" s="263">
        <f>[1]Sheet4!$F31</f>
        <v>38139</v>
      </c>
      <c r="L173" s="261" t="str">
        <f t="shared" si="2"/>
        <v xml:space="preserve">a سلمى </v>
      </c>
      <c r="M173" s="279"/>
    </row>
    <row r="174" spans="2:13" s="264" customFormat="1" ht="30" customHeight="1">
      <c r="B174" s="266">
        <v>167</v>
      </c>
      <c r="C174" s="261" t="str">
        <f>IF((F174&lt;=0)," ",[1]Sheet4!$T$10)</f>
        <v>الأولى إعدادي عام</v>
      </c>
      <c r="D174" s="261" t="str">
        <f>C174&amp;"_"&amp;COUNTIF(C$8:$C174,C174)</f>
        <v>الأولى إعدادي عام_64</v>
      </c>
      <c r="E174" s="260" t="str">
        <f>[1]Sheet4!$I$11</f>
        <v>1ASCG-2</v>
      </c>
      <c r="F174" s="261">
        <f>[1]Sheet4!$AA32</f>
        <v>17</v>
      </c>
      <c r="G174" s="262" t="str">
        <f>[1]Sheet4!$X32</f>
        <v>P134371086</v>
      </c>
      <c r="H174" s="261" t="str">
        <f>[1]Sheet4!$Q32</f>
        <v>a</v>
      </c>
      <c r="I174" s="261" t="str">
        <f>[1]Sheet4!$M32</f>
        <v xml:space="preserve">أيمن </v>
      </c>
      <c r="J174" s="261" t="str">
        <f>[1]Sheet4!$L32</f>
        <v>ذكر</v>
      </c>
      <c r="K174" s="263">
        <f>[1]Sheet4!$F32</f>
        <v>38150</v>
      </c>
      <c r="L174" s="261" t="str">
        <f t="shared" si="2"/>
        <v xml:space="preserve">a أيمن </v>
      </c>
      <c r="M174" s="279"/>
    </row>
    <row r="175" spans="2:13" s="264" customFormat="1" ht="30" customHeight="1">
      <c r="B175" s="266">
        <v>168</v>
      </c>
      <c r="C175" s="261" t="str">
        <f>IF((F175&lt;=0)," ",[1]Sheet4!$T$10)</f>
        <v>الأولى إعدادي عام</v>
      </c>
      <c r="D175" s="261" t="str">
        <f>C175&amp;"_"&amp;COUNTIF(C$8:$C175,C175)</f>
        <v>الأولى إعدادي عام_65</v>
      </c>
      <c r="E175" s="260" t="str">
        <f>[1]Sheet4!$I$11</f>
        <v>1ASCG-2</v>
      </c>
      <c r="F175" s="261">
        <f>[1]Sheet4!$AA33</f>
        <v>18</v>
      </c>
      <c r="G175" s="262" t="str">
        <f>[1]Sheet4!$X33</f>
        <v>P134371327</v>
      </c>
      <c r="H175" s="261" t="str">
        <f>[1]Sheet4!$Q33</f>
        <v>a</v>
      </c>
      <c r="I175" s="261" t="str">
        <f>[1]Sheet4!$M33</f>
        <v>عبيدة</v>
      </c>
      <c r="J175" s="261" t="str">
        <f>[1]Sheet4!$L33</f>
        <v>ذكر</v>
      </c>
      <c r="K175" s="263">
        <f>[1]Sheet4!$F33</f>
        <v>37507</v>
      </c>
      <c r="L175" s="261" t="str">
        <f t="shared" si="2"/>
        <v>a عبيدة</v>
      </c>
      <c r="M175" s="279"/>
    </row>
    <row r="176" spans="2:13" s="264" customFormat="1" ht="30" customHeight="1">
      <c r="B176" s="266">
        <v>169</v>
      </c>
      <c r="C176" s="261" t="str">
        <f>IF((F176&lt;=0)," ",[1]Sheet4!$T$10)</f>
        <v>الأولى إعدادي عام</v>
      </c>
      <c r="D176" s="261" t="str">
        <f>C176&amp;"_"&amp;COUNTIF(C$8:$C176,C176)</f>
        <v>الأولى إعدادي عام_66</v>
      </c>
      <c r="E176" s="260" t="str">
        <f>[1]Sheet4!$I$11</f>
        <v>1ASCG-2</v>
      </c>
      <c r="F176" s="261">
        <f>[1]Sheet4!$AA34</f>
        <v>19</v>
      </c>
      <c r="G176" s="262" t="str">
        <f>[1]Sheet4!$X34</f>
        <v>P135260183</v>
      </c>
      <c r="H176" s="261" t="str">
        <f>[1]Sheet4!$Q34</f>
        <v>a</v>
      </c>
      <c r="I176" s="261" t="str">
        <f>[1]Sheet4!$M34</f>
        <v xml:space="preserve">مروان </v>
      </c>
      <c r="J176" s="261" t="str">
        <f>[1]Sheet4!$L34</f>
        <v>ذكر</v>
      </c>
      <c r="K176" s="263">
        <f>[1]Sheet4!$F34</f>
        <v>37491</v>
      </c>
      <c r="L176" s="261" t="str">
        <f t="shared" si="2"/>
        <v xml:space="preserve">a مروان </v>
      </c>
      <c r="M176" s="279"/>
    </row>
    <row r="177" spans="2:13" s="264" customFormat="1" ht="30" customHeight="1">
      <c r="B177" s="266">
        <v>170</v>
      </c>
      <c r="C177" s="261" t="str">
        <f>IF((F177&lt;=0)," ",[1]Sheet4!$T$10)</f>
        <v>الأولى إعدادي عام</v>
      </c>
      <c r="D177" s="261" t="str">
        <f>C177&amp;"_"&amp;COUNTIF(C$8:$C177,C177)</f>
        <v>الأولى إعدادي عام_67</v>
      </c>
      <c r="E177" s="260" t="str">
        <f>[1]Sheet4!$I$11</f>
        <v>1ASCG-2</v>
      </c>
      <c r="F177" s="261">
        <f>[1]Sheet4!$AA35</f>
        <v>20</v>
      </c>
      <c r="G177" s="262" t="str">
        <f>[1]Sheet4!$X35</f>
        <v>P135366860</v>
      </c>
      <c r="H177" s="261" t="str">
        <f>[1]Sheet4!$Q35</f>
        <v>a</v>
      </c>
      <c r="I177" s="261" t="str">
        <f>[1]Sheet4!$M35</f>
        <v xml:space="preserve">محمد سعيد </v>
      </c>
      <c r="J177" s="261" t="str">
        <f>[1]Sheet4!$L35</f>
        <v>ذكر</v>
      </c>
      <c r="K177" s="263">
        <f>[1]Sheet4!$F35</f>
        <v>38253</v>
      </c>
      <c r="L177" s="261" t="str">
        <f t="shared" si="2"/>
        <v xml:space="preserve">a محمد سعيد </v>
      </c>
      <c r="M177" s="279"/>
    </row>
    <row r="178" spans="2:13" s="264" customFormat="1" ht="30" customHeight="1">
      <c r="B178" s="266">
        <v>171</v>
      </c>
      <c r="C178" s="261" t="str">
        <f>IF((F178&lt;=0)," ",[1]Sheet4!$T$10)</f>
        <v>الأولى إعدادي عام</v>
      </c>
      <c r="D178" s="261" t="str">
        <f>C178&amp;"_"&amp;COUNTIF(C$8:$C178,C178)</f>
        <v>الأولى إعدادي عام_68</v>
      </c>
      <c r="E178" s="260" t="str">
        <f>[1]Sheet4!$I$11</f>
        <v>1ASCG-2</v>
      </c>
      <c r="F178" s="261">
        <f>[1]Sheet4!$AA36</f>
        <v>21</v>
      </c>
      <c r="G178" s="262" t="str">
        <f>[1]Sheet4!$X36</f>
        <v>P136371130</v>
      </c>
      <c r="H178" s="261" t="str">
        <f>[1]Sheet4!$Q36</f>
        <v>a</v>
      </c>
      <c r="I178" s="261" t="str">
        <f>[1]Sheet4!$M36</f>
        <v xml:space="preserve">خالد </v>
      </c>
      <c r="J178" s="261" t="str">
        <f>[1]Sheet4!$L36</f>
        <v>ذكر</v>
      </c>
      <c r="K178" s="263">
        <f>[1]Sheet4!$F36</f>
        <v>37787</v>
      </c>
      <c r="L178" s="261" t="str">
        <f t="shared" si="2"/>
        <v xml:space="preserve">a خالد </v>
      </c>
      <c r="M178" s="279"/>
    </row>
    <row r="179" spans="2:13" s="264" customFormat="1" ht="30" customHeight="1">
      <c r="B179" s="266">
        <v>172</v>
      </c>
      <c r="C179" s="261" t="str">
        <f>IF((F179&lt;=0)," ",[1]Sheet4!$T$10)</f>
        <v>الأولى إعدادي عام</v>
      </c>
      <c r="D179" s="261" t="str">
        <f>C179&amp;"_"&amp;COUNTIF(C$8:$C179,C179)</f>
        <v>الأولى إعدادي عام_69</v>
      </c>
      <c r="E179" s="260" t="str">
        <f>[1]Sheet4!$I$11</f>
        <v>1ASCG-2</v>
      </c>
      <c r="F179" s="261">
        <f>[1]Sheet4!$AA37</f>
        <v>22</v>
      </c>
      <c r="G179" s="262" t="str">
        <f>[1]Sheet4!$X37</f>
        <v>P136371354</v>
      </c>
      <c r="H179" s="261" t="str">
        <f>[1]Sheet4!$Q37</f>
        <v>a</v>
      </c>
      <c r="I179" s="261" t="str">
        <f>[1]Sheet4!$M37</f>
        <v xml:space="preserve">وئام </v>
      </c>
      <c r="J179" s="261" t="str">
        <f>[1]Sheet4!$L37</f>
        <v>أنثى</v>
      </c>
      <c r="K179" s="263">
        <f>[1]Sheet4!$F37</f>
        <v>37885</v>
      </c>
      <c r="L179" s="261" t="str">
        <f t="shared" si="2"/>
        <v xml:space="preserve">a وئام </v>
      </c>
      <c r="M179" s="279"/>
    </row>
    <row r="180" spans="2:13" s="264" customFormat="1" ht="30" customHeight="1">
      <c r="B180" s="266">
        <v>173</v>
      </c>
      <c r="C180" s="261" t="str">
        <f>IF((F180&lt;=0)," ",[1]Sheet4!$T$10)</f>
        <v>الأولى إعدادي عام</v>
      </c>
      <c r="D180" s="261" t="str">
        <f>C180&amp;"_"&amp;COUNTIF(C$8:$C180,C180)</f>
        <v>الأولى إعدادي عام_70</v>
      </c>
      <c r="E180" s="260" t="str">
        <f>[1]Sheet4!$I$11</f>
        <v>1ASCG-2</v>
      </c>
      <c r="F180" s="261">
        <f>[1]Sheet4!$AA38</f>
        <v>23</v>
      </c>
      <c r="G180" s="262" t="str">
        <f>[1]Sheet4!$X38</f>
        <v>P136472433</v>
      </c>
      <c r="H180" s="261" t="str">
        <f>[1]Sheet4!$Q38</f>
        <v>a</v>
      </c>
      <c r="I180" s="261" t="str">
        <f>[1]Sheet4!$M38</f>
        <v>ابراهيم</v>
      </c>
      <c r="J180" s="261" t="str">
        <f>[1]Sheet4!$L38</f>
        <v>ذكر</v>
      </c>
      <c r="K180" s="263">
        <f>[1]Sheet4!$F38</f>
        <v>38990</v>
      </c>
      <c r="L180" s="261" t="str">
        <f t="shared" si="2"/>
        <v>a ابراهيم</v>
      </c>
      <c r="M180" s="279"/>
    </row>
    <row r="181" spans="2:13" s="264" customFormat="1" ht="30" customHeight="1">
      <c r="B181" s="266">
        <v>174</v>
      </c>
      <c r="C181" s="261" t="str">
        <f>IF((F181&lt;=0)," ",[1]Sheet4!$T$10)</f>
        <v>الأولى إعدادي عام</v>
      </c>
      <c r="D181" s="261" t="str">
        <f>C181&amp;"_"&amp;COUNTIF(C$8:$C181,C181)</f>
        <v>الأولى إعدادي عام_71</v>
      </c>
      <c r="E181" s="260" t="str">
        <f>[1]Sheet4!$I$11</f>
        <v>1ASCG-2</v>
      </c>
      <c r="F181" s="261">
        <f>[1]Sheet4!$AA39</f>
        <v>24</v>
      </c>
      <c r="G181" s="262" t="str">
        <f>[1]Sheet4!$X39</f>
        <v>P136476776</v>
      </c>
      <c r="H181" s="261" t="str">
        <f>[1]Sheet4!$Q39</f>
        <v>a</v>
      </c>
      <c r="I181" s="261" t="str">
        <f>[1]Sheet4!$M39</f>
        <v>ادم</v>
      </c>
      <c r="J181" s="261" t="str">
        <f>[1]Sheet4!$L39</f>
        <v>ذكر</v>
      </c>
      <c r="K181" s="263">
        <f>[1]Sheet4!$F39</f>
        <v>38998</v>
      </c>
      <c r="L181" s="261" t="str">
        <f t="shared" si="2"/>
        <v>a ادم</v>
      </c>
      <c r="M181" s="279"/>
    </row>
    <row r="182" spans="2:13" s="264" customFormat="1" ht="30" customHeight="1">
      <c r="B182" s="266">
        <v>175</v>
      </c>
      <c r="C182" s="261" t="str">
        <f>IF((F182&lt;=0)," ",[1]Sheet4!$T$10)</f>
        <v>الأولى إعدادي عام</v>
      </c>
      <c r="D182" s="261" t="str">
        <f>C182&amp;"_"&amp;COUNTIF(C$8:$C182,C182)</f>
        <v>الأولى إعدادي عام_72</v>
      </c>
      <c r="E182" s="260" t="str">
        <f>[1]Sheet4!$I$11</f>
        <v>1ASCG-2</v>
      </c>
      <c r="F182" s="261">
        <f>[1]Sheet4!$AA40</f>
        <v>25</v>
      </c>
      <c r="G182" s="262" t="str">
        <f>[1]Sheet4!$X40</f>
        <v>P137252234</v>
      </c>
      <c r="H182" s="261" t="str">
        <f>[1]Sheet4!$Q40</f>
        <v>a</v>
      </c>
      <c r="I182" s="261" t="str">
        <f>[1]Sheet4!$M40</f>
        <v xml:space="preserve">رحاب </v>
      </c>
      <c r="J182" s="261" t="str">
        <f>[1]Sheet4!$L40</f>
        <v>أنثى</v>
      </c>
      <c r="K182" s="263">
        <f>[1]Sheet4!$F40</f>
        <v>39068</v>
      </c>
      <c r="L182" s="261" t="str">
        <f t="shared" si="2"/>
        <v xml:space="preserve">a رحاب </v>
      </c>
      <c r="M182" s="279"/>
    </row>
    <row r="183" spans="2:13" s="264" customFormat="1" ht="30" customHeight="1">
      <c r="B183" s="266">
        <v>176</v>
      </c>
      <c r="C183" s="261" t="str">
        <f>IF((F183&lt;=0)," ",[1]Sheet4!$T$10)</f>
        <v>الأولى إعدادي عام</v>
      </c>
      <c r="D183" s="261" t="str">
        <f>C183&amp;"_"&amp;COUNTIF(C$8:$C183,C183)</f>
        <v>الأولى إعدادي عام_73</v>
      </c>
      <c r="E183" s="260" t="str">
        <f>[1]Sheet4!$I$11</f>
        <v>1ASCG-2</v>
      </c>
      <c r="F183" s="261">
        <f>[1]Sheet4!$AA41</f>
        <v>26</v>
      </c>
      <c r="G183" s="262" t="str">
        <f>[1]Sheet4!$X41</f>
        <v>P137350382</v>
      </c>
      <c r="H183" s="261" t="str">
        <f>[1]Sheet4!$Q41</f>
        <v>a</v>
      </c>
      <c r="I183" s="261" t="str">
        <f>[1]Sheet4!$M41</f>
        <v>خلود</v>
      </c>
      <c r="J183" s="261" t="str">
        <f>[1]Sheet4!$L41</f>
        <v>أنثى</v>
      </c>
      <c r="K183" s="263">
        <f>[1]Sheet4!$F41</f>
        <v>38777</v>
      </c>
      <c r="L183" s="261" t="str">
        <f t="shared" si="2"/>
        <v>a خلود</v>
      </c>
      <c r="M183" s="279"/>
    </row>
    <row r="184" spans="2:13" s="264" customFormat="1" ht="30" customHeight="1">
      <c r="B184" s="266">
        <v>177</v>
      </c>
      <c r="C184" s="261" t="str">
        <f>IF((F184&lt;=0)," ",[1]Sheet4!$T$10)</f>
        <v>الأولى إعدادي عام</v>
      </c>
      <c r="D184" s="261" t="str">
        <f>C184&amp;"_"&amp;COUNTIF(C$8:$C184,C184)</f>
        <v>الأولى إعدادي عام_74</v>
      </c>
      <c r="E184" s="260" t="str">
        <f>[1]Sheet4!$I$11</f>
        <v>1ASCG-2</v>
      </c>
      <c r="F184" s="261">
        <f>[1]Sheet4!$AA42</f>
        <v>27</v>
      </c>
      <c r="G184" s="262" t="str">
        <f>[1]Sheet4!$X42</f>
        <v>P138259810</v>
      </c>
      <c r="H184" s="261" t="str">
        <f>[1]Sheet4!$Q42</f>
        <v>a</v>
      </c>
      <c r="I184" s="261" t="str">
        <f>[1]Sheet4!$M42</f>
        <v xml:space="preserve">رضى </v>
      </c>
      <c r="J184" s="261" t="str">
        <f>[1]Sheet4!$L42</f>
        <v>ذكر</v>
      </c>
      <c r="K184" s="263">
        <f>[1]Sheet4!$F42</f>
        <v>38883</v>
      </c>
      <c r="L184" s="261" t="str">
        <f t="shared" si="2"/>
        <v xml:space="preserve">a رضى </v>
      </c>
      <c r="M184" s="279"/>
    </row>
    <row r="185" spans="2:13" s="264" customFormat="1" ht="30" customHeight="1">
      <c r="B185" s="266">
        <v>178</v>
      </c>
      <c r="C185" s="261" t="str">
        <f>IF((F185&lt;=0)," ",[1]Sheet4!$T$10)</f>
        <v>الأولى إعدادي عام</v>
      </c>
      <c r="D185" s="261" t="str">
        <f>C185&amp;"_"&amp;COUNTIF(C$8:$C185,C185)</f>
        <v>الأولى إعدادي عام_75</v>
      </c>
      <c r="E185" s="260" t="str">
        <f>[1]Sheet4!$I$11</f>
        <v>1ASCG-2</v>
      </c>
      <c r="F185" s="261">
        <f>[1]Sheet4!$AA43</f>
        <v>28</v>
      </c>
      <c r="G185" s="262" t="str">
        <f>[1]Sheet4!$X43</f>
        <v>P138260290</v>
      </c>
      <c r="H185" s="261" t="str">
        <f>[1]Sheet4!$Q43</f>
        <v>a</v>
      </c>
      <c r="I185" s="261" t="str">
        <f>[1]Sheet4!$M43</f>
        <v xml:space="preserve">المهدي </v>
      </c>
      <c r="J185" s="261" t="str">
        <f>[1]Sheet4!$L43</f>
        <v>ذكر</v>
      </c>
      <c r="K185" s="263">
        <f>[1]Sheet4!$F43</f>
        <v>36925</v>
      </c>
      <c r="L185" s="261" t="str">
        <f t="shared" si="2"/>
        <v xml:space="preserve">a المهدي </v>
      </c>
      <c r="M185" s="279"/>
    </row>
    <row r="186" spans="2:13" s="264" customFormat="1" ht="30" customHeight="1">
      <c r="B186" s="266">
        <v>179</v>
      </c>
      <c r="C186" s="261" t="str">
        <f>IF((F186&lt;=0)," ",[1]Sheet4!$T$10)</f>
        <v>الأولى إعدادي عام</v>
      </c>
      <c r="D186" s="261" t="str">
        <f>C186&amp;"_"&amp;COUNTIF(C$8:$C186,C186)</f>
        <v>الأولى إعدادي عام_76</v>
      </c>
      <c r="E186" s="260" t="str">
        <f>[1]Sheet4!$I$11</f>
        <v>1ASCG-2</v>
      </c>
      <c r="F186" s="261">
        <f>[1]Sheet4!$AA44</f>
        <v>29</v>
      </c>
      <c r="G186" s="262" t="str">
        <f>[1]Sheet4!$X44</f>
        <v>P138366956</v>
      </c>
      <c r="H186" s="261" t="str">
        <f>[1]Sheet4!$Q44</f>
        <v>a</v>
      </c>
      <c r="I186" s="261" t="str">
        <f>[1]Sheet4!$M44</f>
        <v xml:space="preserve">محمد </v>
      </c>
      <c r="J186" s="261" t="str">
        <f>[1]Sheet4!$L44</f>
        <v>ذكر</v>
      </c>
      <c r="K186" s="263">
        <f>[1]Sheet4!$F44</f>
        <v>37904</v>
      </c>
      <c r="L186" s="261" t="str">
        <f t="shared" si="2"/>
        <v xml:space="preserve">a محمد </v>
      </c>
      <c r="M186" s="279"/>
    </row>
    <row r="187" spans="2:13" s="264" customFormat="1" ht="30" customHeight="1">
      <c r="B187" s="266">
        <v>180</v>
      </c>
      <c r="C187" s="261" t="str">
        <f>IF((F187&lt;=0)," ",[1]Sheet4!$T$10)</f>
        <v>الأولى إعدادي عام</v>
      </c>
      <c r="D187" s="261" t="str">
        <f>C187&amp;"_"&amp;COUNTIF(C$8:$C187,C187)</f>
        <v>الأولى إعدادي عام_77</v>
      </c>
      <c r="E187" s="260" t="str">
        <f>[1]Sheet4!$I$11</f>
        <v>1ASCG-2</v>
      </c>
      <c r="F187" s="261">
        <f>[1]Sheet4!$AA45</f>
        <v>30</v>
      </c>
      <c r="G187" s="262" t="str">
        <f>[1]Sheet4!$X45</f>
        <v>P139366913</v>
      </c>
      <c r="H187" s="261" t="str">
        <f>[1]Sheet4!$Q45</f>
        <v>a</v>
      </c>
      <c r="I187" s="261" t="str">
        <f>[1]Sheet4!$M45</f>
        <v xml:space="preserve">عبد السلام </v>
      </c>
      <c r="J187" s="261" t="str">
        <f>[1]Sheet4!$L45</f>
        <v>ذكر</v>
      </c>
      <c r="K187" s="263">
        <f>[1]Sheet4!$F45</f>
        <v>38170</v>
      </c>
      <c r="L187" s="261" t="str">
        <f t="shared" si="2"/>
        <v xml:space="preserve">a عبد السلام </v>
      </c>
      <c r="M187" s="279"/>
    </row>
    <row r="188" spans="2:13" s="264" customFormat="1" ht="30" customHeight="1">
      <c r="B188" s="266">
        <v>181</v>
      </c>
      <c r="C188" s="261" t="str">
        <f>IF((F188&lt;=0)," ",[1]Sheet4!$T$10)</f>
        <v>الأولى إعدادي عام</v>
      </c>
      <c r="D188" s="261" t="str">
        <f>C188&amp;"_"&amp;COUNTIF(C$8:$C188,C188)</f>
        <v>الأولى إعدادي عام_78</v>
      </c>
      <c r="E188" s="260" t="str">
        <f>[1]Sheet4!$I$11</f>
        <v>1ASCG-2</v>
      </c>
      <c r="F188" s="261">
        <f>[1]Sheet4!$AA46</f>
        <v>31</v>
      </c>
      <c r="G188" s="262" t="str">
        <f>[1]Sheet4!$X46</f>
        <v>P139409617</v>
      </c>
      <c r="H188" s="261" t="str">
        <f>[1]Sheet4!$Q46</f>
        <v>a</v>
      </c>
      <c r="I188" s="261" t="str">
        <f>[1]Sheet4!$M46</f>
        <v xml:space="preserve">أميمة </v>
      </c>
      <c r="J188" s="261" t="str">
        <f>[1]Sheet4!$L46</f>
        <v>أنثى</v>
      </c>
      <c r="K188" s="263">
        <f>[1]Sheet4!$F46</f>
        <v>37782</v>
      </c>
      <c r="L188" s="261" t="str">
        <f t="shared" si="2"/>
        <v xml:space="preserve">a أميمة </v>
      </c>
      <c r="M188" s="279"/>
    </row>
    <row r="189" spans="2:13" s="264" customFormat="1" ht="30" customHeight="1">
      <c r="B189" s="266">
        <v>182</v>
      </c>
      <c r="C189" s="261" t="str">
        <f>IF((F189&lt;=0)," ",[1]Sheet4!$T$10)</f>
        <v>الأولى إعدادي عام</v>
      </c>
      <c r="D189" s="261" t="str">
        <f>C189&amp;"_"&amp;COUNTIF(C$8:$C189,C189)</f>
        <v>الأولى إعدادي عام_79</v>
      </c>
      <c r="E189" s="260" t="str">
        <f>[1]Sheet4!$I$11</f>
        <v>1ASCG-2</v>
      </c>
      <c r="F189" s="261">
        <f>[1]Sheet4!$AA47</f>
        <v>32</v>
      </c>
      <c r="G189" s="262" t="str">
        <f>[1]Sheet4!$X47</f>
        <v>P139449170</v>
      </c>
      <c r="H189" s="261" t="str">
        <f>[1]Sheet4!$Q47</f>
        <v>a</v>
      </c>
      <c r="I189" s="261" t="str">
        <f>[1]Sheet4!$M47</f>
        <v xml:space="preserve">حمزة </v>
      </c>
      <c r="J189" s="261" t="str">
        <f>[1]Sheet4!$L47</f>
        <v>ذكر</v>
      </c>
      <c r="K189" s="263">
        <f>[1]Sheet4!$F47</f>
        <v>38095</v>
      </c>
      <c r="L189" s="261" t="str">
        <f t="shared" si="2"/>
        <v xml:space="preserve">a حمزة </v>
      </c>
      <c r="M189" s="279"/>
    </row>
    <row r="190" spans="2:13" s="264" customFormat="1" ht="30" customHeight="1">
      <c r="B190" s="266">
        <v>183</v>
      </c>
      <c r="C190" s="261" t="str">
        <f>IF((F190&lt;=0)," ",[1]Sheet4!$T$10)</f>
        <v>الأولى إعدادي عام</v>
      </c>
      <c r="D190" s="261" t="str">
        <f>C190&amp;"_"&amp;COUNTIF(C$8:$C190,C190)</f>
        <v>الأولى إعدادي عام_80</v>
      </c>
      <c r="E190" s="260" t="str">
        <f>[1]Sheet4!$I$11</f>
        <v>1ASCG-2</v>
      </c>
      <c r="F190" s="261">
        <f>[1]Sheet4!$AA48</f>
        <v>33</v>
      </c>
      <c r="G190" s="262" t="str">
        <f>[1]Sheet4!$X48</f>
        <v>P140112636</v>
      </c>
      <c r="H190" s="261" t="str">
        <f>[1]Sheet4!$Q48</f>
        <v>a</v>
      </c>
      <c r="I190" s="261" t="str">
        <f>[1]Sheet4!$M48</f>
        <v>آية</v>
      </c>
      <c r="J190" s="261" t="str">
        <f>[1]Sheet4!$L48</f>
        <v>أنثى</v>
      </c>
      <c r="K190" s="263">
        <f>[1]Sheet4!$F48</f>
        <v>38958</v>
      </c>
      <c r="L190" s="261" t="str">
        <f t="shared" si="2"/>
        <v>a آية</v>
      </c>
      <c r="M190" s="279"/>
    </row>
    <row r="191" spans="2:13" s="264" customFormat="1" ht="30" customHeight="1">
      <c r="B191" s="266">
        <v>184</v>
      </c>
      <c r="C191" s="261" t="str">
        <f>IF((F191&lt;=0)," ",[1]Sheet4!$T$10)</f>
        <v>الأولى إعدادي عام</v>
      </c>
      <c r="D191" s="261" t="str">
        <f>C191&amp;"_"&amp;COUNTIF(C$8:$C191,C191)</f>
        <v>الأولى إعدادي عام_81</v>
      </c>
      <c r="E191" s="260" t="str">
        <f>[1]Sheet4!$I$11</f>
        <v>1ASCG-2</v>
      </c>
      <c r="F191" s="261">
        <f>[1]Sheet4!$AA49</f>
        <v>34</v>
      </c>
      <c r="G191" s="262" t="str">
        <f>[1]Sheet4!$X49</f>
        <v>P142092006</v>
      </c>
      <c r="H191" s="261" t="str">
        <f>[1]Sheet4!$Q49</f>
        <v>a</v>
      </c>
      <c r="I191" s="261" t="str">
        <f>[1]Sheet4!$M49</f>
        <v>فاطمة</v>
      </c>
      <c r="J191" s="261" t="str">
        <f>[1]Sheet4!$L49</f>
        <v>أنثى</v>
      </c>
      <c r="K191" s="263">
        <f>[1]Sheet4!$F49</f>
        <v>38614</v>
      </c>
      <c r="L191" s="261" t="str">
        <f t="shared" si="2"/>
        <v>a فاطمة</v>
      </c>
      <c r="M191" s="279"/>
    </row>
    <row r="192" spans="2:13" s="264" customFormat="1" ht="30" customHeight="1">
      <c r="B192" s="266">
        <v>185</v>
      </c>
      <c r="C192" s="261" t="str">
        <f>IF((F192&lt;=0)," ",[1]Sheet4!$T$10)</f>
        <v>الأولى إعدادي عام</v>
      </c>
      <c r="D192" s="261" t="str">
        <f>C192&amp;"_"&amp;COUNTIF(C$8:$C192,C192)</f>
        <v>الأولى إعدادي عام_82</v>
      </c>
      <c r="E192" s="260" t="str">
        <f>[1]Sheet4!$I$11</f>
        <v>1ASCG-2</v>
      </c>
      <c r="F192" s="261">
        <f>[1]Sheet4!$AA50</f>
        <v>35</v>
      </c>
      <c r="G192" s="262" t="str">
        <f>[1]Sheet4!$X50</f>
        <v>P144021925</v>
      </c>
      <c r="H192" s="261" t="str">
        <f>[1]Sheet4!$Q50</f>
        <v>a</v>
      </c>
      <c r="I192" s="261" t="str">
        <f>[1]Sheet4!$M50</f>
        <v>عادل</v>
      </c>
      <c r="J192" s="261" t="str">
        <f>[1]Sheet4!$L50</f>
        <v>ذكر</v>
      </c>
      <c r="K192" s="263">
        <f>[1]Sheet4!$F50</f>
        <v>37921</v>
      </c>
      <c r="L192" s="261" t="str">
        <f t="shared" si="2"/>
        <v>a عادل</v>
      </c>
      <c r="M192" s="279"/>
    </row>
    <row r="193" spans="2:13" s="264" customFormat="1" ht="30" customHeight="1">
      <c r="B193" s="266">
        <v>186</v>
      </c>
      <c r="C193" s="261" t="str">
        <f>IF((F193&lt;=0)," ",[1]Sheet4!$T$10)</f>
        <v>الأولى إعدادي عام</v>
      </c>
      <c r="D193" s="261" t="str">
        <f>C193&amp;"_"&amp;COUNTIF(C$8:$C193,C193)</f>
        <v>الأولى إعدادي عام_83</v>
      </c>
      <c r="E193" s="260" t="str">
        <f>[1]Sheet4!$I$11</f>
        <v>1ASCG-2</v>
      </c>
      <c r="F193" s="261">
        <f>[1]Sheet4!$AA51</f>
        <v>36</v>
      </c>
      <c r="G193" s="262" t="str">
        <f>[1]Sheet4!$X51</f>
        <v>P144112330</v>
      </c>
      <c r="H193" s="261" t="str">
        <f>[1]Sheet4!$Q51</f>
        <v>a</v>
      </c>
      <c r="I193" s="261" t="str">
        <f>[1]Sheet4!$M51</f>
        <v>عثمان</v>
      </c>
      <c r="J193" s="261" t="str">
        <f>[1]Sheet4!$L51</f>
        <v>ذكر</v>
      </c>
      <c r="K193" s="263">
        <f>[1]Sheet4!$F51</f>
        <v>37964</v>
      </c>
      <c r="L193" s="261" t="str">
        <f t="shared" si="2"/>
        <v>a عثمان</v>
      </c>
      <c r="M193" s="279"/>
    </row>
    <row r="194" spans="2:13" s="264" customFormat="1" ht="30" customHeight="1">
      <c r="B194" s="266">
        <v>187</v>
      </c>
      <c r="C194" s="261" t="str">
        <f>IF((F194&lt;=0)," ",[1]Sheet4!$T$10)</f>
        <v>الأولى إعدادي عام</v>
      </c>
      <c r="D194" s="261" t="str">
        <f>C194&amp;"_"&amp;COUNTIF(C$8:$C194,C194)</f>
        <v>الأولى إعدادي عام_84</v>
      </c>
      <c r="E194" s="260" t="str">
        <f>[1]Sheet4!$I$11</f>
        <v>1ASCG-2</v>
      </c>
      <c r="F194" s="261">
        <f>[1]Sheet4!$AA52</f>
        <v>37</v>
      </c>
      <c r="G194" s="262" t="str">
        <f>[1]Sheet4!$X52</f>
        <v>P148077200</v>
      </c>
      <c r="H194" s="261" t="str">
        <f>[1]Sheet4!$Q52</f>
        <v>a</v>
      </c>
      <c r="I194" s="261" t="str">
        <f>[1]Sheet4!$M52</f>
        <v>شيماء</v>
      </c>
      <c r="J194" s="261" t="str">
        <f>[1]Sheet4!$L52</f>
        <v>أنثى</v>
      </c>
      <c r="K194" s="263">
        <f>[1]Sheet4!$F52</f>
        <v>39091</v>
      </c>
      <c r="L194" s="261" t="str">
        <f t="shared" si="2"/>
        <v>a شيماء</v>
      </c>
      <c r="M194" s="279"/>
    </row>
    <row r="195" spans="2:13" s="264" customFormat="1" ht="30" customHeight="1">
      <c r="B195" s="266">
        <v>188</v>
      </c>
      <c r="C195" s="261" t="str">
        <f>IF((F195&lt;=0)," ",[1]Sheet4!$T$10)</f>
        <v>الأولى إعدادي عام</v>
      </c>
      <c r="D195" s="261" t="str">
        <f>C195&amp;"_"&amp;COUNTIF(C$8:$C195,C195)</f>
        <v>الأولى إعدادي عام_85</v>
      </c>
      <c r="E195" s="260" t="str">
        <f>[1]Sheet4!$I$11</f>
        <v>1ASCG-2</v>
      </c>
      <c r="F195" s="261">
        <f>[1]Sheet4!$AA53</f>
        <v>38</v>
      </c>
      <c r="G195" s="262" t="str">
        <f>[1]Sheet4!$X53</f>
        <v>P149048381</v>
      </c>
      <c r="H195" s="261" t="str">
        <f>[1]Sheet4!$Q53</f>
        <v>a</v>
      </c>
      <c r="I195" s="261" t="str">
        <f>[1]Sheet4!$M53</f>
        <v>السرحاني</v>
      </c>
      <c r="J195" s="261" t="str">
        <f>[1]Sheet4!$L53</f>
        <v>أنثى</v>
      </c>
      <c r="K195" s="263">
        <f>[1]Sheet4!$F53</f>
        <v>39162</v>
      </c>
      <c r="L195" s="261" t="str">
        <f t="shared" si="2"/>
        <v>a السرحاني</v>
      </c>
      <c r="M195" s="279"/>
    </row>
    <row r="196" spans="2:13" s="264" customFormat="1" ht="30" customHeight="1">
      <c r="B196" s="266">
        <v>189</v>
      </c>
      <c r="C196" s="261" t="str">
        <f>IF((F196&lt;=0)," ",[1]Sheet4!$T$10)</f>
        <v>الأولى إعدادي عام</v>
      </c>
      <c r="D196" s="261" t="str">
        <f>C196&amp;"_"&amp;COUNTIF(C$8:$C196,C196)</f>
        <v>الأولى إعدادي عام_86</v>
      </c>
      <c r="E196" s="260" t="str">
        <f>[1]Sheet4!$I$11</f>
        <v>1ASCG-2</v>
      </c>
      <c r="F196" s="261">
        <f>[1]Sheet4!$AA54</f>
        <v>39</v>
      </c>
      <c r="G196" s="262" t="str">
        <f>[1]Sheet4!$X54</f>
        <v>S135146716</v>
      </c>
      <c r="H196" s="261" t="str">
        <f>[1]Sheet4!$Q54</f>
        <v>a</v>
      </c>
      <c r="I196" s="261" t="str">
        <f>[1]Sheet4!$M54</f>
        <v>محمد</v>
      </c>
      <c r="J196" s="261" t="str">
        <f>[1]Sheet4!$L54</f>
        <v>ذكر</v>
      </c>
      <c r="K196" s="263">
        <f>[1]Sheet4!$F54</f>
        <v>38309</v>
      </c>
      <c r="L196" s="261" t="str">
        <f t="shared" si="2"/>
        <v>a محمد</v>
      </c>
      <c r="M196" s="279"/>
    </row>
    <row r="197" spans="2:13" s="264" customFormat="1" ht="30" customHeight="1">
      <c r="B197" s="266">
        <v>190</v>
      </c>
      <c r="C197" s="261" t="str">
        <f>IF((F197&lt;=0)," ",[1]Sheet4!$T$10)</f>
        <v>الأولى إعدادي عام</v>
      </c>
      <c r="D197" s="261" t="str">
        <f>C197&amp;"_"&amp;COUNTIF(C$8:$C197,C197)</f>
        <v>الأولى إعدادي عام_87</v>
      </c>
      <c r="E197" s="260" t="str">
        <f>[1]Sheet4!$I$11</f>
        <v>1ASCG-2</v>
      </c>
      <c r="F197" s="261">
        <f>[1]Sheet4!$AA55</f>
        <v>40</v>
      </c>
      <c r="G197" s="262" t="str">
        <f>[1]Sheet4!$X55</f>
        <v>P137307381</v>
      </c>
      <c r="H197" s="261" t="str">
        <f>[1]Sheet4!$Q55</f>
        <v>a</v>
      </c>
      <c r="I197" s="261" t="str">
        <f>[1]Sheet4!$M55</f>
        <v>هاجر</v>
      </c>
      <c r="J197" s="261" t="str">
        <f>[1]Sheet4!$L55</f>
        <v>أنثى</v>
      </c>
      <c r="K197" s="263">
        <f>[1]Sheet4!$F55</f>
        <v>38678</v>
      </c>
      <c r="L197" s="261" t="str">
        <f t="shared" si="2"/>
        <v>a هاجر</v>
      </c>
      <c r="M197" s="279"/>
    </row>
    <row r="198" spans="2:13" s="264" customFormat="1" ht="30" customHeight="1">
      <c r="B198" s="266">
        <v>191</v>
      </c>
      <c r="C198" s="261" t="str">
        <f>IF((F198&lt;=0)," ",[1]Sheet4!$T$10)</f>
        <v>الأولى إعدادي عام</v>
      </c>
      <c r="D198" s="261" t="str">
        <f>C198&amp;"_"&amp;COUNTIF(C$8:$C198,C198)</f>
        <v>الأولى إعدادي عام_88</v>
      </c>
      <c r="E198" s="260" t="str">
        <f>[1]Sheet4!$I$11</f>
        <v>1ASCG-2</v>
      </c>
      <c r="F198" s="261">
        <f>[1]Sheet4!$AA56</f>
        <v>41</v>
      </c>
      <c r="G198" s="262" t="str">
        <f>[1]Sheet4!$X56</f>
        <v>P130235871</v>
      </c>
      <c r="H198" s="261" t="str">
        <f>[1]Sheet4!$Q56</f>
        <v>a</v>
      </c>
      <c r="I198" s="261" t="str">
        <f>[1]Sheet4!$M56</f>
        <v>عبد الرحمان</v>
      </c>
      <c r="J198" s="261" t="str">
        <f>[1]Sheet4!$L56</f>
        <v>ذكر</v>
      </c>
      <c r="K198" s="263">
        <f>[1]Sheet4!$F56</f>
        <v>38014</v>
      </c>
      <c r="L198" s="261" t="str">
        <f t="shared" si="2"/>
        <v>a عبد الرحمان</v>
      </c>
      <c r="M198" s="279"/>
    </row>
    <row r="199" spans="2:13" s="264" customFormat="1" ht="30" customHeight="1">
      <c r="B199" s="266">
        <v>192</v>
      </c>
      <c r="C199" s="261" t="str">
        <f>IF((F199&lt;=0)," ",[1]Sheet4!$T$10)</f>
        <v>الأولى إعدادي عام</v>
      </c>
      <c r="D199" s="261" t="str">
        <f>C199&amp;"_"&amp;COUNTIF(C$8:$C199,C199)</f>
        <v>الأولى إعدادي عام_89</v>
      </c>
      <c r="E199" s="260" t="str">
        <f>[1]Sheet4!$I$11</f>
        <v>1ASCG-2</v>
      </c>
      <c r="F199" s="261">
        <f>[1]Sheet4!$AA57</f>
        <v>42</v>
      </c>
      <c r="G199" s="262" t="str">
        <f>[1]Sheet4!$X57</f>
        <v>P132252150</v>
      </c>
      <c r="H199" s="261" t="str">
        <f>[1]Sheet4!$Q57</f>
        <v>a</v>
      </c>
      <c r="I199" s="261" t="str">
        <f>[1]Sheet4!$M57</f>
        <v xml:space="preserve">أنس </v>
      </c>
      <c r="J199" s="261" t="str">
        <f>[1]Sheet4!$L57</f>
        <v>ذكر</v>
      </c>
      <c r="K199" s="263">
        <f>[1]Sheet4!$F57</f>
        <v>38810</v>
      </c>
      <c r="L199" s="261" t="str">
        <f t="shared" si="2"/>
        <v xml:space="preserve">a أنس </v>
      </c>
      <c r="M199" s="279"/>
    </row>
    <row r="200" spans="2:13" s="264" customFormat="1" ht="30" customHeight="1">
      <c r="B200" s="266">
        <v>193</v>
      </c>
      <c r="C200" s="261" t="str">
        <f>IF((F200&lt;=0)," ",[1]Sheet4!$T$10)</f>
        <v>الأولى إعدادي عام</v>
      </c>
      <c r="D200" s="261" t="str">
        <f>C200&amp;"_"&amp;COUNTIF(C$8:$C200,C200)</f>
        <v>الأولى إعدادي عام_90</v>
      </c>
      <c r="E200" s="260" t="str">
        <f>[1]Sheet4!$I$11</f>
        <v>1ASCG-2</v>
      </c>
      <c r="F200" s="261">
        <f>[1]Sheet4!$AA58</f>
        <v>43</v>
      </c>
      <c r="G200" s="262" t="str">
        <f>[1]Sheet4!$X58</f>
        <v>P159000362</v>
      </c>
      <c r="H200" s="261" t="str">
        <f>[1]Sheet4!$Q58</f>
        <v>a</v>
      </c>
      <c r="I200" s="261" t="str">
        <f>[1]Sheet4!$M58</f>
        <v>سليمان</v>
      </c>
      <c r="J200" s="261" t="str">
        <f>[1]Sheet4!$L58</f>
        <v>ذكر</v>
      </c>
      <c r="K200" s="263">
        <f>[1]Sheet4!$F58</f>
        <v>37257</v>
      </c>
      <c r="L200" s="261" t="str">
        <f t="shared" si="2"/>
        <v>a سليمان</v>
      </c>
      <c r="M200" s="279"/>
    </row>
    <row r="201" spans="2:13" s="264" customFormat="1" ht="30" customHeight="1">
      <c r="B201" s="266">
        <v>194</v>
      </c>
      <c r="C201" s="261" t="str">
        <f>IF((F201&lt;=0)," ",[1]Sheet4!$T$10)</f>
        <v xml:space="preserve"> </v>
      </c>
      <c r="D201" s="261" t="str">
        <f>C201&amp;"_"&amp;COUNTIF(C$8:$C201,C201)</f>
        <v xml:space="preserve"> _51</v>
      </c>
      <c r="E201" s="260" t="str">
        <f>[1]Sheet4!$I$11</f>
        <v>1ASCG-2</v>
      </c>
      <c r="F201" s="261">
        <f>[1]Sheet4!$AA59</f>
        <v>0</v>
      </c>
      <c r="G201" s="262">
        <f>[1]Sheet4!$X59</f>
        <v>0</v>
      </c>
      <c r="H201" s="261" t="str">
        <f>[1]Sheet4!$Q59</f>
        <v>a</v>
      </c>
      <c r="I201" s="261">
        <f>[1]Sheet4!$M59</f>
        <v>0</v>
      </c>
      <c r="J201" s="261">
        <f>[1]Sheet4!$L59</f>
        <v>0</v>
      </c>
      <c r="K201" s="263">
        <f>[1]Sheet4!$F59</f>
        <v>0</v>
      </c>
      <c r="L201" s="261" t="str">
        <f t="shared" ref="L201:L264" si="3">CONCATENATE(H201," ",I201)</f>
        <v>a 0</v>
      </c>
      <c r="M201" s="279"/>
    </row>
    <row r="202" spans="2:13" s="264" customFormat="1" ht="30" customHeight="1">
      <c r="B202" s="266">
        <v>195</v>
      </c>
      <c r="C202" s="261" t="str">
        <f>IF((F202&lt;=0)," ",[1]Sheet4!$T$10)</f>
        <v xml:space="preserve"> </v>
      </c>
      <c r="D202" s="261" t="str">
        <f>C202&amp;"_"&amp;COUNTIF(C$8:$C202,C202)</f>
        <v xml:space="preserve"> _52</v>
      </c>
      <c r="E202" s="260" t="str">
        <f>[1]Sheet4!$I$11</f>
        <v>1ASCG-2</v>
      </c>
      <c r="F202" s="261">
        <f>[1]Sheet4!$AA60</f>
        <v>0</v>
      </c>
      <c r="G202" s="262">
        <f>[1]Sheet4!$X60</f>
        <v>0</v>
      </c>
      <c r="H202" s="261" t="str">
        <f>[1]Sheet4!$Q60</f>
        <v>a</v>
      </c>
      <c r="I202" s="261">
        <f>[1]Sheet4!$M60</f>
        <v>0</v>
      </c>
      <c r="J202" s="261">
        <f>[1]Sheet4!$L60</f>
        <v>0</v>
      </c>
      <c r="K202" s="263">
        <f>[1]Sheet4!$F60</f>
        <v>0</v>
      </c>
      <c r="L202" s="261" t="str">
        <f t="shared" si="3"/>
        <v>a 0</v>
      </c>
      <c r="M202" s="279"/>
    </row>
    <row r="203" spans="2:13" s="264" customFormat="1" ht="30" customHeight="1">
      <c r="B203" s="266">
        <v>196</v>
      </c>
      <c r="C203" s="261" t="str">
        <f>IF((F203&lt;=0)," ",[1]Sheet4!$T$10)</f>
        <v xml:space="preserve"> </v>
      </c>
      <c r="D203" s="261" t="str">
        <f>C203&amp;"_"&amp;COUNTIF(C$8:$C203,C203)</f>
        <v xml:space="preserve"> _53</v>
      </c>
      <c r="E203" s="260" t="str">
        <f>[1]Sheet4!$I$11</f>
        <v>1ASCG-2</v>
      </c>
      <c r="F203" s="261">
        <f>[1]Sheet4!$AA61</f>
        <v>0</v>
      </c>
      <c r="G203" s="262">
        <f>[1]Sheet4!$X61</f>
        <v>0</v>
      </c>
      <c r="H203" s="261" t="str">
        <f>[1]Sheet4!$Q61</f>
        <v>a</v>
      </c>
      <c r="I203" s="261">
        <f>[1]Sheet4!$M61</f>
        <v>0</v>
      </c>
      <c r="J203" s="261">
        <f>[1]Sheet4!$L61</f>
        <v>0</v>
      </c>
      <c r="K203" s="263">
        <f>[1]Sheet4!$F61</f>
        <v>0</v>
      </c>
      <c r="L203" s="261" t="str">
        <f t="shared" si="3"/>
        <v>a 0</v>
      </c>
      <c r="M203" s="279"/>
    </row>
    <row r="204" spans="2:13" s="264" customFormat="1" ht="30" customHeight="1">
      <c r="B204" s="266">
        <v>197</v>
      </c>
      <c r="C204" s="261" t="str">
        <f>IF((F204&lt;=0)," ",[1]Sheet4!$T$10)</f>
        <v xml:space="preserve"> </v>
      </c>
      <c r="D204" s="261" t="str">
        <f>C204&amp;"_"&amp;COUNTIF(C$8:$C204,C204)</f>
        <v xml:space="preserve"> _54</v>
      </c>
      <c r="E204" s="260" t="str">
        <f>[1]Sheet4!$I$11</f>
        <v>1ASCG-2</v>
      </c>
      <c r="F204" s="261">
        <f>[1]Sheet4!$AA62</f>
        <v>0</v>
      </c>
      <c r="G204" s="262">
        <f>[1]Sheet4!$X62</f>
        <v>0</v>
      </c>
      <c r="H204" s="261" t="str">
        <f>[1]Sheet4!$Q62</f>
        <v>a</v>
      </c>
      <c r="I204" s="261">
        <f>[1]Sheet4!$M62</f>
        <v>0</v>
      </c>
      <c r="J204" s="261">
        <f>[1]Sheet4!$L62</f>
        <v>0</v>
      </c>
      <c r="K204" s="263">
        <f>[1]Sheet4!$F62</f>
        <v>0</v>
      </c>
      <c r="L204" s="261" t="str">
        <f t="shared" si="3"/>
        <v>a 0</v>
      </c>
      <c r="M204" s="279"/>
    </row>
    <row r="205" spans="2:13" s="264" customFormat="1" ht="30" customHeight="1">
      <c r="B205" s="266">
        <v>198</v>
      </c>
      <c r="C205" s="261" t="str">
        <f>IF((F205&lt;=0)," ",[1]Sheet4!$T$10)</f>
        <v xml:space="preserve"> </v>
      </c>
      <c r="D205" s="261" t="str">
        <f>C205&amp;"_"&amp;COUNTIF(C$8:$C205,C205)</f>
        <v xml:space="preserve"> _55</v>
      </c>
      <c r="E205" s="260" t="str">
        <f>[1]Sheet4!$I$11</f>
        <v>1ASCG-2</v>
      </c>
      <c r="F205" s="261">
        <f>[1]Sheet4!$AA63</f>
        <v>0</v>
      </c>
      <c r="G205" s="262">
        <f>[1]Sheet4!$X63</f>
        <v>0</v>
      </c>
      <c r="H205" s="261">
        <f>[1]Sheet4!$Q63</f>
        <v>0</v>
      </c>
      <c r="I205" s="261">
        <f>[1]Sheet4!$M63</f>
        <v>0</v>
      </c>
      <c r="J205" s="261">
        <f>[1]Sheet4!$L63</f>
        <v>0</v>
      </c>
      <c r="K205" s="263">
        <f>[1]Sheet4!$F63</f>
        <v>0</v>
      </c>
      <c r="L205" s="261" t="str">
        <f t="shared" si="3"/>
        <v>0 0</v>
      </c>
      <c r="M205" s="279"/>
    </row>
    <row r="206" spans="2:13" s="264" customFormat="1" ht="30" customHeight="1">
      <c r="B206" s="266">
        <v>199</v>
      </c>
      <c r="C206" s="261" t="str">
        <f>IF((F206&lt;=0)," ",[1]Sheet4!$T$10)</f>
        <v xml:space="preserve"> </v>
      </c>
      <c r="D206" s="261" t="str">
        <f>C206&amp;"_"&amp;COUNTIF(C$8:$C206,C206)</f>
        <v xml:space="preserve"> _56</v>
      </c>
      <c r="E206" s="260" t="str">
        <f>[1]Sheet4!$I$11</f>
        <v>1ASCG-2</v>
      </c>
      <c r="F206" s="261">
        <f>[1]Sheet4!$AA64</f>
        <v>0</v>
      </c>
      <c r="G206" s="262">
        <f>[1]Sheet4!$X64</f>
        <v>0</v>
      </c>
      <c r="H206" s="261">
        <f>[1]Sheet4!$Q64</f>
        <v>0</v>
      </c>
      <c r="I206" s="261">
        <f>[1]Sheet4!$M64</f>
        <v>0</v>
      </c>
      <c r="J206" s="261">
        <f>[1]Sheet4!$L64</f>
        <v>0</v>
      </c>
      <c r="K206" s="263">
        <f>[1]Sheet4!$F64</f>
        <v>0</v>
      </c>
      <c r="L206" s="261" t="str">
        <f t="shared" si="3"/>
        <v>0 0</v>
      </c>
      <c r="M206" s="279"/>
    </row>
    <row r="207" spans="2:13" s="264" customFormat="1" ht="30" customHeight="1">
      <c r="B207" s="266">
        <v>200</v>
      </c>
      <c r="C207" s="261" t="str">
        <f>IF((F207&lt;=0)," ",[1]Sheet4!$T$10)</f>
        <v xml:space="preserve"> </v>
      </c>
      <c r="D207" s="261" t="str">
        <f>C207&amp;"_"&amp;COUNTIF(C$8:$C207,C207)</f>
        <v xml:space="preserve"> _57</v>
      </c>
      <c r="E207" s="260" t="str">
        <f>[1]Sheet4!$I$11</f>
        <v>1ASCG-2</v>
      </c>
      <c r="F207" s="261">
        <f>[1]Sheet4!$AA65</f>
        <v>0</v>
      </c>
      <c r="G207" s="262">
        <f>[1]Sheet4!$X65</f>
        <v>0</v>
      </c>
      <c r="H207" s="261">
        <f>[1]Sheet4!$Q65</f>
        <v>0</v>
      </c>
      <c r="I207" s="261">
        <f>[1]Sheet4!$M65</f>
        <v>0</v>
      </c>
      <c r="J207" s="261">
        <f>[1]Sheet4!$L65</f>
        <v>0</v>
      </c>
      <c r="K207" s="263">
        <f>[1]Sheet4!$F65</f>
        <v>0</v>
      </c>
      <c r="L207" s="261" t="str">
        <f t="shared" si="3"/>
        <v>0 0</v>
      </c>
      <c r="M207" s="279"/>
    </row>
    <row r="208" spans="2:13" s="264" customFormat="1" ht="30" customHeight="1">
      <c r="B208" s="266">
        <v>201</v>
      </c>
      <c r="C208" s="261" t="str">
        <f>IF((F208&lt;=0)," ",[1]Sheet5!$T$10)</f>
        <v>الأولى إعدادي عام</v>
      </c>
      <c r="D208" s="261" t="str">
        <f>C208&amp;"_"&amp;COUNTIF(C$8:$C208,C208)</f>
        <v>الأولى إعدادي عام_91</v>
      </c>
      <c r="E208" s="260" t="str">
        <f>[1]Sheet5!$I$11</f>
        <v>1ASCG-3</v>
      </c>
      <c r="F208" s="261">
        <f>[1]Sheet5!$AA16</f>
        <v>1</v>
      </c>
      <c r="G208" s="262" t="str">
        <f>[1]Sheet5!$X16</f>
        <v>P120024941</v>
      </c>
      <c r="H208" s="261" t="str">
        <f>[1]Sheet5!$Q16</f>
        <v>a</v>
      </c>
      <c r="I208" s="261" t="str">
        <f>[1]Sheet5!$M16</f>
        <v>حفصة</v>
      </c>
      <c r="J208" s="261" t="str">
        <f>[1]Sheet5!$L16</f>
        <v>أنثى</v>
      </c>
      <c r="K208" s="263">
        <f>[1]Sheet5!$F16</f>
        <v>38446</v>
      </c>
      <c r="L208" s="261" t="str">
        <f t="shared" si="3"/>
        <v>a حفصة</v>
      </c>
      <c r="M208" s="279"/>
    </row>
    <row r="209" spans="2:13" s="264" customFormat="1" ht="30" customHeight="1">
      <c r="B209" s="266">
        <v>202</v>
      </c>
      <c r="C209" s="261" t="str">
        <f>IF((F209&lt;=0)," ",[1]Sheet5!$T$10)</f>
        <v>الأولى إعدادي عام</v>
      </c>
      <c r="D209" s="261" t="str">
        <f>C209&amp;"_"&amp;COUNTIF(C$8:$C209,C209)</f>
        <v>الأولى إعدادي عام_92</v>
      </c>
      <c r="E209" s="260" t="str">
        <f>[1]Sheet5!$I$11</f>
        <v>1ASCG-3</v>
      </c>
      <c r="F209" s="261">
        <f>[1]Sheet5!$AA17</f>
        <v>2</v>
      </c>
      <c r="G209" s="262" t="str">
        <f>[1]Sheet5!$X17</f>
        <v>P130259704</v>
      </c>
      <c r="H209" s="261" t="str">
        <f>[1]Sheet5!$Q17</f>
        <v>a</v>
      </c>
      <c r="I209" s="261" t="str">
        <f>[1]Sheet5!$M17</f>
        <v>فردوس</v>
      </c>
      <c r="J209" s="261" t="str">
        <f>[1]Sheet5!$L17</f>
        <v>أنثى</v>
      </c>
      <c r="K209" s="263">
        <f>[1]Sheet5!$F17</f>
        <v>38870</v>
      </c>
      <c r="L209" s="261" t="str">
        <f t="shared" si="3"/>
        <v>a فردوس</v>
      </c>
      <c r="M209" s="279"/>
    </row>
    <row r="210" spans="2:13" s="264" customFormat="1" ht="30" customHeight="1">
      <c r="B210" s="266">
        <v>203</v>
      </c>
      <c r="C210" s="261" t="str">
        <f>IF((F210&lt;=0)," ",[1]Sheet5!$T$10)</f>
        <v>الأولى إعدادي عام</v>
      </c>
      <c r="D210" s="261" t="str">
        <f>C210&amp;"_"&amp;COUNTIF(C$8:$C210,C210)</f>
        <v>الأولى إعدادي عام_93</v>
      </c>
      <c r="E210" s="260" t="str">
        <f>[1]Sheet5!$I$11</f>
        <v>1ASCG-3</v>
      </c>
      <c r="F210" s="261">
        <f>[1]Sheet5!$AA18</f>
        <v>3</v>
      </c>
      <c r="G210" s="262" t="str">
        <f>[1]Sheet5!$X18</f>
        <v>P130364752</v>
      </c>
      <c r="H210" s="261" t="str">
        <f>[1]Sheet5!$Q18</f>
        <v>a</v>
      </c>
      <c r="I210" s="261" t="str">
        <f>[1]Sheet5!$M18</f>
        <v xml:space="preserve">سلمى </v>
      </c>
      <c r="J210" s="261" t="str">
        <f>[1]Sheet5!$L18</f>
        <v>أنثى</v>
      </c>
      <c r="K210" s="263">
        <f>[1]Sheet5!$F18</f>
        <v>39041</v>
      </c>
      <c r="L210" s="261" t="str">
        <f t="shared" si="3"/>
        <v xml:space="preserve">a سلمى </v>
      </c>
      <c r="M210" s="279"/>
    </row>
    <row r="211" spans="2:13" s="264" customFormat="1" ht="30" customHeight="1">
      <c r="B211" s="266">
        <v>204</v>
      </c>
      <c r="C211" s="261" t="str">
        <f>IF((F211&lt;=0)," ",[1]Sheet5!$T$10)</f>
        <v>الأولى إعدادي عام</v>
      </c>
      <c r="D211" s="261" t="str">
        <f>C211&amp;"_"&amp;COUNTIF(C$8:$C211,C211)</f>
        <v>الأولى إعدادي عام_94</v>
      </c>
      <c r="E211" s="260" t="str">
        <f>[1]Sheet5!$I$11</f>
        <v>1ASCG-3</v>
      </c>
      <c r="F211" s="261">
        <f>[1]Sheet5!$AA19</f>
        <v>4</v>
      </c>
      <c r="G211" s="262" t="str">
        <f>[1]Sheet5!$X19</f>
        <v>P131019212</v>
      </c>
      <c r="H211" s="261" t="str">
        <f>[1]Sheet5!$Q19</f>
        <v>a</v>
      </c>
      <c r="I211" s="261" t="str">
        <f>[1]Sheet5!$M19</f>
        <v>حاتم</v>
      </c>
      <c r="J211" s="261" t="str">
        <f>[1]Sheet5!$L19</f>
        <v>ذكر</v>
      </c>
      <c r="K211" s="263">
        <f>[1]Sheet5!$F19</f>
        <v>38788</v>
      </c>
      <c r="L211" s="261" t="str">
        <f t="shared" si="3"/>
        <v>a حاتم</v>
      </c>
      <c r="M211" s="279"/>
    </row>
    <row r="212" spans="2:13" s="264" customFormat="1" ht="30" customHeight="1">
      <c r="B212" s="266">
        <v>205</v>
      </c>
      <c r="C212" s="261" t="str">
        <f>IF((F212&lt;=0)," ",[1]Sheet5!$T$10)</f>
        <v>الأولى إعدادي عام</v>
      </c>
      <c r="D212" s="261" t="str">
        <f>C212&amp;"_"&amp;COUNTIF(C$8:$C212,C212)</f>
        <v>الأولى إعدادي عام_95</v>
      </c>
      <c r="E212" s="260" t="str">
        <f>[1]Sheet5!$I$11</f>
        <v>1ASCG-3</v>
      </c>
      <c r="F212" s="261">
        <f>[1]Sheet5!$AA20</f>
        <v>5</v>
      </c>
      <c r="G212" s="262" t="str">
        <f>[1]Sheet5!$X20</f>
        <v>P131247638</v>
      </c>
      <c r="H212" s="261" t="str">
        <f>[1]Sheet5!$Q20</f>
        <v>a</v>
      </c>
      <c r="I212" s="261" t="str">
        <f>[1]Sheet5!$M20</f>
        <v>ادم</v>
      </c>
      <c r="J212" s="261" t="str">
        <f>[1]Sheet5!$L20</f>
        <v>ذكر</v>
      </c>
      <c r="K212" s="263">
        <f>[1]Sheet5!$F20</f>
        <v>39033</v>
      </c>
      <c r="L212" s="261" t="str">
        <f t="shared" si="3"/>
        <v>a ادم</v>
      </c>
      <c r="M212" s="279"/>
    </row>
    <row r="213" spans="2:13" s="264" customFormat="1" ht="30" customHeight="1">
      <c r="B213" s="266">
        <v>206</v>
      </c>
      <c r="C213" s="261" t="str">
        <f>IF((F213&lt;=0)," ",[1]Sheet5!$T$10)</f>
        <v>الأولى إعدادي عام</v>
      </c>
      <c r="D213" s="261" t="str">
        <f>C213&amp;"_"&amp;COUNTIF(C$8:$C213,C213)</f>
        <v>الأولى إعدادي عام_96</v>
      </c>
      <c r="E213" s="260" t="str">
        <f>[1]Sheet5!$I$11</f>
        <v>1ASCG-3</v>
      </c>
      <c r="F213" s="261">
        <f>[1]Sheet5!$AA21</f>
        <v>6</v>
      </c>
      <c r="G213" s="262" t="str">
        <f>[1]Sheet5!$X21</f>
        <v>P131249323</v>
      </c>
      <c r="H213" s="261" t="str">
        <f>[1]Sheet5!$Q21</f>
        <v>a</v>
      </c>
      <c r="I213" s="261" t="str">
        <f>[1]Sheet5!$M21</f>
        <v>عدنان</v>
      </c>
      <c r="J213" s="261" t="str">
        <f>[1]Sheet5!$L21</f>
        <v>ذكر</v>
      </c>
      <c r="K213" s="263">
        <f>[1]Sheet5!$F21</f>
        <v>38621</v>
      </c>
      <c r="L213" s="261" t="str">
        <f t="shared" si="3"/>
        <v>a عدنان</v>
      </c>
      <c r="M213" s="279"/>
    </row>
    <row r="214" spans="2:13" s="264" customFormat="1" ht="30" customHeight="1">
      <c r="B214" s="266">
        <v>207</v>
      </c>
      <c r="C214" s="261" t="str">
        <f>IF((F214&lt;=0)," ",[1]Sheet5!$T$10)</f>
        <v>الأولى إعدادي عام</v>
      </c>
      <c r="D214" s="261" t="str">
        <f>C214&amp;"_"&amp;COUNTIF(C$8:$C214,C214)</f>
        <v>الأولى إعدادي عام_97</v>
      </c>
      <c r="E214" s="260" t="str">
        <f>[1]Sheet5!$I$11</f>
        <v>1ASCG-3</v>
      </c>
      <c r="F214" s="261">
        <f>[1]Sheet5!$AA22</f>
        <v>7</v>
      </c>
      <c r="G214" s="262" t="str">
        <f>[1]Sheet5!$X22</f>
        <v>P131259639</v>
      </c>
      <c r="H214" s="261" t="str">
        <f>[1]Sheet5!$Q22</f>
        <v>a</v>
      </c>
      <c r="I214" s="261" t="str">
        <f>[1]Sheet5!$M22</f>
        <v>فاطمة</v>
      </c>
      <c r="J214" s="261" t="str">
        <f>[1]Sheet5!$L22</f>
        <v>أنثى</v>
      </c>
      <c r="K214" s="263">
        <f>[1]Sheet5!$F22</f>
        <v>38571</v>
      </c>
      <c r="L214" s="261" t="str">
        <f t="shared" si="3"/>
        <v>a فاطمة</v>
      </c>
      <c r="M214" s="279"/>
    </row>
    <row r="215" spans="2:13" s="264" customFormat="1" ht="30" customHeight="1">
      <c r="B215" s="266">
        <v>208</v>
      </c>
      <c r="C215" s="261" t="str">
        <f>IF((F215&lt;=0)," ",[1]Sheet5!$T$10)</f>
        <v>الأولى إعدادي عام</v>
      </c>
      <c r="D215" s="261" t="str">
        <f>C215&amp;"_"&amp;COUNTIF(C$8:$C215,C215)</f>
        <v>الأولى إعدادي عام_98</v>
      </c>
      <c r="E215" s="260" t="str">
        <f>[1]Sheet5!$I$11</f>
        <v>1ASCG-3</v>
      </c>
      <c r="F215" s="261">
        <f>[1]Sheet5!$AA23</f>
        <v>8</v>
      </c>
      <c r="G215" s="262" t="str">
        <f>[1]Sheet5!$X23</f>
        <v>P131259711</v>
      </c>
      <c r="H215" s="261" t="str">
        <f>[1]Sheet5!$Q23</f>
        <v>a</v>
      </c>
      <c r="I215" s="261" t="str">
        <f>[1]Sheet5!$M23</f>
        <v xml:space="preserve">علي </v>
      </c>
      <c r="J215" s="261" t="str">
        <f>[1]Sheet5!$L23</f>
        <v>ذكر</v>
      </c>
      <c r="K215" s="263">
        <f>[1]Sheet5!$F23</f>
        <v>39077</v>
      </c>
      <c r="L215" s="261" t="str">
        <f t="shared" si="3"/>
        <v xml:space="preserve">a علي </v>
      </c>
      <c r="M215" s="279"/>
    </row>
    <row r="216" spans="2:13" s="264" customFormat="1" ht="30" customHeight="1">
      <c r="B216" s="266">
        <v>209</v>
      </c>
      <c r="C216" s="261" t="str">
        <f>IF((F216&lt;=0)," ",[1]Sheet5!$T$10)</f>
        <v>الأولى إعدادي عام</v>
      </c>
      <c r="D216" s="261" t="str">
        <f>C216&amp;"_"&amp;COUNTIF(C$8:$C216,C216)</f>
        <v>الأولى إعدادي عام_99</v>
      </c>
      <c r="E216" s="260" t="str">
        <f>[1]Sheet5!$I$11</f>
        <v>1ASCG-3</v>
      </c>
      <c r="F216" s="261">
        <f>[1]Sheet5!$AA24</f>
        <v>9</v>
      </c>
      <c r="G216" s="262" t="str">
        <f>[1]Sheet5!$X24</f>
        <v>P131260090</v>
      </c>
      <c r="H216" s="261" t="str">
        <f>[1]Sheet5!$Q24</f>
        <v>a</v>
      </c>
      <c r="I216" s="261" t="str">
        <f>[1]Sheet5!$M24</f>
        <v xml:space="preserve">محمد </v>
      </c>
      <c r="J216" s="261" t="str">
        <f>[1]Sheet5!$L24</f>
        <v>ذكر</v>
      </c>
      <c r="K216" s="263">
        <f>[1]Sheet5!$F24</f>
        <v>37478</v>
      </c>
      <c r="L216" s="261" t="str">
        <f t="shared" si="3"/>
        <v xml:space="preserve">a محمد </v>
      </c>
      <c r="M216" s="279"/>
    </row>
    <row r="217" spans="2:13" s="264" customFormat="1" ht="30" customHeight="1">
      <c r="B217" s="266">
        <v>210</v>
      </c>
      <c r="C217" s="261" t="str">
        <f>IF((F217&lt;=0)," ",[1]Sheet5!$T$10)</f>
        <v>الأولى إعدادي عام</v>
      </c>
      <c r="D217" s="261" t="str">
        <f>C217&amp;"_"&amp;COUNTIF(C$8:$C217,C217)</f>
        <v>الأولى إعدادي عام_100</v>
      </c>
      <c r="E217" s="260" t="str">
        <f>[1]Sheet5!$I$11</f>
        <v>1ASCG-3</v>
      </c>
      <c r="F217" s="261">
        <f>[1]Sheet5!$AA25</f>
        <v>10</v>
      </c>
      <c r="G217" s="262" t="str">
        <f>[1]Sheet5!$X25</f>
        <v>P131364433</v>
      </c>
      <c r="H217" s="261" t="str">
        <f>[1]Sheet5!$Q25</f>
        <v>a</v>
      </c>
      <c r="I217" s="261" t="str">
        <f>[1]Sheet5!$M25</f>
        <v xml:space="preserve">محمد   </v>
      </c>
      <c r="J217" s="261" t="str">
        <f>[1]Sheet5!$L25</f>
        <v>ذكر</v>
      </c>
      <c r="K217" s="263">
        <f>[1]Sheet5!$F25</f>
        <v>38791</v>
      </c>
      <c r="L217" s="261" t="str">
        <f t="shared" si="3"/>
        <v xml:space="preserve">a محمد   </v>
      </c>
      <c r="M217" s="279"/>
    </row>
    <row r="218" spans="2:13" s="264" customFormat="1" ht="30" customHeight="1">
      <c r="B218" s="266">
        <v>211</v>
      </c>
      <c r="C218" s="261" t="str">
        <f>IF((F218&lt;=0)," ",[1]Sheet5!$T$10)</f>
        <v>الأولى إعدادي عام</v>
      </c>
      <c r="D218" s="261" t="str">
        <f>C218&amp;"_"&amp;COUNTIF(C$8:$C218,C218)</f>
        <v>الأولى إعدادي عام_101</v>
      </c>
      <c r="E218" s="260" t="str">
        <f>[1]Sheet5!$I$11</f>
        <v>1ASCG-3</v>
      </c>
      <c r="F218" s="261">
        <f>[1]Sheet5!$AA26</f>
        <v>11</v>
      </c>
      <c r="G218" s="262" t="str">
        <f>[1]Sheet5!$X26</f>
        <v>P131364474</v>
      </c>
      <c r="H218" s="261" t="str">
        <f>[1]Sheet5!$Q26</f>
        <v>a</v>
      </c>
      <c r="I218" s="261" t="str">
        <f>[1]Sheet5!$M26</f>
        <v xml:space="preserve">محمد   </v>
      </c>
      <c r="J218" s="261" t="str">
        <f>[1]Sheet5!$L26</f>
        <v>ذكر</v>
      </c>
      <c r="K218" s="263">
        <f>[1]Sheet5!$F26</f>
        <v>38925</v>
      </c>
      <c r="L218" s="261" t="str">
        <f t="shared" si="3"/>
        <v xml:space="preserve">a محمد   </v>
      </c>
      <c r="M218" s="279"/>
    </row>
    <row r="219" spans="2:13" s="264" customFormat="1" ht="30" customHeight="1">
      <c r="B219" s="266">
        <v>212</v>
      </c>
      <c r="C219" s="261" t="str">
        <f>IF((F219&lt;=0)," ",[1]Sheet5!$T$10)</f>
        <v>الأولى إعدادي عام</v>
      </c>
      <c r="D219" s="261" t="str">
        <f>C219&amp;"_"&amp;COUNTIF(C$8:$C219,C219)</f>
        <v>الأولى إعدادي عام_102</v>
      </c>
      <c r="E219" s="260" t="str">
        <f>[1]Sheet5!$I$11</f>
        <v>1ASCG-3</v>
      </c>
      <c r="F219" s="261">
        <f>[1]Sheet5!$AA27</f>
        <v>12</v>
      </c>
      <c r="G219" s="262" t="str">
        <f>[1]Sheet5!$X27</f>
        <v>P131364503</v>
      </c>
      <c r="H219" s="261" t="str">
        <f>[1]Sheet5!$Q27</f>
        <v>a</v>
      </c>
      <c r="I219" s="261" t="str">
        <f>[1]Sheet5!$M27</f>
        <v xml:space="preserve">سعد </v>
      </c>
      <c r="J219" s="261" t="str">
        <f>[1]Sheet5!$L27</f>
        <v>ذكر</v>
      </c>
      <c r="K219" s="263">
        <f>[1]Sheet5!$F27</f>
        <v>39037</v>
      </c>
      <c r="L219" s="261" t="str">
        <f t="shared" si="3"/>
        <v xml:space="preserve">a سعد </v>
      </c>
      <c r="M219" s="279"/>
    </row>
    <row r="220" spans="2:13" s="264" customFormat="1" ht="30" customHeight="1">
      <c r="B220" s="266">
        <v>213</v>
      </c>
      <c r="C220" s="261" t="str">
        <f>IF((F220&lt;=0)," ",[1]Sheet5!$T$10)</f>
        <v>الأولى إعدادي عام</v>
      </c>
      <c r="D220" s="261" t="str">
        <f>C220&amp;"_"&amp;COUNTIF(C$8:$C220,C220)</f>
        <v>الأولى إعدادي عام_103</v>
      </c>
      <c r="E220" s="260" t="str">
        <f>[1]Sheet5!$I$11</f>
        <v>1ASCG-3</v>
      </c>
      <c r="F220" s="261">
        <f>[1]Sheet5!$AA28</f>
        <v>13</v>
      </c>
      <c r="G220" s="262" t="str">
        <f>[1]Sheet5!$X28</f>
        <v>P131454227</v>
      </c>
      <c r="H220" s="261" t="str">
        <f>[1]Sheet5!$Q28</f>
        <v>a</v>
      </c>
      <c r="I220" s="261" t="str">
        <f>[1]Sheet5!$M28</f>
        <v xml:space="preserve">أشرف </v>
      </c>
      <c r="J220" s="261" t="str">
        <f>[1]Sheet5!$L28</f>
        <v>ذكر</v>
      </c>
      <c r="K220" s="263">
        <f>[1]Sheet5!$F28</f>
        <v>37278</v>
      </c>
      <c r="L220" s="261" t="str">
        <f t="shared" si="3"/>
        <v xml:space="preserve">a أشرف </v>
      </c>
      <c r="M220" s="279"/>
    </row>
    <row r="221" spans="2:13" s="264" customFormat="1" ht="30" customHeight="1">
      <c r="B221" s="266">
        <v>214</v>
      </c>
      <c r="C221" s="261" t="str">
        <f>IF((F221&lt;=0)," ",[1]Sheet5!$T$10)</f>
        <v>الأولى إعدادي عام</v>
      </c>
      <c r="D221" s="261" t="str">
        <f>C221&amp;"_"&amp;COUNTIF(C$8:$C221,C221)</f>
        <v>الأولى إعدادي عام_104</v>
      </c>
      <c r="E221" s="260" t="str">
        <f>[1]Sheet5!$I$11</f>
        <v>1ASCG-3</v>
      </c>
      <c r="F221" s="261">
        <f>[1]Sheet5!$AA29</f>
        <v>14</v>
      </c>
      <c r="G221" s="262" t="str">
        <f>[1]Sheet5!$X29</f>
        <v>P132068629</v>
      </c>
      <c r="H221" s="261" t="str">
        <f>[1]Sheet5!$Q29</f>
        <v>a</v>
      </c>
      <c r="I221" s="261" t="str">
        <f>[1]Sheet5!$M29</f>
        <v>فاطمة الزهراءادريس</v>
      </c>
      <c r="J221" s="261" t="str">
        <f>[1]Sheet5!$L29</f>
        <v>أنثى</v>
      </c>
      <c r="K221" s="263">
        <f>[1]Sheet5!$F29</f>
        <v>38993</v>
      </c>
      <c r="L221" s="261" t="str">
        <f t="shared" si="3"/>
        <v>a فاطمة الزهراءادريس</v>
      </c>
      <c r="M221" s="279"/>
    </row>
    <row r="222" spans="2:13" s="264" customFormat="1" ht="30" customHeight="1">
      <c r="B222" s="266">
        <v>215</v>
      </c>
      <c r="C222" s="261" t="str">
        <f>IF((F222&lt;=0)," ",[1]Sheet5!$T$10)</f>
        <v>الأولى إعدادي عام</v>
      </c>
      <c r="D222" s="261" t="str">
        <f>C222&amp;"_"&amp;COUNTIF(C$8:$C222,C222)</f>
        <v>الأولى إعدادي عام_105</v>
      </c>
      <c r="E222" s="260" t="str">
        <f>[1]Sheet5!$I$11</f>
        <v>1ASCG-3</v>
      </c>
      <c r="F222" s="261">
        <f>[1]Sheet5!$AA30</f>
        <v>15</v>
      </c>
      <c r="G222" s="262" t="str">
        <f>[1]Sheet5!$X30</f>
        <v>P132111071</v>
      </c>
      <c r="H222" s="261" t="str">
        <f>[1]Sheet5!$Q30</f>
        <v>a</v>
      </c>
      <c r="I222" s="261" t="str">
        <f>[1]Sheet5!$M30</f>
        <v>سليمان</v>
      </c>
      <c r="J222" s="261" t="str">
        <f>[1]Sheet5!$L30</f>
        <v>ذكر</v>
      </c>
      <c r="K222" s="263">
        <f>[1]Sheet5!$F30</f>
        <v>38741</v>
      </c>
      <c r="L222" s="261" t="str">
        <f t="shared" si="3"/>
        <v>a سليمان</v>
      </c>
      <c r="M222" s="279"/>
    </row>
    <row r="223" spans="2:13" s="264" customFormat="1" ht="30" customHeight="1">
      <c r="B223" s="266">
        <v>216</v>
      </c>
      <c r="C223" s="261" t="str">
        <f>IF((F223&lt;=0)," ",[1]Sheet5!$T$10)</f>
        <v>الأولى إعدادي عام</v>
      </c>
      <c r="D223" s="261" t="str">
        <f>C223&amp;"_"&amp;COUNTIF(C$8:$C223,C223)</f>
        <v>الأولى إعدادي عام_106</v>
      </c>
      <c r="E223" s="260" t="str">
        <f>[1]Sheet5!$I$11</f>
        <v>1ASCG-3</v>
      </c>
      <c r="F223" s="261">
        <f>[1]Sheet5!$AA31</f>
        <v>16</v>
      </c>
      <c r="G223" s="262" t="str">
        <f>[1]Sheet5!$X31</f>
        <v>P132244279</v>
      </c>
      <c r="H223" s="261" t="str">
        <f>[1]Sheet5!$Q31</f>
        <v>a</v>
      </c>
      <c r="I223" s="261" t="str">
        <f>[1]Sheet5!$M31</f>
        <v xml:space="preserve">إلياس  </v>
      </c>
      <c r="J223" s="261" t="str">
        <f>[1]Sheet5!$L31</f>
        <v>ذكر</v>
      </c>
      <c r="K223" s="263">
        <f>[1]Sheet5!$F31</f>
        <v>37994</v>
      </c>
      <c r="L223" s="261" t="str">
        <f t="shared" si="3"/>
        <v xml:space="preserve">a إلياس  </v>
      </c>
      <c r="M223" s="279"/>
    </row>
    <row r="224" spans="2:13" s="264" customFormat="1" ht="30" customHeight="1">
      <c r="B224" s="266">
        <v>217</v>
      </c>
      <c r="C224" s="261" t="str">
        <f>IF((F224&lt;=0)," ",[1]Sheet5!$T$10)</f>
        <v>الأولى إعدادي عام</v>
      </c>
      <c r="D224" s="261" t="str">
        <f>C224&amp;"_"&amp;COUNTIF(C$8:$C224,C224)</f>
        <v>الأولى إعدادي عام_107</v>
      </c>
      <c r="E224" s="260" t="str">
        <f>[1]Sheet5!$I$11</f>
        <v>1ASCG-3</v>
      </c>
      <c r="F224" s="261">
        <f>[1]Sheet5!$AA32</f>
        <v>17</v>
      </c>
      <c r="G224" s="262" t="str">
        <f>[1]Sheet5!$X32</f>
        <v>P132251431</v>
      </c>
      <c r="H224" s="261" t="str">
        <f>[1]Sheet5!$Q32</f>
        <v>a</v>
      </c>
      <c r="I224" s="261" t="str">
        <f>[1]Sheet5!$M32</f>
        <v>فرح</v>
      </c>
      <c r="J224" s="261" t="str">
        <f>[1]Sheet5!$L32</f>
        <v>أنثى</v>
      </c>
      <c r="K224" s="263">
        <f>[1]Sheet5!$F32</f>
        <v>37953</v>
      </c>
      <c r="L224" s="261" t="str">
        <f t="shared" si="3"/>
        <v>a فرح</v>
      </c>
      <c r="M224" s="279"/>
    </row>
    <row r="225" spans="2:13" s="264" customFormat="1" ht="30" customHeight="1">
      <c r="B225" s="266">
        <v>218</v>
      </c>
      <c r="C225" s="261" t="str">
        <f>IF((F225&lt;=0)," ",[1]Sheet5!$T$10)</f>
        <v>الأولى إعدادي عام</v>
      </c>
      <c r="D225" s="261" t="str">
        <f>C225&amp;"_"&amp;COUNTIF(C$8:$C225,C225)</f>
        <v>الأولى إعدادي عام_108</v>
      </c>
      <c r="E225" s="260" t="str">
        <f>[1]Sheet5!$I$11</f>
        <v>1ASCG-3</v>
      </c>
      <c r="F225" s="261">
        <f>[1]Sheet5!$AA33</f>
        <v>18</v>
      </c>
      <c r="G225" s="262" t="str">
        <f>[1]Sheet5!$X33</f>
        <v>P133252255</v>
      </c>
      <c r="H225" s="261" t="str">
        <f>[1]Sheet5!$Q33</f>
        <v>a</v>
      </c>
      <c r="I225" s="261" t="str">
        <f>[1]Sheet5!$M33</f>
        <v xml:space="preserve">يوسف </v>
      </c>
      <c r="J225" s="261" t="str">
        <f>[1]Sheet5!$L33</f>
        <v>ذكر</v>
      </c>
      <c r="K225" s="263">
        <f>[1]Sheet5!$F33</f>
        <v>39075</v>
      </c>
      <c r="L225" s="261" t="str">
        <f t="shared" si="3"/>
        <v xml:space="preserve">a يوسف </v>
      </c>
      <c r="M225" s="279"/>
    </row>
    <row r="226" spans="2:13" s="264" customFormat="1" ht="30" customHeight="1">
      <c r="B226" s="266">
        <v>219</v>
      </c>
      <c r="C226" s="261" t="str">
        <f>IF((F226&lt;=0)," ",[1]Sheet5!$T$10)</f>
        <v>الأولى إعدادي عام</v>
      </c>
      <c r="D226" s="261" t="str">
        <f>C226&amp;"_"&amp;COUNTIF(C$8:$C226,C226)</f>
        <v>الأولى إعدادي عام_109</v>
      </c>
      <c r="E226" s="260" t="str">
        <f>[1]Sheet5!$I$11</f>
        <v>1ASCG-3</v>
      </c>
      <c r="F226" s="261">
        <f>[1]Sheet5!$AA34</f>
        <v>19</v>
      </c>
      <c r="G226" s="262" t="str">
        <f>[1]Sheet5!$X34</f>
        <v>P133259647</v>
      </c>
      <c r="H226" s="261" t="str">
        <f>[1]Sheet5!$Q34</f>
        <v>a</v>
      </c>
      <c r="I226" s="261" t="str">
        <f>[1]Sheet5!$M34</f>
        <v xml:space="preserve">لمياء </v>
      </c>
      <c r="J226" s="261" t="str">
        <f>[1]Sheet5!$L34</f>
        <v>أنثى</v>
      </c>
      <c r="K226" s="263">
        <f>[1]Sheet5!$F34</f>
        <v>38983</v>
      </c>
      <c r="L226" s="261" t="str">
        <f t="shared" si="3"/>
        <v xml:space="preserve">a لمياء </v>
      </c>
      <c r="M226" s="279"/>
    </row>
    <row r="227" spans="2:13" s="264" customFormat="1" ht="30" customHeight="1">
      <c r="B227" s="266">
        <v>220</v>
      </c>
      <c r="C227" s="261" t="str">
        <f>IF((F227&lt;=0)," ",[1]Sheet5!$T$10)</f>
        <v>الأولى إعدادي عام</v>
      </c>
      <c r="D227" s="261" t="str">
        <f>C227&amp;"_"&amp;COUNTIF(C$8:$C227,C227)</f>
        <v>الأولى إعدادي عام_110</v>
      </c>
      <c r="E227" s="260" t="str">
        <f>[1]Sheet5!$I$11</f>
        <v>1ASCG-3</v>
      </c>
      <c r="F227" s="261">
        <f>[1]Sheet5!$AA35</f>
        <v>20</v>
      </c>
      <c r="G227" s="262" t="str">
        <f>[1]Sheet5!$X35</f>
        <v>P133366779</v>
      </c>
      <c r="H227" s="261" t="str">
        <f>[1]Sheet5!$Q35</f>
        <v>a</v>
      </c>
      <c r="I227" s="261" t="str">
        <f>[1]Sheet5!$M35</f>
        <v xml:space="preserve">محمد علي </v>
      </c>
      <c r="J227" s="261" t="str">
        <f>[1]Sheet5!$L35</f>
        <v>ذكر</v>
      </c>
      <c r="K227" s="263">
        <f>[1]Sheet5!$F35</f>
        <v>38509</v>
      </c>
      <c r="L227" s="261" t="str">
        <f t="shared" si="3"/>
        <v xml:space="preserve">a محمد علي </v>
      </c>
      <c r="M227" s="279"/>
    </row>
    <row r="228" spans="2:13" s="264" customFormat="1" ht="30" customHeight="1">
      <c r="B228" s="266">
        <v>221</v>
      </c>
      <c r="C228" s="261" t="str">
        <f>IF((F228&lt;=0)," ",[1]Sheet5!$T$10)</f>
        <v>الأولى إعدادي عام</v>
      </c>
      <c r="D228" s="261" t="str">
        <f>C228&amp;"_"&amp;COUNTIF(C$8:$C228,C228)</f>
        <v>الأولى إعدادي عام_111</v>
      </c>
      <c r="E228" s="260" t="str">
        <f>[1]Sheet5!$I$11</f>
        <v>1ASCG-3</v>
      </c>
      <c r="F228" s="261">
        <f>[1]Sheet5!$AA36</f>
        <v>21</v>
      </c>
      <c r="G228" s="262" t="str">
        <f>[1]Sheet5!$X36</f>
        <v>P134247587</v>
      </c>
      <c r="H228" s="261" t="str">
        <f>[1]Sheet5!$Q36</f>
        <v>a</v>
      </c>
      <c r="I228" s="261" t="str">
        <f>[1]Sheet5!$M36</f>
        <v>يحيى</v>
      </c>
      <c r="J228" s="261" t="str">
        <f>[1]Sheet5!$L36</f>
        <v>ذكر</v>
      </c>
      <c r="K228" s="263">
        <f>[1]Sheet5!$F36</f>
        <v>38957</v>
      </c>
      <c r="L228" s="261" t="str">
        <f t="shared" si="3"/>
        <v>a يحيى</v>
      </c>
      <c r="M228" s="279"/>
    </row>
    <row r="229" spans="2:13" s="264" customFormat="1" ht="30" customHeight="1">
      <c r="B229" s="266">
        <v>222</v>
      </c>
      <c r="C229" s="261" t="str">
        <f>IF((F229&lt;=0)," ",[1]Sheet5!$T$10)</f>
        <v>الأولى إعدادي عام</v>
      </c>
      <c r="D229" s="261" t="str">
        <f>C229&amp;"_"&amp;COUNTIF(C$8:$C229,C229)</f>
        <v>الأولى إعدادي عام_112</v>
      </c>
      <c r="E229" s="260" t="str">
        <f>[1]Sheet5!$I$11</f>
        <v>1ASCG-3</v>
      </c>
      <c r="F229" s="261">
        <f>[1]Sheet5!$AA37</f>
        <v>22</v>
      </c>
      <c r="G229" s="262" t="str">
        <f>[1]Sheet5!$X37</f>
        <v>P134331714</v>
      </c>
      <c r="H229" s="261" t="str">
        <f>[1]Sheet5!$Q37</f>
        <v>a</v>
      </c>
      <c r="I229" s="261" t="str">
        <f>[1]Sheet5!$M37</f>
        <v>منير</v>
      </c>
      <c r="J229" s="261" t="str">
        <f>[1]Sheet5!$L37</f>
        <v>ذكر</v>
      </c>
      <c r="K229" s="263">
        <f>[1]Sheet5!$F37</f>
        <v>38501</v>
      </c>
      <c r="L229" s="261" t="str">
        <f t="shared" si="3"/>
        <v>a منير</v>
      </c>
      <c r="M229" s="279"/>
    </row>
    <row r="230" spans="2:13" s="264" customFormat="1" ht="30" customHeight="1">
      <c r="B230" s="266">
        <v>223</v>
      </c>
      <c r="C230" s="261" t="str">
        <f>IF((F230&lt;=0)," ",[1]Sheet5!$T$10)</f>
        <v>الأولى إعدادي عام</v>
      </c>
      <c r="D230" s="261" t="str">
        <f>C230&amp;"_"&amp;COUNTIF(C$8:$C230,C230)</f>
        <v>الأولى إعدادي عام_113</v>
      </c>
      <c r="E230" s="260" t="str">
        <f>[1]Sheet5!$I$11</f>
        <v>1ASCG-3</v>
      </c>
      <c r="F230" s="261">
        <f>[1]Sheet5!$AA38</f>
        <v>23</v>
      </c>
      <c r="G230" s="262" t="str">
        <f>[1]Sheet5!$X38</f>
        <v>P135123136</v>
      </c>
      <c r="H230" s="261" t="str">
        <f>[1]Sheet5!$Q38</f>
        <v>a</v>
      </c>
      <c r="I230" s="261" t="str">
        <f>[1]Sheet5!$M38</f>
        <v>ضحى</v>
      </c>
      <c r="J230" s="261" t="str">
        <f>[1]Sheet5!$L38</f>
        <v>أنثى</v>
      </c>
      <c r="K230" s="263">
        <f>[1]Sheet5!$F38</f>
        <v>38726</v>
      </c>
      <c r="L230" s="261" t="str">
        <f t="shared" si="3"/>
        <v>a ضحى</v>
      </c>
      <c r="M230" s="279"/>
    </row>
    <row r="231" spans="2:13" s="264" customFormat="1" ht="30" customHeight="1">
      <c r="B231" s="266">
        <v>224</v>
      </c>
      <c r="C231" s="261" t="str">
        <f>IF((F231&lt;=0)," ",[1]Sheet5!$T$10)</f>
        <v>الأولى إعدادي عام</v>
      </c>
      <c r="D231" s="261" t="str">
        <f>C231&amp;"_"&amp;COUNTIF(C$8:$C231,C231)</f>
        <v>الأولى إعدادي عام_114</v>
      </c>
      <c r="E231" s="260" t="str">
        <f>[1]Sheet5!$I$11</f>
        <v>1ASCG-3</v>
      </c>
      <c r="F231" s="261">
        <f>[1]Sheet5!$AA39</f>
        <v>24</v>
      </c>
      <c r="G231" s="262" t="str">
        <f>[1]Sheet5!$X39</f>
        <v>P135243701</v>
      </c>
      <c r="H231" s="261" t="str">
        <f>[1]Sheet5!$Q39</f>
        <v>a</v>
      </c>
      <c r="I231" s="261" t="str">
        <f>[1]Sheet5!$M39</f>
        <v xml:space="preserve">اسامة </v>
      </c>
      <c r="J231" s="261" t="str">
        <f>[1]Sheet5!$L39</f>
        <v>ذكر</v>
      </c>
      <c r="K231" s="263">
        <f>[1]Sheet5!$F39</f>
        <v>38226</v>
      </c>
      <c r="L231" s="261" t="str">
        <f t="shared" si="3"/>
        <v xml:space="preserve">a اسامة </v>
      </c>
      <c r="M231" s="279"/>
    </row>
    <row r="232" spans="2:13" s="264" customFormat="1" ht="30" customHeight="1">
      <c r="B232" s="266">
        <v>225</v>
      </c>
      <c r="C232" s="261" t="str">
        <f>IF((F232&lt;=0)," ",[1]Sheet5!$T$10)</f>
        <v>الأولى إعدادي عام</v>
      </c>
      <c r="D232" s="261" t="str">
        <f>C232&amp;"_"&amp;COUNTIF(C$8:$C232,C232)</f>
        <v>الأولى إعدادي عام_115</v>
      </c>
      <c r="E232" s="260" t="str">
        <f>[1]Sheet5!$I$11</f>
        <v>1ASCG-3</v>
      </c>
      <c r="F232" s="261">
        <f>[1]Sheet5!$AA40</f>
        <v>25</v>
      </c>
      <c r="G232" s="262" t="str">
        <f>[1]Sheet5!$X40</f>
        <v>P135364608</v>
      </c>
      <c r="H232" s="261" t="str">
        <f>[1]Sheet5!$Q40</f>
        <v>a</v>
      </c>
      <c r="I232" s="261" t="str">
        <f>[1]Sheet5!$M40</f>
        <v xml:space="preserve">دعاء </v>
      </c>
      <c r="J232" s="261" t="str">
        <f>[1]Sheet5!$L40</f>
        <v>أنثى</v>
      </c>
      <c r="K232" s="263">
        <f>[1]Sheet5!$F40</f>
        <v>38531</v>
      </c>
      <c r="L232" s="261" t="str">
        <f t="shared" si="3"/>
        <v xml:space="preserve">a دعاء </v>
      </c>
      <c r="M232" s="279"/>
    </row>
    <row r="233" spans="2:13" s="264" customFormat="1" ht="30" customHeight="1">
      <c r="B233" s="266">
        <v>226</v>
      </c>
      <c r="C233" s="261" t="str">
        <f>IF((F233&lt;=0)," ",[1]Sheet5!$T$10)</f>
        <v>الأولى إعدادي عام</v>
      </c>
      <c r="D233" s="261" t="str">
        <f>C233&amp;"_"&amp;COUNTIF(C$8:$C233,C233)</f>
        <v>الأولى إعدادي عام_116</v>
      </c>
      <c r="E233" s="260" t="str">
        <f>[1]Sheet5!$I$11</f>
        <v>1ASCG-3</v>
      </c>
      <c r="F233" s="261">
        <f>[1]Sheet5!$AA41</f>
        <v>26</v>
      </c>
      <c r="G233" s="262" t="str">
        <f>[1]Sheet5!$X41</f>
        <v>P135412193</v>
      </c>
      <c r="H233" s="261" t="str">
        <f>[1]Sheet5!$Q41</f>
        <v>a</v>
      </c>
      <c r="I233" s="261" t="str">
        <f>[1]Sheet5!$M41</f>
        <v>محمد</v>
      </c>
      <c r="J233" s="261" t="str">
        <f>[1]Sheet5!$L41</f>
        <v>ذكر</v>
      </c>
      <c r="K233" s="263">
        <f>[1]Sheet5!$F41</f>
        <v>37722</v>
      </c>
      <c r="L233" s="261" t="str">
        <f t="shared" si="3"/>
        <v>a محمد</v>
      </c>
      <c r="M233" s="279"/>
    </row>
    <row r="234" spans="2:13" s="264" customFormat="1" ht="30" customHeight="1">
      <c r="B234" s="266">
        <v>227</v>
      </c>
      <c r="C234" s="261" t="str">
        <f>IF((F234&lt;=0)," ",[1]Sheet5!$T$10)</f>
        <v>الأولى إعدادي عام</v>
      </c>
      <c r="D234" s="261" t="str">
        <f>C234&amp;"_"&amp;COUNTIF(C$8:$C234,C234)</f>
        <v>الأولى إعدادي عام_117</v>
      </c>
      <c r="E234" s="260" t="str">
        <f>[1]Sheet5!$I$11</f>
        <v>1ASCG-3</v>
      </c>
      <c r="F234" s="261">
        <f>[1]Sheet5!$AA42</f>
        <v>27</v>
      </c>
      <c r="G234" s="262" t="str">
        <f>[1]Sheet5!$X42</f>
        <v>P136259943</v>
      </c>
      <c r="H234" s="261" t="str">
        <f>[1]Sheet5!$Q42</f>
        <v>a</v>
      </c>
      <c r="I234" s="261" t="str">
        <f>[1]Sheet5!$M42</f>
        <v xml:space="preserve">رضوان </v>
      </c>
      <c r="J234" s="261" t="str">
        <f>[1]Sheet5!$L42</f>
        <v>ذكر</v>
      </c>
      <c r="K234" s="263">
        <f>[1]Sheet5!$F42</f>
        <v>38033</v>
      </c>
      <c r="L234" s="261" t="str">
        <f t="shared" si="3"/>
        <v xml:space="preserve">a رضوان </v>
      </c>
      <c r="M234" s="279"/>
    </row>
    <row r="235" spans="2:13" s="264" customFormat="1" ht="30" customHeight="1">
      <c r="B235" s="266">
        <v>228</v>
      </c>
      <c r="C235" s="261" t="str">
        <f>IF((F235&lt;=0)," ",[1]Sheet5!$T$10)</f>
        <v>الأولى إعدادي عام</v>
      </c>
      <c r="D235" s="261" t="str">
        <f>C235&amp;"_"&amp;COUNTIF(C$8:$C235,C235)</f>
        <v>الأولى إعدادي عام_118</v>
      </c>
      <c r="E235" s="260" t="str">
        <f>[1]Sheet5!$I$11</f>
        <v>1ASCG-3</v>
      </c>
      <c r="F235" s="261">
        <f>[1]Sheet5!$AA43</f>
        <v>28</v>
      </c>
      <c r="G235" s="262" t="str">
        <f>[1]Sheet5!$X43</f>
        <v>P136331406</v>
      </c>
      <c r="H235" s="261" t="str">
        <f>[1]Sheet5!$Q43</f>
        <v>a</v>
      </c>
      <c r="I235" s="261" t="str">
        <f>[1]Sheet5!$M43</f>
        <v>رشيد</v>
      </c>
      <c r="J235" s="261" t="str">
        <f>[1]Sheet5!$L43</f>
        <v>ذكر</v>
      </c>
      <c r="K235" s="263">
        <f>[1]Sheet5!$F43</f>
        <v>37705</v>
      </c>
      <c r="L235" s="261" t="str">
        <f t="shared" si="3"/>
        <v>a رشيد</v>
      </c>
      <c r="M235" s="279"/>
    </row>
    <row r="236" spans="2:13" s="264" customFormat="1" ht="30" customHeight="1">
      <c r="B236" s="266">
        <v>229</v>
      </c>
      <c r="C236" s="261" t="str">
        <f>IF((F236&lt;=0)," ",[1]Sheet5!$T$10)</f>
        <v>الأولى إعدادي عام</v>
      </c>
      <c r="D236" s="261" t="str">
        <f>C236&amp;"_"&amp;COUNTIF(C$8:$C236,C236)</f>
        <v>الأولى إعدادي عام_119</v>
      </c>
      <c r="E236" s="260" t="str">
        <f>[1]Sheet5!$I$11</f>
        <v>1ASCG-3</v>
      </c>
      <c r="F236" s="261">
        <f>[1]Sheet5!$AA44</f>
        <v>29</v>
      </c>
      <c r="G236" s="262" t="str">
        <f>[1]Sheet5!$X44</f>
        <v>P136364579</v>
      </c>
      <c r="H236" s="261" t="str">
        <f>[1]Sheet5!$Q44</f>
        <v>a</v>
      </c>
      <c r="I236" s="261" t="str">
        <f>[1]Sheet5!$M44</f>
        <v xml:space="preserve">حنان    </v>
      </c>
      <c r="J236" s="261" t="str">
        <f>[1]Sheet5!$L44</f>
        <v>أنثى</v>
      </c>
      <c r="K236" s="263">
        <f>[1]Sheet5!$F44</f>
        <v>38903</v>
      </c>
      <c r="L236" s="261" t="str">
        <f t="shared" si="3"/>
        <v xml:space="preserve">a حنان    </v>
      </c>
      <c r="M236" s="279"/>
    </row>
    <row r="237" spans="2:13" s="264" customFormat="1" ht="30" customHeight="1">
      <c r="B237" s="266">
        <v>230</v>
      </c>
      <c r="C237" s="261" t="str">
        <f>IF((F237&lt;=0)," ",[1]Sheet5!$T$10)</f>
        <v>الأولى إعدادي عام</v>
      </c>
      <c r="D237" s="261" t="str">
        <f>C237&amp;"_"&amp;COUNTIF(C$8:$C237,C237)</f>
        <v>الأولى إعدادي عام_120</v>
      </c>
      <c r="E237" s="260" t="str">
        <f>[1]Sheet5!$I$11</f>
        <v>1ASCG-3</v>
      </c>
      <c r="F237" s="261">
        <f>[1]Sheet5!$AA45</f>
        <v>30</v>
      </c>
      <c r="G237" s="262" t="str">
        <f>[1]Sheet5!$X45</f>
        <v>P136364581</v>
      </c>
      <c r="H237" s="261" t="str">
        <f>[1]Sheet5!$Q45</f>
        <v>a</v>
      </c>
      <c r="I237" s="261" t="str">
        <f>[1]Sheet5!$M45</f>
        <v xml:space="preserve">محمد  </v>
      </c>
      <c r="J237" s="261" t="str">
        <f>[1]Sheet5!$L45</f>
        <v>ذكر</v>
      </c>
      <c r="K237" s="263">
        <f>[1]Sheet5!$F45</f>
        <v>39041</v>
      </c>
      <c r="L237" s="261" t="str">
        <f t="shared" si="3"/>
        <v xml:space="preserve">a محمد  </v>
      </c>
      <c r="M237" s="279"/>
    </row>
    <row r="238" spans="2:13" s="264" customFormat="1" ht="30" customHeight="1">
      <c r="B238" s="266">
        <v>231</v>
      </c>
      <c r="C238" s="261" t="str">
        <f>IF((F238&lt;=0)," ",[1]Sheet5!$T$10)</f>
        <v>الأولى إعدادي عام</v>
      </c>
      <c r="D238" s="261" t="str">
        <f>C238&amp;"_"&amp;COUNTIF(C$8:$C238,C238)</f>
        <v>الأولى إعدادي عام_121</v>
      </c>
      <c r="E238" s="260" t="str">
        <f>[1]Sheet5!$I$11</f>
        <v>1ASCG-3</v>
      </c>
      <c r="F238" s="261">
        <f>[1]Sheet5!$AA46</f>
        <v>31</v>
      </c>
      <c r="G238" s="262" t="str">
        <f>[1]Sheet5!$X46</f>
        <v>P136364587</v>
      </c>
      <c r="H238" s="261" t="str">
        <f>[1]Sheet5!$Q46</f>
        <v>a</v>
      </c>
      <c r="I238" s="261" t="str">
        <f>[1]Sheet5!$M46</f>
        <v xml:space="preserve">محمد ياسر  </v>
      </c>
      <c r="J238" s="261" t="str">
        <f>[1]Sheet5!$L46</f>
        <v>ذكر</v>
      </c>
      <c r="K238" s="263">
        <f>[1]Sheet5!$F46</f>
        <v>38913</v>
      </c>
      <c r="L238" s="261" t="str">
        <f t="shared" si="3"/>
        <v xml:space="preserve">a محمد ياسر  </v>
      </c>
      <c r="M238" s="279"/>
    </row>
    <row r="239" spans="2:13" s="264" customFormat="1" ht="30" customHeight="1">
      <c r="B239" s="266">
        <v>232</v>
      </c>
      <c r="C239" s="261" t="str">
        <f>IF((F239&lt;=0)," ",[1]Sheet5!$T$10)</f>
        <v>الأولى إعدادي عام</v>
      </c>
      <c r="D239" s="261" t="str">
        <f>C239&amp;"_"&amp;COUNTIF(C$8:$C239,C239)</f>
        <v>الأولى إعدادي عام_122</v>
      </c>
      <c r="E239" s="260" t="str">
        <f>[1]Sheet5!$I$11</f>
        <v>1ASCG-3</v>
      </c>
      <c r="F239" s="261">
        <f>[1]Sheet5!$AA47</f>
        <v>32</v>
      </c>
      <c r="G239" s="262" t="str">
        <f>[1]Sheet5!$X47</f>
        <v>P136371299</v>
      </c>
      <c r="H239" s="261" t="str">
        <f>[1]Sheet5!$Q47</f>
        <v>a</v>
      </c>
      <c r="I239" s="261" t="str">
        <f>[1]Sheet5!$M47</f>
        <v xml:space="preserve">حاتم </v>
      </c>
      <c r="J239" s="261" t="str">
        <f>[1]Sheet5!$L47</f>
        <v>ذكر</v>
      </c>
      <c r="K239" s="263">
        <f>[1]Sheet5!$F47</f>
        <v>38169</v>
      </c>
      <c r="L239" s="261" t="str">
        <f t="shared" si="3"/>
        <v xml:space="preserve">a حاتم </v>
      </c>
      <c r="M239" s="279"/>
    </row>
    <row r="240" spans="2:13" s="264" customFormat="1" ht="30" customHeight="1">
      <c r="B240" s="266">
        <v>233</v>
      </c>
      <c r="C240" s="261" t="str">
        <f>IF((F240&lt;=0)," ",[1]Sheet5!$T$10)</f>
        <v>الأولى إعدادي عام</v>
      </c>
      <c r="D240" s="261" t="str">
        <f>C240&amp;"_"&amp;COUNTIF(C$8:$C240,C240)</f>
        <v>الأولى إعدادي عام_123</v>
      </c>
      <c r="E240" s="260" t="str">
        <f>[1]Sheet5!$I$11</f>
        <v>1ASCG-3</v>
      </c>
      <c r="F240" s="261">
        <f>[1]Sheet5!$AA48</f>
        <v>33</v>
      </c>
      <c r="G240" s="262" t="str">
        <f>[1]Sheet5!$X48</f>
        <v>P137259747</v>
      </c>
      <c r="H240" s="261" t="str">
        <f>[1]Sheet5!$Q48</f>
        <v>a</v>
      </c>
      <c r="I240" s="261" t="str">
        <f>[1]Sheet5!$M48</f>
        <v xml:space="preserve">كوثر </v>
      </c>
      <c r="J240" s="261" t="str">
        <f>[1]Sheet5!$L48</f>
        <v>أنثى</v>
      </c>
      <c r="K240" s="263">
        <f>[1]Sheet5!$F48</f>
        <v>38991</v>
      </c>
      <c r="L240" s="261" t="str">
        <f t="shared" si="3"/>
        <v xml:space="preserve">a كوثر </v>
      </c>
      <c r="M240" s="279"/>
    </row>
    <row r="241" spans="2:13" s="264" customFormat="1" ht="30" customHeight="1">
      <c r="B241" s="266">
        <v>234</v>
      </c>
      <c r="C241" s="261" t="str">
        <f>IF((F241&lt;=0)," ",[1]Sheet5!$T$10)</f>
        <v>الأولى إعدادي عام</v>
      </c>
      <c r="D241" s="261" t="str">
        <f>C241&amp;"_"&amp;COUNTIF(C$8:$C241,C241)</f>
        <v>الأولى إعدادي عام_124</v>
      </c>
      <c r="E241" s="260" t="str">
        <f>[1]Sheet5!$I$11</f>
        <v>1ASCG-3</v>
      </c>
      <c r="F241" s="261">
        <f>[1]Sheet5!$AA49</f>
        <v>34</v>
      </c>
      <c r="G241" s="262" t="str">
        <f>[1]Sheet5!$X49</f>
        <v>P137259887</v>
      </c>
      <c r="H241" s="261" t="str">
        <f>[1]Sheet5!$Q49</f>
        <v>a</v>
      </c>
      <c r="I241" s="261" t="str">
        <f>[1]Sheet5!$M49</f>
        <v xml:space="preserve">أسية </v>
      </c>
      <c r="J241" s="261" t="str">
        <f>[1]Sheet5!$L49</f>
        <v>أنثى</v>
      </c>
      <c r="K241" s="263">
        <f>[1]Sheet5!$F49</f>
        <v>38362</v>
      </c>
      <c r="L241" s="261" t="str">
        <f t="shared" si="3"/>
        <v xml:space="preserve">a أسية </v>
      </c>
      <c r="M241" s="279"/>
    </row>
    <row r="242" spans="2:13" s="264" customFormat="1" ht="30" customHeight="1">
      <c r="B242" s="266">
        <v>235</v>
      </c>
      <c r="C242" s="261" t="str">
        <f>IF((F242&lt;=0)," ",[1]Sheet5!$T$10)</f>
        <v>الأولى إعدادي عام</v>
      </c>
      <c r="D242" s="261" t="str">
        <f>C242&amp;"_"&amp;COUNTIF(C$8:$C242,C242)</f>
        <v>الأولى إعدادي عام_125</v>
      </c>
      <c r="E242" s="260" t="str">
        <f>[1]Sheet5!$I$11</f>
        <v>1ASCG-3</v>
      </c>
      <c r="F242" s="261">
        <f>[1]Sheet5!$AA50</f>
        <v>35</v>
      </c>
      <c r="G242" s="262" t="str">
        <f>[1]Sheet5!$X50</f>
        <v>P137364531</v>
      </c>
      <c r="H242" s="261" t="str">
        <f>[1]Sheet5!$Q50</f>
        <v>a</v>
      </c>
      <c r="I242" s="261" t="str">
        <f>[1]Sheet5!$M50</f>
        <v xml:space="preserve">مريم   </v>
      </c>
      <c r="J242" s="261" t="str">
        <f>[1]Sheet5!$L50</f>
        <v>أنثى</v>
      </c>
      <c r="K242" s="263">
        <f>[1]Sheet5!$F50</f>
        <v>38870</v>
      </c>
      <c r="L242" s="261" t="str">
        <f t="shared" si="3"/>
        <v xml:space="preserve">a مريم   </v>
      </c>
      <c r="M242" s="279"/>
    </row>
    <row r="243" spans="2:13" s="264" customFormat="1" ht="30" customHeight="1">
      <c r="B243" s="266">
        <v>236</v>
      </c>
      <c r="C243" s="261" t="str">
        <f>IF((F243&lt;=0)," ",[1]Sheet5!$T$10)</f>
        <v>الأولى إعدادي عام</v>
      </c>
      <c r="D243" s="261" t="str">
        <f>C243&amp;"_"&amp;COUNTIF(C$8:$C243,C243)</f>
        <v>الأولى إعدادي عام_126</v>
      </c>
      <c r="E243" s="260" t="str">
        <f>[1]Sheet5!$I$11</f>
        <v>1ASCG-3</v>
      </c>
      <c r="F243" s="261">
        <f>[1]Sheet5!$AA51</f>
        <v>36</v>
      </c>
      <c r="G243" s="262" t="str">
        <f>[1]Sheet5!$X51</f>
        <v>P137364532</v>
      </c>
      <c r="H243" s="261" t="str">
        <f>[1]Sheet5!$Q51</f>
        <v>a</v>
      </c>
      <c r="I243" s="261" t="str">
        <f>[1]Sheet5!$M51</f>
        <v xml:space="preserve">مجدة </v>
      </c>
      <c r="J243" s="261" t="str">
        <f>[1]Sheet5!$L51</f>
        <v>أنثى</v>
      </c>
      <c r="K243" s="263">
        <f>[1]Sheet5!$F51</f>
        <v>39041</v>
      </c>
      <c r="L243" s="261" t="str">
        <f t="shared" si="3"/>
        <v xml:space="preserve">a مجدة </v>
      </c>
      <c r="M243" s="279"/>
    </row>
    <row r="244" spans="2:13" s="264" customFormat="1" ht="30" customHeight="1">
      <c r="B244" s="266">
        <v>237</v>
      </c>
      <c r="C244" s="261" t="str">
        <f>IF((F244&lt;=0)," ",[1]Sheet5!$T$10)</f>
        <v>الأولى إعدادي عام</v>
      </c>
      <c r="D244" s="261" t="str">
        <f>C244&amp;"_"&amp;COUNTIF(C$8:$C244,C244)</f>
        <v>الأولى إعدادي عام_127</v>
      </c>
      <c r="E244" s="260" t="str">
        <f>[1]Sheet5!$I$11</f>
        <v>1ASCG-3</v>
      </c>
      <c r="F244" s="261">
        <f>[1]Sheet5!$AA52</f>
        <v>37</v>
      </c>
      <c r="G244" s="262" t="str">
        <f>[1]Sheet5!$X52</f>
        <v>P138364638</v>
      </c>
      <c r="H244" s="261" t="str">
        <f>[1]Sheet5!$Q52</f>
        <v>a</v>
      </c>
      <c r="I244" s="261" t="str">
        <f>[1]Sheet5!$M52</f>
        <v xml:space="preserve">ابتسام </v>
      </c>
      <c r="J244" s="261" t="str">
        <f>[1]Sheet5!$L52</f>
        <v>أنثى</v>
      </c>
      <c r="K244" s="263">
        <f>[1]Sheet5!$F52</f>
        <v>38753</v>
      </c>
      <c r="L244" s="261" t="str">
        <f t="shared" si="3"/>
        <v xml:space="preserve">a ابتسام </v>
      </c>
      <c r="M244" s="279"/>
    </row>
    <row r="245" spans="2:13" s="264" customFormat="1" ht="30" customHeight="1">
      <c r="B245" s="266">
        <v>238</v>
      </c>
      <c r="C245" s="261" t="str">
        <f>IF((F245&lt;=0)," ",[1]Sheet5!$T$10)</f>
        <v>الأولى إعدادي عام</v>
      </c>
      <c r="D245" s="261" t="str">
        <f>C245&amp;"_"&amp;COUNTIF(C$8:$C245,C245)</f>
        <v>الأولى إعدادي عام_128</v>
      </c>
      <c r="E245" s="260" t="str">
        <f>[1]Sheet5!$I$11</f>
        <v>1ASCG-3</v>
      </c>
      <c r="F245" s="261">
        <f>[1]Sheet5!$AA53</f>
        <v>38</v>
      </c>
      <c r="G245" s="262" t="str">
        <f>[1]Sheet5!$X53</f>
        <v>P139364434</v>
      </c>
      <c r="H245" s="261" t="str">
        <f>[1]Sheet5!$Q53</f>
        <v>a</v>
      </c>
      <c r="I245" s="261" t="str">
        <f>[1]Sheet5!$M53</f>
        <v xml:space="preserve">أنس </v>
      </c>
      <c r="J245" s="261" t="str">
        <f>[1]Sheet5!$L53</f>
        <v>ذكر</v>
      </c>
      <c r="K245" s="263">
        <f>[1]Sheet5!$F53</f>
        <v>38884</v>
      </c>
      <c r="L245" s="261" t="str">
        <f t="shared" si="3"/>
        <v xml:space="preserve">a أنس </v>
      </c>
      <c r="M245" s="279"/>
    </row>
    <row r="246" spans="2:13" s="264" customFormat="1" ht="30" customHeight="1">
      <c r="B246" s="266">
        <v>239</v>
      </c>
      <c r="C246" s="261" t="str">
        <f>IF((F246&lt;=0)," ",[1]Sheet5!$T$10)</f>
        <v>الأولى إعدادي عام</v>
      </c>
      <c r="D246" s="261" t="str">
        <f>C246&amp;"_"&amp;COUNTIF(C$8:$C246,C246)</f>
        <v>الأولى إعدادي عام_129</v>
      </c>
      <c r="E246" s="260" t="str">
        <f>[1]Sheet5!$I$11</f>
        <v>1ASCG-3</v>
      </c>
      <c r="F246" s="261">
        <f>[1]Sheet5!$AA54</f>
        <v>39</v>
      </c>
      <c r="G246" s="262" t="str">
        <f>[1]Sheet5!$X54</f>
        <v>P139454246</v>
      </c>
      <c r="H246" s="261" t="str">
        <f>[1]Sheet5!$Q54</f>
        <v>a</v>
      </c>
      <c r="I246" s="261" t="str">
        <f>[1]Sheet5!$M54</f>
        <v xml:space="preserve">خالد </v>
      </c>
      <c r="J246" s="261" t="str">
        <f>[1]Sheet5!$L54</f>
        <v>ذكر</v>
      </c>
      <c r="K246" s="263">
        <f>[1]Sheet5!$F54</f>
        <v>37659</v>
      </c>
      <c r="L246" s="261" t="str">
        <f t="shared" si="3"/>
        <v xml:space="preserve">a خالد </v>
      </c>
      <c r="M246" s="279"/>
    </row>
    <row r="247" spans="2:13" s="264" customFormat="1" ht="30" customHeight="1">
      <c r="B247" s="266">
        <v>240</v>
      </c>
      <c r="C247" s="261" t="str">
        <f>IF((F247&lt;=0)," ",[1]Sheet5!$T$10)</f>
        <v>الأولى إعدادي عام</v>
      </c>
      <c r="D247" s="261" t="str">
        <f>C247&amp;"_"&amp;COUNTIF(C$8:$C247,C247)</f>
        <v>الأولى إعدادي عام_130</v>
      </c>
      <c r="E247" s="260" t="str">
        <f>[1]Sheet5!$I$11</f>
        <v>1ASCG-3</v>
      </c>
      <c r="F247" s="261">
        <f>[1]Sheet5!$AA55</f>
        <v>40</v>
      </c>
      <c r="G247" s="262" t="str">
        <f>[1]Sheet5!$X55</f>
        <v>P144060334</v>
      </c>
      <c r="H247" s="261" t="str">
        <f>[1]Sheet5!$Q55</f>
        <v>a</v>
      </c>
      <c r="I247" s="261" t="str">
        <f>[1]Sheet5!$M55</f>
        <v>زكرياء</v>
      </c>
      <c r="J247" s="261" t="str">
        <f>[1]Sheet5!$L55</f>
        <v>ذكر</v>
      </c>
      <c r="K247" s="263">
        <f>[1]Sheet5!$F55</f>
        <v>38941</v>
      </c>
      <c r="L247" s="261" t="str">
        <f t="shared" si="3"/>
        <v>a زكرياء</v>
      </c>
      <c r="M247" s="279"/>
    </row>
    <row r="248" spans="2:13" s="264" customFormat="1" ht="30" customHeight="1">
      <c r="B248" s="266">
        <v>241</v>
      </c>
      <c r="C248" s="261" t="str">
        <f>IF((F248&lt;=0)," ",[1]Sheet5!$T$10)</f>
        <v>الأولى إعدادي عام</v>
      </c>
      <c r="D248" s="261" t="str">
        <f>C248&amp;"_"&amp;COUNTIF(C$8:$C248,C248)</f>
        <v>الأولى إعدادي عام_131</v>
      </c>
      <c r="E248" s="260" t="str">
        <f>[1]Sheet5!$I$11</f>
        <v>1ASCG-3</v>
      </c>
      <c r="F248" s="261">
        <f>[1]Sheet5!$AA56</f>
        <v>41</v>
      </c>
      <c r="G248" s="262" t="str">
        <f>[1]Sheet5!$X56</f>
        <v>P148178316</v>
      </c>
      <c r="H248" s="261" t="str">
        <f>[1]Sheet5!$Q56</f>
        <v>a</v>
      </c>
      <c r="I248" s="261" t="str">
        <f>[1]Sheet5!$M56</f>
        <v>وليد</v>
      </c>
      <c r="J248" s="261" t="str">
        <f>[1]Sheet5!$L56</f>
        <v>ذكر</v>
      </c>
      <c r="K248" s="263">
        <f>[1]Sheet5!$F56</f>
        <v>38717</v>
      </c>
      <c r="L248" s="261" t="str">
        <f t="shared" si="3"/>
        <v>a وليد</v>
      </c>
      <c r="M248" s="279"/>
    </row>
    <row r="249" spans="2:13" s="264" customFormat="1" ht="30" customHeight="1">
      <c r="B249" s="266">
        <v>242</v>
      </c>
      <c r="C249" s="261" t="str">
        <f>IF((F249&lt;=0)," ",[1]Sheet5!$T$10)</f>
        <v>الأولى إعدادي عام</v>
      </c>
      <c r="D249" s="261" t="str">
        <f>C249&amp;"_"&amp;COUNTIF(C$8:$C249,C249)</f>
        <v>الأولى إعدادي عام_132</v>
      </c>
      <c r="E249" s="260" t="str">
        <f>[1]Sheet5!$I$11</f>
        <v>1ASCG-3</v>
      </c>
      <c r="F249" s="261">
        <f>[1]Sheet5!$AA57</f>
        <v>42</v>
      </c>
      <c r="G249" s="262" t="str">
        <f>[1]Sheet5!$X57</f>
        <v>S134205007</v>
      </c>
      <c r="H249" s="261" t="str">
        <f>[1]Sheet5!$Q57</f>
        <v>a</v>
      </c>
      <c r="I249" s="261" t="str">
        <f>[1]Sheet5!$M57</f>
        <v>زكرياء</v>
      </c>
      <c r="J249" s="261" t="str">
        <f>[1]Sheet5!$L57</f>
        <v>ذكر</v>
      </c>
      <c r="K249" s="263">
        <f>[1]Sheet5!$F57</f>
        <v>38334</v>
      </c>
      <c r="L249" s="261" t="str">
        <f t="shared" si="3"/>
        <v>a زكرياء</v>
      </c>
      <c r="M249" s="279"/>
    </row>
    <row r="250" spans="2:13" s="264" customFormat="1" ht="30" customHeight="1">
      <c r="B250" s="266">
        <v>243</v>
      </c>
      <c r="C250" s="261" t="str">
        <f>IF((F250&lt;=0)," ",[1]Sheet5!$T$10)</f>
        <v>الأولى إعدادي عام</v>
      </c>
      <c r="D250" s="261" t="str">
        <f>C250&amp;"_"&amp;COUNTIF(C$8:$C250,C250)</f>
        <v>الأولى إعدادي عام_133</v>
      </c>
      <c r="E250" s="260" t="str">
        <f>[1]Sheet5!$I$11</f>
        <v>1ASCG-3</v>
      </c>
      <c r="F250" s="261">
        <f>[1]Sheet5!$AA58</f>
        <v>43</v>
      </c>
      <c r="G250" s="262" t="str">
        <f>[1]Sheet5!$X58</f>
        <v>S131317663</v>
      </c>
      <c r="H250" s="261" t="str">
        <f>[1]Sheet5!$Q58</f>
        <v>a</v>
      </c>
      <c r="I250" s="261" t="str">
        <f>[1]Sheet5!$M58</f>
        <v>شيماء</v>
      </c>
      <c r="J250" s="261" t="str">
        <f>[1]Sheet5!$L58</f>
        <v>أنثى</v>
      </c>
      <c r="K250" s="263">
        <f>[1]Sheet5!$F58</f>
        <v>38786</v>
      </c>
      <c r="L250" s="261" t="str">
        <f t="shared" si="3"/>
        <v>a شيماء</v>
      </c>
      <c r="M250" s="279"/>
    </row>
    <row r="251" spans="2:13" s="264" customFormat="1" ht="30" customHeight="1">
      <c r="B251" s="266">
        <v>244</v>
      </c>
      <c r="C251" s="261" t="str">
        <f>IF((F251&lt;=0)," ",[1]Sheet5!$T$10)</f>
        <v>الأولى إعدادي عام</v>
      </c>
      <c r="D251" s="261" t="str">
        <f>C251&amp;"_"&amp;COUNTIF(C$8:$C251,C251)</f>
        <v>الأولى إعدادي عام_134</v>
      </c>
      <c r="E251" s="260" t="str">
        <f>[1]Sheet5!$I$11</f>
        <v>1ASCG-3</v>
      </c>
      <c r="F251" s="261">
        <f>[1]Sheet5!$AA59</f>
        <v>44</v>
      </c>
      <c r="G251" s="262" t="str">
        <f>[1]Sheet5!$X59</f>
        <v>P136364588</v>
      </c>
      <c r="H251" s="261" t="str">
        <f>[1]Sheet5!$Q59</f>
        <v>a</v>
      </c>
      <c r="I251" s="261" t="str">
        <f>[1]Sheet5!$M59</f>
        <v xml:space="preserve">وئام    </v>
      </c>
      <c r="J251" s="261" t="str">
        <f>[1]Sheet5!$L59</f>
        <v>أنثى</v>
      </c>
      <c r="K251" s="263">
        <f>[1]Sheet5!$F59</f>
        <v>38886</v>
      </c>
      <c r="L251" s="261" t="str">
        <f t="shared" si="3"/>
        <v xml:space="preserve">a وئام    </v>
      </c>
      <c r="M251" s="279"/>
    </row>
    <row r="252" spans="2:13" s="264" customFormat="1" ht="30" customHeight="1">
      <c r="B252" s="266">
        <v>245</v>
      </c>
      <c r="C252" s="261" t="str">
        <f>IF((F252&lt;=0)," ",[1]Sheet5!$T$10)</f>
        <v xml:space="preserve"> </v>
      </c>
      <c r="D252" s="261" t="str">
        <f>C252&amp;"_"&amp;COUNTIF(C$8:$C252,C252)</f>
        <v xml:space="preserve"> _58</v>
      </c>
      <c r="E252" s="260" t="str">
        <f>[1]Sheet5!$I$11</f>
        <v>1ASCG-3</v>
      </c>
      <c r="F252" s="261">
        <f>[1]Sheet5!$AA60</f>
        <v>0</v>
      </c>
      <c r="G252" s="262">
        <f>[1]Sheet5!$X60</f>
        <v>0</v>
      </c>
      <c r="H252" s="261" t="str">
        <f>[1]Sheet5!$Q60</f>
        <v>a</v>
      </c>
      <c r="I252" s="261">
        <f>[1]Sheet5!$M60</f>
        <v>0</v>
      </c>
      <c r="J252" s="261">
        <f>[1]Sheet5!$L60</f>
        <v>0</v>
      </c>
      <c r="K252" s="263">
        <f>[1]Sheet5!$F60</f>
        <v>0</v>
      </c>
      <c r="L252" s="261" t="str">
        <f t="shared" si="3"/>
        <v>a 0</v>
      </c>
      <c r="M252" s="279"/>
    </row>
    <row r="253" spans="2:13" s="264" customFormat="1" ht="30" customHeight="1">
      <c r="B253" s="266">
        <v>246</v>
      </c>
      <c r="C253" s="261" t="str">
        <f>IF((F253&lt;=0)," ",[1]Sheet5!$T$10)</f>
        <v xml:space="preserve"> </v>
      </c>
      <c r="D253" s="261" t="str">
        <f>C253&amp;"_"&amp;COUNTIF(C$8:$C253,C253)</f>
        <v xml:space="preserve"> _59</v>
      </c>
      <c r="E253" s="260" t="str">
        <f>[1]Sheet5!$I$11</f>
        <v>1ASCG-3</v>
      </c>
      <c r="F253" s="261">
        <f>[1]Sheet5!$AA61</f>
        <v>0</v>
      </c>
      <c r="G253" s="262">
        <f>[1]Sheet5!$X61</f>
        <v>0</v>
      </c>
      <c r="H253" s="261" t="str">
        <f>[1]Sheet5!$Q61</f>
        <v>a</v>
      </c>
      <c r="I253" s="261">
        <f>[1]Sheet5!$M61</f>
        <v>0</v>
      </c>
      <c r="J253" s="261">
        <f>[1]Sheet5!$L61</f>
        <v>0</v>
      </c>
      <c r="K253" s="263">
        <f>[1]Sheet5!$F61</f>
        <v>0</v>
      </c>
      <c r="L253" s="261" t="str">
        <f t="shared" si="3"/>
        <v>a 0</v>
      </c>
      <c r="M253" s="279"/>
    </row>
    <row r="254" spans="2:13" s="264" customFormat="1" ht="30" customHeight="1">
      <c r="B254" s="266">
        <v>247</v>
      </c>
      <c r="C254" s="261" t="str">
        <f>IF((F254&lt;=0)," ",[1]Sheet5!$T$10)</f>
        <v xml:space="preserve"> </v>
      </c>
      <c r="D254" s="261" t="str">
        <f>C254&amp;"_"&amp;COUNTIF(C$8:$C254,C254)</f>
        <v xml:space="preserve"> _60</v>
      </c>
      <c r="E254" s="260" t="str">
        <f>[1]Sheet5!$I$11</f>
        <v>1ASCG-3</v>
      </c>
      <c r="F254" s="261">
        <f>[1]Sheet5!$AA62</f>
        <v>0</v>
      </c>
      <c r="G254" s="262">
        <f>[1]Sheet5!$X62</f>
        <v>0</v>
      </c>
      <c r="H254" s="261" t="str">
        <f>[1]Sheet5!$Q62</f>
        <v>a</v>
      </c>
      <c r="I254" s="261">
        <f>[1]Sheet5!$M62</f>
        <v>0</v>
      </c>
      <c r="J254" s="261">
        <f>[1]Sheet5!$L62</f>
        <v>0</v>
      </c>
      <c r="K254" s="263">
        <f>[1]Sheet5!$F62</f>
        <v>0</v>
      </c>
      <c r="L254" s="261" t="str">
        <f t="shared" si="3"/>
        <v>a 0</v>
      </c>
      <c r="M254" s="279"/>
    </row>
    <row r="255" spans="2:13" s="264" customFormat="1" ht="30" customHeight="1">
      <c r="B255" s="266">
        <v>248</v>
      </c>
      <c r="C255" s="261" t="str">
        <f>IF((F255&lt;=0)," ",[1]Sheet5!$T$10)</f>
        <v xml:space="preserve"> </v>
      </c>
      <c r="D255" s="261" t="str">
        <f>C255&amp;"_"&amp;COUNTIF(C$8:$C255,C255)</f>
        <v xml:space="preserve"> _61</v>
      </c>
      <c r="E255" s="260" t="str">
        <f>[1]Sheet5!$I$11</f>
        <v>1ASCG-3</v>
      </c>
      <c r="F255" s="261">
        <f>[1]Sheet5!$AA63</f>
        <v>0</v>
      </c>
      <c r="G255" s="262">
        <f>[1]Sheet5!$X63</f>
        <v>0</v>
      </c>
      <c r="H255" s="261">
        <f>[1]Sheet5!$Q63</f>
        <v>0</v>
      </c>
      <c r="I255" s="261">
        <f>[1]Sheet5!$M63</f>
        <v>0</v>
      </c>
      <c r="J255" s="261">
        <f>[1]Sheet5!$L63</f>
        <v>0</v>
      </c>
      <c r="K255" s="263">
        <f>[1]Sheet5!$F63</f>
        <v>0</v>
      </c>
      <c r="L255" s="261" t="str">
        <f t="shared" si="3"/>
        <v>0 0</v>
      </c>
      <c r="M255" s="279"/>
    </row>
    <row r="256" spans="2:13" s="264" customFormat="1" ht="30" customHeight="1">
      <c r="B256" s="266">
        <v>249</v>
      </c>
      <c r="C256" s="261" t="str">
        <f>IF((F256&lt;=0)," ",[1]Sheet5!$T$10)</f>
        <v xml:space="preserve"> </v>
      </c>
      <c r="D256" s="261" t="str">
        <f>C256&amp;"_"&amp;COUNTIF(C$8:$C256,C256)</f>
        <v xml:space="preserve"> _62</v>
      </c>
      <c r="E256" s="260" t="str">
        <f>[1]Sheet5!$I$11</f>
        <v>1ASCG-3</v>
      </c>
      <c r="F256" s="261">
        <f>[1]Sheet5!$AA64</f>
        <v>0</v>
      </c>
      <c r="G256" s="262">
        <f>[1]Sheet5!$X64</f>
        <v>0</v>
      </c>
      <c r="H256" s="261">
        <f>[1]Sheet5!$Q64</f>
        <v>0</v>
      </c>
      <c r="I256" s="261">
        <f>[1]Sheet5!$M64</f>
        <v>0</v>
      </c>
      <c r="J256" s="261">
        <f>[1]Sheet5!$L64</f>
        <v>0</v>
      </c>
      <c r="K256" s="263">
        <f>[1]Sheet5!$F64</f>
        <v>0</v>
      </c>
      <c r="L256" s="261" t="str">
        <f t="shared" si="3"/>
        <v>0 0</v>
      </c>
      <c r="M256" s="279"/>
    </row>
    <row r="257" spans="2:13" s="264" customFormat="1" ht="30" customHeight="1">
      <c r="B257" s="266">
        <v>250</v>
      </c>
      <c r="C257" s="261" t="str">
        <f>IF((F257&lt;=0)," ",[1]Sheet5!$T$10)</f>
        <v xml:space="preserve"> </v>
      </c>
      <c r="D257" s="261" t="str">
        <f>C257&amp;"_"&amp;COUNTIF(C$8:$C257,C257)</f>
        <v xml:space="preserve"> _63</v>
      </c>
      <c r="E257" s="260" t="str">
        <f>[1]Sheet5!$I$11</f>
        <v>1ASCG-3</v>
      </c>
      <c r="F257" s="261">
        <f>[1]Sheet5!$AA65</f>
        <v>0</v>
      </c>
      <c r="G257" s="262">
        <f>[1]Sheet5!$X65</f>
        <v>0</v>
      </c>
      <c r="H257" s="261">
        <f>[1]Sheet5!$Q65</f>
        <v>0</v>
      </c>
      <c r="I257" s="261">
        <f>[1]Sheet5!$M65</f>
        <v>0</v>
      </c>
      <c r="J257" s="261">
        <f>[1]Sheet5!$L65</f>
        <v>0</v>
      </c>
      <c r="K257" s="263">
        <f>[1]Sheet5!$F65</f>
        <v>0</v>
      </c>
      <c r="L257" s="261" t="str">
        <f t="shared" si="3"/>
        <v>0 0</v>
      </c>
      <c r="M257" s="279"/>
    </row>
    <row r="258" spans="2:13" s="264" customFormat="1" ht="30" customHeight="1">
      <c r="B258" s="266">
        <v>251</v>
      </c>
      <c r="C258" s="261" t="str">
        <f>IF((F258&lt;=0)," ",[1]Sheet6!$T$10)</f>
        <v>الأولى إعدادي عام</v>
      </c>
      <c r="D258" s="261" t="str">
        <f>C258&amp;"_"&amp;COUNTIF(C$8:$C258,C258)</f>
        <v>الأولى إعدادي عام_135</v>
      </c>
      <c r="E258" s="260" t="str">
        <f>[1]Sheet6!$I$11</f>
        <v>1ASCG-4</v>
      </c>
      <c r="F258" s="261">
        <f>[1]Sheet6!$AA16</f>
        <v>1</v>
      </c>
      <c r="G258" s="262" t="str">
        <f>[1]Sheet6!$X16</f>
        <v>J120027775</v>
      </c>
      <c r="H258" s="261" t="str">
        <f>[1]Sheet6!$Q16</f>
        <v>a</v>
      </c>
      <c r="I258" s="261" t="str">
        <f>[1]Sheet6!$M16</f>
        <v>محمد</v>
      </c>
      <c r="J258" s="261" t="str">
        <f>[1]Sheet6!$L16</f>
        <v>ذكر</v>
      </c>
      <c r="K258" s="263">
        <f>[1]Sheet6!$F16</f>
        <v>38786</v>
      </c>
      <c r="L258" s="261" t="str">
        <f t="shared" si="3"/>
        <v>a محمد</v>
      </c>
      <c r="M258" s="279"/>
    </row>
    <row r="259" spans="2:13" s="264" customFormat="1" ht="30" customHeight="1">
      <c r="B259" s="266">
        <v>252</v>
      </c>
      <c r="C259" s="261" t="str">
        <f>IF((F259&lt;=0)," ",[1]Sheet6!$T$10)</f>
        <v>الأولى إعدادي عام</v>
      </c>
      <c r="D259" s="261" t="str">
        <f>C259&amp;"_"&amp;COUNTIF(C$8:$C259,C259)</f>
        <v>الأولى إعدادي عام_136</v>
      </c>
      <c r="E259" s="260" t="str">
        <f>[1]Sheet6!$I$11</f>
        <v>1ASCG-4</v>
      </c>
      <c r="F259" s="261">
        <f>[1]Sheet6!$AA17</f>
        <v>2</v>
      </c>
      <c r="G259" s="262" t="str">
        <f>[1]Sheet6!$X17</f>
        <v>N145062657</v>
      </c>
      <c r="H259" s="261" t="str">
        <f>[1]Sheet6!$Q17</f>
        <v>a</v>
      </c>
      <c r="I259" s="261" t="str">
        <f>[1]Sheet6!$M17</f>
        <v>فردوس</v>
      </c>
      <c r="J259" s="261" t="str">
        <f>[1]Sheet6!$L17</f>
        <v>أنثى</v>
      </c>
      <c r="K259" s="263">
        <f>[1]Sheet6!$F17</f>
        <v>38884</v>
      </c>
      <c r="L259" s="261" t="str">
        <f t="shared" si="3"/>
        <v>a فردوس</v>
      </c>
      <c r="M259" s="279"/>
    </row>
    <row r="260" spans="2:13" s="264" customFormat="1" ht="30" customHeight="1">
      <c r="B260" s="266">
        <v>253</v>
      </c>
      <c r="C260" s="261" t="str">
        <f>IF((F260&lt;=0)," ",[1]Sheet6!$T$10)</f>
        <v>الأولى إعدادي عام</v>
      </c>
      <c r="D260" s="261" t="str">
        <f>C260&amp;"_"&amp;COUNTIF(C$8:$C260,C260)</f>
        <v>الأولى إعدادي عام_137</v>
      </c>
      <c r="E260" s="260" t="str">
        <f>[1]Sheet6!$I$11</f>
        <v>1ASCG-4</v>
      </c>
      <c r="F260" s="261">
        <f>[1]Sheet6!$AA18</f>
        <v>3</v>
      </c>
      <c r="G260" s="262" t="str">
        <f>[1]Sheet6!$X18</f>
        <v>P130364423</v>
      </c>
      <c r="H260" s="261" t="str">
        <f>[1]Sheet6!$Q18</f>
        <v>a</v>
      </c>
      <c r="I260" s="261" t="str">
        <f>[1]Sheet6!$M18</f>
        <v xml:space="preserve">أيمن  </v>
      </c>
      <c r="J260" s="261" t="str">
        <f>[1]Sheet6!$L18</f>
        <v>ذكر</v>
      </c>
      <c r="K260" s="263">
        <f>[1]Sheet6!$F18</f>
        <v>38985</v>
      </c>
      <c r="L260" s="261" t="str">
        <f t="shared" si="3"/>
        <v xml:space="preserve">a أيمن  </v>
      </c>
      <c r="M260" s="279"/>
    </row>
    <row r="261" spans="2:13" s="264" customFormat="1" ht="30" customHeight="1">
      <c r="B261" s="266">
        <v>254</v>
      </c>
      <c r="C261" s="261" t="str">
        <f>IF((F261&lt;=0)," ",[1]Sheet6!$T$10)</f>
        <v>الأولى إعدادي عام</v>
      </c>
      <c r="D261" s="261" t="str">
        <f>C261&amp;"_"&amp;COUNTIF(C$8:$C261,C261)</f>
        <v>الأولى إعدادي عام_138</v>
      </c>
      <c r="E261" s="260" t="str">
        <f>[1]Sheet6!$I$11</f>
        <v>1ASCG-4</v>
      </c>
      <c r="F261" s="261">
        <f>[1]Sheet6!$AA19</f>
        <v>4</v>
      </c>
      <c r="G261" s="262" t="str">
        <f>[1]Sheet6!$X19</f>
        <v>P130371151</v>
      </c>
      <c r="H261" s="261" t="str">
        <f>[1]Sheet6!$Q19</f>
        <v>a</v>
      </c>
      <c r="I261" s="261" t="str">
        <f>[1]Sheet6!$M19</f>
        <v xml:space="preserve">زكرياء </v>
      </c>
      <c r="J261" s="261" t="str">
        <f>[1]Sheet6!$L19</f>
        <v>ذكر</v>
      </c>
      <c r="K261" s="263">
        <f>[1]Sheet6!$F19</f>
        <v>38119</v>
      </c>
      <c r="L261" s="261" t="str">
        <f t="shared" si="3"/>
        <v xml:space="preserve">a زكرياء </v>
      </c>
      <c r="M261" s="279"/>
    </row>
    <row r="262" spans="2:13" s="264" customFormat="1" ht="30" customHeight="1">
      <c r="B262" s="266">
        <v>255</v>
      </c>
      <c r="C262" s="261" t="str">
        <f>IF((F262&lt;=0)," ",[1]Sheet6!$T$10)</f>
        <v>الأولى إعدادي عام</v>
      </c>
      <c r="D262" s="261" t="str">
        <f>C262&amp;"_"&amp;COUNTIF(C$8:$C262,C262)</f>
        <v>الأولى إعدادي عام_139</v>
      </c>
      <c r="E262" s="260" t="str">
        <f>[1]Sheet6!$I$11</f>
        <v>1ASCG-4</v>
      </c>
      <c r="F262" s="261">
        <f>[1]Sheet6!$AA20</f>
        <v>5</v>
      </c>
      <c r="G262" s="262" t="str">
        <f>[1]Sheet6!$X20</f>
        <v>P131251449</v>
      </c>
      <c r="H262" s="261" t="str">
        <f>[1]Sheet6!$Q20</f>
        <v>a</v>
      </c>
      <c r="I262" s="261" t="str">
        <f>[1]Sheet6!$M20</f>
        <v>آية</v>
      </c>
      <c r="J262" s="261" t="str">
        <f>[1]Sheet6!$L20</f>
        <v>أنثى</v>
      </c>
      <c r="K262" s="263">
        <f>[1]Sheet6!$F20</f>
        <v>38587</v>
      </c>
      <c r="L262" s="261" t="str">
        <f t="shared" si="3"/>
        <v>a آية</v>
      </c>
      <c r="M262" s="279"/>
    </row>
    <row r="263" spans="2:13" s="264" customFormat="1" ht="30" customHeight="1">
      <c r="B263" s="266">
        <v>256</v>
      </c>
      <c r="C263" s="261" t="str">
        <f>IF((F263&lt;=0)," ",[1]Sheet6!$T$10)</f>
        <v>الأولى إعدادي عام</v>
      </c>
      <c r="D263" s="261" t="str">
        <f>C263&amp;"_"&amp;COUNTIF(C$8:$C263,C263)</f>
        <v>الأولى إعدادي عام_140</v>
      </c>
      <c r="E263" s="260" t="str">
        <f>[1]Sheet6!$I$11</f>
        <v>1ASCG-4</v>
      </c>
      <c r="F263" s="261">
        <f>[1]Sheet6!$AA21</f>
        <v>6</v>
      </c>
      <c r="G263" s="262" t="str">
        <f>[1]Sheet6!$X21</f>
        <v>P131259640</v>
      </c>
      <c r="H263" s="261" t="str">
        <f>[1]Sheet6!$Q21</f>
        <v>a</v>
      </c>
      <c r="I263" s="261" t="str">
        <f>[1]Sheet6!$M21</f>
        <v>خلود</v>
      </c>
      <c r="J263" s="261" t="str">
        <f>[1]Sheet6!$L21</f>
        <v>أنثى</v>
      </c>
      <c r="K263" s="263">
        <f>[1]Sheet6!$F21</f>
        <v>38823</v>
      </c>
      <c r="L263" s="261" t="str">
        <f t="shared" si="3"/>
        <v>a خلود</v>
      </c>
      <c r="M263" s="279"/>
    </row>
    <row r="264" spans="2:13" s="264" customFormat="1" ht="30" customHeight="1">
      <c r="B264" s="266">
        <v>257</v>
      </c>
      <c r="C264" s="261" t="str">
        <f>IF((F264&lt;=0)," ",[1]Sheet6!$T$10)</f>
        <v>الأولى إعدادي عام</v>
      </c>
      <c r="D264" s="261" t="str">
        <f>C264&amp;"_"&amp;COUNTIF(C$8:$C264,C264)</f>
        <v>الأولى إعدادي عام_141</v>
      </c>
      <c r="E264" s="260" t="str">
        <f>[1]Sheet6!$I$11</f>
        <v>1ASCG-4</v>
      </c>
      <c r="F264" s="261">
        <f>[1]Sheet6!$AA22</f>
        <v>7</v>
      </c>
      <c r="G264" s="262" t="str">
        <f>[1]Sheet6!$X22</f>
        <v>P131364696</v>
      </c>
      <c r="H264" s="261" t="str">
        <f>[1]Sheet6!$Q22</f>
        <v>a</v>
      </c>
      <c r="I264" s="261" t="str">
        <f>[1]Sheet6!$M22</f>
        <v xml:space="preserve">حمزة   </v>
      </c>
      <c r="J264" s="261" t="str">
        <f>[1]Sheet6!$L22</f>
        <v>ذكر</v>
      </c>
      <c r="K264" s="263">
        <f>[1]Sheet6!$F22</f>
        <v>38930</v>
      </c>
      <c r="L264" s="261" t="str">
        <f t="shared" si="3"/>
        <v xml:space="preserve">a حمزة   </v>
      </c>
      <c r="M264" s="279"/>
    </row>
    <row r="265" spans="2:13" s="264" customFormat="1" ht="30" customHeight="1">
      <c r="B265" s="266">
        <v>258</v>
      </c>
      <c r="C265" s="261" t="str">
        <f>IF((F265&lt;=0)," ",[1]Sheet6!$T$10)</f>
        <v>الأولى إعدادي عام</v>
      </c>
      <c r="D265" s="261" t="str">
        <f>C265&amp;"_"&amp;COUNTIF(C$8:$C265,C265)</f>
        <v>الأولى إعدادي عام_142</v>
      </c>
      <c r="E265" s="260" t="str">
        <f>[1]Sheet6!$I$11</f>
        <v>1ASCG-4</v>
      </c>
      <c r="F265" s="261">
        <f>[1]Sheet6!$AA23</f>
        <v>8</v>
      </c>
      <c r="G265" s="262" t="str">
        <f>[1]Sheet6!$X23</f>
        <v>P131366820</v>
      </c>
      <c r="H265" s="261" t="str">
        <f>[1]Sheet6!$Q23</f>
        <v>a</v>
      </c>
      <c r="I265" s="261" t="str">
        <f>[1]Sheet6!$M23</f>
        <v xml:space="preserve">محمد </v>
      </c>
      <c r="J265" s="261" t="str">
        <f>[1]Sheet6!$L23</f>
        <v>ذكر</v>
      </c>
      <c r="K265" s="263">
        <f>[1]Sheet6!$F23</f>
        <v>38509</v>
      </c>
      <c r="L265" s="261" t="str">
        <f t="shared" ref="L265:L328" si="4">CONCATENATE(H265," ",I265)</f>
        <v xml:space="preserve">a محمد </v>
      </c>
      <c r="M265" s="279"/>
    </row>
    <row r="266" spans="2:13" s="264" customFormat="1" ht="30" customHeight="1">
      <c r="B266" s="266">
        <v>259</v>
      </c>
      <c r="C266" s="261" t="str">
        <f>IF((F266&lt;=0)," ",[1]Sheet6!$T$10)</f>
        <v>الأولى إعدادي عام</v>
      </c>
      <c r="D266" s="261" t="str">
        <f>C266&amp;"_"&amp;COUNTIF(C$8:$C266,C266)</f>
        <v>الأولى إعدادي عام_143</v>
      </c>
      <c r="E266" s="260" t="str">
        <f>[1]Sheet6!$I$11</f>
        <v>1ASCG-4</v>
      </c>
      <c r="F266" s="261">
        <f>[1]Sheet6!$AA24</f>
        <v>9</v>
      </c>
      <c r="G266" s="262" t="str">
        <f>[1]Sheet6!$X24</f>
        <v>P132252154</v>
      </c>
      <c r="H266" s="261" t="str">
        <f>[1]Sheet6!$Q24</f>
        <v>a</v>
      </c>
      <c r="I266" s="261" t="str">
        <f>[1]Sheet6!$M24</f>
        <v>مهدي</v>
      </c>
      <c r="J266" s="261" t="str">
        <f>[1]Sheet6!$L24</f>
        <v>ذكر</v>
      </c>
      <c r="K266" s="263">
        <f>[1]Sheet6!$F24</f>
        <v>38837</v>
      </c>
      <c r="L266" s="261" t="str">
        <f t="shared" si="4"/>
        <v>a مهدي</v>
      </c>
      <c r="M266" s="279"/>
    </row>
    <row r="267" spans="2:13" s="264" customFormat="1" ht="30" customHeight="1">
      <c r="B267" s="266">
        <v>260</v>
      </c>
      <c r="C267" s="261" t="str">
        <f>IF((F267&lt;=0)," ",[1]Sheet6!$T$10)</f>
        <v>الأولى إعدادي عام</v>
      </c>
      <c r="D267" s="261" t="str">
        <f>C267&amp;"_"&amp;COUNTIF(C$8:$C267,C267)</f>
        <v>الأولى إعدادي عام_144</v>
      </c>
      <c r="E267" s="260" t="str">
        <f>[1]Sheet6!$I$11</f>
        <v>1ASCG-4</v>
      </c>
      <c r="F267" s="261">
        <f>[1]Sheet6!$AA25</f>
        <v>10</v>
      </c>
      <c r="G267" s="262" t="str">
        <f>[1]Sheet6!$X25</f>
        <v>P132252284</v>
      </c>
      <c r="H267" s="261" t="str">
        <f>[1]Sheet6!$Q25</f>
        <v>a</v>
      </c>
      <c r="I267" s="261" t="str">
        <f>[1]Sheet6!$M25</f>
        <v xml:space="preserve">رميساء </v>
      </c>
      <c r="J267" s="261" t="str">
        <f>[1]Sheet6!$L25</f>
        <v>أنثى</v>
      </c>
      <c r="K267" s="263">
        <f>[1]Sheet6!$F25</f>
        <v>38987</v>
      </c>
      <c r="L267" s="261" t="str">
        <f t="shared" si="4"/>
        <v xml:space="preserve">a رميساء </v>
      </c>
      <c r="M267" s="279"/>
    </row>
    <row r="268" spans="2:13" s="264" customFormat="1" ht="30" customHeight="1">
      <c r="B268" s="266">
        <v>261</v>
      </c>
      <c r="C268" s="261" t="str">
        <f>IF((F268&lt;=0)," ",[1]Sheet6!$T$10)</f>
        <v>الأولى إعدادي عام</v>
      </c>
      <c r="D268" s="261" t="str">
        <f>C268&amp;"_"&amp;COUNTIF(C$8:$C268,C268)</f>
        <v>الأولى إعدادي عام_145</v>
      </c>
      <c r="E268" s="260" t="str">
        <f>[1]Sheet6!$I$11</f>
        <v>1ASCG-4</v>
      </c>
      <c r="F268" s="261">
        <f>[1]Sheet6!$AA26</f>
        <v>11</v>
      </c>
      <c r="G268" s="262" t="str">
        <f>[1]Sheet6!$X26</f>
        <v>P132252296</v>
      </c>
      <c r="H268" s="261" t="str">
        <f>[1]Sheet6!$Q26</f>
        <v>a</v>
      </c>
      <c r="I268" s="261" t="str">
        <f>[1]Sheet6!$M26</f>
        <v xml:space="preserve">عبد الإله </v>
      </c>
      <c r="J268" s="261" t="str">
        <f>[1]Sheet6!$L26</f>
        <v>ذكر</v>
      </c>
      <c r="K268" s="263">
        <f>[1]Sheet6!$F26</f>
        <v>38930</v>
      </c>
      <c r="L268" s="261" t="str">
        <f t="shared" si="4"/>
        <v xml:space="preserve">a عبد الإله </v>
      </c>
      <c r="M268" s="279"/>
    </row>
    <row r="269" spans="2:13" s="264" customFormat="1" ht="30" customHeight="1">
      <c r="B269" s="266">
        <v>262</v>
      </c>
      <c r="C269" s="261" t="str">
        <f>IF((F269&lt;=0)," ",[1]Sheet6!$T$10)</f>
        <v>الأولى إعدادي عام</v>
      </c>
      <c r="D269" s="261" t="str">
        <f>C269&amp;"_"&amp;COUNTIF(C$8:$C269,C269)</f>
        <v>الأولى إعدادي عام_146</v>
      </c>
      <c r="E269" s="260" t="str">
        <f>[1]Sheet6!$I$11</f>
        <v>1ASCG-4</v>
      </c>
      <c r="F269" s="261">
        <f>[1]Sheet6!$AA27</f>
        <v>12</v>
      </c>
      <c r="G269" s="262" t="str">
        <f>[1]Sheet6!$X27</f>
        <v>P132252297</v>
      </c>
      <c r="H269" s="261" t="str">
        <f>[1]Sheet6!$Q27</f>
        <v>a</v>
      </c>
      <c r="I269" s="261" t="str">
        <f>[1]Sheet6!$M27</f>
        <v xml:space="preserve">محمد </v>
      </c>
      <c r="J269" s="261" t="str">
        <f>[1]Sheet6!$L27</f>
        <v>ذكر</v>
      </c>
      <c r="K269" s="263">
        <f>[1]Sheet6!$F27</f>
        <v>38916</v>
      </c>
      <c r="L269" s="261" t="str">
        <f t="shared" si="4"/>
        <v xml:space="preserve">a محمد </v>
      </c>
      <c r="M269" s="279"/>
    </row>
    <row r="270" spans="2:13" s="264" customFormat="1" ht="30" customHeight="1">
      <c r="B270" s="266">
        <v>263</v>
      </c>
      <c r="C270" s="261" t="str">
        <f>IF((F270&lt;=0)," ",[1]Sheet6!$T$10)</f>
        <v>الأولى إعدادي عام</v>
      </c>
      <c r="D270" s="261" t="str">
        <f>C270&amp;"_"&amp;COUNTIF(C$8:$C270,C270)</f>
        <v>الأولى إعدادي عام_147</v>
      </c>
      <c r="E270" s="260" t="str">
        <f>[1]Sheet6!$I$11</f>
        <v>1ASCG-4</v>
      </c>
      <c r="F270" s="261">
        <f>[1]Sheet6!$AA28</f>
        <v>13</v>
      </c>
      <c r="G270" s="262" t="str">
        <f>[1]Sheet6!$X28</f>
        <v>P132260038</v>
      </c>
      <c r="H270" s="261" t="str">
        <f>[1]Sheet6!$Q28</f>
        <v>a</v>
      </c>
      <c r="I270" s="261" t="str">
        <f>[1]Sheet6!$M28</f>
        <v xml:space="preserve">محمد </v>
      </c>
      <c r="J270" s="261" t="str">
        <f>[1]Sheet6!$L28</f>
        <v>ذكر</v>
      </c>
      <c r="K270" s="263">
        <f>[1]Sheet6!$F28</f>
        <v>37627</v>
      </c>
      <c r="L270" s="261" t="str">
        <f t="shared" si="4"/>
        <v xml:space="preserve">a محمد </v>
      </c>
      <c r="M270" s="279"/>
    </row>
    <row r="271" spans="2:13" s="264" customFormat="1" ht="30" customHeight="1">
      <c r="B271" s="266">
        <v>264</v>
      </c>
      <c r="C271" s="261" t="str">
        <f>IF((F271&lt;=0)," ",[1]Sheet6!$T$10)</f>
        <v>الأولى إعدادي عام</v>
      </c>
      <c r="D271" s="261" t="str">
        <f>C271&amp;"_"&amp;COUNTIF(C$8:$C271,C271)</f>
        <v>الأولى إعدادي عام_148</v>
      </c>
      <c r="E271" s="260" t="str">
        <f>[1]Sheet6!$I$11</f>
        <v>1ASCG-4</v>
      </c>
      <c r="F271" s="261">
        <f>[1]Sheet6!$AA29</f>
        <v>14</v>
      </c>
      <c r="G271" s="262" t="str">
        <f>[1]Sheet6!$X29</f>
        <v>P132390649</v>
      </c>
      <c r="H271" s="261" t="str">
        <f>[1]Sheet6!$Q29</f>
        <v>a</v>
      </c>
      <c r="I271" s="261" t="str">
        <f>[1]Sheet6!$M29</f>
        <v>محمد</v>
      </c>
      <c r="J271" s="261" t="str">
        <f>[1]Sheet6!$L29</f>
        <v>ذكر</v>
      </c>
      <c r="K271" s="263">
        <f>[1]Sheet6!$F29</f>
        <v>38594</v>
      </c>
      <c r="L271" s="261" t="str">
        <f t="shared" si="4"/>
        <v>a محمد</v>
      </c>
      <c r="M271" s="279"/>
    </row>
    <row r="272" spans="2:13" s="264" customFormat="1" ht="30" customHeight="1">
      <c r="B272" s="266">
        <v>265</v>
      </c>
      <c r="C272" s="261" t="str">
        <f>IF((F272&lt;=0)," ",[1]Sheet6!$T$10)</f>
        <v>الأولى إعدادي عام</v>
      </c>
      <c r="D272" s="261" t="str">
        <f>C272&amp;"_"&amp;COUNTIF(C$8:$C272,C272)</f>
        <v>الأولى إعدادي عام_149</v>
      </c>
      <c r="E272" s="260" t="str">
        <f>[1]Sheet6!$I$11</f>
        <v>1ASCG-4</v>
      </c>
      <c r="F272" s="261">
        <f>[1]Sheet6!$AA30</f>
        <v>15</v>
      </c>
      <c r="G272" s="262" t="str">
        <f>[1]Sheet6!$X30</f>
        <v>P133537761</v>
      </c>
      <c r="H272" s="261" t="str">
        <f>[1]Sheet6!$Q30</f>
        <v>a</v>
      </c>
      <c r="I272" s="261" t="str">
        <f>[1]Sheet6!$M30</f>
        <v>وليد</v>
      </c>
      <c r="J272" s="261" t="str">
        <f>[1]Sheet6!$L30</f>
        <v>ذكر</v>
      </c>
      <c r="K272" s="263">
        <f>[1]Sheet6!$F30</f>
        <v>38537</v>
      </c>
      <c r="L272" s="261" t="str">
        <f t="shared" si="4"/>
        <v>a وليد</v>
      </c>
      <c r="M272" s="279"/>
    </row>
    <row r="273" spans="2:13" s="264" customFormat="1" ht="30" customHeight="1">
      <c r="B273" s="266">
        <v>266</v>
      </c>
      <c r="C273" s="261" t="str">
        <f>IF((F273&lt;=0)," ",[1]Sheet6!$T$10)</f>
        <v>الأولى إعدادي عام</v>
      </c>
      <c r="D273" s="261" t="str">
        <f>C273&amp;"_"&amp;COUNTIF(C$8:$C273,C273)</f>
        <v>الأولى إعدادي عام_150</v>
      </c>
      <c r="E273" s="260" t="str">
        <f>[1]Sheet6!$I$11</f>
        <v>1ASCG-4</v>
      </c>
      <c r="F273" s="261">
        <f>[1]Sheet6!$AA31</f>
        <v>16</v>
      </c>
      <c r="G273" s="262" t="str">
        <f>[1]Sheet6!$X31</f>
        <v>P134252189</v>
      </c>
      <c r="H273" s="261" t="str">
        <f>[1]Sheet6!$Q31</f>
        <v>a</v>
      </c>
      <c r="I273" s="261" t="str">
        <f>[1]Sheet6!$M31</f>
        <v xml:space="preserve">أشرف </v>
      </c>
      <c r="J273" s="261" t="str">
        <f>[1]Sheet6!$L31</f>
        <v>ذكر</v>
      </c>
      <c r="K273" s="263">
        <f>[1]Sheet6!$F31</f>
        <v>38794</v>
      </c>
      <c r="L273" s="261" t="str">
        <f t="shared" si="4"/>
        <v xml:space="preserve">a أشرف </v>
      </c>
      <c r="M273" s="279"/>
    </row>
    <row r="274" spans="2:13" s="264" customFormat="1" ht="30" customHeight="1">
      <c r="B274" s="266">
        <v>267</v>
      </c>
      <c r="C274" s="261" t="str">
        <f>IF((F274&lt;=0)," ",[1]Sheet6!$T$10)</f>
        <v>الأولى إعدادي عام</v>
      </c>
      <c r="D274" s="261" t="str">
        <f>C274&amp;"_"&amp;COUNTIF(C$8:$C274,C274)</f>
        <v>الأولى إعدادي عام_151</v>
      </c>
      <c r="E274" s="260" t="str">
        <f>[1]Sheet6!$I$11</f>
        <v>1ASCG-4</v>
      </c>
      <c r="F274" s="261">
        <f>[1]Sheet6!$AA32</f>
        <v>17</v>
      </c>
      <c r="G274" s="262" t="str">
        <f>[1]Sheet6!$X32</f>
        <v>P134259806</v>
      </c>
      <c r="H274" s="261" t="str">
        <f>[1]Sheet6!$Q32</f>
        <v>a</v>
      </c>
      <c r="I274" s="261" t="str">
        <f>[1]Sheet6!$M32</f>
        <v xml:space="preserve">يونس </v>
      </c>
      <c r="J274" s="261" t="str">
        <f>[1]Sheet6!$L32</f>
        <v>ذكر</v>
      </c>
      <c r="K274" s="263">
        <f>[1]Sheet6!$F32</f>
        <v>38499</v>
      </c>
      <c r="L274" s="261" t="str">
        <f t="shared" si="4"/>
        <v xml:space="preserve">a يونس </v>
      </c>
      <c r="M274" s="279"/>
    </row>
    <row r="275" spans="2:13" s="264" customFormat="1" ht="30" customHeight="1">
      <c r="B275" s="266">
        <v>268</v>
      </c>
      <c r="C275" s="261" t="str">
        <f>IF((F275&lt;=0)," ",[1]Sheet6!$T$10)</f>
        <v>الأولى إعدادي عام</v>
      </c>
      <c r="D275" s="261" t="str">
        <f>C275&amp;"_"&amp;COUNTIF(C$8:$C275,C275)</f>
        <v>الأولى إعدادي عام_152</v>
      </c>
      <c r="E275" s="260" t="str">
        <f>[1]Sheet6!$I$11</f>
        <v>1ASCG-4</v>
      </c>
      <c r="F275" s="261">
        <f>[1]Sheet6!$AA33</f>
        <v>18</v>
      </c>
      <c r="G275" s="262" t="str">
        <f>[1]Sheet6!$X33</f>
        <v>P135252239</v>
      </c>
      <c r="H275" s="261" t="str">
        <f>[1]Sheet6!$Q33</f>
        <v>a</v>
      </c>
      <c r="I275" s="261" t="str">
        <f>[1]Sheet6!$M33</f>
        <v xml:space="preserve">فردوس </v>
      </c>
      <c r="J275" s="261" t="str">
        <f>[1]Sheet6!$L33</f>
        <v>أنثى</v>
      </c>
      <c r="K275" s="263">
        <f>[1]Sheet6!$F33</f>
        <v>39188</v>
      </c>
      <c r="L275" s="261" t="str">
        <f t="shared" si="4"/>
        <v xml:space="preserve">a فردوس </v>
      </c>
      <c r="M275" s="279"/>
    </row>
    <row r="276" spans="2:13" s="264" customFormat="1" ht="30" customHeight="1">
      <c r="B276" s="266">
        <v>269</v>
      </c>
      <c r="C276" s="261" t="str">
        <f>IF((F276&lt;=0)," ",[1]Sheet6!$T$10)</f>
        <v>الأولى إعدادي عام</v>
      </c>
      <c r="D276" s="261" t="str">
        <f>C276&amp;"_"&amp;COUNTIF(C$8:$C276,C276)</f>
        <v>الأولى إعدادي عام_153</v>
      </c>
      <c r="E276" s="260" t="str">
        <f>[1]Sheet6!$I$11</f>
        <v>1ASCG-4</v>
      </c>
      <c r="F276" s="261">
        <f>[1]Sheet6!$AA34</f>
        <v>19</v>
      </c>
      <c r="G276" s="262" t="str">
        <f>[1]Sheet6!$X34</f>
        <v>P135259655</v>
      </c>
      <c r="H276" s="261" t="str">
        <f>[1]Sheet6!$Q34</f>
        <v>a</v>
      </c>
      <c r="I276" s="261" t="str">
        <f>[1]Sheet6!$M34</f>
        <v>وئام</v>
      </c>
      <c r="J276" s="261" t="str">
        <f>[1]Sheet6!$L34</f>
        <v>أنثى</v>
      </c>
      <c r="K276" s="263">
        <f>[1]Sheet6!$F34</f>
        <v>39026</v>
      </c>
      <c r="L276" s="261" t="str">
        <f t="shared" si="4"/>
        <v>a وئام</v>
      </c>
      <c r="M276" s="279"/>
    </row>
    <row r="277" spans="2:13" s="264" customFormat="1" ht="30" customHeight="1">
      <c r="B277" s="266">
        <v>270</v>
      </c>
      <c r="C277" s="261" t="str">
        <f>IF((F277&lt;=0)," ",[1]Sheet6!$T$10)</f>
        <v>الأولى إعدادي عام</v>
      </c>
      <c r="D277" s="261" t="str">
        <f>C277&amp;"_"&amp;COUNTIF(C$8:$C277,C277)</f>
        <v>الأولى إعدادي عام_154</v>
      </c>
      <c r="E277" s="260" t="str">
        <f>[1]Sheet6!$I$11</f>
        <v>1ASCG-4</v>
      </c>
      <c r="F277" s="261">
        <f>[1]Sheet6!$AA35</f>
        <v>20</v>
      </c>
      <c r="G277" s="262" t="str">
        <f>[1]Sheet6!$X35</f>
        <v>P135366861</v>
      </c>
      <c r="H277" s="261" t="str">
        <f>[1]Sheet6!$Q35</f>
        <v>a</v>
      </c>
      <c r="I277" s="261" t="str">
        <f>[1]Sheet6!$M35</f>
        <v xml:space="preserve">محمد </v>
      </c>
      <c r="J277" s="261" t="str">
        <f>[1]Sheet6!$L35</f>
        <v>ذكر</v>
      </c>
      <c r="K277" s="263">
        <f>[1]Sheet6!$F35</f>
        <v>38288</v>
      </c>
      <c r="L277" s="261" t="str">
        <f t="shared" si="4"/>
        <v xml:space="preserve">a محمد </v>
      </c>
      <c r="M277" s="279"/>
    </row>
    <row r="278" spans="2:13" s="264" customFormat="1" ht="30" customHeight="1">
      <c r="B278" s="266">
        <v>271</v>
      </c>
      <c r="C278" s="261" t="str">
        <f>IF((F278&lt;=0)," ",[1]Sheet6!$T$10)</f>
        <v>الأولى إعدادي عام</v>
      </c>
      <c r="D278" s="261" t="str">
        <f>C278&amp;"_"&amp;COUNTIF(C$8:$C278,C278)</f>
        <v>الأولى إعدادي عام_155</v>
      </c>
      <c r="E278" s="260" t="str">
        <f>[1]Sheet6!$I$11</f>
        <v>1ASCG-4</v>
      </c>
      <c r="F278" s="261">
        <f>[1]Sheet6!$AA36</f>
        <v>21</v>
      </c>
      <c r="G278" s="262" t="str">
        <f>[1]Sheet6!$X36</f>
        <v>P136364444</v>
      </c>
      <c r="H278" s="261" t="str">
        <f>[1]Sheet6!$Q36</f>
        <v>a</v>
      </c>
      <c r="I278" s="261" t="str">
        <f>[1]Sheet6!$M36</f>
        <v xml:space="preserve">صفاء   </v>
      </c>
      <c r="J278" s="261" t="str">
        <f>[1]Sheet6!$L36</f>
        <v>أنثى</v>
      </c>
      <c r="K278" s="263">
        <f>[1]Sheet6!$F36</f>
        <v>38943</v>
      </c>
      <c r="L278" s="261" t="str">
        <f t="shared" si="4"/>
        <v xml:space="preserve">a صفاء   </v>
      </c>
      <c r="M278" s="279"/>
    </row>
    <row r="279" spans="2:13" s="264" customFormat="1" ht="30" customHeight="1">
      <c r="B279" s="266">
        <v>272</v>
      </c>
      <c r="C279" s="261" t="str">
        <f>IF((F279&lt;=0)," ",[1]Sheet6!$T$10)</f>
        <v>الأولى إعدادي عام</v>
      </c>
      <c r="D279" s="261" t="str">
        <f>C279&amp;"_"&amp;COUNTIF(C$8:$C279,C279)</f>
        <v>الأولى إعدادي عام_156</v>
      </c>
      <c r="E279" s="260" t="str">
        <f>[1]Sheet6!$I$11</f>
        <v>1ASCG-4</v>
      </c>
      <c r="F279" s="261">
        <f>[1]Sheet6!$AA37</f>
        <v>22</v>
      </c>
      <c r="G279" s="262" t="str">
        <f>[1]Sheet6!$X37</f>
        <v>P136364582</v>
      </c>
      <c r="H279" s="261" t="str">
        <f>[1]Sheet6!$Q37</f>
        <v>a</v>
      </c>
      <c r="I279" s="261" t="str">
        <f>[1]Sheet6!$M37</f>
        <v xml:space="preserve">جنات </v>
      </c>
      <c r="J279" s="261" t="str">
        <f>[1]Sheet6!$L37</f>
        <v>أنثى</v>
      </c>
      <c r="K279" s="263">
        <f>[1]Sheet6!$F37</f>
        <v>38974</v>
      </c>
      <c r="L279" s="261" t="str">
        <f t="shared" si="4"/>
        <v xml:space="preserve">a جنات </v>
      </c>
      <c r="M279" s="279"/>
    </row>
    <row r="280" spans="2:13" s="264" customFormat="1" ht="30" customHeight="1">
      <c r="B280" s="266">
        <v>273</v>
      </c>
      <c r="C280" s="261" t="str">
        <f>IF((F280&lt;=0)," ",[1]Sheet6!$T$10)</f>
        <v>الأولى إعدادي عام</v>
      </c>
      <c r="D280" s="261" t="str">
        <f>C280&amp;"_"&amp;COUNTIF(C$8:$C280,C280)</f>
        <v>الأولى إعدادي عام_157</v>
      </c>
      <c r="E280" s="260" t="str">
        <f>[1]Sheet6!$I$11</f>
        <v>1ASCG-4</v>
      </c>
      <c r="F280" s="261">
        <f>[1]Sheet6!$AA38</f>
        <v>23</v>
      </c>
      <c r="G280" s="262" t="str">
        <f>[1]Sheet6!$X38</f>
        <v>P136537687</v>
      </c>
      <c r="H280" s="261" t="str">
        <f>[1]Sheet6!$Q38</f>
        <v>a</v>
      </c>
      <c r="I280" s="261" t="str">
        <f>[1]Sheet6!$M38</f>
        <v>ياسمين</v>
      </c>
      <c r="J280" s="261" t="str">
        <f>[1]Sheet6!$L38</f>
        <v>أنثى</v>
      </c>
      <c r="K280" s="263">
        <f>[1]Sheet6!$F38</f>
        <v>38916</v>
      </c>
      <c r="L280" s="261" t="str">
        <f t="shared" si="4"/>
        <v>a ياسمين</v>
      </c>
      <c r="M280" s="279"/>
    </row>
    <row r="281" spans="2:13" s="264" customFormat="1" ht="30" customHeight="1">
      <c r="B281" s="266">
        <v>274</v>
      </c>
      <c r="C281" s="261" t="str">
        <f>IF((F281&lt;=0)," ",[1]Sheet6!$T$10)</f>
        <v>الأولى إعدادي عام</v>
      </c>
      <c r="D281" s="261" t="str">
        <f>C281&amp;"_"&amp;COUNTIF(C$8:$C281,C281)</f>
        <v>الأولى إعدادي عام_158</v>
      </c>
      <c r="E281" s="260" t="str">
        <f>[1]Sheet6!$I$11</f>
        <v>1ASCG-4</v>
      </c>
      <c r="F281" s="261">
        <f>[1]Sheet6!$AA39</f>
        <v>24</v>
      </c>
      <c r="G281" s="262" t="str">
        <f>[1]Sheet6!$X39</f>
        <v>P137197068</v>
      </c>
      <c r="H281" s="261" t="str">
        <f>[1]Sheet6!$Q39</f>
        <v>a</v>
      </c>
      <c r="I281" s="261" t="str">
        <f>[1]Sheet6!$M39</f>
        <v>ريم</v>
      </c>
      <c r="J281" s="261" t="str">
        <f>[1]Sheet6!$L39</f>
        <v>أنثى</v>
      </c>
      <c r="K281" s="263">
        <f>[1]Sheet6!$F39</f>
        <v>38389</v>
      </c>
      <c r="L281" s="261" t="str">
        <f t="shared" si="4"/>
        <v>a ريم</v>
      </c>
      <c r="M281" s="279"/>
    </row>
    <row r="282" spans="2:13" s="264" customFormat="1" ht="30" customHeight="1">
      <c r="B282" s="266">
        <v>275</v>
      </c>
      <c r="C282" s="261" t="str">
        <f>IF((F282&lt;=0)," ",[1]Sheet6!$T$10)</f>
        <v>الأولى إعدادي عام</v>
      </c>
      <c r="D282" s="261" t="str">
        <f>C282&amp;"_"&amp;COUNTIF(C$8:$C282,C282)</f>
        <v>الأولى إعدادي عام_159</v>
      </c>
      <c r="E282" s="260" t="str">
        <f>[1]Sheet6!$I$11</f>
        <v>1ASCG-4</v>
      </c>
      <c r="F282" s="261">
        <f>[1]Sheet6!$AA40</f>
        <v>25</v>
      </c>
      <c r="G282" s="262" t="str">
        <f>[1]Sheet6!$X40</f>
        <v>P137225482</v>
      </c>
      <c r="H282" s="261" t="str">
        <f>[1]Sheet6!$Q40</f>
        <v>a</v>
      </c>
      <c r="I282" s="261" t="str">
        <f>[1]Sheet6!$M40</f>
        <v>محمد</v>
      </c>
      <c r="J282" s="261" t="str">
        <f>[1]Sheet6!$L40</f>
        <v>ذكر</v>
      </c>
      <c r="K282" s="263">
        <f>[1]Sheet6!$F40</f>
        <v>38947</v>
      </c>
      <c r="L282" s="261" t="str">
        <f t="shared" si="4"/>
        <v>a محمد</v>
      </c>
      <c r="M282" s="279"/>
    </row>
    <row r="283" spans="2:13" s="264" customFormat="1" ht="30" customHeight="1">
      <c r="B283" s="266">
        <v>276</v>
      </c>
      <c r="C283" s="261" t="str">
        <f>IF((F283&lt;=0)," ",[1]Sheet6!$T$10)</f>
        <v>الأولى إعدادي عام</v>
      </c>
      <c r="D283" s="261" t="str">
        <f>C283&amp;"_"&amp;COUNTIF(C$8:$C283,C283)</f>
        <v>الأولى إعدادي عام_160</v>
      </c>
      <c r="E283" s="260" t="str">
        <f>[1]Sheet6!$I$11</f>
        <v>1ASCG-4</v>
      </c>
      <c r="F283" s="261">
        <f>[1]Sheet6!$AA41</f>
        <v>26</v>
      </c>
      <c r="G283" s="262" t="str">
        <f>[1]Sheet6!$X41</f>
        <v>P137259738</v>
      </c>
      <c r="H283" s="261" t="str">
        <f>[1]Sheet6!$Q41</f>
        <v>a</v>
      </c>
      <c r="I283" s="261" t="str">
        <f>[1]Sheet6!$M41</f>
        <v xml:space="preserve">آية </v>
      </c>
      <c r="J283" s="261" t="str">
        <f>[1]Sheet6!$L41</f>
        <v>أنثى</v>
      </c>
      <c r="K283" s="263">
        <f>[1]Sheet6!$F41</f>
        <v>38910</v>
      </c>
      <c r="L283" s="261" t="str">
        <f t="shared" si="4"/>
        <v xml:space="preserve">a آية </v>
      </c>
      <c r="M283" s="279"/>
    </row>
    <row r="284" spans="2:13" s="264" customFormat="1" ht="30" customHeight="1">
      <c r="B284" s="266">
        <v>277</v>
      </c>
      <c r="C284" s="261" t="str">
        <f>IF((F284&lt;=0)," ",[1]Sheet6!$T$10)</f>
        <v>الأولى إعدادي عام</v>
      </c>
      <c r="D284" s="261" t="str">
        <f>C284&amp;"_"&amp;COUNTIF(C$8:$C284,C284)</f>
        <v>الأولى إعدادي عام_161</v>
      </c>
      <c r="E284" s="260" t="str">
        <f>[1]Sheet6!$I$11</f>
        <v>1ASCG-4</v>
      </c>
      <c r="F284" s="261">
        <f>[1]Sheet6!$AA42</f>
        <v>27</v>
      </c>
      <c r="G284" s="262" t="str">
        <f>[1]Sheet6!$X42</f>
        <v>P137364469</v>
      </c>
      <c r="H284" s="261" t="str">
        <f>[1]Sheet6!$Q42</f>
        <v>a</v>
      </c>
      <c r="I284" s="261" t="str">
        <f>[1]Sheet6!$M42</f>
        <v xml:space="preserve">آمال  </v>
      </c>
      <c r="J284" s="261" t="str">
        <f>[1]Sheet6!$L42</f>
        <v>أنثى</v>
      </c>
      <c r="K284" s="263">
        <f>[1]Sheet6!$F42</f>
        <v>38817</v>
      </c>
      <c r="L284" s="261" t="str">
        <f t="shared" si="4"/>
        <v xml:space="preserve">a آمال  </v>
      </c>
      <c r="M284" s="279"/>
    </row>
    <row r="285" spans="2:13" s="264" customFormat="1" ht="30" customHeight="1">
      <c r="B285" s="266">
        <v>278</v>
      </c>
      <c r="C285" s="261" t="str">
        <f>IF((F285&lt;=0)," ",[1]Sheet6!$T$10)</f>
        <v>الأولى إعدادي عام</v>
      </c>
      <c r="D285" s="261" t="str">
        <f>C285&amp;"_"&amp;COUNTIF(C$8:$C285,C285)</f>
        <v>الأولى إعدادي عام_162</v>
      </c>
      <c r="E285" s="260" t="str">
        <f>[1]Sheet6!$I$11</f>
        <v>1ASCG-4</v>
      </c>
      <c r="F285" s="261">
        <f>[1]Sheet6!$AA43</f>
        <v>28</v>
      </c>
      <c r="G285" s="262" t="str">
        <f>[1]Sheet6!$X43</f>
        <v>P137364487</v>
      </c>
      <c r="H285" s="261" t="str">
        <f>[1]Sheet6!$Q43</f>
        <v>a</v>
      </c>
      <c r="I285" s="261" t="str">
        <f>[1]Sheet6!$M43</f>
        <v xml:space="preserve">وائل   </v>
      </c>
      <c r="J285" s="261" t="str">
        <f>[1]Sheet6!$L43</f>
        <v>ذكر</v>
      </c>
      <c r="K285" s="263">
        <f>[1]Sheet6!$F43</f>
        <v>39048</v>
      </c>
      <c r="L285" s="261" t="str">
        <f t="shared" si="4"/>
        <v xml:space="preserve">a وائل   </v>
      </c>
      <c r="M285" s="279"/>
    </row>
    <row r="286" spans="2:13" s="264" customFormat="1" ht="30" customHeight="1">
      <c r="B286" s="266">
        <v>279</v>
      </c>
      <c r="C286" s="261" t="str">
        <f>IF((F286&lt;=0)," ",[1]Sheet6!$T$10)</f>
        <v>الأولى إعدادي عام</v>
      </c>
      <c r="D286" s="261" t="str">
        <f>C286&amp;"_"&amp;COUNTIF(C$8:$C286,C286)</f>
        <v>الأولى إعدادي عام_163</v>
      </c>
      <c r="E286" s="260" t="str">
        <f>[1]Sheet6!$I$11</f>
        <v>1ASCG-4</v>
      </c>
      <c r="F286" s="261">
        <f>[1]Sheet6!$AA44</f>
        <v>29</v>
      </c>
      <c r="G286" s="262" t="str">
        <f>[1]Sheet6!$X44</f>
        <v>P138364488</v>
      </c>
      <c r="H286" s="261" t="str">
        <f>[1]Sheet6!$Q44</f>
        <v>a</v>
      </c>
      <c r="I286" s="261" t="str">
        <f>[1]Sheet6!$M44</f>
        <v xml:space="preserve">فاطمة الزهراء </v>
      </c>
      <c r="J286" s="261" t="str">
        <f>[1]Sheet6!$L44</f>
        <v>أنثى</v>
      </c>
      <c r="K286" s="263">
        <f>[1]Sheet6!$F44</f>
        <v>38865</v>
      </c>
      <c r="L286" s="261" t="str">
        <f t="shared" si="4"/>
        <v xml:space="preserve">a فاطمة الزهراء </v>
      </c>
      <c r="M286" s="279"/>
    </row>
    <row r="287" spans="2:13" s="264" customFormat="1" ht="30" customHeight="1">
      <c r="B287" s="266">
        <v>280</v>
      </c>
      <c r="C287" s="261" t="str">
        <f>IF((F287&lt;=0)," ",[1]Sheet6!$T$10)</f>
        <v>الأولى إعدادي عام</v>
      </c>
      <c r="D287" s="261" t="str">
        <f>C287&amp;"_"&amp;COUNTIF(C$8:$C287,C287)</f>
        <v>الأولى إعدادي عام_164</v>
      </c>
      <c r="E287" s="260" t="str">
        <f>[1]Sheet6!$I$11</f>
        <v>1ASCG-4</v>
      </c>
      <c r="F287" s="261">
        <f>[1]Sheet6!$AA45</f>
        <v>30</v>
      </c>
      <c r="G287" s="262" t="str">
        <f>[1]Sheet6!$X45</f>
        <v>P138371178</v>
      </c>
      <c r="H287" s="261" t="str">
        <f>[1]Sheet6!$Q45</f>
        <v>a</v>
      </c>
      <c r="I287" s="261" t="str">
        <f>[1]Sheet6!$M45</f>
        <v xml:space="preserve">أميمة </v>
      </c>
      <c r="J287" s="261" t="str">
        <f>[1]Sheet6!$L45</f>
        <v>أنثى</v>
      </c>
      <c r="K287" s="263">
        <f>[1]Sheet6!$F45</f>
        <v>38036</v>
      </c>
      <c r="L287" s="261" t="str">
        <f t="shared" si="4"/>
        <v xml:space="preserve">a أميمة </v>
      </c>
      <c r="M287" s="279"/>
    </row>
    <row r="288" spans="2:13" s="264" customFormat="1" ht="30" customHeight="1">
      <c r="B288" s="266">
        <v>281</v>
      </c>
      <c r="C288" s="261" t="str">
        <f>IF((F288&lt;=0)," ",[1]Sheet6!$T$10)</f>
        <v>الأولى إعدادي عام</v>
      </c>
      <c r="D288" s="261" t="str">
        <f>C288&amp;"_"&amp;COUNTIF(C$8:$C288,C288)</f>
        <v>الأولى إعدادي عام_165</v>
      </c>
      <c r="E288" s="260" t="str">
        <f>[1]Sheet6!$I$11</f>
        <v>1ASCG-4</v>
      </c>
      <c r="F288" s="261">
        <f>[1]Sheet6!$AA46</f>
        <v>31</v>
      </c>
      <c r="G288" s="262" t="str">
        <f>[1]Sheet6!$X46</f>
        <v>P138537698</v>
      </c>
      <c r="H288" s="261" t="str">
        <f>[1]Sheet6!$Q46</f>
        <v>a</v>
      </c>
      <c r="I288" s="261" t="str">
        <f>[1]Sheet6!$M46</f>
        <v>ريهام</v>
      </c>
      <c r="J288" s="261" t="str">
        <f>[1]Sheet6!$L46</f>
        <v>أنثى</v>
      </c>
      <c r="K288" s="263">
        <f>[1]Sheet6!$F46</f>
        <v>38940</v>
      </c>
      <c r="L288" s="261" t="str">
        <f t="shared" si="4"/>
        <v>a ريهام</v>
      </c>
      <c r="M288" s="279"/>
    </row>
    <row r="289" spans="2:13" s="264" customFormat="1" ht="30" customHeight="1">
      <c r="B289" s="266">
        <v>282</v>
      </c>
      <c r="C289" s="261" t="str">
        <f>IF((F289&lt;=0)," ",[1]Sheet6!$T$10)</f>
        <v>الأولى إعدادي عام</v>
      </c>
      <c r="D289" s="261" t="str">
        <f>C289&amp;"_"&amp;COUNTIF(C$8:$C289,C289)</f>
        <v>الأولى إعدادي عام_166</v>
      </c>
      <c r="E289" s="260" t="str">
        <f>[1]Sheet6!$I$11</f>
        <v>1ASCG-4</v>
      </c>
      <c r="F289" s="261">
        <f>[1]Sheet6!$AA47</f>
        <v>32</v>
      </c>
      <c r="G289" s="262" t="str">
        <f>[1]Sheet6!$X47</f>
        <v>P139364680</v>
      </c>
      <c r="H289" s="261" t="str">
        <f>[1]Sheet6!$Q47</f>
        <v>a</v>
      </c>
      <c r="I289" s="261" t="str">
        <f>[1]Sheet6!$M47</f>
        <v xml:space="preserve">إسماعيل  </v>
      </c>
      <c r="J289" s="261" t="str">
        <f>[1]Sheet6!$L47</f>
        <v>ذكر</v>
      </c>
      <c r="K289" s="263">
        <f>[1]Sheet6!$F47</f>
        <v>38933</v>
      </c>
      <c r="L289" s="261" t="str">
        <f t="shared" si="4"/>
        <v xml:space="preserve">a إسماعيل  </v>
      </c>
      <c r="M289" s="279"/>
    </row>
    <row r="290" spans="2:13" s="264" customFormat="1" ht="30" customHeight="1">
      <c r="B290" s="266">
        <v>283</v>
      </c>
      <c r="C290" s="261" t="str">
        <f>IF((F290&lt;=0)," ",[1]Sheet6!$T$10)</f>
        <v>الأولى إعدادي عام</v>
      </c>
      <c r="D290" s="261" t="str">
        <f>C290&amp;"_"&amp;COUNTIF(C$8:$C290,C290)</f>
        <v>الأولى إعدادي عام_167</v>
      </c>
      <c r="E290" s="260" t="str">
        <f>[1]Sheet6!$I$11</f>
        <v>1ASCG-4</v>
      </c>
      <c r="F290" s="261">
        <f>[1]Sheet6!$AA48</f>
        <v>33</v>
      </c>
      <c r="G290" s="262" t="str">
        <f>[1]Sheet6!$X48</f>
        <v>P139537684</v>
      </c>
      <c r="H290" s="261" t="str">
        <f>[1]Sheet6!$Q48</f>
        <v>a</v>
      </c>
      <c r="I290" s="261" t="str">
        <f>[1]Sheet6!$M48</f>
        <v>نورة</v>
      </c>
      <c r="J290" s="261" t="str">
        <f>[1]Sheet6!$L48</f>
        <v>أنثى</v>
      </c>
      <c r="K290" s="263">
        <f>[1]Sheet6!$F48</f>
        <v>38925</v>
      </c>
      <c r="L290" s="261" t="str">
        <f t="shared" si="4"/>
        <v>a نورة</v>
      </c>
      <c r="M290" s="279"/>
    </row>
    <row r="291" spans="2:13" s="264" customFormat="1" ht="30" customHeight="1">
      <c r="B291" s="266">
        <v>284</v>
      </c>
      <c r="C291" s="261" t="str">
        <f>IF((F291&lt;=0)," ",[1]Sheet6!$T$10)</f>
        <v>الأولى إعدادي عام</v>
      </c>
      <c r="D291" s="261" t="str">
        <f>C291&amp;"_"&amp;COUNTIF(C$8:$C291,C291)</f>
        <v>الأولى إعدادي عام_168</v>
      </c>
      <c r="E291" s="260" t="str">
        <f>[1]Sheet6!$I$11</f>
        <v>1ASCG-4</v>
      </c>
      <c r="F291" s="261">
        <f>[1]Sheet6!$AA49</f>
        <v>34</v>
      </c>
      <c r="G291" s="262" t="str">
        <f>[1]Sheet6!$X49</f>
        <v>P143110770</v>
      </c>
      <c r="H291" s="261" t="str">
        <f>[1]Sheet6!$Q49</f>
        <v>a</v>
      </c>
      <c r="I291" s="261" t="str">
        <f>[1]Sheet6!$M49</f>
        <v>ريان</v>
      </c>
      <c r="J291" s="261" t="str">
        <f>[1]Sheet6!$L49</f>
        <v>ذكر</v>
      </c>
      <c r="K291" s="263">
        <f>[1]Sheet6!$F49</f>
        <v>38976</v>
      </c>
      <c r="L291" s="261" t="str">
        <f t="shared" si="4"/>
        <v>a ريان</v>
      </c>
      <c r="M291" s="279"/>
    </row>
    <row r="292" spans="2:13" s="264" customFormat="1" ht="30" customHeight="1">
      <c r="B292" s="266">
        <v>285</v>
      </c>
      <c r="C292" s="261" t="str">
        <f>IF((F292&lt;=0)," ",[1]Sheet6!$T$10)</f>
        <v>الأولى إعدادي عام</v>
      </c>
      <c r="D292" s="261" t="str">
        <f>C292&amp;"_"&amp;COUNTIF(C$8:$C292,C292)</f>
        <v>الأولى إعدادي عام_169</v>
      </c>
      <c r="E292" s="260" t="str">
        <f>[1]Sheet6!$I$11</f>
        <v>1ASCG-4</v>
      </c>
      <c r="F292" s="261">
        <f>[1]Sheet6!$AA50</f>
        <v>35</v>
      </c>
      <c r="G292" s="262" t="str">
        <f>[1]Sheet6!$X50</f>
        <v>P146089756</v>
      </c>
      <c r="H292" s="261" t="str">
        <f>[1]Sheet6!$Q50</f>
        <v>a</v>
      </c>
      <c r="I292" s="261" t="str">
        <f>[1]Sheet6!$M50</f>
        <v>اسامة</v>
      </c>
      <c r="J292" s="261" t="str">
        <f>[1]Sheet6!$L50</f>
        <v>ذكر</v>
      </c>
      <c r="K292" s="263">
        <f>[1]Sheet6!$F50</f>
        <v>38345</v>
      </c>
      <c r="L292" s="261" t="str">
        <f t="shared" si="4"/>
        <v>a اسامة</v>
      </c>
      <c r="M292" s="279"/>
    </row>
    <row r="293" spans="2:13" s="264" customFormat="1" ht="30" customHeight="1">
      <c r="B293" s="266">
        <v>286</v>
      </c>
      <c r="C293" s="261" t="str">
        <f>IF((F293&lt;=0)," ",[1]Sheet6!$T$10)</f>
        <v>الأولى إعدادي عام</v>
      </c>
      <c r="D293" s="261" t="str">
        <f>C293&amp;"_"&amp;COUNTIF(C$8:$C293,C293)</f>
        <v>الأولى إعدادي عام_170</v>
      </c>
      <c r="E293" s="260" t="str">
        <f>[1]Sheet6!$I$11</f>
        <v>1ASCG-4</v>
      </c>
      <c r="F293" s="261">
        <f>[1]Sheet6!$AA51</f>
        <v>36</v>
      </c>
      <c r="G293" s="262" t="str">
        <f>[1]Sheet6!$X51</f>
        <v>P152000634</v>
      </c>
      <c r="H293" s="261" t="str">
        <f>[1]Sheet6!$Q51</f>
        <v>a</v>
      </c>
      <c r="I293" s="261" t="str">
        <f>[1]Sheet6!$M51</f>
        <v>مراد</v>
      </c>
      <c r="J293" s="261" t="str">
        <f>[1]Sheet6!$L51</f>
        <v>ذكر</v>
      </c>
      <c r="K293" s="263">
        <f>[1]Sheet6!$F51</f>
        <v>37956</v>
      </c>
      <c r="L293" s="261" t="str">
        <f t="shared" si="4"/>
        <v>a مراد</v>
      </c>
      <c r="M293" s="279"/>
    </row>
    <row r="294" spans="2:13" s="264" customFormat="1" ht="30" customHeight="1">
      <c r="B294" s="266">
        <v>287</v>
      </c>
      <c r="C294" s="261" t="str">
        <f>IF((F294&lt;=0)," ",[1]Sheet6!$T$10)</f>
        <v>الأولى إعدادي عام</v>
      </c>
      <c r="D294" s="261" t="str">
        <f>C294&amp;"_"&amp;COUNTIF(C$8:$C294,C294)</f>
        <v>الأولى إعدادي عام_171</v>
      </c>
      <c r="E294" s="260" t="str">
        <f>[1]Sheet6!$I$11</f>
        <v>1ASCG-4</v>
      </c>
      <c r="F294" s="261">
        <f>[1]Sheet6!$AA52</f>
        <v>37</v>
      </c>
      <c r="G294" s="262" t="str">
        <f>[1]Sheet6!$X52</f>
        <v>S132273617</v>
      </c>
      <c r="H294" s="261" t="str">
        <f>[1]Sheet6!$Q52</f>
        <v>a</v>
      </c>
      <c r="I294" s="261" t="str">
        <f>[1]Sheet6!$M52</f>
        <v>ماجدة</v>
      </c>
      <c r="J294" s="261" t="str">
        <f>[1]Sheet6!$L52</f>
        <v>أنثى</v>
      </c>
      <c r="K294" s="263">
        <f>[1]Sheet6!$F52</f>
        <v>38725</v>
      </c>
      <c r="L294" s="261" t="str">
        <f t="shared" si="4"/>
        <v>a ماجدة</v>
      </c>
      <c r="M294" s="279"/>
    </row>
    <row r="295" spans="2:13" s="264" customFormat="1" ht="30" customHeight="1">
      <c r="B295" s="266">
        <v>288</v>
      </c>
      <c r="C295" s="261" t="str">
        <f>IF((F295&lt;=0)," ",[1]Sheet6!$T$10)</f>
        <v>الأولى إعدادي عام</v>
      </c>
      <c r="D295" s="261" t="str">
        <f>C295&amp;"_"&amp;COUNTIF(C$8:$C295,C295)</f>
        <v>الأولى إعدادي عام_172</v>
      </c>
      <c r="E295" s="260" t="str">
        <f>[1]Sheet6!$I$11</f>
        <v>1ASCG-4</v>
      </c>
      <c r="F295" s="261">
        <f>[1]Sheet6!$AA53</f>
        <v>38</v>
      </c>
      <c r="G295" s="262" t="str">
        <f>[1]Sheet6!$X53</f>
        <v>P130061094</v>
      </c>
      <c r="H295" s="261" t="str">
        <f>[1]Sheet6!$Q53</f>
        <v>a</v>
      </c>
      <c r="I295" s="261" t="str">
        <f>[1]Sheet6!$M53</f>
        <v>فتيحة</v>
      </c>
      <c r="J295" s="261" t="str">
        <f>[1]Sheet6!$L53</f>
        <v>أنثى</v>
      </c>
      <c r="K295" s="263">
        <f>[1]Sheet6!$F53</f>
        <v>38383</v>
      </c>
      <c r="L295" s="261" t="str">
        <f t="shared" si="4"/>
        <v>a فتيحة</v>
      </c>
      <c r="M295" s="279"/>
    </row>
    <row r="296" spans="2:13" s="264" customFormat="1" ht="30" customHeight="1">
      <c r="B296" s="266">
        <v>289</v>
      </c>
      <c r="C296" s="261" t="str">
        <f>IF((F296&lt;=0)," ",[1]Sheet6!$T$10)</f>
        <v>الأولى إعدادي عام</v>
      </c>
      <c r="D296" s="261" t="str">
        <f>C296&amp;"_"&amp;COUNTIF(C$8:$C296,C296)</f>
        <v>الأولى إعدادي عام_173</v>
      </c>
      <c r="E296" s="260" t="str">
        <f>[1]Sheet6!$I$11</f>
        <v>1ASCG-4</v>
      </c>
      <c r="F296" s="261">
        <f>[1]Sheet6!$AA54</f>
        <v>39</v>
      </c>
      <c r="G296" s="262" t="str">
        <f>[1]Sheet6!$X54</f>
        <v>N130004143</v>
      </c>
      <c r="H296" s="261" t="str">
        <f>[1]Sheet6!$Q54</f>
        <v>a</v>
      </c>
      <c r="I296" s="261" t="str">
        <f>[1]Sheet6!$M54</f>
        <v>حبيبة</v>
      </c>
      <c r="J296" s="261" t="str">
        <f>[1]Sheet6!$L54</f>
        <v>أنثى</v>
      </c>
      <c r="K296" s="263">
        <f>[1]Sheet6!$F54</f>
        <v>38769</v>
      </c>
      <c r="L296" s="261" t="str">
        <f t="shared" si="4"/>
        <v>a حبيبة</v>
      </c>
      <c r="M296" s="279"/>
    </row>
    <row r="297" spans="2:13" s="264" customFormat="1" ht="30" customHeight="1">
      <c r="B297" s="266">
        <v>290</v>
      </c>
      <c r="C297" s="261" t="str">
        <f>IF((F297&lt;=0)," ",[1]Sheet6!$T$10)</f>
        <v>الأولى إعدادي عام</v>
      </c>
      <c r="D297" s="261" t="str">
        <f>C297&amp;"_"&amp;COUNTIF(C$8:$C297,C297)</f>
        <v>الأولى إعدادي عام_174</v>
      </c>
      <c r="E297" s="260" t="str">
        <f>[1]Sheet6!$I$11</f>
        <v>1ASCG-4</v>
      </c>
      <c r="F297" s="261">
        <f>[1]Sheet6!$AA55</f>
        <v>40</v>
      </c>
      <c r="G297" s="262" t="str">
        <f>[1]Sheet6!$X55</f>
        <v>S134185032</v>
      </c>
      <c r="H297" s="261" t="str">
        <f>[1]Sheet6!$Q55</f>
        <v>a</v>
      </c>
      <c r="I297" s="261" t="str">
        <f>[1]Sheet6!$M55</f>
        <v>أسامة</v>
      </c>
      <c r="J297" s="261" t="str">
        <f>[1]Sheet6!$L55</f>
        <v>ذكر</v>
      </c>
      <c r="K297" s="263">
        <f>[1]Sheet6!$F55</f>
        <v>38433</v>
      </c>
      <c r="L297" s="261" t="str">
        <f t="shared" si="4"/>
        <v>a أسامة</v>
      </c>
      <c r="M297" s="279"/>
    </row>
    <row r="298" spans="2:13" s="264" customFormat="1" ht="30" customHeight="1">
      <c r="B298" s="266">
        <v>291</v>
      </c>
      <c r="C298" s="261" t="str">
        <f>IF((F298&lt;=0)," ",[1]Sheet6!$T$10)</f>
        <v>الأولى إعدادي عام</v>
      </c>
      <c r="D298" s="261" t="str">
        <f>C298&amp;"_"&amp;COUNTIF(C$8:$C298,C298)</f>
        <v>الأولى إعدادي عام_175</v>
      </c>
      <c r="E298" s="260" t="str">
        <f>[1]Sheet6!$I$11</f>
        <v>1ASCG-4</v>
      </c>
      <c r="F298" s="261">
        <f>[1]Sheet6!$AA56</f>
        <v>41</v>
      </c>
      <c r="G298" s="262" t="str">
        <f>[1]Sheet6!$X56</f>
        <v>P136523771</v>
      </c>
      <c r="H298" s="261" t="str">
        <f>[1]Sheet6!$Q56</f>
        <v>a</v>
      </c>
      <c r="I298" s="261" t="str">
        <f>[1]Sheet6!$M56</f>
        <v>يونس</v>
      </c>
      <c r="J298" s="261" t="str">
        <f>[1]Sheet6!$L56</f>
        <v>ذكر</v>
      </c>
      <c r="K298" s="263">
        <f>[1]Sheet6!$F56</f>
        <v>38989</v>
      </c>
      <c r="L298" s="261" t="str">
        <f t="shared" si="4"/>
        <v>a يونس</v>
      </c>
      <c r="M298" s="279"/>
    </row>
    <row r="299" spans="2:13" s="264" customFormat="1" ht="30" customHeight="1">
      <c r="B299" s="266">
        <v>292</v>
      </c>
      <c r="C299" s="261" t="str">
        <f>IF((F299&lt;=0)," ",[1]Sheet6!$T$10)</f>
        <v>الأولى إعدادي عام</v>
      </c>
      <c r="D299" s="261" t="str">
        <f>C299&amp;"_"&amp;COUNTIF(C$8:$C299,C299)</f>
        <v>الأولى إعدادي عام_176</v>
      </c>
      <c r="E299" s="260" t="str">
        <f>[1]Sheet6!$I$11</f>
        <v>1ASCG-4</v>
      </c>
      <c r="F299" s="261">
        <f>[1]Sheet6!$AA57</f>
        <v>42</v>
      </c>
      <c r="G299" s="262" t="str">
        <f>[1]Sheet6!$X57</f>
        <v>P138364445</v>
      </c>
      <c r="H299" s="261" t="str">
        <f>[1]Sheet6!$Q57</f>
        <v>a</v>
      </c>
      <c r="I299" s="261" t="str">
        <f>[1]Sheet6!$M57</f>
        <v xml:space="preserve">مروة  </v>
      </c>
      <c r="J299" s="261" t="str">
        <f>[1]Sheet6!$L57</f>
        <v>أنثى</v>
      </c>
      <c r="K299" s="263">
        <f>[1]Sheet6!$F57</f>
        <v>38943</v>
      </c>
      <c r="L299" s="261" t="str">
        <f t="shared" si="4"/>
        <v xml:space="preserve">a مروة  </v>
      </c>
      <c r="M299" s="279"/>
    </row>
    <row r="300" spans="2:13" s="264" customFormat="1" ht="30" customHeight="1">
      <c r="B300" s="266">
        <v>293</v>
      </c>
      <c r="C300" s="261" t="str">
        <f>IF((F300&lt;=0)," ",[1]Sheet6!$T$10)</f>
        <v>الأولى إعدادي عام</v>
      </c>
      <c r="D300" s="261" t="str">
        <f>C300&amp;"_"&amp;COUNTIF(C$8:$C300,C300)</f>
        <v>الأولى إعدادي عام_177</v>
      </c>
      <c r="E300" s="260" t="str">
        <f>[1]Sheet6!$I$11</f>
        <v>1ASCG-4</v>
      </c>
      <c r="F300" s="261">
        <f>[1]Sheet6!$AA58</f>
        <v>43</v>
      </c>
      <c r="G300" s="262" t="str">
        <f>[1]Sheet6!$X58</f>
        <v>P139247648</v>
      </c>
      <c r="H300" s="261" t="str">
        <f>[1]Sheet6!$Q58</f>
        <v>a</v>
      </c>
      <c r="I300" s="261" t="str">
        <f>[1]Sheet6!$M58</f>
        <v>المهدي</v>
      </c>
      <c r="J300" s="261" t="str">
        <f>[1]Sheet6!$L58</f>
        <v>ذكر</v>
      </c>
      <c r="K300" s="263">
        <f>[1]Sheet6!$F58</f>
        <v>39011</v>
      </c>
      <c r="L300" s="261" t="str">
        <f t="shared" si="4"/>
        <v>a المهدي</v>
      </c>
      <c r="M300" s="279"/>
    </row>
    <row r="301" spans="2:13" s="264" customFormat="1" ht="30" customHeight="1">
      <c r="B301" s="266">
        <v>294</v>
      </c>
      <c r="C301" s="261" t="str">
        <f>IF((F301&lt;=0)," ",[1]Sheet6!$T$10)</f>
        <v xml:space="preserve"> </v>
      </c>
      <c r="D301" s="261" t="str">
        <f>C301&amp;"_"&amp;COUNTIF(C$8:$C301,C301)</f>
        <v xml:space="preserve"> _64</v>
      </c>
      <c r="E301" s="260" t="str">
        <f>[1]Sheet6!$I$11</f>
        <v>1ASCG-4</v>
      </c>
      <c r="F301" s="261">
        <f>[1]Sheet6!$AA59</f>
        <v>0</v>
      </c>
      <c r="G301" s="262">
        <f>[1]Sheet6!$X59</f>
        <v>0</v>
      </c>
      <c r="H301" s="261" t="str">
        <f>[1]Sheet6!$Q59</f>
        <v>a</v>
      </c>
      <c r="I301" s="261">
        <f>[1]Sheet6!$M59</f>
        <v>0</v>
      </c>
      <c r="J301" s="261">
        <f>[1]Sheet6!$L59</f>
        <v>0</v>
      </c>
      <c r="K301" s="263">
        <f>[1]Sheet6!$F59</f>
        <v>0</v>
      </c>
      <c r="L301" s="261" t="str">
        <f t="shared" si="4"/>
        <v>a 0</v>
      </c>
      <c r="M301" s="279"/>
    </row>
    <row r="302" spans="2:13" s="264" customFormat="1" ht="30" customHeight="1">
      <c r="B302" s="266">
        <v>295</v>
      </c>
      <c r="C302" s="261" t="str">
        <f>IF((F302&lt;=0)," ",[1]Sheet6!$T$10)</f>
        <v xml:space="preserve"> </v>
      </c>
      <c r="D302" s="261" t="str">
        <f>C302&amp;"_"&amp;COUNTIF(C$8:$C302,C302)</f>
        <v xml:space="preserve"> _65</v>
      </c>
      <c r="E302" s="260" t="str">
        <f>[1]Sheet6!$I$11</f>
        <v>1ASCG-4</v>
      </c>
      <c r="F302" s="261">
        <f>[1]Sheet6!$AA60</f>
        <v>0</v>
      </c>
      <c r="G302" s="262">
        <f>[1]Sheet6!$X60</f>
        <v>0</v>
      </c>
      <c r="H302" s="261" t="str">
        <f>[1]Sheet6!$Q60</f>
        <v>a</v>
      </c>
      <c r="I302" s="261">
        <f>[1]Sheet6!$M60</f>
        <v>0</v>
      </c>
      <c r="J302" s="261">
        <f>[1]Sheet6!$L60</f>
        <v>0</v>
      </c>
      <c r="K302" s="263">
        <f>[1]Sheet6!$F60</f>
        <v>0</v>
      </c>
      <c r="L302" s="261" t="str">
        <f t="shared" si="4"/>
        <v>a 0</v>
      </c>
      <c r="M302" s="279"/>
    </row>
    <row r="303" spans="2:13" s="264" customFormat="1" ht="30" customHeight="1">
      <c r="B303" s="266">
        <v>296</v>
      </c>
      <c r="C303" s="261" t="str">
        <f>IF((F303&lt;=0)," ",[1]Sheet6!$T$10)</f>
        <v xml:space="preserve"> </v>
      </c>
      <c r="D303" s="261" t="str">
        <f>C303&amp;"_"&amp;COUNTIF(C$8:$C303,C303)</f>
        <v xml:space="preserve"> _66</v>
      </c>
      <c r="E303" s="260" t="str">
        <f>[1]Sheet6!$I$11</f>
        <v>1ASCG-4</v>
      </c>
      <c r="F303" s="261">
        <f>[1]Sheet6!$AA61</f>
        <v>0</v>
      </c>
      <c r="G303" s="262">
        <f>[1]Sheet6!$X61</f>
        <v>0</v>
      </c>
      <c r="H303" s="261" t="str">
        <f>[1]Sheet6!$Q61</f>
        <v>a</v>
      </c>
      <c r="I303" s="261">
        <f>[1]Sheet6!$M61</f>
        <v>0</v>
      </c>
      <c r="J303" s="261">
        <f>[1]Sheet6!$L61</f>
        <v>0</v>
      </c>
      <c r="K303" s="263">
        <f>[1]Sheet6!$F61</f>
        <v>0</v>
      </c>
      <c r="L303" s="261" t="str">
        <f t="shared" si="4"/>
        <v>a 0</v>
      </c>
      <c r="M303" s="279"/>
    </row>
    <row r="304" spans="2:13" s="264" customFormat="1" ht="30" customHeight="1">
      <c r="B304" s="266">
        <v>297</v>
      </c>
      <c r="C304" s="261" t="str">
        <f>IF((F304&lt;=0)," ",[1]Sheet6!$T$10)</f>
        <v xml:space="preserve"> </v>
      </c>
      <c r="D304" s="261" t="str">
        <f>C304&amp;"_"&amp;COUNTIF(C$8:$C304,C304)</f>
        <v xml:space="preserve"> _67</v>
      </c>
      <c r="E304" s="260" t="str">
        <f>[1]Sheet6!$I$11</f>
        <v>1ASCG-4</v>
      </c>
      <c r="F304" s="261">
        <f>[1]Sheet6!$AA62</f>
        <v>0</v>
      </c>
      <c r="G304" s="262">
        <f>[1]Sheet6!$X62</f>
        <v>0</v>
      </c>
      <c r="H304" s="261" t="str">
        <f>[1]Sheet6!$Q62</f>
        <v>a</v>
      </c>
      <c r="I304" s="261">
        <f>[1]Sheet6!$M62</f>
        <v>0</v>
      </c>
      <c r="J304" s="261">
        <f>[1]Sheet6!$L62</f>
        <v>0</v>
      </c>
      <c r="K304" s="263">
        <f>[1]Sheet6!$F62</f>
        <v>0</v>
      </c>
      <c r="L304" s="261" t="str">
        <f t="shared" si="4"/>
        <v>a 0</v>
      </c>
      <c r="M304" s="279"/>
    </row>
    <row r="305" spans="2:13" s="264" customFormat="1" ht="30" customHeight="1">
      <c r="B305" s="266">
        <v>298</v>
      </c>
      <c r="C305" s="261" t="str">
        <f>IF((F305&lt;=0)," ",[1]Sheet6!$T$10)</f>
        <v xml:space="preserve"> </v>
      </c>
      <c r="D305" s="261" t="str">
        <f>C305&amp;"_"&amp;COUNTIF(C$8:$C305,C305)</f>
        <v xml:space="preserve"> _68</v>
      </c>
      <c r="E305" s="260" t="str">
        <f>[1]Sheet6!$I$11</f>
        <v>1ASCG-4</v>
      </c>
      <c r="F305" s="261">
        <f>[1]Sheet6!$AA63</f>
        <v>0</v>
      </c>
      <c r="G305" s="262">
        <f>[1]Sheet6!$X63</f>
        <v>0</v>
      </c>
      <c r="H305" s="261">
        <f>[1]Sheet6!$Q63</f>
        <v>0</v>
      </c>
      <c r="I305" s="261">
        <f>[1]Sheet6!$M63</f>
        <v>0</v>
      </c>
      <c r="J305" s="261">
        <f>[1]Sheet6!$L63</f>
        <v>0</v>
      </c>
      <c r="K305" s="263">
        <f>[1]Sheet6!$F63</f>
        <v>0</v>
      </c>
      <c r="L305" s="261" t="str">
        <f t="shared" si="4"/>
        <v>0 0</v>
      </c>
      <c r="M305" s="279"/>
    </row>
    <row r="306" spans="2:13" s="264" customFormat="1" ht="30" customHeight="1">
      <c r="B306" s="266">
        <v>299</v>
      </c>
      <c r="C306" s="261" t="str">
        <f>IF((F306&lt;=0)," ",[1]Sheet6!$T$10)</f>
        <v xml:space="preserve"> </v>
      </c>
      <c r="D306" s="261" t="str">
        <f>C306&amp;"_"&amp;COUNTIF(C$8:$C306,C306)</f>
        <v xml:space="preserve"> _69</v>
      </c>
      <c r="E306" s="260" t="str">
        <f>[1]Sheet6!$I$11</f>
        <v>1ASCG-4</v>
      </c>
      <c r="F306" s="261">
        <f>[1]Sheet6!$AA64</f>
        <v>0</v>
      </c>
      <c r="G306" s="262">
        <f>[1]Sheet6!$X64</f>
        <v>0</v>
      </c>
      <c r="H306" s="261">
        <f>[1]Sheet6!$Q64</f>
        <v>0</v>
      </c>
      <c r="I306" s="261">
        <f>[1]Sheet6!$M64</f>
        <v>0</v>
      </c>
      <c r="J306" s="261">
        <f>[1]Sheet6!$L64</f>
        <v>0</v>
      </c>
      <c r="K306" s="263">
        <f>[1]Sheet6!$F64</f>
        <v>0</v>
      </c>
      <c r="L306" s="261" t="str">
        <f t="shared" si="4"/>
        <v>0 0</v>
      </c>
      <c r="M306" s="279"/>
    </row>
    <row r="307" spans="2:13" s="264" customFormat="1" ht="30" customHeight="1">
      <c r="B307" s="266">
        <v>300</v>
      </c>
      <c r="C307" s="261" t="str">
        <f>IF((F307&lt;=0)," ",[1]Sheet6!$T$10)</f>
        <v xml:space="preserve"> </v>
      </c>
      <c r="D307" s="261" t="str">
        <f>C307&amp;"_"&amp;COUNTIF(C$8:$C307,C307)</f>
        <v xml:space="preserve"> _70</v>
      </c>
      <c r="E307" s="260" t="str">
        <f>[1]Sheet6!$I$11</f>
        <v>1ASCG-4</v>
      </c>
      <c r="F307" s="261">
        <f>[1]Sheet6!$AA65</f>
        <v>0</v>
      </c>
      <c r="G307" s="262">
        <f>[1]Sheet6!$X65</f>
        <v>0</v>
      </c>
      <c r="H307" s="261">
        <f>[1]Sheet6!$Q65</f>
        <v>0</v>
      </c>
      <c r="I307" s="261">
        <f>[1]Sheet6!$M65</f>
        <v>0</v>
      </c>
      <c r="J307" s="261">
        <f>[1]Sheet6!$L65</f>
        <v>0</v>
      </c>
      <c r="K307" s="263">
        <f>[1]Sheet6!$F65</f>
        <v>0</v>
      </c>
      <c r="L307" s="261" t="str">
        <f t="shared" si="4"/>
        <v>0 0</v>
      </c>
      <c r="M307" s="279"/>
    </row>
    <row r="308" spans="2:13" s="264" customFormat="1" ht="30" customHeight="1">
      <c r="B308" s="266">
        <v>301</v>
      </c>
      <c r="C308" s="261" t="str">
        <f>IF((F308&lt;=0)," ",[1]Sheet7!$T$10)</f>
        <v>الأولى إعدادي عام</v>
      </c>
      <c r="D308" s="261" t="str">
        <f>C308&amp;"_"&amp;COUNTIF(C$8:$C308,C308)</f>
        <v>الأولى إعدادي عام_178</v>
      </c>
      <c r="E308" s="260" t="str">
        <f>[1]Sheet7!$I$11</f>
        <v>1ASCG-5</v>
      </c>
      <c r="F308" s="261">
        <f>[1]Sheet7!$AA16</f>
        <v>1</v>
      </c>
      <c r="G308" s="262" t="str">
        <f>[1]Sheet7!$X16</f>
        <v>J136107144</v>
      </c>
      <c r="H308" s="261" t="str">
        <f>[1]Sheet7!$Q16</f>
        <v>a</v>
      </c>
      <c r="I308" s="261" t="str">
        <f>[1]Sheet7!$M16</f>
        <v>عصام</v>
      </c>
      <c r="J308" s="261" t="str">
        <f>[1]Sheet7!$L16</f>
        <v>ذكر</v>
      </c>
      <c r="K308" s="263">
        <f>[1]Sheet7!$F16</f>
        <v>38659</v>
      </c>
      <c r="L308" s="261" t="str">
        <f t="shared" si="4"/>
        <v>a عصام</v>
      </c>
      <c r="M308" s="279"/>
    </row>
    <row r="309" spans="2:13" s="264" customFormat="1" ht="30" customHeight="1">
      <c r="B309" s="266">
        <v>302</v>
      </c>
      <c r="C309" s="261" t="str">
        <f>IF((F309&lt;=0)," ",[1]Sheet7!$T$10)</f>
        <v>الأولى إعدادي عام</v>
      </c>
      <c r="D309" s="261" t="str">
        <f>C309&amp;"_"&amp;COUNTIF(C$8:$C309,C309)</f>
        <v>الأولى إعدادي عام_179</v>
      </c>
      <c r="E309" s="260" t="str">
        <f>[1]Sheet7!$I$11</f>
        <v>1ASCG-5</v>
      </c>
      <c r="F309" s="261">
        <f>[1]Sheet7!$AA17</f>
        <v>2</v>
      </c>
      <c r="G309" s="262" t="str">
        <f>[1]Sheet7!$X17</f>
        <v>N130006005</v>
      </c>
      <c r="H309" s="261" t="str">
        <f>[1]Sheet7!$Q17</f>
        <v>a</v>
      </c>
      <c r="I309" s="261" t="str">
        <f>[1]Sheet7!$M17</f>
        <v>أسامة</v>
      </c>
      <c r="J309" s="261" t="str">
        <f>[1]Sheet7!$L17</f>
        <v>ذكر</v>
      </c>
      <c r="K309" s="263">
        <f>[1]Sheet7!$F17</f>
        <v>37728</v>
      </c>
      <c r="L309" s="261" t="str">
        <f t="shared" si="4"/>
        <v>a أسامة</v>
      </c>
      <c r="M309" s="279"/>
    </row>
    <row r="310" spans="2:13" s="264" customFormat="1" ht="30" customHeight="1">
      <c r="B310" s="266">
        <v>303</v>
      </c>
      <c r="C310" s="261" t="str">
        <f>IF((F310&lt;=0)," ",[1]Sheet7!$T$10)</f>
        <v>الأولى إعدادي عام</v>
      </c>
      <c r="D310" s="261" t="str">
        <f>C310&amp;"_"&amp;COUNTIF(C$8:$C310,C310)</f>
        <v>الأولى إعدادي عام_180</v>
      </c>
      <c r="E310" s="260" t="str">
        <f>[1]Sheet7!$I$11</f>
        <v>1ASCG-5</v>
      </c>
      <c r="F310" s="261">
        <f>[1]Sheet7!$AA18</f>
        <v>3</v>
      </c>
      <c r="G310" s="262" t="str">
        <f>[1]Sheet7!$X18</f>
        <v>P130001487</v>
      </c>
      <c r="H310" s="261" t="str">
        <f>[1]Sheet7!$Q18</f>
        <v>a</v>
      </c>
      <c r="I310" s="261" t="str">
        <f>[1]Sheet7!$M18</f>
        <v xml:space="preserve">حمزة     </v>
      </c>
      <c r="J310" s="261" t="str">
        <f>[1]Sheet7!$L18</f>
        <v>ذكر</v>
      </c>
      <c r="K310" s="263">
        <f>[1]Sheet7!$F18</f>
        <v>39097</v>
      </c>
      <c r="L310" s="261" t="str">
        <f t="shared" si="4"/>
        <v xml:space="preserve">a حمزة     </v>
      </c>
      <c r="M310" s="279"/>
    </row>
    <row r="311" spans="2:13" s="264" customFormat="1" ht="30" customHeight="1">
      <c r="B311" s="266">
        <v>304</v>
      </c>
      <c r="C311" s="261" t="str">
        <f>IF((F311&lt;=0)," ",[1]Sheet7!$T$10)</f>
        <v>الأولى إعدادي عام</v>
      </c>
      <c r="D311" s="261" t="str">
        <f>C311&amp;"_"&amp;COUNTIF(C$8:$C311,C311)</f>
        <v>الأولى إعدادي عام_181</v>
      </c>
      <c r="E311" s="260" t="str">
        <f>[1]Sheet7!$I$11</f>
        <v>1ASCG-5</v>
      </c>
      <c r="F311" s="261">
        <f>[1]Sheet7!$AA19</f>
        <v>4</v>
      </c>
      <c r="G311" s="262" t="str">
        <f>[1]Sheet7!$X19</f>
        <v>P130364451</v>
      </c>
      <c r="H311" s="261" t="str">
        <f>[1]Sheet7!$Q19</f>
        <v>a</v>
      </c>
      <c r="I311" s="261" t="str">
        <f>[1]Sheet7!$M19</f>
        <v xml:space="preserve">ايمان </v>
      </c>
      <c r="J311" s="261" t="str">
        <f>[1]Sheet7!$L19</f>
        <v>أنثى</v>
      </c>
      <c r="K311" s="263">
        <f>[1]Sheet7!$F19</f>
        <v>38262</v>
      </c>
      <c r="L311" s="261" t="str">
        <f t="shared" si="4"/>
        <v xml:space="preserve">a ايمان </v>
      </c>
      <c r="M311" s="279"/>
    </row>
    <row r="312" spans="2:13" s="264" customFormat="1" ht="30" customHeight="1">
      <c r="B312" s="266">
        <v>305</v>
      </c>
      <c r="C312" s="261" t="str">
        <f>IF((F312&lt;=0)," ",[1]Sheet7!$T$10)</f>
        <v>الأولى إعدادي عام</v>
      </c>
      <c r="D312" s="261" t="str">
        <f>C312&amp;"_"&amp;COUNTIF(C$8:$C312,C312)</f>
        <v>الأولى إعدادي عام_182</v>
      </c>
      <c r="E312" s="260" t="str">
        <f>[1]Sheet7!$I$11</f>
        <v>1ASCG-5</v>
      </c>
      <c r="F312" s="261">
        <f>[1]Sheet7!$AA20</f>
        <v>5</v>
      </c>
      <c r="G312" s="262" t="str">
        <f>[1]Sheet7!$X20</f>
        <v>P130364529</v>
      </c>
      <c r="H312" s="261" t="str">
        <f>[1]Sheet7!$Q20</f>
        <v>a</v>
      </c>
      <c r="I312" s="261" t="str">
        <f>[1]Sheet7!$M20</f>
        <v xml:space="preserve">منى </v>
      </c>
      <c r="J312" s="261" t="str">
        <f>[1]Sheet7!$L20</f>
        <v>أنثى</v>
      </c>
      <c r="K312" s="263">
        <f>[1]Sheet7!$F20</f>
        <v>38863</v>
      </c>
      <c r="L312" s="261" t="str">
        <f t="shared" si="4"/>
        <v xml:space="preserve">a منى </v>
      </c>
      <c r="M312" s="279"/>
    </row>
    <row r="313" spans="2:13" s="264" customFormat="1" ht="30" customHeight="1">
      <c r="B313" s="266">
        <v>306</v>
      </c>
      <c r="C313" s="261" t="str">
        <f>IF((F313&lt;=0)," ",[1]Sheet7!$T$10)</f>
        <v>الأولى إعدادي عام</v>
      </c>
      <c r="D313" s="261" t="str">
        <f>C313&amp;"_"&amp;COUNTIF(C$8:$C313,C313)</f>
        <v>الأولى إعدادي عام_183</v>
      </c>
      <c r="E313" s="260" t="str">
        <f>[1]Sheet7!$I$11</f>
        <v>1ASCG-5</v>
      </c>
      <c r="F313" s="261">
        <f>[1]Sheet7!$AA21</f>
        <v>6</v>
      </c>
      <c r="G313" s="262" t="str">
        <f>[1]Sheet7!$X21</f>
        <v>P130371142</v>
      </c>
      <c r="H313" s="261" t="str">
        <f>[1]Sheet7!$Q21</f>
        <v>a</v>
      </c>
      <c r="I313" s="261" t="str">
        <f>[1]Sheet7!$M21</f>
        <v xml:space="preserve">محمد رضا </v>
      </c>
      <c r="J313" s="261" t="str">
        <f>[1]Sheet7!$L21</f>
        <v>ذكر</v>
      </c>
      <c r="K313" s="263">
        <f>[1]Sheet7!$F21</f>
        <v>37792</v>
      </c>
      <c r="L313" s="261" t="str">
        <f t="shared" si="4"/>
        <v xml:space="preserve">a محمد رضا </v>
      </c>
      <c r="M313" s="279"/>
    </row>
    <row r="314" spans="2:13" s="264" customFormat="1" ht="30" customHeight="1">
      <c r="B314" s="266">
        <v>307</v>
      </c>
      <c r="C314" s="261" t="str">
        <f>IF((F314&lt;=0)," ",[1]Sheet7!$T$10)</f>
        <v>الأولى إعدادي عام</v>
      </c>
      <c r="D314" s="261" t="str">
        <f>C314&amp;"_"&amp;COUNTIF(C$8:$C314,C314)</f>
        <v>الأولى إعدادي عام_184</v>
      </c>
      <c r="E314" s="260" t="str">
        <f>[1]Sheet7!$I$11</f>
        <v>1ASCG-5</v>
      </c>
      <c r="F314" s="261">
        <f>[1]Sheet7!$AA22</f>
        <v>7</v>
      </c>
      <c r="G314" s="262" t="str">
        <f>[1]Sheet7!$X22</f>
        <v>P131259757</v>
      </c>
      <c r="H314" s="261" t="str">
        <f>[1]Sheet7!$Q22</f>
        <v>a</v>
      </c>
      <c r="I314" s="261" t="str">
        <f>[1]Sheet7!$M22</f>
        <v xml:space="preserve">محمد </v>
      </c>
      <c r="J314" s="261" t="str">
        <f>[1]Sheet7!$L22</f>
        <v>ذكر</v>
      </c>
      <c r="K314" s="263">
        <f>[1]Sheet7!$F22</f>
        <v>39043</v>
      </c>
      <c r="L314" s="261" t="str">
        <f t="shared" si="4"/>
        <v xml:space="preserve">a محمد </v>
      </c>
      <c r="M314" s="279"/>
    </row>
    <row r="315" spans="2:13" s="264" customFormat="1" ht="30" customHeight="1">
      <c r="B315" s="266">
        <v>308</v>
      </c>
      <c r="C315" s="261" t="str">
        <f>IF((F315&lt;=0)," ",[1]Sheet7!$T$10)</f>
        <v>الأولى إعدادي عام</v>
      </c>
      <c r="D315" s="261" t="str">
        <f>C315&amp;"_"&amp;COUNTIF(C$8:$C315,C315)</f>
        <v>الأولى إعدادي عام_185</v>
      </c>
      <c r="E315" s="260" t="str">
        <f>[1]Sheet7!$I$11</f>
        <v>1ASCG-5</v>
      </c>
      <c r="F315" s="261">
        <f>[1]Sheet7!$AA23</f>
        <v>8</v>
      </c>
      <c r="G315" s="262" t="str">
        <f>[1]Sheet7!$X23</f>
        <v>P131364518</v>
      </c>
      <c r="H315" s="261" t="str">
        <f>[1]Sheet7!$Q23</f>
        <v>a</v>
      </c>
      <c r="I315" s="261" t="str">
        <f>[1]Sheet7!$M23</f>
        <v xml:space="preserve">غزلان </v>
      </c>
      <c r="J315" s="261" t="str">
        <f>[1]Sheet7!$L23</f>
        <v>أنثى</v>
      </c>
      <c r="K315" s="263">
        <f>[1]Sheet7!$F23</f>
        <v>38091</v>
      </c>
      <c r="L315" s="261" t="str">
        <f t="shared" si="4"/>
        <v xml:space="preserve">a غزلان </v>
      </c>
      <c r="M315" s="279"/>
    </row>
    <row r="316" spans="2:13" s="264" customFormat="1" ht="30" customHeight="1">
      <c r="B316" s="266">
        <v>309</v>
      </c>
      <c r="C316" s="261" t="str">
        <f>IF((F316&lt;=0)," ",[1]Sheet7!$T$10)</f>
        <v>الأولى إعدادي عام</v>
      </c>
      <c r="D316" s="261" t="str">
        <f>C316&amp;"_"&amp;COUNTIF(C$8:$C316,C316)</f>
        <v>الأولى إعدادي عام_186</v>
      </c>
      <c r="E316" s="260" t="str">
        <f>[1]Sheet7!$I$11</f>
        <v>1ASCG-5</v>
      </c>
      <c r="F316" s="261">
        <f>[1]Sheet7!$AA24</f>
        <v>9</v>
      </c>
      <c r="G316" s="262" t="str">
        <f>[1]Sheet7!$X24</f>
        <v>P131366846</v>
      </c>
      <c r="H316" s="261" t="str">
        <f>[1]Sheet7!$Q24</f>
        <v>a</v>
      </c>
      <c r="I316" s="261" t="str">
        <f>[1]Sheet7!$M24</f>
        <v xml:space="preserve">رضى </v>
      </c>
      <c r="J316" s="261" t="str">
        <f>[1]Sheet7!$L24</f>
        <v>ذكر</v>
      </c>
      <c r="K316" s="263">
        <f>[1]Sheet7!$F24</f>
        <v>38701</v>
      </c>
      <c r="L316" s="261" t="str">
        <f t="shared" si="4"/>
        <v xml:space="preserve">a رضى </v>
      </c>
      <c r="M316" s="279"/>
    </row>
    <row r="317" spans="2:13" s="264" customFormat="1" ht="30" customHeight="1">
      <c r="B317" s="266">
        <v>310</v>
      </c>
      <c r="C317" s="261" t="str">
        <f>IF((F317&lt;=0)," ",[1]Sheet7!$T$10)</f>
        <v>الأولى إعدادي عام</v>
      </c>
      <c r="D317" s="261" t="str">
        <f>C317&amp;"_"&amp;COUNTIF(C$8:$C317,C317)</f>
        <v>الأولى إعدادي عام_187</v>
      </c>
      <c r="E317" s="260" t="str">
        <f>[1]Sheet7!$I$11</f>
        <v>1ASCG-5</v>
      </c>
      <c r="F317" s="261">
        <f>[1]Sheet7!$AA25</f>
        <v>10</v>
      </c>
      <c r="G317" s="262" t="str">
        <f>[1]Sheet7!$X25</f>
        <v>P132252283</v>
      </c>
      <c r="H317" s="261" t="str">
        <f>[1]Sheet7!$Q25</f>
        <v>a</v>
      </c>
      <c r="I317" s="261" t="str">
        <f>[1]Sheet7!$M25</f>
        <v xml:space="preserve">سلمى </v>
      </c>
      <c r="J317" s="261" t="str">
        <f>[1]Sheet7!$L25</f>
        <v>أنثى</v>
      </c>
      <c r="K317" s="263">
        <f>[1]Sheet7!$F25</f>
        <v>38977</v>
      </c>
      <c r="L317" s="261" t="str">
        <f t="shared" si="4"/>
        <v xml:space="preserve">a سلمى </v>
      </c>
      <c r="M317" s="279"/>
    </row>
    <row r="318" spans="2:13" s="264" customFormat="1" ht="30" customHeight="1">
      <c r="B318" s="266">
        <v>311</v>
      </c>
      <c r="C318" s="261" t="str">
        <f>IF((F318&lt;=0)," ",[1]Sheet7!$T$10)</f>
        <v>الأولى إعدادي عام</v>
      </c>
      <c r="D318" s="261" t="str">
        <f>C318&amp;"_"&amp;COUNTIF(C$8:$C318,C318)</f>
        <v>الأولى إعدادي عام_188</v>
      </c>
      <c r="E318" s="260" t="str">
        <f>[1]Sheet7!$I$11</f>
        <v>1ASCG-5</v>
      </c>
      <c r="F318" s="261">
        <f>[1]Sheet7!$AA26</f>
        <v>11</v>
      </c>
      <c r="G318" s="262" t="str">
        <f>[1]Sheet7!$X26</f>
        <v>P132259714</v>
      </c>
      <c r="H318" s="261" t="str">
        <f>[1]Sheet7!$Q26</f>
        <v>a</v>
      </c>
      <c r="I318" s="261" t="str">
        <f>[1]Sheet7!$M26</f>
        <v xml:space="preserve">يونس </v>
      </c>
      <c r="J318" s="261" t="str">
        <f>[1]Sheet7!$L26</f>
        <v>ذكر</v>
      </c>
      <c r="K318" s="263">
        <f>[1]Sheet7!$F26</f>
        <v>38930</v>
      </c>
      <c r="L318" s="261" t="str">
        <f t="shared" si="4"/>
        <v xml:space="preserve">a يونس </v>
      </c>
      <c r="M318" s="279"/>
    </row>
    <row r="319" spans="2:13" s="264" customFormat="1" ht="30" customHeight="1">
      <c r="B319" s="266">
        <v>312</v>
      </c>
      <c r="C319" s="261" t="str">
        <f>IF((F319&lt;=0)," ",[1]Sheet7!$T$10)</f>
        <v>الأولى إعدادي عام</v>
      </c>
      <c r="D319" s="261" t="str">
        <f>C319&amp;"_"&amp;COUNTIF(C$8:$C319,C319)</f>
        <v>الأولى إعدادي عام_189</v>
      </c>
      <c r="E319" s="260" t="str">
        <f>[1]Sheet7!$I$11</f>
        <v>1ASCG-5</v>
      </c>
      <c r="F319" s="261">
        <f>[1]Sheet7!$AA27</f>
        <v>12</v>
      </c>
      <c r="G319" s="262" t="str">
        <f>[1]Sheet7!$X27</f>
        <v>P132327035</v>
      </c>
      <c r="H319" s="261" t="str">
        <f>[1]Sheet7!$Q27</f>
        <v>a</v>
      </c>
      <c r="I319" s="261" t="str">
        <f>[1]Sheet7!$M27</f>
        <v>إيمان</v>
      </c>
      <c r="J319" s="261" t="str">
        <f>[1]Sheet7!$L27</f>
        <v>أنثى</v>
      </c>
      <c r="K319" s="263">
        <f>[1]Sheet7!$F27</f>
        <v>39159</v>
      </c>
      <c r="L319" s="261" t="str">
        <f t="shared" si="4"/>
        <v>a إيمان</v>
      </c>
      <c r="M319" s="279"/>
    </row>
    <row r="320" spans="2:13" s="264" customFormat="1" ht="30" customHeight="1">
      <c r="B320" s="266">
        <v>313</v>
      </c>
      <c r="C320" s="261" t="str">
        <f>IF((F320&lt;=0)," ",[1]Sheet7!$T$10)</f>
        <v>الأولى إعدادي عام</v>
      </c>
      <c r="D320" s="261" t="str">
        <f>C320&amp;"_"&amp;COUNTIF(C$8:$C320,C320)</f>
        <v>الأولى إعدادي عام_190</v>
      </c>
      <c r="E320" s="260" t="str">
        <f>[1]Sheet7!$I$11</f>
        <v>1ASCG-5</v>
      </c>
      <c r="F320" s="261">
        <f>[1]Sheet7!$AA28</f>
        <v>13</v>
      </c>
      <c r="G320" s="262" t="str">
        <f>[1]Sheet7!$X28</f>
        <v>P132364490</v>
      </c>
      <c r="H320" s="261" t="str">
        <f>[1]Sheet7!$Q28</f>
        <v>a</v>
      </c>
      <c r="I320" s="261" t="str">
        <f>[1]Sheet7!$M28</f>
        <v xml:space="preserve">أماني </v>
      </c>
      <c r="J320" s="261" t="str">
        <f>[1]Sheet7!$L28</f>
        <v>أنثى</v>
      </c>
      <c r="K320" s="263">
        <f>[1]Sheet7!$F28</f>
        <v>38962</v>
      </c>
      <c r="L320" s="261" t="str">
        <f t="shared" si="4"/>
        <v xml:space="preserve">a أماني </v>
      </c>
      <c r="M320" s="279"/>
    </row>
    <row r="321" spans="2:13" s="264" customFormat="1" ht="30" customHeight="1">
      <c r="B321" s="266">
        <v>314</v>
      </c>
      <c r="C321" s="261" t="str">
        <f>IF((F321&lt;=0)," ",[1]Sheet7!$T$10)</f>
        <v>الأولى إعدادي عام</v>
      </c>
      <c r="D321" s="261" t="str">
        <f>C321&amp;"_"&amp;COUNTIF(C$8:$C321,C321)</f>
        <v>الأولى إعدادي عام_191</v>
      </c>
      <c r="E321" s="260" t="str">
        <f>[1]Sheet7!$I$11</f>
        <v>1ASCG-5</v>
      </c>
      <c r="F321" s="261">
        <f>[1]Sheet7!$AA29</f>
        <v>14</v>
      </c>
      <c r="G321" s="262" t="str">
        <f>[1]Sheet7!$X29</f>
        <v>P132364563</v>
      </c>
      <c r="H321" s="261" t="str">
        <f>[1]Sheet7!$Q29</f>
        <v>a</v>
      </c>
      <c r="I321" s="261" t="str">
        <f>[1]Sheet7!$M29</f>
        <v xml:space="preserve">فاطمة الزهراء </v>
      </c>
      <c r="J321" s="261" t="str">
        <f>[1]Sheet7!$L29</f>
        <v>أنثى</v>
      </c>
      <c r="K321" s="263">
        <f>[1]Sheet7!$F29</f>
        <v>38456</v>
      </c>
      <c r="L321" s="261" t="str">
        <f t="shared" si="4"/>
        <v xml:space="preserve">a فاطمة الزهراء </v>
      </c>
      <c r="M321" s="279"/>
    </row>
    <row r="322" spans="2:13" s="264" customFormat="1" ht="30" customHeight="1">
      <c r="B322" s="266">
        <v>315</v>
      </c>
      <c r="C322" s="261" t="str">
        <f>IF((F322&lt;=0)," ",[1]Sheet7!$T$10)</f>
        <v>الأولى إعدادي عام</v>
      </c>
      <c r="D322" s="261" t="str">
        <f>C322&amp;"_"&amp;COUNTIF(C$8:$C322,C322)</f>
        <v>الأولى إعدادي عام_192</v>
      </c>
      <c r="E322" s="260" t="str">
        <f>[1]Sheet7!$I$11</f>
        <v>1ASCG-5</v>
      </c>
      <c r="F322" s="261">
        <f>[1]Sheet7!$AA30</f>
        <v>15</v>
      </c>
      <c r="G322" s="262" t="str">
        <f>[1]Sheet7!$X30</f>
        <v>P132371201</v>
      </c>
      <c r="H322" s="261" t="str">
        <f>[1]Sheet7!$Q30</f>
        <v>a</v>
      </c>
      <c r="I322" s="261" t="str">
        <f>[1]Sheet7!$M30</f>
        <v xml:space="preserve">بلال </v>
      </c>
      <c r="J322" s="261" t="str">
        <f>[1]Sheet7!$L30</f>
        <v>ذكر</v>
      </c>
      <c r="K322" s="263">
        <f>[1]Sheet7!$F30</f>
        <v>38183</v>
      </c>
      <c r="L322" s="261" t="str">
        <f t="shared" si="4"/>
        <v xml:space="preserve">a بلال </v>
      </c>
      <c r="M322" s="279"/>
    </row>
    <row r="323" spans="2:13" s="264" customFormat="1" ht="30" customHeight="1">
      <c r="B323" s="266">
        <v>316</v>
      </c>
      <c r="C323" s="261" t="str">
        <f>IF((F323&lt;=0)," ",[1]Sheet7!$T$10)</f>
        <v>الأولى إعدادي عام</v>
      </c>
      <c r="D323" s="261" t="str">
        <f>C323&amp;"_"&amp;COUNTIF(C$8:$C323,C323)</f>
        <v>الأولى إعدادي عام_193</v>
      </c>
      <c r="E323" s="260" t="str">
        <f>[1]Sheet7!$I$11</f>
        <v>1ASCG-5</v>
      </c>
      <c r="F323" s="261">
        <f>[1]Sheet7!$AA31</f>
        <v>16</v>
      </c>
      <c r="G323" s="262" t="str">
        <f>[1]Sheet7!$X31</f>
        <v>P133146088</v>
      </c>
      <c r="H323" s="261" t="str">
        <f>[1]Sheet7!$Q31</f>
        <v>a</v>
      </c>
      <c r="I323" s="261" t="str">
        <f>[1]Sheet7!$M31</f>
        <v>محمد</v>
      </c>
      <c r="J323" s="261" t="str">
        <f>[1]Sheet7!$L31</f>
        <v>ذكر</v>
      </c>
      <c r="K323" s="263">
        <f>[1]Sheet7!$F31</f>
        <v>37912</v>
      </c>
      <c r="L323" s="261" t="str">
        <f t="shared" si="4"/>
        <v>a محمد</v>
      </c>
      <c r="M323" s="279"/>
    </row>
    <row r="324" spans="2:13" s="264" customFormat="1" ht="30" customHeight="1">
      <c r="B324" s="266">
        <v>317</v>
      </c>
      <c r="C324" s="261" t="str">
        <f>IF((F324&lt;=0)," ",[1]Sheet7!$T$10)</f>
        <v>الأولى إعدادي عام</v>
      </c>
      <c r="D324" s="261" t="str">
        <f>C324&amp;"_"&amp;COUNTIF(C$8:$C324,C324)</f>
        <v>الأولى إعدادي عام_194</v>
      </c>
      <c r="E324" s="260" t="str">
        <f>[1]Sheet7!$I$11</f>
        <v>1ASCG-5</v>
      </c>
      <c r="F324" s="261">
        <f>[1]Sheet7!$AA32</f>
        <v>17</v>
      </c>
      <c r="G324" s="262" t="str">
        <f>[1]Sheet7!$X32</f>
        <v>P133366916</v>
      </c>
      <c r="H324" s="261" t="str">
        <f>[1]Sheet7!$Q32</f>
        <v>a</v>
      </c>
      <c r="I324" s="261" t="str">
        <f>[1]Sheet7!$M32</f>
        <v xml:space="preserve">ضحى </v>
      </c>
      <c r="J324" s="261" t="str">
        <f>[1]Sheet7!$L32</f>
        <v>أنثى</v>
      </c>
      <c r="K324" s="263">
        <f>[1]Sheet7!$F32</f>
        <v>38623</v>
      </c>
      <c r="L324" s="261" t="str">
        <f t="shared" si="4"/>
        <v xml:space="preserve">a ضحى </v>
      </c>
      <c r="M324" s="279"/>
    </row>
    <row r="325" spans="2:13" s="264" customFormat="1" ht="30" customHeight="1">
      <c r="B325" s="266">
        <v>318</v>
      </c>
      <c r="C325" s="261" t="str">
        <f>IF((F325&lt;=0)," ",[1]Sheet7!$T$10)</f>
        <v>الأولى إعدادي عام</v>
      </c>
      <c r="D325" s="261" t="str">
        <f>C325&amp;"_"&amp;COUNTIF(C$8:$C325,C325)</f>
        <v>الأولى إعدادي عام_195</v>
      </c>
      <c r="E325" s="260" t="str">
        <f>[1]Sheet7!$I$11</f>
        <v>1ASCG-5</v>
      </c>
      <c r="F325" s="261">
        <f>[1]Sheet7!$AA33</f>
        <v>18</v>
      </c>
      <c r="G325" s="262" t="str">
        <f>[1]Sheet7!$X33</f>
        <v>P133373695</v>
      </c>
      <c r="H325" s="261" t="str">
        <f>[1]Sheet7!$Q33</f>
        <v>a</v>
      </c>
      <c r="I325" s="261" t="str">
        <f>[1]Sheet7!$M33</f>
        <v xml:space="preserve"> أميمة</v>
      </c>
      <c r="J325" s="261" t="str">
        <f>[1]Sheet7!$L33</f>
        <v>أنثى</v>
      </c>
      <c r="K325" s="263">
        <f>[1]Sheet7!$F33</f>
        <v>38876</v>
      </c>
      <c r="L325" s="261" t="str">
        <f t="shared" si="4"/>
        <v>a  أميمة</v>
      </c>
      <c r="M325" s="279"/>
    </row>
    <row r="326" spans="2:13" s="264" customFormat="1" ht="30" customHeight="1">
      <c r="B326" s="266">
        <v>319</v>
      </c>
      <c r="C326" s="261" t="str">
        <f>IF((F326&lt;=0)," ",[1]Sheet7!$T$10)</f>
        <v>الأولى إعدادي عام</v>
      </c>
      <c r="D326" s="261" t="str">
        <f>C326&amp;"_"&amp;COUNTIF(C$8:$C326,C326)</f>
        <v>الأولى إعدادي عام_196</v>
      </c>
      <c r="E326" s="260" t="str">
        <f>[1]Sheet7!$I$11</f>
        <v>1ASCG-5</v>
      </c>
      <c r="F326" s="261">
        <f>[1]Sheet7!$AA34</f>
        <v>19</v>
      </c>
      <c r="G326" s="262" t="str">
        <f>[1]Sheet7!$X34</f>
        <v>P133401632</v>
      </c>
      <c r="H326" s="261" t="str">
        <f>[1]Sheet7!$Q34</f>
        <v>a</v>
      </c>
      <c r="I326" s="261" t="str">
        <f>[1]Sheet7!$M34</f>
        <v>اسامة</v>
      </c>
      <c r="J326" s="261" t="str">
        <f>[1]Sheet7!$L34</f>
        <v>ذكر</v>
      </c>
      <c r="K326" s="263">
        <f>[1]Sheet7!$F34</f>
        <v>38949</v>
      </c>
      <c r="L326" s="261" t="str">
        <f t="shared" si="4"/>
        <v>a اسامة</v>
      </c>
      <c r="M326" s="279"/>
    </row>
    <row r="327" spans="2:13" s="264" customFormat="1" ht="30" customHeight="1">
      <c r="B327" s="266">
        <v>320</v>
      </c>
      <c r="C327" s="261" t="str">
        <f>IF((F327&lt;=0)," ",[1]Sheet7!$T$10)</f>
        <v>الأولى إعدادي عام</v>
      </c>
      <c r="D327" s="261" t="str">
        <f>C327&amp;"_"&amp;COUNTIF(C$8:$C327,C327)</f>
        <v>الأولى إعدادي عام_197</v>
      </c>
      <c r="E327" s="260" t="str">
        <f>[1]Sheet7!$I$11</f>
        <v>1ASCG-5</v>
      </c>
      <c r="F327" s="261">
        <f>[1]Sheet7!$AA35</f>
        <v>20</v>
      </c>
      <c r="G327" s="262" t="str">
        <f>[1]Sheet7!$X35</f>
        <v>P134364431</v>
      </c>
      <c r="H327" s="261" t="str">
        <f>[1]Sheet7!$Q35</f>
        <v>a</v>
      </c>
      <c r="I327" s="261" t="str">
        <f>[1]Sheet7!$M35</f>
        <v xml:space="preserve">حفصة </v>
      </c>
      <c r="J327" s="261" t="str">
        <f>[1]Sheet7!$L35</f>
        <v>أنثى</v>
      </c>
      <c r="K327" s="263">
        <f>[1]Sheet7!$F35</f>
        <v>39050</v>
      </c>
      <c r="L327" s="261" t="str">
        <f t="shared" si="4"/>
        <v xml:space="preserve">a حفصة </v>
      </c>
      <c r="M327" s="279"/>
    </row>
    <row r="328" spans="2:13" s="264" customFormat="1" ht="30" customHeight="1">
      <c r="B328" s="266">
        <v>321</v>
      </c>
      <c r="C328" s="261" t="str">
        <f>IF((F328&lt;=0)," ",[1]Sheet7!$T$10)</f>
        <v>الأولى إعدادي عام</v>
      </c>
      <c r="D328" s="261" t="str">
        <f>C328&amp;"_"&amp;COUNTIF(C$8:$C328,C328)</f>
        <v>الأولى إعدادي عام_198</v>
      </c>
      <c r="E328" s="260" t="str">
        <f>[1]Sheet7!$I$11</f>
        <v>1ASCG-5</v>
      </c>
      <c r="F328" s="261">
        <f>[1]Sheet7!$AA36</f>
        <v>21</v>
      </c>
      <c r="G328" s="262" t="str">
        <f>[1]Sheet7!$X36</f>
        <v>P134366771</v>
      </c>
      <c r="H328" s="261" t="str">
        <f>[1]Sheet7!$Q36</f>
        <v>a</v>
      </c>
      <c r="I328" s="261" t="str">
        <f>[1]Sheet7!$M36</f>
        <v xml:space="preserve">أيوب </v>
      </c>
      <c r="J328" s="261" t="str">
        <f>[1]Sheet7!$L36</f>
        <v>ذكر</v>
      </c>
      <c r="K328" s="263">
        <f>[1]Sheet7!$F36</f>
        <v>38332</v>
      </c>
      <c r="L328" s="261" t="str">
        <f t="shared" si="4"/>
        <v xml:space="preserve">a أيوب </v>
      </c>
      <c r="M328" s="279"/>
    </row>
    <row r="329" spans="2:13" s="264" customFormat="1" ht="30" customHeight="1">
      <c r="B329" s="266">
        <v>322</v>
      </c>
      <c r="C329" s="261" t="str">
        <f>IF((F329&lt;=0)," ",[1]Sheet7!$T$10)</f>
        <v>الأولى إعدادي عام</v>
      </c>
      <c r="D329" s="261" t="str">
        <f>C329&amp;"_"&amp;COUNTIF(C$8:$C329,C329)</f>
        <v>الأولى إعدادي عام_199</v>
      </c>
      <c r="E329" s="260" t="str">
        <f>[1]Sheet7!$I$11</f>
        <v>1ASCG-5</v>
      </c>
      <c r="F329" s="261">
        <f>[1]Sheet7!$AA37</f>
        <v>22</v>
      </c>
      <c r="G329" s="262" t="str">
        <f>[1]Sheet7!$X37</f>
        <v>P134372096</v>
      </c>
      <c r="H329" s="261" t="str">
        <f>[1]Sheet7!$Q37</f>
        <v>a</v>
      </c>
      <c r="I329" s="261" t="str">
        <f>[1]Sheet7!$M37</f>
        <v>ياسمين</v>
      </c>
      <c r="J329" s="261" t="str">
        <f>[1]Sheet7!$L37</f>
        <v>أنثى</v>
      </c>
      <c r="K329" s="263">
        <f>[1]Sheet7!$F37</f>
        <v>39083</v>
      </c>
      <c r="L329" s="261" t="str">
        <f t="shared" ref="L329:L392" si="5">CONCATENATE(H329," ",I329)</f>
        <v>a ياسمين</v>
      </c>
      <c r="M329" s="279"/>
    </row>
    <row r="330" spans="2:13" s="264" customFormat="1" ht="30" customHeight="1">
      <c r="B330" s="266">
        <v>323</v>
      </c>
      <c r="C330" s="261" t="str">
        <f>IF((F330&lt;=0)," ",[1]Sheet7!$T$10)</f>
        <v>الأولى إعدادي عام</v>
      </c>
      <c r="D330" s="261" t="str">
        <f>C330&amp;"_"&amp;COUNTIF(C$8:$C330,C330)</f>
        <v>الأولى إعدادي عام_200</v>
      </c>
      <c r="E330" s="260" t="str">
        <f>[1]Sheet7!$I$11</f>
        <v>1ASCG-5</v>
      </c>
      <c r="F330" s="261">
        <f>[1]Sheet7!$AA38</f>
        <v>23</v>
      </c>
      <c r="G330" s="262" t="str">
        <f>[1]Sheet7!$X38</f>
        <v>P134528633</v>
      </c>
      <c r="H330" s="261" t="str">
        <f>[1]Sheet7!$Q38</f>
        <v>a</v>
      </c>
      <c r="I330" s="261" t="str">
        <f>[1]Sheet7!$M38</f>
        <v>بلاال</v>
      </c>
      <c r="J330" s="261" t="str">
        <f>[1]Sheet7!$L38</f>
        <v>ذكر</v>
      </c>
      <c r="K330" s="263">
        <f>[1]Sheet7!$F38</f>
        <v>38384</v>
      </c>
      <c r="L330" s="261" t="str">
        <f t="shared" si="5"/>
        <v>a بلاال</v>
      </c>
      <c r="M330" s="279"/>
    </row>
    <row r="331" spans="2:13" s="264" customFormat="1" ht="30" customHeight="1">
      <c r="B331" s="266">
        <v>324</v>
      </c>
      <c r="C331" s="261" t="str">
        <f>IF((F331&lt;=0)," ",[1]Sheet7!$T$10)</f>
        <v>الأولى إعدادي عام</v>
      </c>
      <c r="D331" s="261" t="str">
        <f>C331&amp;"_"&amp;COUNTIF(C$8:$C331,C331)</f>
        <v>الأولى إعدادي عام_201</v>
      </c>
      <c r="E331" s="260" t="str">
        <f>[1]Sheet7!$I$11</f>
        <v>1ASCG-5</v>
      </c>
      <c r="F331" s="261">
        <f>[1]Sheet7!$AA39</f>
        <v>24</v>
      </c>
      <c r="G331" s="262" t="str">
        <f>[1]Sheet7!$X39</f>
        <v>P135252137</v>
      </c>
      <c r="H331" s="261" t="str">
        <f>[1]Sheet7!$Q39</f>
        <v>a</v>
      </c>
      <c r="I331" s="261" t="str">
        <f>[1]Sheet7!$M39</f>
        <v xml:space="preserve">ياسين </v>
      </c>
      <c r="J331" s="261" t="str">
        <f>[1]Sheet7!$L39</f>
        <v>ذكر</v>
      </c>
      <c r="K331" s="263">
        <f>[1]Sheet7!$F39</f>
        <v>38218</v>
      </c>
      <c r="L331" s="261" t="str">
        <f t="shared" si="5"/>
        <v xml:space="preserve">a ياسين </v>
      </c>
      <c r="M331" s="279"/>
    </row>
    <row r="332" spans="2:13" s="264" customFormat="1" ht="30" customHeight="1">
      <c r="B332" s="266">
        <v>325</v>
      </c>
      <c r="C332" s="261" t="str">
        <f>IF((F332&lt;=0)," ",[1]Sheet7!$T$10)</f>
        <v>الأولى إعدادي عام</v>
      </c>
      <c r="D332" s="261" t="str">
        <f>C332&amp;"_"&amp;COUNTIF(C$8:$C332,C332)</f>
        <v>الأولى إعدادي عام_202</v>
      </c>
      <c r="E332" s="260" t="str">
        <f>[1]Sheet7!$I$11</f>
        <v>1ASCG-5</v>
      </c>
      <c r="F332" s="261">
        <f>[1]Sheet7!$AA40</f>
        <v>25</v>
      </c>
      <c r="G332" s="262" t="str">
        <f>[1]Sheet7!$X40</f>
        <v>P135259698</v>
      </c>
      <c r="H332" s="261" t="str">
        <f>[1]Sheet7!$Q40</f>
        <v>a</v>
      </c>
      <c r="I332" s="261" t="str">
        <f>[1]Sheet7!$M40</f>
        <v xml:space="preserve">وئام </v>
      </c>
      <c r="J332" s="261" t="str">
        <f>[1]Sheet7!$L40</f>
        <v>أنثى</v>
      </c>
      <c r="K332" s="263">
        <f>[1]Sheet7!$F40</f>
        <v>38968</v>
      </c>
      <c r="L332" s="261" t="str">
        <f t="shared" si="5"/>
        <v xml:space="preserve">a وئام </v>
      </c>
      <c r="M332" s="279"/>
    </row>
    <row r="333" spans="2:13" s="264" customFormat="1" ht="30" customHeight="1">
      <c r="B333" s="266">
        <v>326</v>
      </c>
      <c r="C333" s="261" t="str">
        <f>IF((F333&lt;=0)," ",[1]Sheet7!$T$10)</f>
        <v>الأولى إعدادي عام</v>
      </c>
      <c r="D333" s="261" t="str">
        <f>C333&amp;"_"&amp;COUNTIF(C$8:$C333,C333)</f>
        <v>الأولى إعدادي عام_203</v>
      </c>
      <c r="E333" s="260" t="str">
        <f>[1]Sheet7!$I$11</f>
        <v>1ASCG-5</v>
      </c>
      <c r="F333" s="261">
        <f>[1]Sheet7!$AA41</f>
        <v>26</v>
      </c>
      <c r="G333" s="262" t="str">
        <f>[1]Sheet7!$X41</f>
        <v>P135364712</v>
      </c>
      <c r="H333" s="261" t="str">
        <f>[1]Sheet7!$Q41</f>
        <v>a</v>
      </c>
      <c r="I333" s="261" t="str">
        <f>[1]Sheet7!$M41</f>
        <v xml:space="preserve">شيماء </v>
      </c>
      <c r="J333" s="261" t="str">
        <f>[1]Sheet7!$L41</f>
        <v>أنثى</v>
      </c>
      <c r="K333" s="263">
        <f>[1]Sheet7!$F41</f>
        <v>38356</v>
      </c>
      <c r="L333" s="261" t="str">
        <f t="shared" si="5"/>
        <v xml:space="preserve">a شيماء </v>
      </c>
      <c r="M333" s="279"/>
    </row>
    <row r="334" spans="2:13" s="264" customFormat="1" ht="30" customHeight="1">
      <c r="B334" s="266">
        <v>327</v>
      </c>
      <c r="C334" s="261" t="str">
        <f>IF((F334&lt;=0)," ",[1]Sheet7!$T$10)</f>
        <v>الأولى إعدادي عام</v>
      </c>
      <c r="D334" s="261" t="str">
        <f>C334&amp;"_"&amp;COUNTIF(C$8:$C334,C334)</f>
        <v>الأولى إعدادي عام_204</v>
      </c>
      <c r="E334" s="260" t="str">
        <f>[1]Sheet7!$I$11</f>
        <v>1ASCG-5</v>
      </c>
      <c r="F334" s="261">
        <f>[1]Sheet7!$AA42</f>
        <v>27</v>
      </c>
      <c r="G334" s="262" t="str">
        <f>[1]Sheet7!$X42</f>
        <v>P135366869</v>
      </c>
      <c r="H334" s="261" t="str">
        <f>[1]Sheet7!$Q42</f>
        <v>a</v>
      </c>
      <c r="I334" s="261" t="str">
        <f>[1]Sheet7!$M42</f>
        <v xml:space="preserve">عدنان </v>
      </c>
      <c r="J334" s="261" t="str">
        <f>[1]Sheet7!$L42</f>
        <v>ذكر</v>
      </c>
      <c r="K334" s="263">
        <f>[1]Sheet7!$F42</f>
        <v>38250</v>
      </c>
      <c r="L334" s="261" t="str">
        <f t="shared" si="5"/>
        <v xml:space="preserve">a عدنان </v>
      </c>
      <c r="M334" s="279"/>
    </row>
    <row r="335" spans="2:13" s="264" customFormat="1" ht="30" customHeight="1">
      <c r="B335" s="266">
        <v>328</v>
      </c>
      <c r="C335" s="261" t="str">
        <f>IF((F335&lt;=0)," ",[1]Sheet7!$T$10)</f>
        <v>الأولى إعدادي عام</v>
      </c>
      <c r="D335" s="261" t="str">
        <f>C335&amp;"_"&amp;COUNTIF(C$8:$C335,C335)</f>
        <v>الأولى إعدادي عام_205</v>
      </c>
      <c r="E335" s="260" t="str">
        <f>[1]Sheet7!$I$11</f>
        <v>1ASCG-5</v>
      </c>
      <c r="F335" s="261">
        <f>[1]Sheet7!$AA43</f>
        <v>28</v>
      </c>
      <c r="G335" s="262" t="str">
        <f>[1]Sheet7!$X43</f>
        <v>P136247871</v>
      </c>
      <c r="H335" s="261" t="str">
        <f>[1]Sheet7!$Q43</f>
        <v>a</v>
      </c>
      <c r="I335" s="261" t="str">
        <f>[1]Sheet7!$M43</f>
        <v>عبد العالي</v>
      </c>
      <c r="J335" s="261" t="str">
        <f>[1]Sheet7!$L43</f>
        <v>ذكر</v>
      </c>
      <c r="K335" s="263">
        <f>[1]Sheet7!$F43</f>
        <v>38569</v>
      </c>
      <c r="L335" s="261" t="str">
        <f t="shared" si="5"/>
        <v>a عبد العالي</v>
      </c>
      <c r="M335" s="279"/>
    </row>
    <row r="336" spans="2:13" s="264" customFormat="1" ht="30" customHeight="1">
      <c r="B336" s="266">
        <v>329</v>
      </c>
      <c r="C336" s="261" t="str">
        <f>IF((F336&lt;=0)," ",[1]Sheet7!$T$10)</f>
        <v>الأولى إعدادي عام</v>
      </c>
      <c r="D336" s="261" t="str">
        <f>C336&amp;"_"&amp;COUNTIF(C$8:$C336,C336)</f>
        <v>الأولى إعدادي عام_206</v>
      </c>
      <c r="E336" s="260" t="str">
        <f>[1]Sheet7!$I$11</f>
        <v>1ASCG-5</v>
      </c>
      <c r="F336" s="261">
        <f>[1]Sheet7!$AA44</f>
        <v>29</v>
      </c>
      <c r="G336" s="262" t="str">
        <f>[1]Sheet7!$X44</f>
        <v>P136251254</v>
      </c>
      <c r="H336" s="261" t="str">
        <f>[1]Sheet7!$Q44</f>
        <v>a</v>
      </c>
      <c r="I336" s="261" t="str">
        <f>[1]Sheet7!$M44</f>
        <v xml:space="preserve">فردوس </v>
      </c>
      <c r="J336" s="261" t="str">
        <f>[1]Sheet7!$L44</f>
        <v>أنثى</v>
      </c>
      <c r="K336" s="263">
        <f>[1]Sheet7!$F44</f>
        <v>38121</v>
      </c>
      <c r="L336" s="261" t="str">
        <f t="shared" si="5"/>
        <v xml:space="preserve">a فردوس </v>
      </c>
      <c r="M336" s="279"/>
    </row>
    <row r="337" spans="2:13" s="264" customFormat="1" ht="30" customHeight="1">
      <c r="B337" s="266">
        <v>330</v>
      </c>
      <c r="C337" s="261" t="str">
        <f>IF((F337&lt;=0)," ",[1]Sheet7!$T$10)</f>
        <v>الأولى إعدادي عام</v>
      </c>
      <c r="D337" s="261" t="str">
        <f>C337&amp;"_"&amp;COUNTIF(C$8:$C337,C337)</f>
        <v>الأولى إعدادي عام_207</v>
      </c>
      <c r="E337" s="260" t="str">
        <f>[1]Sheet7!$I$11</f>
        <v>1ASCG-5</v>
      </c>
      <c r="F337" s="261">
        <f>[1]Sheet7!$AA45</f>
        <v>30</v>
      </c>
      <c r="G337" s="262" t="str">
        <f>[1]Sheet7!$X45</f>
        <v>P136364576</v>
      </c>
      <c r="H337" s="261" t="str">
        <f>[1]Sheet7!$Q45</f>
        <v>a</v>
      </c>
      <c r="I337" s="261" t="str">
        <f>[1]Sheet7!$M45</f>
        <v xml:space="preserve">أحمد   </v>
      </c>
      <c r="J337" s="261" t="str">
        <f>[1]Sheet7!$L45</f>
        <v>ذكر</v>
      </c>
      <c r="K337" s="263">
        <f>[1]Sheet7!$F45</f>
        <v>38872</v>
      </c>
      <c r="L337" s="261" t="str">
        <f t="shared" si="5"/>
        <v xml:space="preserve">a أحمد   </v>
      </c>
      <c r="M337" s="279"/>
    </row>
    <row r="338" spans="2:13" s="264" customFormat="1" ht="30" customHeight="1">
      <c r="B338" s="266">
        <v>331</v>
      </c>
      <c r="C338" s="261" t="str">
        <f>IF((F338&lt;=0)," ",[1]Sheet7!$T$10)</f>
        <v>الأولى إعدادي عام</v>
      </c>
      <c r="D338" s="261" t="str">
        <f>C338&amp;"_"&amp;COUNTIF(C$8:$C338,C338)</f>
        <v>الأولى إعدادي عام_208</v>
      </c>
      <c r="E338" s="260" t="str">
        <f>[1]Sheet7!$I$11</f>
        <v>1ASCG-5</v>
      </c>
      <c r="F338" s="261">
        <f>[1]Sheet7!$AA46</f>
        <v>31</v>
      </c>
      <c r="G338" s="262" t="str">
        <f>[1]Sheet7!$X46</f>
        <v>P137251420</v>
      </c>
      <c r="H338" s="261" t="str">
        <f>[1]Sheet7!$Q46</f>
        <v>a</v>
      </c>
      <c r="I338" s="261" t="str">
        <f>[1]Sheet7!$M46</f>
        <v xml:space="preserve">داوود </v>
      </c>
      <c r="J338" s="261" t="str">
        <f>[1]Sheet7!$L46</f>
        <v>ذكر</v>
      </c>
      <c r="K338" s="263">
        <f>[1]Sheet7!$F46</f>
        <v>38574</v>
      </c>
      <c r="L338" s="261" t="str">
        <f t="shared" si="5"/>
        <v xml:space="preserve">a داوود </v>
      </c>
      <c r="M338" s="279"/>
    </row>
    <row r="339" spans="2:13" s="264" customFormat="1" ht="30" customHeight="1">
      <c r="B339" s="266">
        <v>332</v>
      </c>
      <c r="C339" s="261" t="str">
        <f>IF((F339&lt;=0)," ",[1]Sheet7!$T$10)</f>
        <v>الأولى إعدادي عام</v>
      </c>
      <c r="D339" s="261" t="str">
        <f>C339&amp;"_"&amp;COUNTIF(C$8:$C339,C339)</f>
        <v>الأولى إعدادي عام_209</v>
      </c>
      <c r="E339" s="260" t="str">
        <f>[1]Sheet7!$I$11</f>
        <v>1ASCG-5</v>
      </c>
      <c r="F339" s="261">
        <f>[1]Sheet7!$AA47</f>
        <v>32</v>
      </c>
      <c r="G339" s="262" t="str">
        <f>[1]Sheet7!$X47</f>
        <v>P137259669</v>
      </c>
      <c r="H339" s="261" t="str">
        <f>[1]Sheet7!$Q47</f>
        <v>a</v>
      </c>
      <c r="I339" s="261" t="str">
        <f>[1]Sheet7!$M47</f>
        <v xml:space="preserve">اشرف </v>
      </c>
      <c r="J339" s="261" t="str">
        <f>[1]Sheet7!$L47</f>
        <v>ذكر</v>
      </c>
      <c r="K339" s="263">
        <f>[1]Sheet7!$F47</f>
        <v>38951</v>
      </c>
      <c r="L339" s="261" t="str">
        <f t="shared" si="5"/>
        <v xml:space="preserve">a اشرف </v>
      </c>
      <c r="M339" s="279"/>
    </row>
    <row r="340" spans="2:13" s="264" customFormat="1" ht="30" customHeight="1">
      <c r="B340" s="266">
        <v>333</v>
      </c>
      <c r="C340" s="261" t="str">
        <f>IF((F340&lt;=0)," ",[1]Sheet7!$T$10)</f>
        <v>الأولى إعدادي عام</v>
      </c>
      <c r="D340" s="261" t="str">
        <f>C340&amp;"_"&amp;COUNTIF(C$8:$C340,C340)</f>
        <v>الأولى إعدادي عام_210</v>
      </c>
      <c r="E340" s="260" t="str">
        <f>[1]Sheet7!$I$11</f>
        <v>1ASCG-5</v>
      </c>
      <c r="F340" s="261">
        <f>[1]Sheet7!$AA48</f>
        <v>33</v>
      </c>
      <c r="G340" s="262" t="str">
        <f>[1]Sheet7!$X48</f>
        <v>P137364505</v>
      </c>
      <c r="H340" s="261" t="str">
        <f>[1]Sheet7!$Q48</f>
        <v>a</v>
      </c>
      <c r="I340" s="261" t="str">
        <f>[1]Sheet7!$M48</f>
        <v xml:space="preserve">ريم </v>
      </c>
      <c r="J340" s="261" t="str">
        <f>[1]Sheet7!$L48</f>
        <v>أنثى</v>
      </c>
      <c r="K340" s="263">
        <f>[1]Sheet7!$F48</f>
        <v>38967</v>
      </c>
      <c r="L340" s="261" t="str">
        <f t="shared" si="5"/>
        <v xml:space="preserve">a ريم </v>
      </c>
      <c r="M340" s="279"/>
    </row>
    <row r="341" spans="2:13" s="264" customFormat="1" ht="30" customHeight="1">
      <c r="B341" s="266">
        <v>334</v>
      </c>
      <c r="C341" s="261" t="str">
        <f>IF((F341&lt;=0)," ",[1]Sheet7!$T$10)</f>
        <v>الأولى إعدادي عام</v>
      </c>
      <c r="D341" s="261" t="str">
        <f>C341&amp;"_"&amp;COUNTIF(C$8:$C341,C341)</f>
        <v>الأولى إعدادي عام_211</v>
      </c>
      <c r="E341" s="260" t="str">
        <f>[1]Sheet7!$I$11</f>
        <v>1ASCG-5</v>
      </c>
      <c r="F341" s="261">
        <f>[1]Sheet7!$AA49</f>
        <v>34</v>
      </c>
      <c r="G341" s="262" t="str">
        <f>[1]Sheet7!$X49</f>
        <v>P137364517</v>
      </c>
      <c r="H341" s="261" t="str">
        <f>[1]Sheet7!$Q49</f>
        <v>a</v>
      </c>
      <c r="I341" s="261" t="str">
        <f>[1]Sheet7!$M49</f>
        <v xml:space="preserve">نهيلة </v>
      </c>
      <c r="J341" s="261" t="str">
        <f>[1]Sheet7!$L49</f>
        <v>أنثى</v>
      </c>
      <c r="K341" s="263">
        <f>[1]Sheet7!$F49</f>
        <v>38390</v>
      </c>
      <c r="L341" s="261" t="str">
        <f t="shared" si="5"/>
        <v xml:space="preserve">a نهيلة </v>
      </c>
      <c r="M341" s="279"/>
    </row>
    <row r="342" spans="2:13" s="264" customFormat="1" ht="30" customHeight="1">
      <c r="B342" s="266">
        <v>335</v>
      </c>
      <c r="C342" s="261" t="str">
        <f>IF((F342&lt;=0)," ",[1]Sheet7!$T$10)</f>
        <v>الأولى إعدادي عام</v>
      </c>
      <c r="D342" s="261" t="str">
        <f>C342&amp;"_"&amp;COUNTIF(C$8:$C342,C342)</f>
        <v>الأولى إعدادي عام_212</v>
      </c>
      <c r="E342" s="260" t="str">
        <f>[1]Sheet7!$I$11</f>
        <v>1ASCG-5</v>
      </c>
      <c r="F342" s="261">
        <f>[1]Sheet7!$AA50</f>
        <v>35</v>
      </c>
      <c r="G342" s="262" t="str">
        <f>[1]Sheet7!$X50</f>
        <v>P138247578</v>
      </c>
      <c r="H342" s="261" t="str">
        <f>[1]Sheet7!$Q50</f>
        <v>a</v>
      </c>
      <c r="I342" s="261" t="str">
        <f>[1]Sheet7!$M50</f>
        <v xml:space="preserve">بوشرى </v>
      </c>
      <c r="J342" s="261" t="str">
        <f>[1]Sheet7!$L50</f>
        <v>أنثى</v>
      </c>
      <c r="K342" s="263">
        <f>[1]Sheet7!$F50</f>
        <v>39019</v>
      </c>
      <c r="L342" s="261" t="str">
        <f t="shared" si="5"/>
        <v xml:space="preserve">a بوشرى </v>
      </c>
      <c r="M342" s="279"/>
    </row>
    <row r="343" spans="2:13" s="264" customFormat="1" ht="30" customHeight="1">
      <c r="B343" s="266">
        <v>336</v>
      </c>
      <c r="C343" s="261" t="str">
        <f>IF((F343&lt;=0)," ",[1]Sheet7!$T$10)</f>
        <v>الأولى إعدادي عام</v>
      </c>
      <c r="D343" s="261" t="str">
        <f>C343&amp;"_"&amp;COUNTIF(C$8:$C343,C343)</f>
        <v>الأولى إعدادي عام_213</v>
      </c>
      <c r="E343" s="260" t="str">
        <f>[1]Sheet7!$I$11</f>
        <v>1ASCG-5</v>
      </c>
      <c r="F343" s="261">
        <f>[1]Sheet7!$AA51</f>
        <v>36</v>
      </c>
      <c r="G343" s="262" t="str">
        <f>[1]Sheet7!$X51</f>
        <v>P138469054</v>
      </c>
      <c r="H343" s="261" t="str">
        <f>[1]Sheet7!$Q51</f>
        <v>a</v>
      </c>
      <c r="I343" s="261" t="str">
        <f>[1]Sheet7!$M51</f>
        <v>حاتم</v>
      </c>
      <c r="J343" s="261" t="str">
        <f>[1]Sheet7!$L51</f>
        <v>ذكر</v>
      </c>
      <c r="K343" s="263">
        <f>[1]Sheet7!$F51</f>
        <v>38151</v>
      </c>
      <c r="L343" s="261" t="str">
        <f t="shared" si="5"/>
        <v>a حاتم</v>
      </c>
      <c r="M343" s="279"/>
    </row>
    <row r="344" spans="2:13" s="264" customFormat="1" ht="30" customHeight="1">
      <c r="B344" s="266">
        <v>337</v>
      </c>
      <c r="C344" s="261" t="str">
        <f>IF((F344&lt;=0)," ",[1]Sheet7!$T$10)</f>
        <v>الأولى إعدادي عام</v>
      </c>
      <c r="D344" s="261" t="str">
        <f>C344&amp;"_"&amp;COUNTIF(C$8:$C344,C344)</f>
        <v>الأولى إعدادي عام_214</v>
      </c>
      <c r="E344" s="260" t="str">
        <f>[1]Sheet7!$I$11</f>
        <v>1ASCG-5</v>
      </c>
      <c r="F344" s="261">
        <f>[1]Sheet7!$AA52</f>
        <v>37</v>
      </c>
      <c r="G344" s="262" t="str">
        <f>[1]Sheet7!$X52</f>
        <v>P146098112</v>
      </c>
      <c r="H344" s="261" t="str">
        <f>[1]Sheet7!$Q52</f>
        <v>a</v>
      </c>
      <c r="I344" s="261" t="str">
        <f>[1]Sheet7!$M52</f>
        <v>مروان</v>
      </c>
      <c r="J344" s="261" t="str">
        <f>[1]Sheet7!$L52</f>
        <v>ذكر</v>
      </c>
      <c r="K344" s="263">
        <f>[1]Sheet7!$F52</f>
        <v>37879</v>
      </c>
      <c r="L344" s="261" t="str">
        <f t="shared" si="5"/>
        <v>a مروان</v>
      </c>
      <c r="M344" s="279"/>
    </row>
    <row r="345" spans="2:13" s="264" customFormat="1" ht="30" customHeight="1">
      <c r="B345" s="266">
        <v>338</v>
      </c>
      <c r="C345" s="261" t="str">
        <f>IF((F345&lt;=0)," ",[1]Sheet7!$T$10)</f>
        <v>الأولى إعدادي عام</v>
      </c>
      <c r="D345" s="261" t="str">
        <f>C345&amp;"_"&amp;COUNTIF(C$8:$C345,C345)</f>
        <v>الأولى إعدادي عام_215</v>
      </c>
      <c r="E345" s="260" t="str">
        <f>[1]Sheet7!$I$11</f>
        <v>1ASCG-5</v>
      </c>
      <c r="F345" s="261">
        <f>[1]Sheet7!$AA53</f>
        <v>38</v>
      </c>
      <c r="G345" s="262" t="str">
        <f>[1]Sheet7!$X53</f>
        <v>P147091838</v>
      </c>
      <c r="H345" s="261" t="str">
        <f>[1]Sheet7!$Q53</f>
        <v>a</v>
      </c>
      <c r="I345" s="261" t="str">
        <f>[1]Sheet7!$M53</f>
        <v>محمد أمين</v>
      </c>
      <c r="J345" s="261" t="str">
        <f>[1]Sheet7!$L53</f>
        <v>ذكر</v>
      </c>
      <c r="K345" s="263">
        <f>[1]Sheet7!$F53</f>
        <v>39127</v>
      </c>
      <c r="L345" s="261" t="str">
        <f t="shared" si="5"/>
        <v>a محمد أمين</v>
      </c>
      <c r="M345" s="279"/>
    </row>
    <row r="346" spans="2:13" s="264" customFormat="1" ht="30" customHeight="1">
      <c r="B346" s="266">
        <v>339</v>
      </c>
      <c r="C346" s="261" t="str">
        <f>IF((F346&lt;=0)," ",[1]Sheet7!$T$10)</f>
        <v>الأولى إعدادي عام</v>
      </c>
      <c r="D346" s="261" t="str">
        <f>C346&amp;"_"&amp;COUNTIF(C$8:$C346,C346)</f>
        <v>الأولى إعدادي عام_216</v>
      </c>
      <c r="E346" s="260" t="str">
        <f>[1]Sheet7!$I$11</f>
        <v>1ASCG-5</v>
      </c>
      <c r="F346" s="261">
        <f>[1]Sheet7!$AA54</f>
        <v>39</v>
      </c>
      <c r="G346" s="262" t="str">
        <f>[1]Sheet7!$X54</f>
        <v>P110041491</v>
      </c>
      <c r="H346" s="261" t="str">
        <f>[1]Sheet7!$Q54</f>
        <v>a</v>
      </c>
      <c r="I346" s="261" t="str">
        <f>[1]Sheet7!$M54</f>
        <v xml:space="preserve"> بشرى</v>
      </c>
      <c r="J346" s="261" t="str">
        <f>[1]Sheet7!$L54</f>
        <v>أنثى</v>
      </c>
      <c r="K346" s="263">
        <f>[1]Sheet7!$F54</f>
        <v>38748</v>
      </c>
      <c r="L346" s="261" t="str">
        <f t="shared" si="5"/>
        <v>a  بشرى</v>
      </c>
      <c r="M346" s="279"/>
    </row>
    <row r="347" spans="2:13" s="264" customFormat="1" ht="30" customHeight="1">
      <c r="B347" s="266">
        <v>340</v>
      </c>
      <c r="C347" s="261" t="str">
        <f>IF((F347&lt;=0)," ",[1]Sheet7!$T$10)</f>
        <v>الأولى إعدادي عام</v>
      </c>
      <c r="D347" s="261" t="str">
        <f>C347&amp;"_"&amp;COUNTIF(C$8:$C347,C347)</f>
        <v>الأولى إعدادي عام_217</v>
      </c>
      <c r="E347" s="260" t="str">
        <f>[1]Sheet7!$I$11</f>
        <v>1ASCG-5</v>
      </c>
      <c r="F347" s="261">
        <f>[1]Sheet7!$AA55</f>
        <v>40</v>
      </c>
      <c r="G347" s="262" t="str">
        <f>[1]Sheet7!$X55</f>
        <v>S136094165</v>
      </c>
      <c r="H347" s="261" t="str">
        <f>[1]Sheet7!$Q55</f>
        <v>a</v>
      </c>
      <c r="I347" s="261" t="str">
        <f>[1]Sheet7!$M55</f>
        <v>سهام</v>
      </c>
      <c r="J347" s="261" t="str">
        <f>[1]Sheet7!$L55</f>
        <v>أنثى</v>
      </c>
      <c r="K347" s="263">
        <f>[1]Sheet7!$F55</f>
        <v>38551</v>
      </c>
      <c r="L347" s="261" t="str">
        <f t="shared" si="5"/>
        <v>a سهام</v>
      </c>
      <c r="M347" s="279"/>
    </row>
    <row r="348" spans="2:13" s="264" customFormat="1" ht="30" customHeight="1">
      <c r="B348" s="266">
        <v>341</v>
      </c>
      <c r="C348" s="261" t="str">
        <f>IF((F348&lt;=0)," ",[1]Sheet7!$T$10)</f>
        <v>الأولى إعدادي عام</v>
      </c>
      <c r="D348" s="261" t="str">
        <f>C348&amp;"_"&amp;COUNTIF(C$8:$C348,C348)</f>
        <v>الأولى إعدادي عام_218</v>
      </c>
      <c r="E348" s="260" t="str">
        <f>[1]Sheet7!$I$11</f>
        <v>1ASCG-5</v>
      </c>
      <c r="F348" s="261">
        <f>[1]Sheet7!$AA56</f>
        <v>41</v>
      </c>
      <c r="G348" s="262" t="str">
        <f>[1]Sheet7!$X56</f>
        <v>P134366722</v>
      </c>
      <c r="H348" s="261" t="str">
        <f>[1]Sheet7!$Q56</f>
        <v>a</v>
      </c>
      <c r="I348" s="261" t="str">
        <f>[1]Sheet7!$M56</f>
        <v xml:space="preserve">حديفة </v>
      </c>
      <c r="J348" s="261" t="str">
        <f>[1]Sheet7!$L56</f>
        <v>ذكر</v>
      </c>
      <c r="K348" s="263">
        <f>[1]Sheet7!$F56</f>
        <v>38081</v>
      </c>
      <c r="L348" s="261" t="str">
        <f t="shared" si="5"/>
        <v xml:space="preserve">a حديفة </v>
      </c>
      <c r="M348" s="279"/>
    </row>
    <row r="349" spans="2:13" s="264" customFormat="1" ht="30" customHeight="1">
      <c r="B349" s="266">
        <v>342</v>
      </c>
      <c r="C349" s="261" t="str">
        <f>IF((F349&lt;=0)," ",[1]Sheet7!$T$10)</f>
        <v>الأولى إعدادي عام</v>
      </c>
      <c r="D349" s="261" t="str">
        <f>C349&amp;"_"&amp;COUNTIF(C$8:$C349,C349)</f>
        <v>الأولى إعدادي عام_219</v>
      </c>
      <c r="E349" s="260" t="str">
        <f>[1]Sheet7!$I$11</f>
        <v>1ASCG-5</v>
      </c>
      <c r="F349" s="261">
        <f>[1]Sheet7!$AA57</f>
        <v>42</v>
      </c>
      <c r="G349" s="262" t="str">
        <f>[1]Sheet7!$X57</f>
        <v>E145043439</v>
      </c>
      <c r="H349" s="261" t="str">
        <f>[1]Sheet7!$Q57</f>
        <v>a</v>
      </c>
      <c r="I349" s="261" t="str">
        <f>[1]Sheet7!$M57</f>
        <v>فهد</v>
      </c>
      <c r="J349" s="261" t="str">
        <f>[1]Sheet7!$L57</f>
        <v>ذكر</v>
      </c>
      <c r="K349" s="263">
        <f>[1]Sheet7!$F57</f>
        <v>38972</v>
      </c>
      <c r="L349" s="261" t="str">
        <f t="shared" si="5"/>
        <v>a فهد</v>
      </c>
      <c r="M349" s="279"/>
    </row>
    <row r="350" spans="2:13" s="264" customFormat="1" ht="30" customHeight="1">
      <c r="B350" s="266">
        <v>343</v>
      </c>
      <c r="C350" s="261" t="str">
        <f>IF((F350&lt;=0)," ",[1]Sheet7!$T$10)</f>
        <v>الأولى إعدادي عام</v>
      </c>
      <c r="D350" s="261" t="str">
        <f>C350&amp;"_"&amp;COUNTIF(C$8:$C350,C350)</f>
        <v>الأولى إعدادي عام_220</v>
      </c>
      <c r="E350" s="260" t="str">
        <f>[1]Sheet7!$I$11</f>
        <v>1ASCG-5</v>
      </c>
      <c r="F350" s="261">
        <f>[1]Sheet7!$AA58</f>
        <v>43</v>
      </c>
      <c r="G350" s="262" t="str">
        <f>[1]Sheet7!$X58</f>
        <v>P136054875</v>
      </c>
      <c r="H350" s="261" t="str">
        <f>[1]Sheet7!$Q58</f>
        <v>a</v>
      </c>
      <c r="I350" s="261" t="str">
        <f>[1]Sheet7!$M58</f>
        <v>ابراهيم</v>
      </c>
      <c r="J350" s="261" t="str">
        <f>[1]Sheet7!$L58</f>
        <v>ذكر</v>
      </c>
      <c r="K350" s="263">
        <f>[1]Sheet7!$F58</f>
        <v>39023</v>
      </c>
      <c r="L350" s="261" t="str">
        <f t="shared" si="5"/>
        <v>a ابراهيم</v>
      </c>
      <c r="M350" s="279"/>
    </row>
    <row r="351" spans="2:13" s="264" customFormat="1" ht="30" customHeight="1">
      <c r="B351" s="266">
        <v>344</v>
      </c>
      <c r="C351" s="261" t="str">
        <f>IF((F351&lt;=0)," ",[1]Sheet7!$T$10)</f>
        <v>الأولى إعدادي عام</v>
      </c>
      <c r="D351" s="261" t="str">
        <f>C351&amp;"_"&amp;COUNTIF(C$8:$C351,C351)</f>
        <v>الأولى إعدادي عام_221</v>
      </c>
      <c r="E351" s="260" t="str">
        <f>[1]Sheet7!$I$11</f>
        <v>1ASCG-5</v>
      </c>
      <c r="F351" s="261">
        <f>[1]Sheet7!$AA59</f>
        <v>44</v>
      </c>
      <c r="G351" s="262" t="str">
        <f>[1]Sheet7!$X59</f>
        <v>P130364655</v>
      </c>
      <c r="H351" s="261" t="str">
        <f>[1]Sheet7!$Q59</f>
        <v>a</v>
      </c>
      <c r="I351" s="261" t="str">
        <f>[1]Sheet7!$M59</f>
        <v xml:space="preserve">شيماء </v>
      </c>
      <c r="J351" s="261" t="str">
        <f>[1]Sheet7!$L59</f>
        <v>أنثى</v>
      </c>
      <c r="K351" s="263">
        <f>[1]Sheet7!$F59</f>
        <v>39064</v>
      </c>
      <c r="L351" s="261" t="str">
        <f t="shared" si="5"/>
        <v xml:space="preserve">a شيماء </v>
      </c>
      <c r="M351" s="279"/>
    </row>
    <row r="352" spans="2:13" s="264" customFormat="1" ht="30" customHeight="1">
      <c r="B352" s="266">
        <v>345</v>
      </c>
      <c r="C352" s="261" t="str">
        <f>IF((F352&lt;=0)," ",[1]Sheet7!$T$10)</f>
        <v>الأولى إعدادي عام</v>
      </c>
      <c r="D352" s="261" t="str">
        <f>C352&amp;"_"&amp;COUNTIF(C$8:$C352,C352)</f>
        <v>الأولى إعدادي عام_222</v>
      </c>
      <c r="E352" s="260" t="str">
        <f>[1]Sheet7!$I$11</f>
        <v>1ASCG-5</v>
      </c>
      <c r="F352" s="261">
        <f>[1]Sheet7!$AA60</f>
        <v>45</v>
      </c>
      <c r="G352" s="262" t="str">
        <f>[1]Sheet7!$X60</f>
        <v>P137259709</v>
      </c>
      <c r="H352" s="261" t="str">
        <f>[1]Sheet7!$Q60</f>
        <v>a</v>
      </c>
      <c r="I352" s="261" t="str">
        <f>[1]Sheet7!$M60</f>
        <v xml:space="preserve">أنس </v>
      </c>
      <c r="J352" s="261" t="str">
        <f>[1]Sheet7!$L60</f>
        <v>ذكر</v>
      </c>
      <c r="K352" s="263">
        <f>[1]Sheet7!$F60</f>
        <v>39043</v>
      </c>
      <c r="L352" s="261" t="str">
        <f t="shared" si="5"/>
        <v xml:space="preserve">a أنس </v>
      </c>
      <c r="M352" s="279"/>
    </row>
    <row r="353" spans="2:13" s="264" customFormat="1" ht="30" customHeight="1">
      <c r="B353" s="266">
        <v>346</v>
      </c>
      <c r="C353" s="261" t="str">
        <f>IF((F353&lt;=0)," ",[1]Sheet7!$T$10)</f>
        <v xml:space="preserve"> </v>
      </c>
      <c r="D353" s="261" t="str">
        <f>C353&amp;"_"&amp;COUNTIF(C$8:$C353,C353)</f>
        <v xml:space="preserve"> _71</v>
      </c>
      <c r="E353" s="260" t="str">
        <f>[1]Sheet7!$I$11</f>
        <v>1ASCG-5</v>
      </c>
      <c r="F353" s="261">
        <f>[1]Sheet7!$AA61</f>
        <v>0</v>
      </c>
      <c r="G353" s="262">
        <f>[1]Sheet7!$X61</f>
        <v>0</v>
      </c>
      <c r="H353" s="261" t="str">
        <f>[1]Sheet7!$Q61</f>
        <v>a</v>
      </c>
      <c r="I353" s="261">
        <f>[1]Sheet7!$M61</f>
        <v>0</v>
      </c>
      <c r="J353" s="261">
        <f>[1]Sheet7!$L61</f>
        <v>0</v>
      </c>
      <c r="K353" s="263">
        <f>[1]Sheet7!$F61</f>
        <v>0</v>
      </c>
      <c r="L353" s="261" t="str">
        <f t="shared" si="5"/>
        <v>a 0</v>
      </c>
      <c r="M353" s="279"/>
    </row>
    <row r="354" spans="2:13" s="264" customFormat="1" ht="30" customHeight="1">
      <c r="B354" s="266">
        <v>347</v>
      </c>
      <c r="C354" s="261" t="str">
        <f>IF((F354&lt;=0)," ",[1]Sheet7!$T$10)</f>
        <v xml:space="preserve"> </v>
      </c>
      <c r="D354" s="261" t="str">
        <f>C354&amp;"_"&amp;COUNTIF(C$8:$C354,C354)</f>
        <v xml:space="preserve"> _72</v>
      </c>
      <c r="E354" s="260" t="str">
        <f>[1]Sheet7!$I$11</f>
        <v>1ASCG-5</v>
      </c>
      <c r="F354" s="261">
        <f>[1]Sheet7!$AA62</f>
        <v>0</v>
      </c>
      <c r="G354" s="262">
        <f>[1]Sheet7!$X62</f>
        <v>0</v>
      </c>
      <c r="H354" s="261" t="str">
        <f>[1]Sheet7!$Q62</f>
        <v>a</v>
      </c>
      <c r="I354" s="261">
        <f>[1]Sheet7!$M62</f>
        <v>0</v>
      </c>
      <c r="J354" s="261">
        <f>[1]Sheet7!$L62</f>
        <v>0</v>
      </c>
      <c r="K354" s="263">
        <f>[1]Sheet7!$F62</f>
        <v>0</v>
      </c>
      <c r="L354" s="261" t="str">
        <f t="shared" si="5"/>
        <v>a 0</v>
      </c>
      <c r="M354" s="279"/>
    </row>
    <row r="355" spans="2:13" s="264" customFormat="1" ht="30" customHeight="1">
      <c r="B355" s="266">
        <v>348</v>
      </c>
      <c r="C355" s="261" t="str">
        <f>IF((F355&lt;=0)," ",[1]Sheet7!$T$10)</f>
        <v xml:space="preserve"> </v>
      </c>
      <c r="D355" s="261" t="str">
        <f>C355&amp;"_"&amp;COUNTIF(C$8:$C355,C355)</f>
        <v xml:space="preserve"> _73</v>
      </c>
      <c r="E355" s="260" t="str">
        <f>[1]Sheet7!$I$11</f>
        <v>1ASCG-5</v>
      </c>
      <c r="F355" s="261">
        <f>[1]Sheet7!$AA63</f>
        <v>0</v>
      </c>
      <c r="G355" s="262">
        <f>[1]Sheet7!$X63</f>
        <v>0</v>
      </c>
      <c r="H355" s="261">
        <f>[1]Sheet7!$Q63</f>
        <v>0</v>
      </c>
      <c r="I355" s="261">
        <f>[1]Sheet7!$M63</f>
        <v>0</v>
      </c>
      <c r="J355" s="261">
        <f>[1]Sheet7!$L63</f>
        <v>0</v>
      </c>
      <c r="K355" s="263">
        <f>[1]Sheet7!$F63</f>
        <v>0</v>
      </c>
      <c r="L355" s="261" t="str">
        <f t="shared" si="5"/>
        <v>0 0</v>
      </c>
      <c r="M355" s="279"/>
    </row>
    <row r="356" spans="2:13" s="264" customFormat="1" ht="30" customHeight="1">
      <c r="B356" s="266">
        <v>349</v>
      </c>
      <c r="C356" s="261" t="str">
        <f>IF((F356&lt;=0)," ",[1]Sheet7!$T$10)</f>
        <v xml:space="preserve"> </v>
      </c>
      <c r="D356" s="261" t="str">
        <f>C356&amp;"_"&amp;COUNTIF(C$8:$C356,C356)</f>
        <v xml:space="preserve"> _74</v>
      </c>
      <c r="E356" s="260" t="str">
        <f>[1]Sheet7!$I$11</f>
        <v>1ASCG-5</v>
      </c>
      <c r="F356" s="261">
        <f>[1]Sheet7!$AA64</f>
        <v>0</v>
      </c>
      <c r="G356" s="262">
        <f>[1]Sheet7!$X64</f>
        <v>0</v>
      </c>
      <c r="H356" s="261">
        <f>[1]Sheet7!$Q64</f>
        <v>0</v>
      </c>
      <c r="I356" s="261">
        <f>[1]Sheet7!$M64</f>
        <v>0</v>
      </c>
      <c r="J356" s="261">
        <f>[1]Sheet7!$L64</f>
        <v>0</v>
      </c>
      <c r="K356" s="263">
        <f>[1]Sheet7!$F64</f>
        <v>0</v>
      </c>
      <c r="L356" s="261" t="str">
        <f t="shared" si="5"/>
        <v>0 0</v>
      </c>
      <c r="M356" s="279"/>
    </row>
    <row r="357" spans="2:13" s="264" customFormat="1" ht="30" customHeight="1">
      <c r="B357" s="266">
        <v>350</v>
      </c>
      <c r="C357" s="261" t="str">
        <f>IF((F357&lt;=0)," ",[1]Sheet7!$T$10)</f>
        <v xml:space="preserve"> </v>
      </c>
      <c r="D357" s="261" t="str">
        <f>C357&amp;"_"&amp;COUNTIF(C$8:$C357,C357)</f>
        <v xml:space="preserve"> _75</v>
      </c>
      <c r="E357" s="260" t="str">
        <f>[1]Sheet7!$I$11</f>
        <v>1ASCG-5</v>
      </c>
      <c r="F357" s="261">
        <f>[1]Sheet7!$AA65</f>
        <v>0</v>
      </c>
      <c r="G357" s="262">
        <f>[1]Sheet7!$X65</f>
        <v>0</v>
      </c>
      <c r="H357" s="261">
        <f>[1]Sheet7!$Q65</f>
        <v>0</v>
      </c>
      <c r="I357" s="261">
        <f>[1]Sheet7!$M65</f>
        <v>0</v>
      </c>
      <c r="J357" s="261">
        <f>[1]Sheet7!$L65</f>
        <v>0</v>
      </c>
      <c r="K357" s="263">
        <f>[1]Sheet7!$F65</f>
        <v>0</v>
      </c>
      <c r="L357" s="261" t="str">
        <f t="shared" si="5"/>
        <v>0 0</v>
      </c>
      <c r="M357" s="279"/>
    </row>
    <row r="358" spans="2:13" s="264" customFormat="1" ht="30" customHeight="1">
      <c r="B358" s="266">
        <v>351</v>
      </c>
      <c r="C358" s="261" t="str">
        <f>IF((F358&lt;=0)," ",[1]Sheet8!$T$10)</f>
        <v>الأولى إعدادي عام</v>
      </c>
      <c r="D358" s="261" t="str">
        <f>C358&amp;"_"&amp;COUNTIF(C$8:$C358,C358)</f>
        <v>الأولى إعدادي عام_223</v>
      </c>
      <c r="E358" s="260" t="str">
        <f>[1]Sheet8!$I$11</f>
        <v>1ASCG-6</v>
      </c>
      <c r="F358" s="261">
        <f>[1]Sheet8!$AA16</f>
        <v>1</v>
      </c>
      <c r="G358" s="262" t="str">
        <f>[1]Sheet8!$X16</f>
        <v>E145150772</v>
      </c>
      <c r="H358" s="261" t="str">
        <f>[1]Sheet8!$Q16</f>
        <v>a</v>
      </c>
      <c r="I358" s="261" t="str">
        <f>[1]Sheet8!$M16</f>
        <v>السعيدي</v>
      </c>
      <c r="J358" s="261" t="str">
        <f>[1]Sheet8!$L16</f>
        <v>ذكر</v>
      </c>
      <c r="K358" s="263">
        <f>[1]Sheet8!$F16</f>
        <v>38867</v>
      </c>
      <c r="L358" s="261" t="str">
        <f t="shared" si="5"/>
        <v>a السعيدي</v>
      </c>
      <c r="M358" s="279"/>
    </row>
    <row r="359" spans="2:13" s="264" customFormat="1" ht="30" customHeight="1">
      <c r="B359" s="266">
        <v>352</v>
      </c>
      <c r="C359" s="261" t="str">
        <f>IF((F359&lt;=0)," ",[1]Sheet8!$T$10)</f>
        <v>الأولى إعدادي عام</v>
      </c>
      <c r="D359" s="261" t="str">
        <f>C359&amp;"_"&amp;COUNTIF(C$8:$C359,C359)</f>
        <v>الأولى إعدادي عام_224</v>
      </c>
      <c r="E359" s="260" t="str">
        <f>[1]Sheet8!$I$11</f>
        <v>1ASCG-6</v>
      </c>
      <c r="F359" s="261">
        <f>[1]Sheet8!$AA17</f>
        <v>2</v>
      </c>
      <c r="G359" s="262" t="str">
        <f>[1]Sheet8!$X17</f>
        <v>G131176986</v>
      </c>
      <c r="H359" s="261" t="str">
        <f>[1]Sheet8!$Q17</f>
        <v>a</v>
      </c>
      <c r="I359" s="261" t="str">
        <f>[1]Sheet8!$M17</f>
        <v>سكينة</v>
      </c>
      <c r="J359" s="261" t="str">
        <f>[1]Sheet8!$L17</f>
        <v>أنثى</v>
      </c>
      <c r="K359" s="263">
        <f>[1]Sheet8!$F17</f>
        <v>37677</v>
      </c>
      <c r="L359" s="261" t="str">
        <f t="shared" si="5"/>
        <v>a سكينة</v>
      </c>
      <c r="M359" s="279"/>
    </row>
    <row r="360" spans="2:13" s="264" customFormat="1" ht="30" customHeight="1">
      <c r="B360" s="266">
        <v>353</v>
      </c>
      <c r="C360" s="261" t="str">
        <f>IF((F360&lt;=0)," ",[1]Sheet8!$T$10)</f>
        <v>الأولى إعدادي عام</v>
      </c>
      <c r="D360" s="261" t="str">
        <f>C360&amp;"_"&amp;COUNTIF(C$8:$C360,C360)</f>
        <v>الأولى إعدادي عام_225</v>
      </c>
      <c r="E360" s="260" t="str">
        <f>[1]Sheet8!$I$11</f>
        <v>1ASCG-6</v>
      </c>
      <c r="F360" s="261">
        <f>[1]Sheet8!$AA18</f>
        <v>3</v>
      </c>
      <c r="G360" s="262" t="str">
        <f>[1]Sheet8!$X18</f>
        <v>P120070905</v>
      </c>
      <c r="H360" s="261" t="str">
        <f>[1]Sheet8!$Q18</f>
        <v>a</v>
      </c>
      <c r="I360" s="261" t="str">
        <f>[1]Sheet8!$M18</f>
        <v>إلياس</v>
      </c>
      <c r="J360" s="261" t="str">
        <f>[1]Sheet8!$L18</f>
        <v>ذكر</v>
      </c>
      <c r="K360" s="263">
        <f>[1]Sheet8!$F18</f>
        <v>37956</v>
      </c>
      <c r="L360" s="261" t="str">
        <f t="shared" si="5"/>
        <v>a إلياس</v>
      </c>
      <c r="M360" s="279"/>
    </row>
    <row r="361" spans="2:13" s="264" customFormat="1" ht="30" customHeight="1">
      <c r="B361" s="266">
        <v>354</v>
      </c>
      <c r="C361" s="261" t="str">
        <f>IF((F361&lt;=0)," ",[1]Sheet8!$T$10)</f>
        <v>الأولى إعدادي عام</v>
      </c>
      <c r="D361" s="261" t="str">
        <f>C361&amp;"_"&amp;COUNTIF(C$8:$C361,C361)</f>
        <v>الأولى إعدادي عام_226</v>
      </c>
      <c r="E361" s="260" t="str">
        <f>[1]Sheet8!$I$11</f>
        <v>1ASCG-6</v>
      </c>
      <c r="F361" s="261">
        <f>[1]Sheet8!$AA19</f>
        <v>4</v>
      </c>
      <c r="G361" s="262" t="str">
        <f>[1]Sheet8!$X19</f>
        <v>P131364642</v>
      </c>
      <c r="H361" s="261" t="str">
        <f>[1]Sheet8!$Q19</f>
        <v>a</v>
      </c>
      <c r="I361" s="261" t="str">
        <f>[1]Sheet8!$M19</f>
        <v xml:space="preserve">سفيان  </v>
      </c>
      <c r="J361" s="261" t="str">
        <f>[1]Sheet8!$L19</f>
        <v>ذكر</v>
      </c>
      <c r="K361" s="263">
        <f>[1]Sheet8!$F19</f>
        <v>38807</v>
      </c>
      <c r="L361" s="261" t="str">
        <f t="shared" si="5"/>
        <v xml:space="preserve">a سفيان  </v>
      </c>
      <c r="M361" s="279"/>
    </row>
    <row r="362" spans="2:13" s="264" customFormat="1" ht="30" customHeight="1">
      <c r="B362" s="266">
        <v>355</v>
      </c>
      <c r="C362" s="261" t="str">
        <f>IF((F362&lt;=0)," ",[1]Sheet8!$T$10)</f>
        <v>الأولى إعدادي عام</v>
      </c>
      <c r="D362" s="261" t="str">
        <f>C362&amp;"_"&amp;COUNTIF(C$8:$C362,C362)</f>
        <v>الأولى إعدادي عام_227</v>
      </c>
      <c r="E362" s="260" t="str">
        <f>[1]Sheet8!$I$11</f>
        <v>1ASCG-6</v>
      </c>
      <c r="F362" s="261">
        <f>[1]Sheet8!$AA20</f>
        <v>5</v>
      </c>
      <c r="G362" s="262" t="str">
        <f>[1]Sheet8!$X20</f>
        <v>P131413640</v>
      </c>
      <c r="H362" s="261" t="str">
        <f>[1]Sheet8!$Q20</f>
        <v>a</v>
      </c>
      <c r="I362" s="261" t="str">
        <f>[1]Sheet8!$M20</f>
        <v>حسن</v>
      </c>
      <c r="J362" s="261" t="str">
        <f>[1]Sheet8!$L20</f>
        <v>ذكر</v>
      </c>
      <c r="K362" s="263">
        <f>[1]Sheet8!$F20</f>
        <v>38661</v>
      </c>
      <c r="L362" s="261" t="str">
        <f t="shared" si="5"/>
        <v>a حسن</v>
      </c>
      <c r="M362" s="279"/>
    </row>
    <row r="363" spans="2:13" s="264" customFormat="1" ht="30" customHeight="1">
      <c r="B363" s="266">
        <v>356</v>
      </c>
      <c r="C363" s="261" t="str">
        <f>IF((F363&lt;=0)," ",[1]Sheet8!$T$10)</f>
        <v>الأولى إعدادي عام</v>
      </c>
      <c r="D363" s="261" t="str">
        <f>C363&amp;"_"&amp;COUNTIF(C$8:$C363,C363)</f>
        <v>الأولى إعدادي عام_228</v>
      </c>
      <c r="E363" s="260" t="str">
        <f>[1]Sheet8!$I$11</f>
        <v>1ASCG-6</v>
      </c>
      <c r="F363" s="261">
        <f>[1]Sheet8!$AA21</f>
        <v>6</v>
      </c>
      <c r="G363" s="262" t="str">
        <f>[1]Sheet8!$X21</f>
        <v>P132259923</v>
      </c>
      <c r="H363" s="261" t="str">
        <f>[1]Sheet8!$Q21</f>
        <v>a</v>
      </c>
      <c r="I363" s="261" t="str">
        <f>[1]Sheet8!$M21</f>
        <v>ملاك</v>
      </c>
      <c r="J363" s="261" t="str">
        <f>[1]Sheet8!$L21</f>
        <v>أنثى</v>
      </c>
      <c r="K363" s="263">
        <f>[1]Sheet8!$F21</f>
        <v>38001</v>
      </c>
      <c r="L363" s="261" t="str">
        <f t="shared" si="5"/>
        <v>a ملاك</v>
      </c>
      <c r="M363" s="279"/>
    </row>
    <row r="364" spans="2:13" s="264" customFormat="1" ht="30" customHeight="1">
      <c r="B364" s="266">
        <v>357</v>
      </c>
      <c r="C364" s="261" t="str">
        <f>IF((F364&lt;=0)," ",[1]Sheet8!$T$10)</f>
        <v>الأولى إعدادي عام</v>
      </c>
      <c r="D364" s="261" t="str">
        <f>C364&amp;"_"&amp;COUNTIF(C$8:$C364,C364)</f>
        <v>الأولى إعدادي عام_229</v>
      </c>
      <c r="E364" s="260" t="str">
        <f>[1]Sheet8!$I$11</f>
        <v>1ASCG-6</v>
      </c>
      <c r="F364" s="261">
        <f>[1]Sheet8!$AA22</f>
        <v>7</v>
      </c>
      <c r="G364" s="262" t="str">
        <f>[1]Sheet8!$X22</f>
        <v>P133537689</v>
      </c>
      <c r="H364" s="261" t="str">
        <f>[1]Sheet8!$Q22</f>
        <v>a</v>
      </c>
      <c r="I364" s="261" t="str">
        <f>[1]Sheet8!$M22</f>
        <v>اسامة</v>
      </c>
      <c r="J364" s="261" t="str">
        <f>[1]Sheet8!$L22</f>
        <v>ذكر</v>
      </c>
      <c r="K364" s="263">
        <f>[1]Sheet8!$F22</f>
        <v>38923</v>
      </c>
      <c r="L364" s="261" t="str">
        <f t="shared" si="5"/>
        <v>a اسامة</v>
      </c>
      <c r="M364" s="279"/>
    </row>
    <row r="365" spans="2:13" s="264" customFormat="1" ht="30" customHeight="1">
      <c r="B365" s="266">
        <v>358</v>
      </c>
      <c r="C365" s="261" t="str">
        <f>IF((F365&lt;=0)," ",[1]Sheet8!$T$10)</f>
        <v>الأولى إعدادي عام</v>
      </c>
      <c r="D365" s="261" t="str">
        <f>C365&amp;"_"&amp;COUNTIF(C$8:$C365,C365)</f>
        <v>الأولى إعدادي عام_230</v>
      </c>
      <c r="E365" s="260" t="str">
        <f>[1]Sheet8!$I$11</f>
        <v>1ASCG-6</v>
      </c>
      <c r="F365" s="261">
        <f>[1]Sheet8!$AA23</f>
        <v>8</v>
      </c>
      <c r="G365" s="262" t="str">
        <f>[1]Sheet8!$X23</f>
        <v>P134247592</v>
      </c>
      <c r="H365" s="261" t="str">
        <f>[1]Sheet8!$Q23</f>
        <v>a</v>
      </c>
      <c r="I365" s="261" t="str">
        <f>[1]Sheet8!$M23</f>
        <v>محمد رضى</v>
      </c>
      <c r="J365" s="261" t="str">
        <f>[1]Sheet8!$L23</f>
        <v>ذكر</v>
      </c>
      <c r="K365" s="263">
        <f>[1]Sheet8!$F23</f>
        <v>38799</v>
      </c>
      <c r="L365" s="261" t="str">
        <f t="shared" si="5"/>
        <v>a محمد رضى</v>
      </c>
      <c r="M365" s="279"/>
    </row>
    <row r="366" spans="2:13" s="264" customFormat="1" ht="30" customHeight="1">
      <c r="B366" s="266">
        <v>359</v>
      </c>
      <c r="C366" s="261" t="str">
        <f>IF((F366&lt;=0)," ",[1]Sheet8!$T$10)</f>
        <v>الأولى إعدادي عام</v>
      </c>
      <c r="D366" s="261" t="str">
        <f>C366&amp;"_"&amp;COUNTIF(C$8:$C366,C366)</f>
        <v>الأولى إعدادي عام_231</v>
      </c>
      <c r="E366" s="260" t="str">
        <f>[1]Sheet8!$I$11</f>
        <v>1ASCG-6</v>
      </c>
      <c r="F366" s="261">
        <f>[1]Sheet8!$AA24</f>
        <v>9</v>
      </c>
      <c r="G366" s="262" t="str">
        <f>[1]Sheet8!$X24</f>
        <v>P134247620</v>
      </c>
      <c r="H366" s="261" t="str">
        <f>[1]Sheet8!$Q24</f>
        <v>a</v>
      </c>
      <c r="I366" s="261" t="str">
        <f>[1]Sheet8!$M24</f>
        <v>فاطمة الزهراء</v>
      </c>
      <c r="J366" s="261" t="str">
        <f>[1]Sheet8!$L24</f>
        <v>أنثى</v>
      </c>
      <c r="K366" s="263">
        <f>[1]Sheet8!$F24</f>
        <v>39032</v>
      </c>
      <c r="L366" s="261" t="str">
        <f t="shared" si="5"/>
        <v>a فاطمة الزهراء</v>
      </c>
      <c r="M366" s="279"/>
    </row>
    <row r="367" spans="2:13" s="264" customFormat="1" ht="30" customHeight="1">
      <c r="B367" s="266">
        <v>360</v>
      </c>
      <c r="C367" s="261" t="str">
        <f>IF((F367&lt;=0)," ",[1]Sheet8!$T$10)</f>
        <v>الأولى إعدادي عام</v>
      </c>
      <c r="D367" s="261" t="str">
        <f>C367&amp;"_"&amp;COUNTIF(C$8:$C367,C367)</f>
        <v>الأولى إعدادي عام_232</v>
      </c>
      <c r="E367" s="260" t="str">
        <f>[1]Sheet8!$I$11</f>
        <v>1ASCG-6</v>
      </c>
      <c r="F367" s="261">
        <f>[1]Sheet8!$AA25</f>
        <v>10</v>
      </c>
      <c r="G367" s="262" t="str">
        <f>[1]Sheet8!$X25</f>
        <v>P134259891</v>
      </c>
      <c r="H367" s="261" t="str">
        <f>[1]Sheet8!$Q25</f>
        <v>a</v>
      </c>
      <c r="I367" s="261" t="str">
        <f>[1]Sheet8!$M25</f>
        <v xml:space="preserve">إحسان </v>
      </c>
      <c r="J367" s="261" t="str">
        <f>[1]Sheet8!$L25</f>
        <v>أنثى</v>
      </c>
      <c r="K367" s="263">
        <f>[1]Sheet8!$F25</f>
        <v>37987</v>
      </c>
      <c r="L367" s="261" t="str">
        <f t="shared" si="5"/>
        <v xml:space="preserve">a إحسان </v>
      </c>
      <c r="M367" s="279"/>
    </row>
    <row r="368" spans="2:13" s="264" customFormat="1" ht="30" customHeight="1">
      <c r="B368" s="266">
        <v>361</v>
      </c>
      <c r="C368" s="261" t="str">
        <f>IF((F368&lt;=0)," ",[1]Sheet8!$T$10)</f>
        <v>الأولى إعدادي عام</v>
      </c>
      <c r="D368" s="261" t="str">
        <f>C368&amp;"_"&amp;COUNTIF(C$8:$C368,C368)</f>
        <v>الأولى إعدادي عام_233</v>
      </c>
      <c r="E368" s="260" t="str">
        <f>[1]Sheet8!$I$11</f>
        <v>1ASCG-6</v>
      </c>
      <c r="F368" s="261">
        <f>[1]Sheet8!$AA26</f>
        <v>11</v>
      </c>
      <c r="G368" s="262" t="str">
        <f>[1]Sheet8!$X26</f>
        <v>P134263927</v>
      </c>
      <c r="H368" s="261" t="str">
        <f>[1]Sheet8!$Q26</f>
        <v>a</v>
      </c>
      <c r="I368" s="261" t="str">
        <f>[1]Sheet8!$M26</f>
        <v>سامية</v>
      </c>
      <c r="J368" s="261" t="str">
        <f>[1]Sheet8!$L26</f>
        <v>أنثى</v>
      </c>
      <c r="K368" s="263">
        <f>[1]Sheet8!$F26</f>
        <v>39069</v>
      </c>
      <c r="L368" s="261" t="str">
        <f t="shared" si="5"/>
        <v>a سامية</v>
      </c>
      <c r="M368" s="279"/>
    </row>
    <row r="369" spans="2:13" s="264" customFormat="1" ht="30" customHeight="1">
      <c r="B369" s="266">
        <v>362</v>
      </c>
      <c r="C369" s="261" t="str">
        <f>IF((F369&lt;=0)," ",[1]Sheet8!$T$10)</f>
        <v>الأولى إعدادي عام</v>
      </c>
      <c r="D369" s="261" t="str">
        <f>C369&amp;"_"&amp;COUNTIF(C$8:$C369,C369)</f>
        <v>الأولى إعدادي عام_234</v>
      </c>
      <c r="E369" s="260" t="str">
        <f>[1]Sheet8!$I$11</f>
        <v>1ASCG-6</v>
      </c>
      <c r="F369" s="261">
        <f>[1]Sheet8!$AA27</f>
        <v>12</v>
      </c>
      <c r="G369" s="262" t="str">
        <f>[1]Sheet8!$X27</f>
        <v>P134346375</v>
      </c>
      <c r="H369" s="261" t="str">
        <f>[1]Sheet8!$Q27</f>
        <v>a</v>
      </c>
      <c r="I369" s="261" t="str">
        <f>[1]Sheet8!$M27</f>
        <v>إنصاف</v>
      </c>
      <c r="J369" s="261" t="str">
        <f>[1]Sheet8!$L27</f>
        <v>أنثى</v>
      </c>
      <c r="K369" s="263">
        <f>[1]Sheet8!$F27</f>
        <v>38853</v>
      </c>
      <c r="L369" s="261" t="str">
        <f t="shared" si="5"/>
        <v>a إنصاف</v>
      </c>
      <c r="M369" s="279"/>
    </row>
    <row r="370" spans="2:13" s="264" customFormat="1" ht="30" customHeight="1">
      <c r="B370" s="266">
        <v>363</v>
      </c>
      <c r="C370" s="261" t="str">
        <f>IF((F370&lt;=0)," ",[1]Sheet8!$T$10)</f>
        <v>الأولى إعدادي عام</v>
      </c>
      <c r="D370" s="261" t="str">
        <f>C370&amp;"_"&amp;COUNTIF(C$8:$C370,C370)</f>
        <v>الأولى إعدادي عام_235</v>
      </c>
      <c r="E370" s="260" t="str">
        <f>[1]Sheet8!$I$11</f>
        <v>1ASCG-6</v>
      </c>
      <c r="F370" s="261">
        <f>[1]Sheet8!$AA28</f>
        <v>13</v>
      </c>
      <c r="G370" s="262" t="str">
        <f>[1]Sheet8!$X28</f>
        <v>P134401624</v>
      </c>
      <c r="H370" s="261" t="str">
        <f>[1]Sheet8!$Q28</f>
        <v>a</v>
      </c>
      <c r="I370" s="261" t="str">
        <f>[1]Sheet8!$M28</f>
        <v>محمد سعيد</v>
      </c>
      <c r="J370" s="261" t="str">
        <f>[1]Sheet8!$L28</f>
        <v>ذكر</v>
      </c>
      <c r="K370" s="263">
        <f>[1]Sheet8!$F28</f>
        <v>38876</v>
      </c>
      <c r="L370" s="261" t="str">
        <f t="shared" si="5"/>
        <v>a محمد سعيد</v>
      </c>
      <c r="M370" s="279"/>
    </row>
    <row r="371" spans="2:13" s="264" customFormat="1" ht="30" customHeight="1">
      <c r="B371" s="266">
        <v>364</v>
      </c>
      <c r="C371" s="261" t="str">
        <f>IF((F371&lt;=0)," ",[1]Sheet8!$T$10)</f>
        <v>الأولى إعدادي عام</v>
      </c>
      <c r="D371" s="261" t="str">
        <f>C371&amp;"_"&amp;COUNTIF(C$8:$C371,C371)</f>
        <v>الأولى إعدادي عام_236</v>
      </c>
      <c r="E371" s="260" t="str">
        <f>[1]Sheet8!$I$11</f>
        <v>1ASCG-6</v>
      </c>
      <c r="F371" s="261">
        <f>[1]Sheet8!$AA29</f>
        <v>14</v>
      </c>
      <c r="G371" s="262" t="str">
        <f>[1]Sheet8!$X29</f>
        <v>P135054012</v>
      </c>
      <c r="H371" s="261" t="str">
        <f>[1]Sheet8!$Q29</f>
        <v>a</v>
      </c>
      <c r="I371" s="261" t="str">
        <f>[1]Sheet8!$M29</f>
        <v>فاطمة الزهراء</v>
      </c>
      <c r="J371" s="261" t="str">
        <f>[1]Sheet8!$L29</f>
        <v>أنثى</v>
      </c>
      <c r="K371" s="263">
        <f>[1]Sheet8!$F29</f>
        <v>38936</v>
      </c>
      <c r="L371" s="261" t="str">
        <f t="shared" si="5"/>
        <v>a فاطمة الزهراء</v>
      </c>
      <c r="M371" s="279"/>
    </row>
    <row r="372" spans="2:13" s="264" customFormat="1" ht="30" customHeight="1">
      <c r="B372" s="266">
        <v>365</v>
      </c>
      <c r="C372" s="261" t="str">
        <f>IF((F372&lt;=0)," ",[1]Sheet8!$T$10)</f>
        <v>الأولى إعدادي عام</v>
      </c>
      <c r="D372" s="261" t="str">
        <f>C372&amp;"_"&amp;COUNTIF(C$8:$C372,C372)</f>
        <v>الأولى إعدادي عام_237</v>
      </c>
      <c r="E372" s="260" t="str">
        <f>[1]Sheet8!$I$11</f>
        <v>1ASCG-6</v>
      </c>
      <c r="F372" s="261">
        <f>[1]Sheet8!$AA30</f>
        <v>15</v>
      </c>
      <c r="G372" s="262" t="str">
        <f>[1]Sheet8!$X30</f>
        <v>P135244268</v>
      </c>
      <c r="H372" s="261" t="str">
        <f>[1]Sheet8!$Q30</f>
        <v>a</v>
      </c>
      <c r="I372" s="261" t="str">
        <f>[1]Sheet8!$M30</f>
        <v xml:space="preserve">وليد </v>
      </c>
      <c r="J372" s="261" t="str">
        <f>[1]Sheet8!$L30</f>
        <v>ذكر</v>
      </c>
      <c r="K372" s="263">
        <f>[1]Sheet8!$F30</f>
        <v>38265</v>
      </c>
      <c r="L372" s="261" t="str">
        <f t="shared" si="5"/>
        <v xml:space="preserve">a وليد </v>
      </c>
      <c r="M372" s="279"/>
    </row>
    <row r="373" spans="2:13" s="264" customFormat="1" ht="30" customHeight="1">
      <c r="B373" s="266">
        <v>366</v>
      </c>
      <c r="C373" s="261" t="str">
        <f>IF((F373&lt;=0)," ",[1]Sheet8!$T$10)</f>
        <v>الأولى إعدادي عام</v>
      </c>
      <c r="D373" s="261" t="str">
        <f>C373&amp;"_"&amp;COUNTIF(C$8:$C373,C373)</f>
        <v>الأولى إعدادي عام_238</v>
      </c>
      <c r="E373" s="260" t="str">
        <f>[1]Sheet8!$I$11</f>
        <v>1ASCG-6</v>
      </c>
      <c r="F373" s="261">
        <f>[1]Sheet8!$AA31</f>
        <v>16</v>
      </c>
      <c r="G373" s="262" t="str">
        <f>[1]Sheet8!$X31</f>
        <v>P135251400</v>
      </c>
      <c r="H373" s="261" t="str">
        <f>[1]Sheet8!$Q31</f>
        <v>a</v>
      </c>
      <c r="I373" s="261" t="str">
        <f>[1]Sheet8!$M31</f>
        <v xml:space="preserve">بلال  </v>
      </c>
      <c r="J373" s="261" t="str">
        <f>[1]Sheet8!$L31</f>
        <v>ذكر</v>
      </c>
      <c r="K373" s="263">
        <f>[1]Sheet8!$F31</f>
        <v>37764</v>
      </c>
      <c r="L373" s="261" t="str">
        <f t="shared" si="5"/>
        <v xml:space="preserve">a بلال  </v>
      </c>
      <c r="M373" s="279"/>
    </row>
    <row r="374" spans="2:13" s="264" customFormat="1" ht="30" customHeight="1">
      <c r="B374" s="266">
        <v>367</v>
      </c>
      <c r="C374" s="261" t="str">
        <f>IF((F374&lt;=0)," ",[1]Sheet8!$T$10)</f>
        <v>الأولى إعدادي عام</v>
      </c>
      <c r="D374" s="261" t="str">
        <f>C374&amp;"_"&amp;COUNTIF(C$8:$C374,C374)</f>
        <v>الأولى إعدادي عام_239</v>
      </c>
      <c r="E374" s="260" t="str">
        <f>[1]Sheet8!$I$11</f>
        <v>1ASCG-6</v>
      </c>
      <c r="F374" s="261">
        <f>[1]Sheet8!$AA32</f>
        <v>17</v>
      </c>
      <c r="G374" s="262" t="str">
        <f>[1]Sheet8!$X32</f>
        <v>P135366864</v>
      </c>
      <c r="H374" s="261" t="str">
        <f>[1]Sheet8!$Q32</f>
        <v>a</v>
      </c>
      <c r="I374" s="261" t="str">
        <f>[1]Sheet8!$M32</f>
        <v xml:space="preserve">عبد الحق </v>
      </c>
      <c r="J374" s="261" t="str">
        <f>[1]Sheet8!$L32</f>
        <v>ذكر</v>
      </c>
      <c r="K374" s="263">
        <f>[1]Sheet8!$F32</f>
        <v>38195</v>
      </c>
      <c r="L374" s="261" t="str">
        <f t="shared" si="5"/>
        <v xml:space="preserve">a عبد الحق </v>
      </c>
      <c r="M374" s="279"/>
    </row>
    <row r="375" spans="2:13" s="264" customFormat="1" ht="30" customHeight="1">
      <c r="B375" s="266">
        <v>368</v>
      </c>
      <c r="C375" s="261" t="str">
        <f>IF((F375&lt;=0)," ",[1]Sheet8!$T$10)</f>
        <v>الأولى إعدادي عام</v>
      </c>
      <c r="D375" s="261" t="str">
        <f>C375&amp;"_"&amp;COUNTIF(C$8:$C375,C375)</f>
        <v>الأولى إعدادي عام_240</v>
      </c>
      <c r="E375" s="260" t="str">
        <f>[1]Sheet8!$I$11</f>
        <v>1ASCG-6</v>
      </c>
      <c r="F375" s="261">
        <f>[1]Sheet8!$AA33</f>
        <v>18</v>
      </c>
      <c r="G375" s="262" t="str">
        <f>[1]Sheet8!$X33</f>
        <v>P135368243</v>
      </c>
      <c r="H375" s="261" t="str">
        <f>[1]Sheet8!$Q33</f>
        <v>a</v>
      </c>
      <c r="I375" s="261" t="str">
        <f>[1]Sheet8!$M33</f>
        <v xml:space="preserve"> أناس</v>
      </c>
      <c r="J375" s="261" t="str">
        <f>[1]Sheet8!$L33</f>
        <v>ذكر</v>
      </c>
      <c r="K375" s="263">
        <f>[1]Sheet8!$F33</f>
        <v>38895</v>
      </c>
      <c r="L375" s="261" t="str">
        <f t="shared" si="5"/>
        <v>a  أناس</v>
      </c>
      <c r="M375" s="279"/>
    </row>
    <row r="376" spans="2:13" s="264" customFormat="1" ht="30" customHeight="1">
      <c r="B376" s="266">
        <v>369</v>
      </c>
      <c r="C376" s="261" t="str">
        <f>IF((F376&lt;=0)," ",[1]Sheet8!$T$10)</f>
        <v>الأولى إعدادي عام</v>
      </c>
      <c r="D376" s="261" t="str">
        <f>C376&amp;"_"&amp;COUNTIF(C$8:$C376,C376)</f>
        <v>الأولى إعدادي عام_241</v>
      </c>
      <c r="E376" s="260" t="str">
        <f>[1]Sheet8!$I$11</f>
        <v>1ASCG-6</v>
      </c>
      <c r="F376" s="261">
        <f>[1]Sheet8!$AA34</f>
        <v>19</v>
      </c>
      <c r="G376" s="262" t="str">
        <f>[1]Sheet8!$X34</f>
        <v>P136260006</v>
      </c>
      <c r="H376" s="261" t="str">
        <f>[1]Sheet8!$Q34</f>
        <v>a</v>
      </c>
      <c r="I376" s="261" t="str">
        <f>[1]Sheet8!$M34</f>
        <v xml:space="preserve">إحسان </v>
      </c>
      <c r="J376" s="261" t="str">
        <f>[1]Sheet8!$L34</f>
        <v>أنثى</v>
      </c>
      <c r="K376" s="263">
        <f>[1]Sheet8!$F34</f>
        <v>37500</v>
      </c>
      <c r="L376" s="261" t="str">
        <f t="shared" si="5"/>
        <v xml:space="preserve">a إحسان </v>
      </c>
      <c r="M376" s="279"/>
    </row>
    <row r="377" spans="2:13" s="264" customFormat="1" ht="30" customHeight="1">
      <c r="B377" s="266">
        <v>370</v>
      </c>
      <c r="C377" s="261" t="str">
        <f>IF((F377&lt;=0)," ",[1]Sheet8!$T$10)</f>
        <v>الأولى إعدادي عام</v>
      </c>
      <c r="D377" s="261" t="str">
        <f>C377&amp;"_"&amp;COUNTIF(C$8:$C377,C377)</f>
        <v>الأولى إعدادي عام_242</v>
      </c>
      <c r="E377" s="260" t="str">
        <f>[1]Sheet8!$I$11</f>
        <v>1ASCG-6</v>
      </c>
      <c r="F377" s="261">
        <f>[1]Sheet8!$AA35</f>
        <v>20</v>
      </c>
      <c r="G377" s="262" t="str">
        <f>[1]Sheet8!$X35</f>
        <v>P136364443</v>
      </c>
      <c r="H377" s="261" t="str">
        <f>[1]Sheet8!$Q35</f>
        <v>a</v>
      </c>
      <c r="I377" s="261" t="str">
        <f>[1]Sheet8!$M35</f>
        <v xml:space="preserve">عثمان   </v>
      </c>
      <c r="J377" s="261" t="str">
        <f>[1]Sheet8!$L35</f>
        <v>ذكر</v>
      </c>
      <c r="K377" s="263">
        <f>[1]Sheet8!$F35</f>
        <v>38760</v>
      </c>
      <c r="L377" s="261" t="str">
        <f t="shared" si="5"/>
        <v xml:space="preserve">a عثمان   </v>
      </c>
      <c r="M377" s="279"/>
    </row>
    <row r="378" spans="2:13" s="264" customFormat="1" ht="30" customHeight="1">
      <c r="B378" s="266">
        <v>371</v>
      </c>
      <c r="C378" s="261" t="str">
        <f>IF((F378&lt;=0)," ",[1]Sheet8!$T$10)</f>
        <v>الأولى إعدادي عام</v>
      </c>
      <c r="D378" s="261" t="str">
        <f>C378&amp;"_"&amp;COUNTIF(C$8:$C378,C378)</f>
        <v>الأولى إعدادي عام_243</v>
      </c>
      <c r="E378" s="260" t="str">
        <f>[1]Sheet8!$I$11</f>
        <v>1ASCG-6</v>
      </c>
      <c r="F378" s="261">
        <f>[1]Sheet8!$AA36</f>
        <v>21</v>
      </c>
      <c r="G378" s="262" t="str">
        <f>[1]Sheet8!$X36</f>
        <v>P137252187</v>
      </c>
      <c r="H378" s="261" t="str">
        <f>[1]Sheet8!$Q36</f>
        <v>a</v>
      </c>
      <c r="I378" s="261" t="str">
        <f>[1]Sheet8!$M36</f>
        <v xml:space="preserve">محمد رضى </v>
      </c>
      <c r="J378" s="261" t="str">
        <f>[1]Sheet8!$L36</f>
        <v>ذكر</v>
      </c>
      <c r="K378" s="263">
        <f>[1]Sheet8!$F36</f>
        <v>38874</v>
      </c>
      <c r="L378" s="261" t="str">
        <f t="shared" si="5"/>
        <v xml:space="preserve">a محمد رضى </v>
      </c>
      <c r="M378" s="279"/>
    </row>
    <row r="379" spans="2:13" s="264" customFormat="1" ht="30" customHeight="1">
      <c r="B379" s="266">
        <v>372</v>
      </c>
      <c r="C379" s="261" t="str">
        <f>IF((F379&lt;=0)," ",[1]Sheet8!$T$10)</f>
        <v>الأولى إعدادي عام</v>
      </c>
      <c r="D379" s="261" t="str">
        <f>C379&amp;"_"&amp;COUNTIF(C$8:$C379,C379)</f>
        <v>الأولى إعدادي عام_244</v>
      </c>
      <c r="E379" s="260" t="str">
        <f>[1]Sheet8!$I$11</f>
        <v>1ASCG-6</v>
      </c>
      <c r="F379" s="261">
        <f>[1]Sheet8!$AA37</f>
        <v>22</v>
      </c>
      <c r="G379" s="262" t="str">
        <f>[1]Sheet8!$X37</f>
        <v>P137259734</v>
      </c>
      <c r="H379" s="261" t="str">
        <f>[1]Sheet8!$Q37</f>
        <v>a</v>
      </c>
      <c r="I379" s="261" t="str">
        <f>[1]Sheet8!$M37</f>
        <v xml:space="preserve">آية </v>
      </c>
      <c r="J379" s="261" t="str">
        <f>[1]Sheet8!$L37</f>
        <v>أنثى</v>
      </c>
      <c r="K379" s="263">
        <f>[1]Sheet8!$F37</f>
        <v>38868</v>
      </c>
      <c r="L379" s="261" t="str">
        <f t="shared" si="5"/>
        <v xml:space="preserve">a آية </v>
      </c>
      <c r="M379" s="279"/>
    </row>
    <row r="380" spans="2:13" s="264" customFormat="1" ht="30" customHeight="1">
      <c r="B380" s="266">
        <v>373</v>
      </c>
      <c r="C380" s="261" t="str">
        <f>IF((F380&lt;=0)," ",[1]Sheet8!$T$10)</f>
        <v>الأولى إعدادي عام</v>
      </c>
      <c r="D380" s="261" t="str">
        <f>C380&amp;"_"&amp;COUNTIF(C$8:$C380,C380)</f>
        <v>الأولى إعدادي عام_245</v>
      </c>
      <c r="E380" s="260" t="str">
        <f>[1]Sheet8!$I$11</f>
        <v>1ASCG-6</v>
      </c>
      <c r="F380" s="261">
        <f>[1]Sheet8!$AA38</f>
        <v>23</v>
      </c>
      <c r="G380" s="262" t="str">
        <f>[1]Sheet8!$X38</f>
        <v>P137259737</v>
      </c>
      <c r="H380" s="261" t="str">
        <f>[1]Sheet8!$Q38</f>
        <v>a</v>
      </c>
      <c r="I380" s="261" t="str">
        <f>[1]Sheet8!$M38</f>
        <v xml:space="preserve">آية </v>
      </c>
      <c r="J380" s="261" t="str">
        <f>[1]Sheet8!$L38</f>
        <v>أنثى</v>
      </c>
      <c r="K380" s="263">
        <f>[1]Sheet8!$F38</f>
        <v>39000</v>
      </c>
      <c r="L380" s="261" t="str">
        <f t="shared" si="5"/>
        <v xml:space="preserve">a آية </v>
      </c>
      <c r="M380" s="279"/>
    </row>
    <row r="381" spans="2:13" s="264" customFormat="1" ht="30" customHeight="1">
      <c r="B381" s="266">
        <v>374</v>
      </c>
      <c r="C381" s="261" t="str">
        <f>IF((F381&lt;=0)," ",[1]Sheet8!$T$10)</f>
        <v>الأولى إعدادي عام</v>
      </c>
      <c r="D381" s="261" t="str">
        <f>C381&amp;"_"&amp;COUNTIF(C$8:$C381,C381)</f>
        <v>الأولى إعدادي عام_246</v>
      </c>
      <c r="E381" s="260" t="str">
        <f>[1]Sheet8!$I$11</f>
        <v>1ASCG-6</v>
      </c>
      <c r="F381" s="261">
        <f>[1]Sheet8!$AA39</f>
        <v>24</v>
      </c>
      <c r="G381" s="262" t="str">
        <f>[1]Sheet8!$X39</f>
        <v>P137371339</v>
      </c>
      <c r="H381" s="261" t="str">
        <f>[1]Sheet8!$Q39</f>
        <v>a</v>
      </c>
      <c r="I381" s="261" t="str">
        <f>[1]Sheet8!$M39</f>
        <v xml:space="preserve">عبد المنعم </v>
      </c>
      <c r="J381" s="261" t="str">
        <f>[1]Sheet8!$L39</f>
        <v>ذكر</v>
      </c>
      <c r="K381" s="263">
        <f>[1]Sheet8!$F39</f>
        <v>38141</v>
      </c>
      <c r="L381" s="261" t="str">
        <f t="shared" si="5"/>
        <v xml:space="preserve">a عبد المنعم </v>
      </c>
      <c r="M381" s="279"/>
    </row>
    <row r="382" spans="2:13" s="264" customFormat="1" ht="30" customHeight="1">
      <c r="B382" s="266">
        <v>375</v>
      </c>
      <c r="C382" s="261" t="str">
        <f>IF((F382&lt;=0)," ",[1]Sheet8!$T$10)</f>
        <v>الأولى إعدادي عام</v>
      </c>
      <c r="D382" s="261" t="str">
        <f>C382&amp;"_"&amp;COUNTIF(C$8:$C382,C382)</f>
        <v>الأولى إعدادي عام_247</v>
      </c>
      <c r="E382" s="260" t="str">
        <f>[1]Sheet8!$I$11</f>
        <v>1ASCG-6</v>
      </c>
      <c r="F382" s="261">
        <f>[1]Sheet8!$AA40</f>
        <v>25</v>
      </c>
      <c r="G382" s="262" t="str">
        <f>[1]Sheet8!$X40</f>
        <v>P138247604</v>
      </c>
      <c r="H382" s="261" t="str">
        <f>[1]Sheet8!$Q40</f>
        <v>a</v>
      </c>
      <c r="I382" s="261" t="str">
        <f>[1]Sheet8!$M40</f>
        <v xml:space="preserve">فيصل </v>
      </c>
      <c r="J382" s="261" t="str">
        <f>[1]Sheet8!$L40</f>
        <v>ذكر</v>
      </c>
      <c r="K382" s="263">
        <f>[1]Sheet8!$F40</f>
        <v>38874</v>
      </c>
      <c r="L382" s="261" t="str">
        <f t="shared" si="5"/>
        <v xml:space="preserve">a فيصل </v>
      </c>
      <c r="M382" s="279"/>
    </row>
    <row r="383" spans="2:13" s="264" customFormat="1" ht="30" customHeight="1">
      <c r="B383" s="266">
        <v>376</v>
      </c>
      <c r="C383" s="261" t="str">
        <f>IF((F383&lt;=0)," ",[1]Sheet8!$T$10)</f>
        <v>الأولى إعدادي عام</v>
      </c>
      <c r="D383" s="261" t="str">
        <f>C383&amp;"_"&amp;COUNTIF(C$8:$C383,C383)</f>
        <v>الأولى إعدادي عام_248</v>
      </c>
      <c r="E383" s="260" t="str">
        <f>[1]Sheet8!$I$11</f>
        <v>1ASCG-6</v>
      </c>
      <c r="F383" s="261">
        <f>[1]Sheet8!$AA41</f>
        <v>26</v>
      </c>
      <c r="G383" s="262" t="str">
        <f>[1]Sheet8!$X41</f>
        <v>P138364683</v>
      </c>
      <c r="H383" s="261" t="str">
        <f>[1]Sheet8!$Q41</f>
        <v>a</v>
      </c>
      <c r="I383" s="261" t="str">
        <f>[1]Sheet8!$M41</f>
        <v xml:space="preserve">عماد  </v>
      </c>
      <c r="J383" s="261" t="str">
        <f>[1]Sheet8!$L41</f>
        <v>ذكر</v>
      </c>
      <c r="K383" s="263">
        <f>[1]Sheet8!$F41</f>
        <v>39072</v>
      </c>
      <c r="L383" s="261" t="str">
        <f t="shared" si="5"/>
        <v xml:space="preserve">a عماد  </v>
      </c>
      <c r="M383" s="279"/>
    </row>
    <row r="384" spans="2:13" s="264" customFormat="1" ht="30" customHeight="1">
      <c r="B384" s="266">
        <v>377</v>
      </c>
      <c r="C384" s="261" t="str">
        <f>IF((F384&lt;=0)," ",[1]Sheet8!$T$10)</f>
        <v>الأولى إعدادي عام</v>
      </c>
      <c r="D384" s="261" t="str">
        <f>C384&amp;"_"&amp;COUNTIF(C$8:$C384,C384)</f>
        <v>الأولى إعدادي عام_249</v>
      </c>
      <c r="E384" s="260" t="str">
        <f>[1]Sheet8!$I$11</f>
        <v>1ASCG-6</v>
      </c>
      <c r="F384" s="261">
        <f>[1]Sheet8!$AA42</f>
        <v>27</v>
      </c>
      <c r="G384" s="262" t="str">
        <f>[1]Sheet8!$X42</f>
        <v>P139364456</v>
      </c>
      <c r="H384" s="261" t="str">
        <f>[1]Sheet8!$Q42</f>
        <v>a</v>
      </c>
      <c r="I384" s="261" t="str">
        <f>[1]Sheet8!$M42</f>
        <v xml:space="preserve">هناء </v>
      </c>
      <c r="J384" s="261" t="str">
        <f>[1]Sheet8!$L42</f>
        <v>أنثى</v>
      </c>
      <c r="K384" s="263">
        <f>[1]Sheet8!$F42</f>
        <v>38879</v>
      </c>
      <c r="L384" s="261" t="str">
        <f t="shared" si="5"/>
        <v xml:space="preserve">a هناء </v>
      </c>
      <c r="M384" s="279"/>
    </row>
    <row r="385" spans="2:13" s="264" customFormat="1" ht="30" customHeight="1">
      <c r="B385" s="266">
        <v>378</v>
      </c>
      <c r="C385" s="261" t="str">
        <f>IF((F385&lt;=0)," ",[1]Sheet8!$T$10)</f>
        <v>الأولى إعدادي عام</v>
      </c>
      <c r="D385" s="261" t="str">
        <f>C385&amp;"_"&amp;COUNTIF(C$8:$C385,C385)</f>
        <v>الأولى إعدادي عام_250</v>
      </c>
      <c r="E385" s="260" t="str">
        <f>[1]Sheet8!$I$11</f>
        <v>1ASCG-6</v>
      </c>
      <c r="F385" s="261">
        <f>[1]Sheet8!$AA43</f>
        <v>28</v>
      </c>
      <c r="G385" s="262" t="str">
        <f>[1]Sheet8!$X43</f>
        <v>P139364725</v>
      </c>
      <c r="H385" s="261" t="str">
        <f>[1]Sheet8!$Q43</f>
        <v>a</v>
      </c>
      <c r="I385" s="261" t="str">
        <f>[1]Sheet8!$M43</f>
        <v xml:space="preserve">آدم    </v>
      </c>
      <c r="J385" s="261" t="str">
        <f>[1]Sheet8!$L43</f>
        <v>ذكر</v>
      </c>
      <c r="K385" s="263">
        <f>[1]Sheet8!$F43</f>
        <v>39019</v>
      </c>
      <c r="L385" s="261" t="str">
        <f t="shared" si="5"/>
        <v xml:space="preserve">a آدم    </v>
      </c>
      <c r="M385" s="279"/>
    </row>
    <row r="386" spans="2:13" s="264" customFormat="1" ht="30" customHeight="1">
      <c r="B386" s="266">
        <v>379</v>
      </c>
      <c r="C386" s="261" t="str">
        <f>IF((F386&lt;=0)," ",[1]Sheet8!$T$10)</f>
        <v>الأولى إعدادي عام</v>
      </c>
      <c r="D386" s="261" t="str">
        <f>C386&amp;"_"&amp;COUNTIF(C$8:$C386,C386)</f>
        <v>الأولى إعدادي عام_251</v>
      </c>
      <c r="E386" s="260" t="str">
        <f>[1]Sheet8!$I$11</f>
        <v>1ASCG-6</v>
      </c>
      <c r="F386" s="261">
        <f>[1]Sheet8!$AA44</f>
        <v>29</v>
      </c>
      <c r="G386" s="262" t="str">
        <f>[1]Sheet8!$X44</f>
        <v>P139366959</v>
      </c>
      <c r="H386" s="261" t="str">
        <f>[1]Sheet8!$Q44</f>
        <v>a</v>
      </c>
      <c r="I386" s="261" t="str">
        <f>[1]Sheet8!$M44</f>
        <v xml:space="preserve">محسن </v>
      </c>
      <c r="J386" s="261" t="str">
        <f>[1]Sheet8!$L44</f>
        <v>ذكر</v>
      </c>
      <c r="K386" s="263">
        <f>[1]Sheet8!$F44</f>
        <v>38126</v>
      </c>
      <c r="L386" s="261" t="str">
        <f t="shared" si="5"/>
        <v xml:space="preserve">a محسن </v>
      </c>
      <c r="M386" s="279"/>
    </row>
    <row r="387" spans="2:13" s="264" customFormat="1" ht="30" customHeight="1">
      <c r="B387" s="266">
        <v>380</v>
      </c>
      <c r="C387" s="261" t="str">
        <f>IF((F387&lt;=0)," ",[1]Sheet8!$T$10)</f>
        <v>الأولى إعدادي عام</v>
      </c>
      <c r="D387" s="261" t="str">
        <f>C387&amp;"_"&amp;COUNTIF(C$8:$C387,C387)</f>
        <v>الأولى إعدادي عام_252</v>
      </c>
      <c r="E387" s="260" t="str">
        <f>[1]Sheet8!$I$11</f>
        <v>1ASCG-6</v>
      </c>
      <c r="F387" s="261">
        <f>[1]Sheet8!$AA45</f>
        <v>30</v>
      </c>
      <c r="G387" s="262" t="str">
        <f>[1]Sheet8!$X45</f>
        <v>P140091856</v>
      </c>
      <c r="H387" s="261" t="str">
        <f>[1]Sheet8!$Q45</f>
        <v>a</v>
      </c>
      <c r="I387" s="261" t="str">
        <f>[1]Sheet8!$M45</f>
        <v>بسمة</v>
      </c>
      <c r="J387" s="261" t="str">
        <f>[1]Sheet8!$L45</f>
        <v>أنثى</v>
      </c>
      <c r="K387" s="263">
        <f>[1]Sheet8!$F45</f>
        <v>38909</v>
      </c>
      <c r="L387" s="261" t="str">
        <f t="shared" si="5"/>
        <v>a بسمة</v>
      </c>
      <c r="M387" s="279"/>
    </row>
    <row r="388" spans="2:13" s="264" customFormat="1" ht="30" customHeight="1">
      <c r="B388" s="266">
        <v>381</v>
      </c>
      <c r="C388" s="261" t="str">
        <f>IF((F388&lt;=0)," ",[1]Sheet8!$T$10)</f>
        <v>الأولى إعدادي عام</v>
      </c>
      <c r="D388" s="261" t="str">
        <f>C388&amp;"_"&amp;COUNTIF(C$8:$C388,C388)</f>
        <v>الأولى إعدادي عام_253</v>
      </c>
      <c r="E388" s="260" t="str">
        <f>[1]Sheet8!$I$11</f>
        <v>1ASCG-6</v>
      </c>
      <c r="F388" s="261">
        <f>[1]Sheet8!$AA46</f>
        <v>31</v>
      </c>
      <c r="G388" s="262" t="str">
        <f>[1]Sheet8!$X46</f>
        <v>P148077202</v>
      </c>
      <c r="H388" s="261" t="str">
        <f>[1]Sheet8!$Q46</f>
        <v>a</v>
      </c>
      <c r="I388" s="261" t="str">
        <f>[1]Sheet8!$M46</f>
        <v>دعاء</v>
      </c>
      <c r="J388" s="261" t="str">
        <f>[1]Sheet8!$L46</f>
        <v>أنثى</v>
      </c>
      <c r="K388" s="263">
        <f>[1]Sheet8!$F46</f>
        <v>38881</v>
      </c>
      <c r="L388" s="261" t="str">
        <f t="shared" si="5"/>
        <v>a دعاء</v>
      </c>
      <c r="M388" s="279"/>
    </row>
    <row r="389" spans="2:13" s="264" customFormat="1" ht="30" customHeight="1">
      <c r="B389" s="266">
        <v>382</v>
      </c>
      <c r="C389" s="261" t="str">
        <f>IF((F389&lt;=0)," ",[1]Sheet8!$T$10)</f>
        <v>الأولى إعدادي عام</v>
      </c>
      <c r="D389" s="261" t="str">
        <f>C389&amp;"_"&amp;COUNTIF(C$8:$C389,C389)</f>
        <v>الأولى إعدادي عام_254</v>
      </c>
      <c r="E389" s="260" t="str">
        <f>[1]Sheet8!$I$11</f>
        <v>1ASCG-6</v>
      </c>
      <c r="F389" s="261">
        <f>[1]Sheet8!$AA47</f>
        <v>32</v>
      </c>
      <c r="G389" s="262" t="str">
        <f>[1]Sheet8!$X47</f>
        <v>P149036642</v>
      </c>
      <c r="H389" s="261" t="str">
        <f>[1]Sheet8!$Q47</f>
        <v>a</v>
      </c>
      <c r="I389" s="261" t="str">
        <f>[1]Sheet8!$M47</f>
        <v>وليد</v>
      </c>
      <c r="J389" s="261" t="str">
        <f>[1]Sheet8!$L47</f>
        <v>ذكر</v>
      </c>
      <c r="K389" s="263">
        <f>[1]Sheet8!$F47</f>
        <v>38907</v>
      </c>
      <c r="L389" s="261" t="str">
        <f t="shared" si="5"/>
        <v>a وليد</v>
      </c>
      <c r="M389" s="279"/>
    </row>
    <row r="390" spans="2:13" s="264" customFormat="1" ht="30" customHeight="1">
      <c r="B390" s="266">
        <v>383</v>
      </c>
      <c r="C390" s="261" t="str">
        <f>IF((F390&lt;=0)," ",[1]Sheet8!$T$10)</f>
        <v>الأولى إعدادي عام</v>
      </c>
      <c r="D390" s="261" t="str">
        <f>C390&amp;"_"&amp;COUNTIF(C$8:$C390,C390)</f>
        <v>الأولى إعدادي عام_255</v>
      </c>
      <c r="E390" s="260" t="str">
        <f>[1]Sheet8!$I$11</f>
        <v>1ASCG-6</v>
      </c>
      <c r="F390" s="261">
        <f>[1]Sheet8!$AA48</f>
        <v>33</v>
      </c>
      <c r="G390" s="262" t="str">
        <f>[1]Sheet8!$X48</f>
        <v>S132350273</v>
      </c>
      <c r="H390" s="261" t="str">
        <f>[1]Sheet8!$Q48</f>
        <v>a</v>
      </c>
      <c r="I390" s="261" t="str">
        <f>[1]Sheet8!$M48</f>
        <v>ع.الحي</v>
      </c>
      <c r="J390" s="261" t="str">
        <f>[1]Sheet8!$L48</f>
        <v>ذكر</v>
      </c>
      <c r="K390" s="263">
        <f>[1]Sheet8!$F48</f>
        <v>37971</v>
      </c>
      <c r="L390" s="261" t="str">
        <f t="shared" si="5"/>
        <v>a ع.الحي</v>
      </c>
      <c r="M390" s="279"/>
    </row>
    <row r="391" spans="2:13" s="264" customFormat="1" ht="30" customHeight="1">
      <c r="B391" s="266">
        <v>384</v>
      </c>
      <c r="C391" s="261" t="str">
        <f>IF((F391&lt;=0)," ",[1]Sheet8!$T$10)</f>
        <v>الأولى إعدادي عام</v>
      </c>
      <c r="D391" s="261" t="str">
        <f>C391&amp;"_"&amp;COUNTIF(C$8:$C391,C391)</f>
        <v>الأولى إعدادي عام_256</v>
      </c>
      <c r="E391" s="260" t="str">
        <f>[1]Sheet8!$I$11</f>
        <v>1ASCG-6</v>
      </c>
      <c r="F391" s="261">
        <f>[1]Sheet8!$AA49</f>
        <v>34</v>
      </c>
      <c r="G391" s="262" t="str">
        <f>[1]Sheet8!$X49</f>
        <v>S134166378</v>
      </c>
      <c r="H391" s="261" t="str">
        <f>[1]Sheet8!$Q49</f>
        <v>a</v>
      </c>
      <c r="I391" s="261" t="str">
        <f>[1]Sheet8!$M49</f>
        <v>بشرى</v>
      </c>
      <c r="J391" s="261" t="str">
        <f>[1]Sheet8!$L49</f>
        <v>أنثى</v>
      </c>
      <c r="K391" s="263">
        <f>[1]Sheet8!$F49</f>
        <v>38108</v>
      </c>
      <c r="L391" s="261" t="str">
        <f t="shared" si="5"/>
        <v>a بشرى</v>
      </c>
      <c r="M391" s="279"/>
    </row>
    <row r="392" spans="2:13" s="264" customFormat="1" ht="30" customHeight="1">
      <c r="B392" s="266">
        <v>385</v>
      </c>
      <c r="C392" s="261" t="str">
        <f>IF((F392&lt;=0)," ",[1]Sheet8!$T$10)</f>
        <v>الأولى إعدادي عام</v>
      </c>
      <c r="D392" s="261" t="str">
        <f>C392&amp;"_"&amp;COUNTIF(C$8:$C392,C392)</f>
        <v>الأولى إعدادي عام_257</v>
      </c>
      <c r="E392" s="260" t="str">
        <f>[1]Sheet8!$I$11</f>
        <v>1ASCG-6</v>
      </c>
      <c r="F392" s="261">
        <f>[1]Sheet8!$AA50</f>
        <v>35</v>
      </c>
      <c r="G392" s="262" t="str">
        <f>[1]Sheet8!$X50</f>
        <v>S134350326</v>
      </c>
      <c r="H392" s="261" t="str">
        <f>[1]Sheet8!$Q50</f>
        <v>a</v>
      </c>
      <c r="I392" s="261" t="str">
        <f>[1]Sheet8!$M50</f>
        <v>سكينة</v>
      </c>
      <c r="J392" s="261" t="str">
        <f>[1]Sheet8!$L50</f>
        <v>أنثى</v>
      </c>
      <c r="K392" s="263">
        <f>[1]Sheet8!$F50</f>
        <v>37360</v>
      </c>
      <c r="L392" s="261" t="str">
        <f t="shared" si="5"/>
        <v>a سكينة</v>
      </c>
      <c r="M392" s="279"/>
    </row>
    <row r="393" spans="2:13" s="264" customFormat="1" ht="30" customHeight="1">
      <c r="B393" s="266">
        <v>386</v>
      </c>
      <c r="C393" s="261" t="str">
        <f>IF((F393&lt;=0)," ",[1]Sheet8!$T$10)</f>
        <v>الأولى إعدادي عام</v>
      </c>
      <c r="D393" s="261" t="str">
        <f>C393&amp;"_"&amp;COUNTIF(C$8:$C393,C393)</f>
        <v>الأولى إعدادي عام_258</v>
      </c>
      <c r="E393" s="260" t="str">
        <f>[1]Sheet8!$I$11</f>
        <v>1ASCG-6</v>
      </c>
      <c r="F393" s="261">
        <f>[1]Sheet8!$AA51</f>
        <v>36</v>
      </c>
      <c r="G393" s="262" t="str">
        <f>[1]Sheet8!$X51</f>
        <v>P133360039</v>
      </c>
      <c r="H393" s="261" t="str">
        <f>[1]Sheet8!$Q51</f>
        <v>a</v>
      </c>
      <c r="I393" s="261" t="str">
        <f>[1]Sheet8!$M51</f>
        <v>ياسر</v>
      </c>
      <c r="J393" s="261" t="str">
        <f>[1]Sheet8!$L51</f>
        <v>ذكر</v>
      </c>
      <c r="K393" s="263">
        <f>[1]Sheet8!$F51</f>
        <v>38855</v>
      </c>
      <c r="L393" s="261" t="str">
        <f t="shared" ref="L393:L456" si="6">CONCATENATE(H393," ",I393)</f>
        <v>a ياسر</v>
      </c>
      <c r="M393" s="279"/>
    </row>
    <row r="394" spans="2:13" s="264" customFormat="1" ht="30" customHeight="1">
      <c r="B394" s="266">
        <v>387</v>
      </c>
      <c r="C394" s="261" t="str">
        <f>IF((F394&lt;=0)," ",[1]Sheet8!$T$10)</f>
        <v>الأولى إعدادي عام</v>
      </c>
      <c r="D394" s="261" t="str">
        <f>C394&amp;"_"&amp;COUNTIF(C$8:$C394,C394)</f>
        <v>الأولى إعدادي عام_259</v>
      </c>
      <c r="E394" s="260" t="str">
        <f>[1]Sheet8!$I$11</f>
        <v>1ASCG-6</v>
      </c>
      <c r="F394" s="261">
        <f>[1]Sheet8!$AA52</f>
        <v>37</v>
      </c>
      <c r="G394" s="262" t="str">
        <f>[1]Sheet8!$X52</f>
        <v>P136371353</v>
      </c>
      <c r="H394" s="261" t="str">
        <f>[1]Sheet8!$Q52</f>
        <v>a</v>
      </c>
      <c r="I394" s="261" t="str">
        <f>[1]Sheet8!$M52</f>
        <v xml:space="preserve">نهال </v>
      </c>
      <c r="J394" s="261" t="str">
        <f>[1]Sheet8!$L52</f>
        <v>أنثى</v>
      </c>
      <c r="K394" s="263">
        <f>[1]Sheet8!$F52</f>
        <v>38054</v>
      </c>
      <c r="L394" s="261" t="str">
        <f t="shared" si="6"/>
        <v xml:space="preserve">a نهال </v>
      </c>
      <c r="M394" s="279"/>
    </row>
    <row r="395" spans="2:13" s="264" customFormat="1" ht="30" customHeight="1">
      <c r="B395" s="266">
        <v>388</v>
      </c>
      <c r="C395" s="261" t="str">
        <f>IF((F395&lt;=0)," ",[1]Sheet8!$T$10)</f>
        <v>الأولى إعدادي عام</v>
      </c>
      <c r="D395" s="261" t="str">
        <f>C395&amp;"_"&amp;COUNTIF(C$8:$C395,C395)</f>
        <v>الأولى إعدادي عام_260</v>
      </c>
      <c r="E395" s="260" t="str">
        <f>[1]Sheet8!$I$11</f>
        <v>1ASCG-6</v>
      </c>
      <c r="F395" s="261">
        <f>[1]Sheet8!$AA53</f>
        <v>38</v>
      </c>
      <c r="G395" s="262" t="str">
        <f>[1]Sheet8!$X53</f>
        <v>P139364728</v>
      </c>
      <c r="H395" s="261" t="str">
        <f>[1]Sheet8!$Q53</f>
        <v>a</v>
      </c>
      <c r="I395" s="261" t="str">
        <f>[1]Sheet8!$M53</f>
        <v xml:space="preserve">خولة </v>
      </c>
      <c r="J395" s="261" t="str">
        <f>[1]Sheet8!$L53</f>
        <v>أنثى</v>
      </c>
      <c r="K395" s="263">
        <f>[1]Sheet8!$F53</f>
        <v>39035</v>
      </c>
      <c r="L395" s="261" t="str">
        <f t="shared" si="6"/>
        <v xml:space="preserve">a خولة </v>
      </c>
      <c r="M395" s="279"/>
    </row>
    <row r="396" spans="2:13" s="264" customFormat="1" ht="30" customHeight="1">
      <c r="B396" s="266">
        <v>389</v>
      </c>
      <c r="C396" s="261" t="str">
        <f>IF((F396&lt;=0)," ",[1]Sheet8!$T$10)</f>
        <v>الأولى إعدادي عام</v>
      </c>
      <c r="D396" s="261" t="str">
        <f>C396&amp;"_"&amp;COUNTIF(C$8:$C396,C396)</f>
        <v>الأولى إعدادي عام_261</v>
      </c>
      <c r="E396" s="260" t="str">
        <f>[1]Sheet8!$I$11</f>
        <v>1ASCG-6</v>
      </c>
      <c r="F396" s="261">
        <f>[1]Sheet8!$AA54</f>
        <v>39</v>
      </c>
      <c r="G396" s="262" t="str">
        <f>[1]Sheet8!$X54</f>
        <v>P139371316</v>
      </c>
      <c r="H396" s="261" t="str">
        <f>[1]Sheet8!$Q54</f>
        <v>a</v>
      </c>
      <c r="I396" s="261" t="str">
        <f>[1]Sheet8!$M54</f>
        <v xml:space="preserve">ياسر </v>
      </c>
      <c r="J396" s="261" t="str">
        <f>[1]Sheet8!$L54</f>
        <v>ذكر</v>
      </c>
      <c r="K396" s="263">
        <f>[1]Sheet8!$F54</f>
        <v>38224</v>
      </c>
      <c r="L396" s="261" t="str">
        <f t="shared" si="6"/>
        <v xml:space="preserve">a ياسر </v>
      </c>
      <c r="M396" s="279"/>
    </row>
    <row r="397" spans="2:13" s="264" customFormat="1" ht="30" customHeight="1">
      <c r="B397" s="266">
        <v>390</v>
      </c>
      <c r="C397" s="261" t="str">
        <f>IF((F397&lt;=0)," ",[1]Sheet8!$T$10)</f>
        <v>الأولى إعدادي عام</v>
      </c>
      <c r="D397" s="261" t="str">
        <f>C397&amp;"_"&amp;COUNTIF(C$8:$C397,C397)</f>
        <v>الأولى إعدادي عام_262</v>
      </c>
      <c r="E397" s="260" t="str">
        <f>[1]Sheet8!$I$11</f>
        <v>1ASCG-6</v>
      </c>
      <c r="F397" s="261">
        <f>[1]Sheet8!$AA55</f>
        <v>40</v>
      </c>
      <c r="G397" s="262" t="str">
        <f>[1]Sheet8!$X55</f>
        <v>P135112333</v>
      </c>
      <c r="H397" s="261" t="str">
        <f>[1]Sheet8!$Q55</f>
        <v>a</v>
      </c>
      <c r="I397" s="261" t="str">
        <f>[1]Sheet8!$M55</f>
        <v>حنان</v>
      </c>
      <c r="J397" s="261" t="str">
        <f>[1]Sheet8!$L55</f>
        <v>أنثى</v>
      </c>
      <c r="K397" s="263">
        <f>[1]Sheet8!$F55</f>
        <v>39023</v>
      </c>
      <c r="L397" s="261" t="str">
        <f t="shared" si="6"/>
        <v>a حنان</v>
      </c>
      <c r="M397" s="279"/>
    </row>
    <row r="398" spans="2:13" s="264" customFormat="1" ht="30" customHeight="1">
      <c r="B398" s="266">
        <v>391</v>
      </c>
      <c r="C398" s="261" t="str">
        <f>IF((F398&lt;=0)," ",[1]Sheet8!$T$10)</f>
        <v xml:space="preserve"> </v>
      </c>
      <c r="D398" s="261" t="str">
        <f>C398&amp;"_"&amp;COUNTIF(C$8:$C398,C398)</f>
        <v xml:space="preserve"> _76</v>
      </c>
      <c r="E398" s="260" t="str">
        <f>[1]Sheet8!$I$11</f>
        <v>1ASCG-6</v>
      </c>
      <c r="F398" s="261">
        <f>[1]Sheet8!$AA56</f>
        <v>0</v>
      </c>
      <c r="G398" s="262">
        <f>[1]Sheet8!$X56</f>
        <v>0</v>
      </c>
      <c r="H398" s="261" t="str">
        <f>[1]Sheet8!$Q56</f>
        <v>a</v>
      </c>
      <c r="I398" s="261">
        <f>[1]Sheet8!$M56</f>
        <v>0</v>
      </c>
      <c r="J398" s="261">
        <f>[1]Sheet8!$L56</f>
        <v>0</v>
      </c>
      <c r="K398" s="263">
        <f>[1]Sheet8!$F56</f>
        <v>0</v>
      </c>
      <c r="L398" s="261" t="str">
        <f t="shared" si="6"/>
        <v>a 0</v>
      </c>
      <c r="M398" s="279"/>
    </row>
    <row r="399" spans="2:13" s="264" customFormat="1" ht="30" customHeight="1">
      <c r="B399" s="266">
        <v>392</v>
      </c>
      <c r="C399" s="261" t="str">
        <f>IF((F399&lt;=0)," ",[1]Sheet8!$T$10)</f>
        <v xml:space="preserve"> </v>
      </c>
      <c r="D399" s="261" t="str">
        <f>C399&amp;"_"&amp;COUNTIF(C$8:$C399,C399)</f>
        <v xml:space="preserve"> _77</v>
      </c>
      <c r="E399" s="260" t="str">
        <f>[1]Sheet8!$I$11</f>
        <v>1ASCG-6</v>
      </c>
      <c r="F399" s="261">
        <f>[1]Sheet8!$AA57</f>
        <v>0</v>
      </c>
      <c r="G399" s="262">
        <f>[1]Sheet8!$X57</f>
        <v>0</v>
      </c>
      <c r="H399" s="261" t="str">
        <f>[1]Sheet8!$Q57</f>
        <v>a</v>
      </c>
      <c r="I399" s="261">
        <f>[1]Sheet8!$M57</f>
        <v>0</v>
      </c>
      <c r="J399" s="261">
        <f>[1]Sheet8!$L57</f>
        <v>0</v>
      </c>
      <c r="K399" s="263">
        <f>[1]Sheet8!$F57</f>
        <v>0</v>
      </c>
      <c r="L399" s="261" t="str">
        <f t="shared" si="6"/>
        <v>a 0</v>
      </c>
      <c r="M399" s="279"/>
    </row>
    <row r="400" spans="2:13" s="264" customFormat="1" ht="30" customHeight="1">
      <c r="B400" s="266">
        <v>393</v>
      </c>
      <c r="C400" s="261" t="str">
        <f>IF((F400&lt;=0)," ",[1]Sheet8!$T$10)</f>
        <v xml:space="preserve"> </v>
      </c>
      <c r="D400" s="261" t="str">
        <f>C400&amp;"_"&amp;COUNTIF(C$8:$C400,C400)</f>
        <v xml:space="preserve"> _78</v>
      </c>
      <c r="E400" s="260" t="str">
        <f>[1]Sheet8!$I$11</f>
        <v>1ASCG-6</v>
      </c>
      <c r="F400" s="261">
        <f>[1]Sheet8!$AA58</f>
        <v>0</v>
      </c>
      <c r="G400" s="262">
        <f>[1]Sheet8!$X58</f>
        <v>0</v>
      </c>
      <c r="H400" s="261" t="str">
        <f>[1]Sheet8!$Q58</f>
        <v>a</v>
      </c>
      <c r="I400" s="261">
        <f>[1]Sheet8!$M58</f>
        <v>0</v>
      </c>
      <c r="J400" s="261">
        <f>[1]Sheet8!$L58</f>
        <v>0</v>
      </c>
      <c r="K400" s="263">
        <f>[1]Sheet8!$F58</f>
        <v>0</v>
      </c>
      <c r="L400" s="261" t="str">
        <f t="shared" si="6"/>
        <v>a 0</v>
      </c>
      <c r="M400" s="279"/>
    </row>
    <row r="401" spans="2:13" s="264" customFormat="1" ht="30" customHeight="1">
      <c r="B401" s="266">
        <v>394</v>
      </c>
      <c r="C401" s="261" t="str">
        <f>IF((F401&lt;=0)," ",[1]Sheet8!$T$10)</f>
        <v xml:space="preserve"> </v>
      </c>
      <c r="D401" s="261" t="str">
        <f>C401&amp;"_"&amp;COUNTIF(C$8:$C401,C401)</f>
        <v xml:space="preserve"> _79</v>
      </c>
      <c r="E401" s="260" t="str">
        <f>[1]Sheet8!$I$11</f>
        <v>1ASCG-6</v>
      </c>
      <c r="F401" s="261">
        <f>[1]Sheet8!$AA59</f>
        <v>0</v>
      </c>
      <c r="G401" s="262">
        <f>[1]Sheet8!$X59</f>
        <v>0</v>
      </c>
      <c r="H401" s="261" t="str">
        <f>[1]Sheet8!$Q59</f>
        <v>a</v>
      </c>
      <c r="I401" s="261">
        <f>[1]Sheet8!$M59</f>
        <v>0</v>
      </c>
      <c r="J401" s="261">
        <f>[1]Sheet8!$L59</f>
        <v>0</v>
      </c>
      <c r="K401" s="263">
        <f>[1]Sheet8!$F59</f>
        <v>0</v>
      </c>
      <c r="L401" s="261" t="str">
        <f t="shared" si="6"/>
        <v>a 0</v>
      </c>
      <c r="M401" s="279"/>
    </row>
    <row r="402" spans="2:13" s="264" customFormat="1" ht="30" customHeight="1">
      <c r="B402" s="266">
        <v>395</v>
      </c>
      <c r="C402" s="261" t="str">
        <f>IF((F402&lt;=0)," ",[1]Sheet8!$T$10)</f>
        <v xml:space="preserve"> </v>
      </c>
      <c r="D402" s="261" t="str">
        <f>C402&amp;"_"&amp;COUNTIF(C$8:$C402,C402)</f>
        <v xml:space="preserve"> _80</v>
      </c>
      <c r="E402" s="260" t="str">
        <f>[1]Sheet8!$I$11</f>
        <v>1ASCG-6</v>
      </c>
      <c r="F402" s="261">
        <f>[1]Sheet8!$AA60</f>
        <v>0</v>
      </c>
      <c r="G402" s="262">
        <f>[1]Sheet8!$X60</f>
        <v>0</v>
      </c>
      <c r="H402" s="261" t="str">
        <f>[1]Sheet8!$Q60</f>
        <v>a</v>
      </c>
      <c r="I402" s="261">
        <f>[1]Sheet8!$M60</f>
        <v>0</v>
      </c>
      <c r="J402" s="261">
        <f>[1]Sheet8!$L60</f>
        <v>0</v>
      </c>
      <c r="K402" s="263">
        <f>[1]Sheet8!$F60</f>
        <v>0</v>
      </c>
      <c r="L402" s="261" t="str">
        <f t="shared" si="6"/>
        <v>a 0</v>
      </c>
      <c r="M402" s="279"/>
    </row>
    <row r="403" spans="2:13" s="264" customFormat="1" ht="30" customHeight="1">
      <c r="B403" s="266">
        <v>396</v>
      </c>
      <c r="C403" s="261" t="str">
        <f>IF((F403&lt;=0)," ",[1]Sheet8!$T$10)</f>
        <v xml:space="preserve"> </v>
      </c>
      <c r="D403" s="261" t="str">
        <f>C403&amp;"_"&amp;COUNTIF(C$8:$C403,C403)</f>
        <v xml:space="preserve"> _81</v>
      </c>
      <c r="E403" s="260" t="str">
        <f>[1]Sheet8!$I$11</f>
        <v>1ASCG-6</v>
      </c>
      <c r="F403" s="261">
        <f>[1]Sheet8!$AA61</f>
        <v>0</v>
      </c>
      <c r="G403" s="262">
        <f>[1]Sheet8!$X61</f>
        <v>0</v>
      </c>
      <c r="H403" s="261" t="str">
        <f>[1]Sheet8!$Q61</f>
        <v>a</v>
      </c>
      <c r="I403" s="261">
        <f>[1]Sheet8!$M61</f>
        <v>0</v>
      </c>
      <c r="J403" s="261">
        <f>[1]Sheet8!$L61</f>
        <v>0</v>
      </c>
      <c r="K403" s="263">
        <f>[1]Sheet8!$F61</f>
        <v>0</v>
      </c>
      <c r="L403" s="261" t="str">
        <f t="shared" si="6"/>
        <v>a 0</v>
      </c>
      <c r="M403" s="279"/>
    </row>
    <row r="404" spans="2:13" s="264" customFormat="1" ht="30" customHeight="1">
      <c r="B404" s="266">
        <v>397</v>
      </c>
      <c r="C404" s="261" t="str">
        <f>IF((F404&lt;=0)," ",[1]Sheet8!$T$10)</f>
        <v xml:space="preserve"> </v>
      </c>
      <c r="D404" s="261" t="str">
        <f>C404&amp;"_"&amp;COUNTIF(C$8:$C404,C404)</f>
        <v xml:space="preserve"> _82</v>
      </c>
      <c r="E404" s="260" t="str">
        <f>[1]Sheet8!$I$11</f>
        <v>1ASCG-6</v>
      </c>
      <c r="F404" s="261">
        <f>[1]Sheet8!$AA62</f>
        <v>0</v>
      </c>
      <c r="G404" s="262">
        <f>[1]Sheet8!$X62</f>
        <v>0</v>
      </c>
      <c r="H404" s="261" t="str">
        <f>[1]Sheet8!$Q62</f>
        <v>a</v>
      </c>
      <c r="I404" s="261">
        <f>[1]Sheet8!$M62</f>
        <v>0</v>
      </c>
      <c r="J404" s="261">
        <f>[1]Sheet8!$L62</f>
        <v>0</v>
      </c>
      <c r="K404" s="263">
        <f>[1]Sheet8!$F62</f>
        <v>0</v>
      </c>
      <c r="L404" s="261" t="str">
        <f t="shared" si="6"/>
        <v>a 0</v>
      </c>
      <c r="M404" s="279"/>
    </row>
    <row r="405" spans="2:13" s="264" customFormat="1" ht="30" customHeight="1">
      <c r="B405" s="266">
        <v>398</v>
      </c>
      <c r="C405" s="261" t="str">
        <f>IF((F405&lt;=0)," ",[1]Sheet8!$T$10)</f>
        <v xml:space="preserve"> </v>
      </c>
      <c r="D405" s="261" t="str">
        <f>C405&amp;"_"&amp;COUNTIF(C$8:$C405,C405)</f>
        <v xml:space="preserve"> _83</v>
      </c>
      <c r="E405" s="260" t="str">
        <f>[1]Sheet8!$I$11</f>
        <v>1ASCG-6</v>
      </c>
      <c r="F405" s="261">
        <f>[1]Sheet8!$AA63</f>
        <v>0</v>
      </c>
      <c r="G405" s="262">
        <f>[1]Sheet8!$X63</f>
        <v>0</v>
      </c>
      <c r="H405" s="261">
        <f>[1]Sheet8!$Q63</f>
        <v>0</v>
      </c>
      <c r="I405" s="261">
        <f>[1]Sheet8!$M63</f>
        <v>0</v>
      </c>
      <c r="J405" s="261">
        <f>[1]Sheet8!$L63</f>
        <v>0</v>
      </c>
      <c r="K405" s="263">
        <f>[1]Sheet8!$F63</f>
        <v>0</v>
      </c>
      <c r="L405" s="261" t="str">
        <f t="shared" si="6"/>
        <v>0 0</v>
      </c>
      <c r="M405" s="279"/>
    </row>
    <row r="406" spans="2:13" s="264" customFormat="1" ht="30" customHeight="1">
      <c r="B406" s="266">
        <v>399</v>
      </c>
      <c r="C406" s="261" t="str">
        <f>IF((F406&lt;=0)," ",[1]Sheet8!$T$10)</f>
        <v xml:space="preserve"> </v>
      </c>
      <c r="D406" s="261" t="str">
        <f>C406&amp;"_"&amp;COUNTIF(C$8:$C406,C406)</f>
        <v xml:space="preserve"> _84</v>
      </c>
      <c r="E406" s="260" t="str">
        <f>[1]Sheet8!$I$11</f>
        <v>1ASCG-6</v>
      </c>
      <c r="F406" s="261">
        <f>[1]Sheet8!$AA64</f>
        <v>0</v>
      </c>
      <c r="G406" s="262">
        <f>[1]Sheet8!$X64</f>
        <v>0</v>
      </c>
      <c r="H406" s="261">
        <f>[1]Sheet8!$Q64</f>
        <v>0</v>
      </c>
      <c r="I406" s="261">
        <f>[1]Sheet8!$M64</f>
        <v>0</v>
      </c>
      <c r="J406" s="261">
        <f>[1]Sheet8!$L64</f>
        <v>0</v>
      </c>
      <c r="K406" s="263">
        <f>[1]Sheet8!$F64</f>
        <v>0</v>
      </c>
      <c r="L406" s="261" t="str">
        <f t="shared" si="6"/>
        <v>0 0</v>
      </c>
      <c r="M406" s="279"/>
    </row>
    <row r="407" spans="2:13" s="264" customFormat="1" ht="30" customHeight="1">
      <c r="B407" s="266">
        <v>400</v>
      </c>
      <c r="C407" s="261" t="str">
        <f>IF((F407&lt;=0)," ",[1]Sheet8!$T$10)</f>
        <v xml:space="preserve"> </v>
      </c>
      <c r="D407" s="261" t="str">
        <f>C407&amp;"_"&amp;COUNTIF(C$8:$C407,C407)</f>
        <v xml:space="preserve"> _85</v>
      </c>
      <c r="E407" s="260" t="str">
        <f>[1]Sheet8!$I$11</f>
        <v>1ASCG-6</v>
      </c>
      <c r="F407" s="261">
        <f>[1]Sheet8!$AA65</f>
        <v>0</v>
      </c>
      <c r="G407" s="262">
        <f>[1]Sheet8!$X65</f>
        <v>0</v>
      </c>
      <c r="H407" s="261">
        <f>[1]Sheet8!$Q65</f>
        <v>0</v>
      </c>
      <c r="I407" s="261">
        <f>[1]Sheet8!$M65</f>
        <v>0</v>
      </c>
      <c r="J407" s="261">
        <f>[1]Sheet8!$L65</f>
        <v>0</v>
      </c>
      <c r="K407" s="263">
        <f>[1]Sheet8!$F65</f>
        <v>0</v>
      </c>
      <c r="L407" s="261" t="str">
        <f t="shared" si="6"/>
        <v>0 0</v>
      </c>
      <c r="M407" s="279"/>
    </row>
    <row r="408" spans="2:13" s="264" customFormat="1" ht="30" customHeight="1">
      <c r="B408" s="266">
        <v>401</v>
      </c>
      <c r="C408" s="261" t="str">
        <f>IF((F408&lt;=0)," ",[1]Sheet9!$T$10)</f>
        <v>الأولى إعدادي عام</v>
      </c>
      <c r="D408" s="261" t="str">
        <f>C408&amp;"_"&amp;COUNTIF(C$8:$C408,C408)</f>
        <v>الأولى إعدادي عام_263</v>
      </c>
      <c r="E408" s="260" t="str">
        <f>[1]Sheet9!$I$11</f>
        <v>1ASCG-7</v>
      </c>
      <c r="F408" s="261">
        <f>[1]Sheet9!$AA16</f>
        <v>1</v>
      </c>
      <c r="G408" s="262" t="str">
        <f>[1]Sheet9!$X16</f>
        <v>J131426313</v>
      </c>
      <c r="H408" s="261" t="str">
        <f>[1]Sheet9!$Q16</f>
        <v>a</v>
      </c>
      <c r="I408" s="261" t="str">
        <f>[1]Sheet9!$M16</f>
        <v>سلمى</v>
      </c>
      <c r="J408" s="261" t="str">
        <f>[1]Sheet9!$L16</f>
        <v>أنثى</v>
      </c>
      <c r="K408" s="263">
        <f>[1]Sheet9!$F16</f>
        <v>39113</v>
      </c>
      <c r="L408" s="261" t="str">
        <f t="shared" si="6"/>
        <v>a سلمى</v>
      </c>
      <c r="M408" s="279"/>
    </row>
    <row r="409" spans="2:13" s="264" customFormat="1" ht="30" customHeight="1">
      <c r="B409" s="266">
        <v>402</v>
      </c>
      <c r="C409" s="261" t="str">
        <f>IF((F409&lt;=0)," ",[1]Sheet9!$T$10)</f>
        <v>الأولى إعدادي عام</v>
      </c>
      <c r="D409" s="261" t="str">
        <f>C409&amp;"_"&amp;COUNTIF(C$8:$C409,C409)</f>
        <v>الأولى إعدادي عام_264</v>
      </c>
      <c r="E409" s="260" t="str">
        <f>[1]Sheet9!$I$11</f>
        <v>1ASCG-7</v>
      </c>
      <c r="F409" s="261">
        <f>[1]Sheet9!$AA17</f>
        <v>2</v>
      </c>
      <c r="G409" s="262" t="str">
        <f>[1]Sheet9!$X17</f>
        <v>P130111072</v>
      </c>
      <c r="H409" s="261" t="str">
        <f>[1]Sheet9!$Q17</f>
        <v>a</v>
      </c>
      <c r="I409" s="261" t="str">
        <f>[1]Sheet9!$M17</f>
        <v>أسامة</v>
      </c>
      <c r="J409" s="261" t="str">
        <f>[1]Sheet9!$L17</f>
        <v>ذكر</v>
      </c>
      <c r="K409" s="263">
        <f>[1]Sheet9!$F17</f>
        <v>38219</v>
      </c>
      <c r="L409" s="261" t="str">
        <f t="shared" si="6"/>
        <v>a أسامة</v>
      </c>
      <c r="M409" s="279"/>
    </row>
    <row r="410" spans="2:13" s="264" customFormat="1" ht="30" customHeight="1">
      <c r="B410" s="266">
        <v>403</v>
      </c>
      <c r="C410" s="261" t="str">
        <f>IF((F410&lt;=0)," ",[1]Sheet9!$T$10)</f>
        <v>الأولى إعدادي عام</v>
      </c>
      <c r="D410" s="261" t="str">
        <f>C410&amp;"_"&amp;COUNTIF(C$8:$C410,C410)</f>
        <v>الأولى إعدادي عام_265</v>
      </c>
      <c r="E410" s="260" t="str">
        <f>[1]Sheet9!$I$11</f>
        <v>1ASCG-7</v>
      </c>
      <c r="F410" s="261">
        <f>[1]Sheet9!$AA18</f>
        <v>3</v>
      </c>
      <c r="G410" s="262" t="str">
        <f>[1]Sheet9!$X18</f>
        <v>P130230469</v>
      </c>
      <c r="H410" s="261" t="str">
        <f>[1]Sheet9!$Q18</f>
        <v>a</v>
      </c>
      <c r="I410" s="261" t="str">
        <f>[1]Sheet9!$M18</f>
        <v>اية</v>
      </c>
      <c r="J410" s="261" t="str">
        <f>[1]Sheet9!$L18</f>
        <v>أنثى</v>
      </c>
      <c r="K410" s="263">
        <f>[1]Sheet9!$F18</f>
        <v>38909</v>
      </c>
      <c r="L410" s="261" t="str">
        <f t="shared" si="6"/>
        <v>a اية</v>
      </c>
      <c r="M410" s="279"/>
    </row>
    <row r="411" spans="2:13" s="264" customFormat="1" ht="30" customHeight="1">
      <c r="B411" s="266">
        <v>404</v>
      </c>
      <c r="C411" s="261" t="str">
        <f>IF((F411&lt;=0)," ",[1]Sheet9!$T$10)</f>
        <v>الأولى إعدادي عام</v>
      </c>
      <c r="D411" s="261" t="str">
        <f>C411&amp;"_"&amp;COUNTIF(C$8:$C411,C411)</f>
        <v>الأولى إعدادي عام_266</v>
      </c>
      <c r="E411" s="260" t="str">
        <f>[1]Sheet9!$I$11</f>
        <v>1ASCG-7</v>
      </c>
      <c r="F411" s="261">
        <f>[1]Sheet9!$AA19</f>
        <v>4</v>
      </c>
      <c r="G411" s="262" t="str">
        <f>[1]Sheet9!$X19</f>
        <v>P130251267</v>
      </c>
      <c r="H411" s="261" t="str">
        <f>[1]Sheet9!$Q19</f>
        <v>a</v>
      </c>
      <c r="I411" s="261" t="str">
        <f>[1]Sheet9!$M19</f>
        <v>أسماء</v>
      </c>
      <c r="J411" s="261" t="str">
        <f>[1]Sheet9!$L19</f>
        <v>أنثى</v>
      </c>
      <c r="K411" s="263">
        <f>[1]Sheet9!$F19</f>
        <v>38376</v>
      </c>
      <c r="L411" s="261" t="str">
        <f t="shared" si="6"/>
        <v>a أسماء</v>
      </c>
      <c r="M411" s="279"/>
    </row>
    <row r="412" spans="2:13" s="264" customFormat="1" ht="30" customHeight="1">
      <c r="B412" s="266">
        <v>405</v>
      </c>
      <c r="C412" s="261" t="str">
        <f>IF((F412&lt;=0)," ",[1]Sheet9!$T$10)</f>
        <v>الأولى إعدادي عام</v>
      </c>
      <c r="D412" s="261" t="str">
        <f>C412&amp;"_"&amp;COUNTIF(C$8:$C412,C412)</f>
        <v>الأولى إعدادي عام_267</v>
      </c>
      <c r="E412" s="260" t="str">
        <f>[1]Sheet9!$I$11</f>
        <v>1ASCG-7</v>
      </c>
      <c r="F412" s="261">
        <f>[1]Sheet9!$AA20</f>
        <v>5</v>
      </c>
      <c r="G412" s="262" t="str">
        <f>[1]Sheet9!$X20</f>
        <v>P130259839</v>
      </c>
      <c r="H412" s="261" t="str">
        <f>[1]Sheet9!$Q20</f>
        <v>a</v>
      </c>
      <c r="I412" s="261" t="str">
        <f>[1]Sheet9!$M20</f>
        <v xml:space="preserve">دعاء </v>
      </c>
      <c r="J412" s="261" t="str">
        <f>[1]Sheet9!$L20</f>
        <v>أنثى</v>
      </c>
      <c r="K412" s="263">
        <f>[1]Sheet9!$F20</f>
        <v>38246</v>
      </c>
      <c r="L412" s="261" t="str">
        <f t="shared" si="6"/>
        <v xml:space="preserve">a دعاء </v>
      </c>
      <c r="M412" s="279"/>
    </row>
    <row r="413" spans="2:13" s="264" customFormat="1" ht="30" customHeight="1">
      <c r="B413" s="266">
        <v>406</v>
      </c>
      <c r="C413" s="261" t="str">
        <f>IF((F413&lt;=0)," ",[1]Sheet9!$T$10)</f>
        <v>الأولى إعدادي عام</v>
      </c>
      <c r="D413" s="261" t="str">
        <f>C413&amp;"_"&amp;COUNTIF(C$8:$C413,C413)</f>
        <v>الأولى إعدادي عام_268</v>
      </c>
      <c r="E413" s="260" t="str">
        <f>[1]Sheet9!$I$11</f>
        <v>1ASCG-7</v>
      </c>
      <c r="F413" s="261">
        <f>[1]Sheet9!$AA21</f>
        <v>6</v>
      </c>
      <c r="G413" s="262" t="str">
        <f>[1]Sheet9!$X21</f>
        <v>P130259852</v>
      </c>
      <c r="H413" s="261" t="str">
        <f>[1]Sheet9!$Q21</f>
        <v>a</v>
      </c>
      <c r="I413" s="261" t="str">
        <f>[1]Sheet9!$M21</f>
        <v xml:space="preserve">مروان </v>
      </c>
      <c r="J413" s="261" t="str">
        <f>[1]Sheet9!$L21</f>
        <v>ذكر</v>
      </c>
      <c r="K413" s="263">
        <f>[1]Sheet9!$F21</f>
        <v>38291</v>
      </c>
      <c r="L413" s="261" t="str">
        <f t="shared" si="6"/>
        <v xml:space="preserve">a مروان </v>
      </c>
      <c r="M413" s="279"/>
    </row>
    <row r="414" spans="2:13" s="264" customFormat="1" ht="30" customHeight="1">
      <c r="B414" s="266">
        <v>407</v>
      </c>
      <c r="C414" s="261" t="str">
        <f>IF((F414&lt;=0)," ",[1]Sheet9!$T$10)</f>
        <v>الأولى إعدادي عام</v>
      </c>
      <c r="D414" s="261" t="str">
        <f>C414&amp;"_"&amp;COUNTIF(C$8:$C414,C414)</f>
        <v>الأولى إعدادي عام_269</v>
      </c>
      <c r="E414" s="260" t="str">
        <f>[1]Sheet9!$I$11</f>
        <v>1ASCG-7</v>
      </c>
      <c r="F414" s="261">
        <f>[1]Sheet9!$AA22</f>
        <v>7</v>
      </c>
      <c r="G414" s="262" t="str">
        <f>[1]Sheet9!$X22</f>
        <v>P130376822</v>
      </c>
      <c r="H414" s="261" t="str">
        <f>[1]Sheet9!$Q22</f>
        <v>a</v>
      </c>
      <c r="I414" s="261" t="str">
        <f>[1]Sheet9!$M22</f>
        <v xml:space="preserve">محمد </v>
      </c>
      <c r="J414" s="261" t="str">
        <f>[1]Sheet9!$L22</f>
        <v>ذكر</v>
      </c>
      <c r="K414" s="263">
        <f>[1]Sheet9!$F22</f>
        <v>37523</v>
      </c>
      <c r="L414" s="261" t="str">
        <f t="shared" si="6"/>
        <v xml:space="preserve">a محمد </v>
      </c>
      <c r="M414" s="279"/>
    </row>
    <row r="415" spans="2:13" s="264" customFormat="1" ht="30" customHeight="1">
      <c r="B415" s="266">
        <v>408</v>
      </c>
      <c r="C415" s="261" t="str">
        <f>IF((F415&lt;=0)," ",[1]Sheet9!$T$10)</f>
        <v>الأولى إعدادي عام</v>
      </c>
      <c r="D415" s="261" t="str">
        <f>C415&amp;"_"&amp;COUNTIF(C$8:$C415,C415)</f>
        <v>الأولى إعدادي عام_270</v>
      </c>
      <c r="E415" s="260" t="str">
        <f>[1]Sheet9!$I$11</f>
        <v>1ASCG-7</v>
      </c>
      <c r="F415" s="261">
        <f>[1]Sheet9!$AA23</f>
        <v>8</v>
      </c>
      <c r="G415" s="262" t="str">
        <f>[1]Sheet9!$X23</f>
        <v>P131078459</v>
      </c>
      <c r="H415" s="261" t="str">
        <f>[1]Sheet9!$Q23</f>
        <v>a</v>
      </c>
      <c r="I415" s="261" t="str">
        <f>[1]Sheet9!$M23</f>
        <v>يسرى</v>
      </c>
      <c r="J415" s="261" t="str">
        <f>[1]Sheet9!$L23</f>
        <v>أنثى</v>
      </c>
      <c r="K415" s="263">
        <f>[1]Sheet9!$F23</f>
        <v>38932</v>
      </c>
      <c r="L415" s="261" t="str">
        <f t="shared" si="6"/>
        <v>a يسرى</v>
      </c>
      <c r="M415" s="279"/>
    </row>
    <row r="416" spans="2:13" s="264" customFormat="1" ht="30" customHeight="1">
      <c r="B416" s="266">
        <v>409</v>
      </c>
      <c r="C416" s="261" t="str">
        <f>IF((F416&lt;=0)," ",[1]Sheet9!$T$10)</f>
        <v>الأولى إعدادي عام</v>
      </c>
      <c r="D416" s="261" t="str">
        <f>C416&amp;"_"&amp;COUNTIF(C$8:$C416,C416)</f>
        <v>الأولى إعدادي عام_271</v>
      </c>
      <c r="E416" s="260" t="str">
        <f>[1]Sheet9!$I$11</f>
        <v>1ASCG-7</v>
      </c>
      <c r="F416" s="261">
        <f>[1]Sheet9!$AA24</f>
        <v>9</v>
      </c>
      <c r="G416" s="262" t="str">
        <f>[1]Sheet9!$X24</f>
        <v>P131364555</v>
      </c>
      <c r="H416" s="261" t="str">
        <f>[1]Sheet9!$Q24</f>
        <v>a</v>
      </c>
      <c r="I416" s="261" t="str">
        <f>[1]Sheet9!$M24</f>
        <v xml:space="preserve">عزيز </v>
      </c>
      <c r="J416" s="261" t="str">
        <f>[1]Sheet9!$L24</f>
        <v>ذكر</v>
      </c>
      <c r="K416" s="263">
        <f>[1]Sheet9!$F24</f>
        <v>38617</v>
      </c>
      <c r="L416" s="261" t="str">
        <f t="shared" si="6"/>
        <v xml:space="preserve">a عزيز </v>
      </c>
      <c r="M416" s="279"/>
    </row>
    <row r="417" spans="2:13" s="264" customFormat="1" ht="30" customHeight="1">
      <c r="B417" s="266">
        <v>410</v>
      </c>
      <c r="C417" s="261" t="str">
        <f>IF((F417&lt;=0)," ",[1]Sheet9!$T$10)</f>
        <v>الأولى إعدادي عام</v>
      </c>
      <c r="D417" s="261" t="str">
        <f>C417&amp;"_"&amp;COUNTIF(C$8:$C417,C417)</f>
        <v>الأولى إعدادي عام_272</v>
      </c>
      <c r="E417" s="260" t="str">
        <f>[1]Sheet9!$I$11</f>
        <v>1ASCG-7</v>
      </c>
      <c r="F417" s="261">
        <f>[1]Sheet9!$AA25</f>
        <v>10</v>
      </c>
      <c r="G417" s="262" t="str">
        <f>[1]Sheet9!$X25</f>
        <v>P131364704</v>
      </c>
      <c r="H417" s="261" t="str">
        <f>[1]Sheet9!$Q25</f>
        <v>a</v>
      </c>
      <c r="I417" s="261" t="str">
        <f>[1]Sheet9!$M25</f>
        <v xml:space="preserve">فاطمة الزهراء </v>
      </c>
      <c r="J417" s="261" t="str">
        <f>[1]Sheet9!$L25</f>
        <v>أنثى</v>
      </c>
      <c r="K417" s="263">
        <f>[1]Sheet9!$F25</f>
        <v>38950</v>
      </c>
      <c r="L417" s="261" t="str">
        <f t="shared" si="6"/>
        <v xml:space="preserve">a فاطمة الزهراء </v>
      </c>
      <c r="M417" s="279"/>
    </row>
    <row r="418" spans="2:13" s="264" customFormat="1" ht="30" customHeight="1">
      <c r="B418" s="266">
        <v>411</v>
      </c>
      <c r="C418" s="261" t="str">
        <f>IF((F418&lt;=0)," ",[1]Sheet9!$T$10)</f>
        <v>الأولى إعدادي عام</v>
      </c>
      <c r="D418" s="261" t="str">
        <f>C418&amp;"_"&amp;COUNTIF(C$8:$C418,C418)</f>
        <v>الأولى إعدادي عام_273</v>
      </c>
      <c r="E418" s="260" t="str">
        <f>[1]Sheet9!$I$11</f>
        <v>1ASCG-7</v>
      </c>
      <c r="F418" s="261">
        <f>[1]Sheet9!$AA26</f>
        <v>11</v>
      </c>
      <c r="G418" s="262" t="str">
        <f>[1]Sheet9!$X26</f>
        <v>P131435622</v>
      </c>
      <c r="H418" s="261" t="str">
        <f>[1]Sheet9!$Q26</f>
        <v>a</v>
      </c>
      <c r="I418" s="261" t="str">
        <f>[1]Sheet9!$M26</f>
        <v>سعيد</v>
      </c>
      <c r="J418" s="261" t="str">
        <f>[1]Sheet9!$L26</f>
        <v>ذكر</v>
      </c>
      <c r="K418" s="263">
        <f>[1]Sheet9!$F26</f>
        <v>37739</v>
      </c>
      <c r="L418" s="261" t="str">
        <f t="shared" si="6"/>
        <v>a سعيد</v>
      </c>
      <c r="M418" s="279"/>
    </row>
    <row r="419" spans="2:13" s="264" customFormat="1" ht="30" customHeight="1">
      <c r="B419" s="266">
        <v>412</v>
      </c>
      <c r="C419" s="261" t="str">
        <f>IF((F419&lt;=0)," ",[1]Sheet9!$T$10)</f>
        <v>الأولى إعدادي عام</v>
      </c>
      <c r="D419" s="261" t="str">
        <f>C419&amp;"_"&amp;COUNTIF(C$8:$C419,C419)</f>
        <v>الأولى إعدادي عام_274</v>
      </c>
      <c r="E419" s="260" t="str">
        <f>[1]Sheet9!$I$11</f>
        <v>1ASCG-7</v>
      </c>
      <c r="F419" s="261">
        <f>[1]Sheet9!$AA27</f>
        <v>12</v>
      </c>
      <c r="G419" s="262" t="str">
        <f>[1]Sheet9!$X27</f>
        <v>P132252294</v>
      </c>
      <c r="H419" s="261" t="str">
        <f>[1]Sheet9!$Q27</f>
        <v>a</v>
      </c>
      <c r="I419" s="261" t="str">
        <f>[1]Sheet9!$M27</f>
        <v xml:space="preserve">ياسين </v>
      </c>
      <c r="J419" s="261" t="str">
        <f>[1]Sheet9!$L27</f>
        <v>ذكر</v>
      </c>
      <c r="K419" s="263">
        <f>[1]Sheet9!$F27</f>
        <v>38721</v>
      </c>
      <c r="L419" s="261" t="str">
        <f t="shared" si="6"/>
        <v xml:space="preserve">a ياسين </v>
      </c>
      <c r="M419" s="279"/>
    </row>
    <row r="420" spans="2:13" s="264" customFormat="1" ht="30" customHeight="1">
      <c r="B420" s="266">
        <v>413</v>
      </c>
      <c r="C420" s="261" t="str">
        <f>IF((F420&lt;=0)," ",[1]Sheet9!$T$10)</f>
        <v>الأولى إعدادي عام</v>
      </c>
      <c r="D420" s="261" t="str">
        <f>C420&amp;"_"&amp;COUNTIF(C$8:$C420,C420)</f>
        <v>الأولى إعدادي عام_275</v>
      </c>
      <c r="E420" s="260" t="str">
        <f>[1]Sheet9!$I$11</f>
        <v>1ASCG-7</v>
      </c>
      <c r="F420" s="261">
        <f>[1]Sheet9!$AA28</f>
        <v>13</v>
      </c>
      <c r="G420" s="262" t="str">
        <f>[1]Sheet9!$X28</f>
        <v>P132364457</v>
      </c>
      <c r="H420" s="261" t="str">
        <f>[1]Sheet9!$Q28</f>
        <v>a</v>
      </c>
      <c r="I420" s="261" t="str">
        <f>[1]Sheet9!$M28</f>
        <v xml:space="preserve">نبيل </v>
      </c>
      <c r="J420" s="261" t="str">
        <f>[1]Sheet9!$L28</f>
        <v>ذكر</v>
      </c>
      <c r="K420" s="263">
        <f>[1]Sheet9!$F28</f>
        <v>38926</v>
      </c>
      <c r="L420" s="261" t="str">
        <f t="shared" si="6"/>
        <v xml:space="preserve">a نبيل </v>
      </c>
      <c r="M420" s="279"/>
    </row>
    <row r="421" spans="2:13" s="264" customFormat="1" ht="30" customHeight="1">
      <c r="B421" s="266">
        <v>414</v>
      </c>
      <c r="C421" s="261" t="str">
        <f>IF((F421&lt;=0)," ",[1]Sheet9!$T$10)</f>
        <v>الأولى إعدادي عام</v>
      </c>
      <c r="D421" s="261" t="str">
        <f>C421&amp;"_"&amp;COUNTIF(C$8:$C421,C421)</f>
        <v>الأولى إعدادي عام_276</v>
      </c>
      <c r="E421" s="260" t="str">
        <f>[1]Sheet9!$I$11</f>
        <v>1ASCG-7</v>
      </c>
      <c r="F421" s="261">
        <f>[1]Sheet9!$AA29</f>
        <v>14</v>
      </c>
      <c r="G421" s="262" t="str">
        <f>[1]Sheet9!$X29</f>
        <v>P132364462</v>
      </c>
      <c r="H421" s="261" t="str">
        <f>[1]Sheet9!$Q29</f>
        <v>a</v>
      </c>
      <c r="I421" s="261" t="str">
        <f>[1]Sheet9!$M29</f>
        <v xml:space="preserve">محمد أيمن </v>
      </c>
      <c r="J421" s="261" t="str">
        <f>[1]Sheet9!$L29</f>
        <v>ذكر</v>
      </c>
      <c r="K421" s="263">
        <f>[1]Sheet9!$F29</f>
        <v>38587</v>
      </c>
      <c r="L421" s="261" t="str">
        <f t="shared" si="6"/>
        <v xml:space="preserve">a محمد أيمن </v>
      </c>
      <c r="M421" s="279"/>
    </row>
    <row r="422" spans="2:13" s="264" customFormat="1" ht="30" customHeight="1">
      <c r="B422" s="266">
        <v>415</v>
      </c>
      <c r="C422" s="261" t="str">
        <f>IF((F422&lt;=0)," ",[1]Sheet9!$T$10)</f>
        <v>الأولى إعدادي عام</v>
      </c>
      <c r="D422" s="261" t="str">
        <f>C422&amp;"_"&amp;COUNTIF(C$8:$C422,C422)</f>
        <v>الأولى إعدادي عام_277</v>
      </c>
      <c r="E422" s="260" t="str">
        <f>[1]Sheet9!$I$11</f>
        <v>1ASCG-7</v>
      </c>
      <c r="F422" s="261">
        <f>[1]Sheet9!$AA30</f>
        <v>15</v>
      </c>
      <c r="G422" s="262" t="str">
        <f>[1]Sheet9!$X30</f>
        <v>P132366850</v>
      </c>
      <c r="H422" s="261" t="str">
        <f>[1]Sheet9!$Q30</f>
        <v>a</v>
      </c>
      <c r="I422" s="261" t="str">
        <f>[1]Sheet9!$M30</f>
        <v xml:space="preserve">بلال </v>
      </c>
      <c r="J422" s="261" t="str">
        <f>[1]Sheet9!$L30</f>
        <v>ذكر</v>
      </c>
      <c r="K422" s="263">
        <f>[1]Sheet9!$F30</f>
        <v>38614</v>
      </c>
      <c r="L422" s="261" t="str">
        <f t="shared" si="6"/>
        <v xml:space="preserve">a بلال </v>
      </c>
      <c r="M422" s="279"/>
    </row>
    <row r="423" spans="2:13" s="264" customFormat="1" ht="30" customHeight="1">
      <c r="B423" s="266">
        <v>416</v>
      </c>
      <c r="C423" s="261" t="str">
        <f>IF((F423&lt;=0)," ",[1]Sheet9!$T$10)</f>
        <v>الأولى إعدادي عام</v>
      </c>
      <c r="D423" s="261" t="str">
        <f>C423&amp;"_"&amp;COUNTIF(C$8:$C423,C423)</f>
        <v>الأولى إعدادي عام_278</v>
      </c>
      <c r="E423" s="260" t="str">
        <f>[1]Sheet9!$I$11</f>
        <v>1ASCG-7</v>
      </c>
      <c r="F423" s="261">
        <f>[1]Sheet9!$AA31</f>
        <v>16</v>
      </c>
      <c r="G423" s="262" t="str">
        <f>[1]Sheet9!$X31</f>
        <v>P132410706</v>
      </c>
      <c r="H423" s="261" t="str">
        <f>[1]Sheet9!$Q31</f>
        <v>a</v>
      </c>
      <c r="I423" s="261" t="str">
        <f>[1]Sheet9!$M31</f>
        <v>فرح</v>
      </c>
      <c r="J423" s="261" t="str">
        <f>[1]Sheet9!$L31</f>
        <v>أنثى</v>
      </c>
      <c r="K423" s="263">
        <f>[1]Sheet9!$F31</f>
        <v>38275</v>
      </c>
      <c r="L423" s="261" t="str">
        <f t="shared" si="6"/>
        <v>a فرح</v>
      </c>
      <c r="M423" s="279"/>
    </row>
    <row r="424" spans="2:13" s="264" customFormat="1" ht="30" customHeight="1">
      <c r="B424" s="266">
        <v>417</v>
      </c>
      <c r="C424" s="261" t="str">
        <f>IF((F424&lt;=0)," ",[1]Sheet9!$T$10)</f>
        <v>الأولى إعدادي عام</v>
      </c>
      <c r="D424" s="261" t="str">
        <f>C424&amp;"_"&amp;COUNTIF(C$8:$C424,C424)</f>
        <v>الأولى إعدادي عام_279</v>
      </c>
      <c r="E424" s="260" t="str">
        <f>[1]Sheet9!$I$11</f>
        <v>1ASCG-7</v>
      </c>
      <c r="F424" s="261">
        <f>[1]Sheet9!$AA32</f>
        <v>17</v>
      </c>
      <c r="G424" s="262" t="str">
        <f>[1]Sheet9!$X32</f>
        <v>P133247634</v>
      </c>
      <c r="H424" s="261" t="str">
        <f>[1]Sheet9!$Q32</f>
        <v>a</v>
      </c>
      <c r="I424" s="261" t="str">
        <f>[1]Sheet9!$M32</f>
        <v>محمد</v>
      </c>
      <c r="J424" s="261" t="str">
        <f>[1]Sheet9!$L32</f>
        <v>ذكر</v>
      </c>
      <c r="K424" s="263">
        <f>[1]Sheet9!$F32</f>
        <v>38385</v>
      </c>
      <c r="L424" s="261" t="str">
        <f t="shared" si="6"/>
        <v>a محمد</v>
      </c>
      <c r="M424" s="279"/>
    </row>
    <row r="425" spans="2:13" s="264" customFormat="1" ht="30" customHeight="1">
      <c r="B425" s="266">
        <v>418</v>
      </c>
      <c r="C425" s="261" t="str">
        <f>IF((F425&lt;=0)," ",[1]Sheet9!$T$10)</f>
        <v>الأولى إعدادي عام</v>
      </c>
      <c r="D425" s="261" t="str">
        <f>C425&amp;"_"&amp;COUNTIF(C$8:$C425,C425)</f>
        <v>الأولى إعدادي عام_280</v>
      </c>
      <c r="E425" s="260" t="str">
        <f>[1]Sheet9!$I$11</f>
        <v>1ASCG-7</v>
      </c>
      <c r="F425" s="261">
        <f>[1]Sheet9!$AA33</f>
        <v>18</v>
      </c>
      <c r="G425" s="262" t="str">
        <f>[1]Sheet9!$X33</f>
        <v>P133364631</v>
      </c>
      <c r="H425" s="261" t="str">
        <f>[1]Sheet9!$Q33</f>
        <v>a</v>
      </c>
      <c r="I425" s="261" t="str">
        <f>[1]Sheet9!$M33</f>
        <v xml:space="preserve">خديجة   </v>
      </c>
      <c r="J425" s="261" t="str">
        <f>[1]Sheet9!$L33</f>
        <v>أنثى</v>
      </c>
      <c r="K425" s="263">
        <f>[1]Sheet9!$F33</f>
        <v>39014</v>
      </c>
      <c r="L425" s="261" t="str">
        <f t="shared" si="6"/>
        <v xml:space="preserve">a خديجة   </v>
      </c>
      <c r="M425" s="279"/>
    </row>
    <row r="426" spans="2:13" s="264" customFormat="1" ht="30" customHeight="1">
      <c r="B426" s="266">
        <v>419</v>
      </c>
      <c r="C426" s="261" t="str">
        <f>IF((F426&lt;=0)," ",[1]Sheet9!$T$10)</f>
        <v>الأولى إعدادي عام</v>
      </c>
      <c r="D426" s="261" t="str">
        <f>C426&amp;"_"&amp;COUNTIF(C$8:$C426,C426)</f>
        <v>الأولى إعدادي عام_281</v>
      </c>
      <c r="E426" s="260" t="str">
        <f>[1]Sheet9!$I$11</f>
        <v>1ASCG-7</v>
      </c>
      <c r="F426" s="261">
        <f>[1]Sheet9!$AA34</f>
        <v>19</v>
      </c>
      <c r="G426" s="262" t="str">
        <f>[1]Sheet9!$X34</f>
        <v>P135172122</v>
      </c>
      <c r="H426" s="261" t="str">
        <f>[1]Sheet9!$Q34</f>
        <v>a</v>
      </c>
      <c r="I426" s="261" t="str">
        <f>[1]Sheet9!$M34</f>
        <v>بسمة</v>
      </c>
      <c r="J426" s="261" t="str">
        <f>[1]Sheet9!$L34</f>
        <v>أنثى</v>
      </c>
      <c r="K426" s="263">
        <f>[1]Sheet9!$F34</f>
        <v>38862</v>
      </c>
      <c r="L426" s="261" t="str">
        <f t="shared" si="6"/>
        <v>a بسمة</v>
      </c>
      <c r="M426" s="279"/>
    </row>
    <row r="427" spans="2:13" s="264" customFormat="1" ht="30" customHeight="1">
      <c r="B427" s="266">
        <v>420</v>
      </c>
      <c r="C427" s="261" t="str">
        <f>IF((F427&lt;=0)," ",[1]Sheet9!$T$10)</f>
        <v>الأولى إعدادي عام</v>
      </c>
      <c r="D427" s="261" t="str">
        <f>C427&amp;"_"&amp;COUNTIF(C$8:$C427,C427)</f>
        <v>الأولى إعدادي عام_282</v>
      </c>
      <c r="E427" s="260" t="str">
        <f>[1]Sheet9!$I$11</f>
        <v>1ASCG-7</v>
      </c>
      <c r="F427" s="261">
        <f>[1]Sheet9!$AA35</f>
        <v>20</v>
      </c>
      <c r="G427" s="262" t="str">
        <f>[1]Sheet9!$X35</f>
        <v>P135251391</v>
      </c>
      <c r="H427" s="261" t="str">
        <f>[1]Sheet9!$Q35</f>
        <v>a</v>
      </c>
      <c r="I427" s="261" t="str">
        <f>[1]Sheet9!$M35</f>
        <v xml:space="preserve">كوثر </v>
      </c>
      <c r="J427" s="261" t="str">
        <f>[1]Sheet9!$L35</f>
        <v>أنثى</v>
      </c>
      <c r="K427" s="263">
        <f>[1]Sheet9!$F35</f>
        <v>38365</v>
      </c>
      <c r="L427" s="261" t="str">
        <f t="shared" si="6"/>
        <v xml:space="preserve">a كوثر </v>
      </c>
      <c r="M427" s="279"/>
    </row>
    <row r="428" spans="2:13" s="264" customFormat="1" ht="30" customHeight="1">
      <c r="B428" s="266">
        <v>421</v>
      </c>
      <c r="C428" s="261" t="str">
        <f>IF((F428&lt;=0)," ",[1]Sheet9!$T$10)</f>
        <v>الأولى إعدادي عام</v>
      </c>
      <c r="D428" s="261" t="str">
        <f>C428&amp;"_"&amp;COUNTIF(C$8:$C428,C428)</f>
        <v>الأولى إعدادي عام_283</v>
      </c>
      <c r="E428" s="260" t="str">
        <f>[1]Sheet9!$I$11</f>
        <v>1ASCG-7</v>
      </c>
      <c r="F428" s="261">
        <f>[1]Sheet9!$AA36</f>
        <v>21</v>
      </c>
      <c r="G428" s="262" t="str">
        <f>[1]Sheet9!$X36</f>
        <v>P135252243</v>
      </c>
      <c r="H428" s="261" t="str">
        <f>[1]Sheet9!$Q36</f>
        <v>a</v>
      </c>
      <c r="I428" s="261" t="str">
        <f>[1]Sheet9!$M36</f>
        <v xml:space="preserve">ليلى </v>
      </c>
      <c r="J428" s="261" t="str">
        <f>[1]Sheet9!$L36</f>
        <v>أنثى</v>
      </c>
      <c r="K428" s="263">
        <f>[1]Sheet9!$F36</f>
        <v>38785</v>
      </c>
      <c r="L428" s="261" t="str">
        <f t="shared" si="6"/>
        <v xml:space="preserve">a ليلى </v>
      </c>
      <c r="M428" s="279"/>
    </row>
    <row r="429" spans="2:13" s="264" customFormat="1" ht="30" customHeight="1">
      <c r="B429" s="266">
        <v>422</v>
      </c>
      <c r="C429" s="261" t="str">
        <f>IF((F429&lt;=0)," ",[1]Sheet9!$T$10)</f>
        <v>الأولى إعدادي عام</v>
      </c>
      <c r="D429" s="261" t="str">
        <f>C429&amp;"_"&amp;COUNTIF(C$8:$C429,C429)</f>
        <v>الأولى إعدادي عام_284</v>
      </c>
      <c r="E429" s="260" t="str">
        <f>[1]Sheet9!$I$11</f>
        <v>1ASCG-7</v>
      </c>
      <c r="F429" s="261">
        <f>[1]Sheet9!$AA37</f>
        <v>22</v>
      </c>
      <c r="G429" s="262" t="str">
        <f>[1]Sheet9!$X37</f>
        <v>P135260187</v>
      </c>
      <c r="H429" s="261" t="str">
        <f>[1]Sheet9!$Q37</f>
        <v>a</v>
      </c>
      <c r="I429" s="261" t="str">
        <f>[1]Sheet9!$M37</f>
        <v xml:space="preserve">وليد </v>
      </c>
      <c r="J429" s="261" t="str">
        <f>[1]Sheet9!$L37</f>
        <v>ذكر</v>
      </c>
      <c r="K429" s="263">
        <f>[1]Sheet9!$F37</f>
        <v>37974</v>
      </c>
      <c r="L429" s="261" t="str">
        <f t="shared" si="6"/>
        <v xml:space="preserve">a وليد </v>
      </c>
      <c r="M429" s="279"/>
    </row>
    <row r="430" spans="2:13" s="264" customFormat="1" ht="30" customHeight="1">
      <c r="B430" s="266">
        <v>423</v>
      </c>
      <c r="C430" s="261" t="str">
        <f>IF((F430&lt;=0)," ",[1]Sheet9!$T$10)</f>
        <v>الأولى إعدادي عام</v>
      </c>
      <c r="D430" s="261" t="str">
        <f>C430&amp;"_"&amp;COUNTIF(C$8:$C430,C430)</f>
        <v>الأولى إعدادي عام_285</v>
      </c>
      <c r="E430" s="260" t="str">
        <f>[1]Sheet9!$I$11</f>
        <v>1ASCG-7</v>
      </c>
      <c r="F430" s="261">
        <f>[1]Sheet9!$AA38</f>
        <v>23</v>
      </c>
      <c r="G430" s="262" t="str">
        <f>[1]Sheet9!$X38</f>
        <v>P136109840</v>
      </c>
      <c r="H430" s="261" t="str">
        <f>[1]Sheet9!$Q38</f>
        <v>a</v>
      </c>
      <c r="I430" s="261" t="str">
        <f>[1]Sheet9!$M38</f>
        <v>زين العابدين</v>
      </c>
      <c r="J430" s="261" t="str">
        <f>[1]Sheet9!$L38</f>
        <v>ذكر</v>
      </c>
      <c r="K430" s="263">
        <f>[1]Sheet9!$F38</f>
        <v>37529</v>
      </c>
      <c r="L430" s="261" t="str">
        <f t="shared" si="6"/>
        <v>a زين العابدين</v>
      </c>
      <c r="M430" s="279"/>
    </row>
    <row r="431" spans="2:13" s="264" customFormat="1" ht="30" customHeight="1">
      <c r="B431" s="266">
        <v>424</v>
      </c>
      <c r="C431" s="261" t="str">
        <f>IF((F431&lt;=0)," ",[1]Sheet9!$T$10)</f>
        <v>الأولى إعدادي عام</v>
      </c>
      <c r="D431" s="261" t="str">
        <f>C431&amp;"_"&amp;COUNTIF(C$8:$C431,C431)</f>
        <v>الأولى إعدادي عام_286</v>
      </c>
      <c r="E431" s="260" t="str">
        <f>[1]Sheet9!$I$11</f>
        <v>1ASCG-7</v>
      </c>
      <c r="F431" s="261">
        <f>[1]Sheet9!$AA39</f>
        <v>24</v>
      </c>
      <c r="G431" s="262" t="str">
        <f>[1]Sheet9!$X39</f>
        <v>P136364586</v>
      </c>
      <c r="H431" s="261" t="str">
        <f>[1]Sheet9!$Q39</f>
        <v>a</v>
      </c>
      <c r="I431" s="261" t="str">
        <f>[1]Sheet9!$M39</f>
        <v xml:space="preserve">هدى  </v>
      </c>
      <c r="J431" s="261" t="str">
        <f>[1]Sheet9!$L39</f>
        <v>أنثى</v>
      </c>
      <c r="K431" s="263">
        <f>[1]Sheet9!$F39</f>
        <v>38776</v>
      </c>
      <c r="L431" s="261" t="str">
        <f t="shared" si="6"/>
        <v xml:space="preserve">a هدى  </v>
      </c>
      <c r="M431" s="279"/>
    </row>
    <row r="432" spans="2:13" s="264" customFormat="1" ht="30" customHeight="1">
      <c r="B432" s="266">
        <v>425</v>
      </c>
      <c r="C432" s="261" t="str">
        <f>IF((F432&lt;=0)," ",[1]Sheet9!$T$10)</f>
        <v>الأولى إعدادي عام</v>
      </c>
      <c r="D432" s="261" t="str">
        <f>C432&amp;"_"&amp;COUNTIF(C$8:$C432,C432)</f>
        <v>الأولى إعدادي عام_287</v>
      </c>
      <c r="E432" s="260" t="str">
        <f>[1]Sheet9!$I$11</f>
        <v>1ASCG-7</v>
      </c>
      <c r="F432" s="261">
        <f>[1]Sheet9!$AA40</f>
        <v>25</v>
      </c>
      <c r="G432" s="262" t="str">
        <f>[1]Sheet9!$X40</f>
        <v>P137259732</v>
      </c>
      <c r="H432" s="261" t="str">
        <f>[1]Sheet9!$Q40</f>
        <v>a</v>
      </c>
      <c r="I432" s="261" t="str">
        <f>[1]Sheet9!$M40</f>
        <v xml:space="preserve">هاجر </v>
      </c>
      <c r="J432" s="261" t="str">
        <f>[1]Sheet9!$L40</f>
        <v>أنثى</v>
      </c>
      <c r="K432" s="263">
        <f>[1]Sheet9!$F40</f>
        <v>38785</v>
      </c>
      <c r="L432" s="261" t="str">
        <f t="shared" si="6"/>
        <v xml:space="preserve">a هاجر </v>
      </c>
      <c r="M432" s="279"/>
    </row>
    <row r="433" spans="2:13" s="264" customFormat="1" ht="30" customHeight="1">
      <c r="B433" s="266">
        <v>426</v>
      </c>
      <c r="C433" s="261" t="str">
        <f>IF((F433&lt;=0)," ",[1]Sheet9!$T$10)</f>
        <v>الأولى إعدادي عام</v>
      </c>
      <c r="D433" s="261" t="str">
        <f>C433&amp;"_"&amp;COUNTIF(C$8:$C433,C433)</f>
        <v>الأولى إعدادي عام_288</v>
      </c>
      <c r="E433" s="260" t="str">
        <f>[1]Sheet9!$I$11</f>
        <v>1ASCG-7</v>
      </c>
      <c r="F433" s="261">
        <f>[1]Sheet9!$AA41</f>
        <v>26</v>
      </c>
      <c r="G433" s="262" t="str">
        <f>[1]Sheet9!$X41</f>
        <v>P137259736</v>
      </c>
      <c r="H433" s="261" t="str">
        <f>[1]Sheet9!$Q41</f>
        <v>a</v>
      </c>
      <c r="I433" s="261" t="str">
        <f>[1]Sheet9!$M41</f>
        <v xml:space="preserve">رميساء </v>
      </c>
      <c r="J433" s="261" t="str">
        <f>[1]Sheet9!$L41</f>
        <v>أنثى</v>
      </c>
      <c r="K433" s="263">
        <f>[1]Sheet9!$F41</f>
        <v>38923</v>
      </c>
      <c r="L433" s="261" t="str">
        <f t="shared" si="6"/>
        <v xml:space="preserve">a رميساء </v>
      </c>
      <c r="M433" s="279"/>
    </row>
    <row r="434" spans="2:13" s="264" customFormat="1" ht="30" customHeight="1">
      <c r="B434" s="266">
        <v>427</v>
      </c>
      <c r="C434" s="261" t="str">
        <f>IF((F434&lt;=0)," ",[1]Sheet9!$T$10)</f>
        <v>الأولى إعدادي عام</v>
      </c>
      <c r="D434" s="261" t="str">
        <f>C434&amp;"_"&amp;COUNTIF(C$8:$C434,C434)</f>
        <v>الأولى إعدادي عام_289</v>
      </c>
      <c r="E434" s="260" t="str">
        <f>[1]Sheet9!$I$11</f>
        <v>1ASCG-7</v>
      </c>
      <c r="F434" s="261">
        <f>[1]Sheet9!$AA42</f>
        <v>27</v>
      </c>
      <c r="G434" s="262" t="str">
        <f>[1]Sheet9!$X42</f>
        <v>P137364500</v>
      </c>
      <c r="H434" s="261" t="str">
        <f>[1]Sheet9!$Q42</f>
        <v>a</v>
      </c>
      <c r="I434" s="261" t="str">
        <f>[1]Sheet9!$M42</f>
        <v xml:space="preserve">جيهان </v>
      </c>
      <c r="J434" s="261" t="str">
        <f>[1]Sheet9!$L42</f>
        <v>أنثى</v>
      </c>
      <c r="K434" s="263">
        <f>[1]Sheet9!$F42</f>
        <v>39080</v>
      </c>
      <c r="L434" s="261" t="str">
        <f t="shared" si="6"/>
        <v xml:space="preserve">a جيهان </v>
      </c>
      <c r="M434" s="279"/>
    </row>
    <row r="435" spans="2:13" s="264" customFormat="1" ht="30" customHeight="1">
      <c r="B435" s="266">
        <v>428</v>
      </c>
      <c r="C435" s="261" t="str">
        <f>IF((F435&lt;=0)," ",[1]Sheet9!$T$10)</f>
        <v>الأولى إعدادي عام</v>
      </c>
      <c r="D435" s="261" t="str">
        <f>C435&amp;"_"&amp;COUNTIF(C$8:$C435,C435)</f>
        <v>الأولى إعدادي عام_290</v>
      </c>
      <c r="E435" s="260" t="str">
        <f>[1]Sheet9!$I$11</f>
        <v>1ASCG-7</v>
      </c>
      <c r="F435" s="261">
        <f>[1]Sheet9!$AA43</f>
        <v>28</v>
      </c>
      <c r="G435" s="262" t="str">
        <f>[1]Sheet9!$X43</f>
        <v>P138364538</v>
      </c>
      <c r="H435" s="261" t="str">
        <f>[1]Sheet9!$Q43</f>
        <v>a</v>
      </c>
      <c r="I435" s="261" t="str">
        <f>[1]Sheet9!$M43</f>
        <v xml:space="preserve">حياة   </v>
      </c>
      <c r="J435" s="261" t="str">
        <f>[1]Sheet9!$L43</f>
        <v>أنثى</v>
      </c>
      <c r="K435" s="263">
        <f>[1]Sheet9!$F43</f>
        <v>38990</v>
      </c>
      <c r="L435" s="261" t="str">
        <f t="shared" si="6"/>
        <v xml:space="preserve">a حياة   </v>
      </c>
      <c r="M435" s="279"/>
    </row>
    <row r="436" spans="2:13" s="264" customFormat="1" ht="30" customHeight="1">
      <c r="B436" s="266">
        <v>429</v>
      </c>
      <c r="C436" s="261" t="str">
        <f>IF((F436&lt;=0)," ",[1]Sheet9!$T$10)</f>
        <v>الأولى إعدادي عام</v>
      </c>
      <c r="D436" s="261" t="str">
        <f>C436&amp;"_"&amp;COUNTIF(C$8:$C436,C436)</f>
        <v>الأولى إعدادي عام_291</v>
      </c>
      <c r="E436" s="260" t="str">
        <f>[1]Sheet9!$I$11</f>
        <v>1ASCG-7</v>
      </c>
      <c r="F436" s="261">
        <f>[1]Sheet9!$AA44</f>
        <v>29</v>
      </c>
      <c r="G436" s="262" t="str">
        <f>[1]Sheet9!$X44</f>
        <v>P138364742</v>
      </c>
      <c r="H436" s="261" t="str">
        <f>[1]Sheet9!$Q44</f>
        <v>a</v>
      </c>
      <c r="I436" s="261" t="str">
        <f>[1]Sheet9!$M44</f>
        <v xml:space="preserve">حمزة  </v>
      </c>
      <c r="J436" s="261" t="str">
        <f>[1]Sheet9!$L44</f>
        <v>ذكر</v>
      </c>
      <c r="K436" s="263">
        <f>[1]Sheet9!$F44</f>
        <v>38842</v>
      </c>
      <c r="L436" s="261" t="str">
        <f t="shared" si="6"/>
        <v xml:space="preserve">a حمزة  </v>
      </c>
      <c r="M436" s="279"/>
    </row>
    <row r="437" spans="2:13" s="264" customFormat="1" ht="30" customHeight="1">
      <c r="B437" s="266">
        <v>430</v>
      </c>
      <c r="C437" s="261" t="str">
        <f>IF((F437&lt;=0)," ",[1]Sheet9!$T$10)</f>
        <v>الأولى إعدادي عام</v>
      </c>
      <c r="D437" s="261" t="str">
        <f>C437&amp;"_"&amp;COUNTIF(C$8:$C437,C437)</f>
        <v>الأولى إعدادي عام_292</v>
      </c>
      <c r="E437" s="260" t="str">
        <f>[1]Sheet9!$I$11</f>
        <v>1ASCG-7</v>
      </c>
      <c r="F437" s="261">
        <f>[1]Sheet9!$AA45</f>
        <v>30</v>
      </c>
      <c r="G437" s="262" t="str">
        <f>[1]Sheet9!$X45</f>
        <v>P138366990</v>
      </c>
      <c r="H437" s="261" t="str">
        <f>[1]Sheet9!$Q45</f>
        <v>a</v>
      </c>
      <c r="I437" s="261" t="str">
        <f>[1]Sheet9!$M45</f>
        <v xml:space="preserve">محمد </v>
      </c>
      <c r="J437" s="261" t="str">
        <f>[1]Sheet9!$L45</f>
        <v>ذكر</v>
      </c>
      <c r="K437" s="263">
        <f>[1]Sheet9!$F45</f>
        <v>38572</v>
      </c>
      <c r="L437" s="261" t="str">
        <f t="shared" si="6"/>
        <v xml:space="preserve">a محمد </v>
      </c>
      <c r="M437" s="279"/>
    </row>
    <row r="438" spans="2:13" s="264" customFormat="1" ht="30" customHeight="1">
      <c r="B438" s="266">
        <v>431</v>
      </c>
      <c r="C438" s="261" t="str">
        <f>IF((F438&lt;=0)," ",[1]Sheet9!$T$10)</f>
        <v>الأولى إعدادي عام</v>
      </c>
      <c r="D438" s="261" t="str">
        <f>C438&amp;"_"&amp;COUNTIF(C$8:$C438,C438)</f>
        <v>الأولى إعدادي عام_293</v>
      </c>
      <c r="E438" s="260" t="str">
        <f>[1]Sheet9!$I$11</f>
        <v>1ASCG-7</v>
      </c>
      <c r="F438" s="261">
        <f>[1]Sheet9!$AA46</f>
        <v>31</v>
      </c>
      <c r="G438" s="262" t="str">
        <f>[1]Sheet9!$X46</f>
        <v>P139364528</v>
      </c>
      <c r="H438" s="261" t="str">
        <f>[1]Sheet9!$Q46</f>
        <v>a</v>
      </c>
      <c r="I438" s="261" t="str">
        <f>[1]Sheet9!$M46</f>
        <v xml:space="preserve">أيوب   </v>
      </c>
      <c r="J438" s="261" t="str">
        <f>[1]Sheet9!$L46</f>
        <v>ذكر</v>
      </c>
      <c r="K438" s="263">
        <f>[1]Sheet9!$F46</f>
        <v>38984</v>
      </c>
      <c r="L438" s="261" t="str">
        <f t="shared" si="6"/>
        <v xml:space="preserve">a أيوب   </v>
      </c>
      <c r="M438" s="279"/>
    </row>
    <row r="439" spans="2:13" s="264" customFormat="1" ht="30" customHeight="1">
      <c r="B439" s="266">
        <v>432</v>
      </c>
      <c r="C439" s="261" t="str">
        <f>IF((F439&lt;=0)," ",[1]Sheet9!$T$10)</f>
        <v>الأولى إعدادي عام</v>
      </c>
      <c r="D439" s="261" t="str">
        <f>C439&amp;"_"&amp;COUNTIF(C$8:$C439,C439)</f>
        <v>الأولى إعدادي عام_294</v>
      </c>
      <c r="E439" s="260" t="str">
        <f>[1]Sheet9!$I$11</f>
        <v>1ASCG-7</v>
      </c>
      <c r="F439" s="261">
        <f>[1]Sheet9!$AA47</f>
        <v>32</v>
      </c>
      <c r="G439" s="262" t="str">
        <f>[1]Sheet9!$X47</f>
        <v>P142098253</v>
      </c>
      <c r="H439" s="261" t="str">
        <f>[1]Sheet9!$Q47</f>
        <v>a</v>
      </c>
      <c r="I439" s="261" t="str">
        <f>[1]Sheet9!$M47</f>
        <v>آية</v>
      </c>
      <c r="J439" s="261" t="str">
        <f>[1]Sheet9!$L47</f>
        <v>أنثى</v>
      </c>
      <c r="K439" s="263">
        <f>[1]Sheet9!$F47</f>
        <v>37754</v>
      </c>
      <c r="L439" s="261" t="str">
        <f t="shared" si="6"/>
        <v>a آية</v>
      </c>
      <c r="M439" s="279"/>
    </row>
    <row r="440" spans="2:13" s="264" customFormat="1" ht="30" customHeight="1">
      <c r="B440" s="266">
        <v>433</v>
      </c>
      <c r="C440" s="261" t="str">
        <f>IF((F440&lt;=0)," ",[1]Sheet9!$T$10)</f>
        <v>الأولى إعدادي عام</v>
      </c>
      <c r="D440" s="261" t="str">
        <f>C440&amp;"_"&amp;COUNTIF(C$8:$C440,C440)</f>
        <v>الأولى إعدادي عام_295</v>
      </c>
      <c r="E440" s="260" t="str">
        <f>[1]Sheet9!$I$11</f>
        <v>1ASCG-7</v>
      </c>
      <c r="F440" s="261">
        <f>[1]Sheet9!$AA48</f>
        <v>33</v>
      </c>
      <c r="G440" s="262" t="str">
        <f>[1]Sheet9!$X48</f>
        <v>P143053345</v>
      </c>
      <c r="H440" s="261" t="str">
        <f>[1]Sheet9!$Q48</f>
        <v>a</v>
      </c>
      <c r="I440" s="261" t="str">
        <f>[1]Sheet9!$M48</f>
        <v>فاطمة الزهراء</v>
      </c>
      <c r="J440" s="261" t="str">
        <f>[1]Sheet9!$L48</f>
        <v>أنثى</v>
      </c>
      <c r="K440" s="263">
        <f>[1]Sheet9!$F48</f>
        <v>38664</v>
      </c>
      <c r="L440" s="261" t="str">
        <f t="shared" si="6"/>
        <v>a فاطمة الزهراء</v>
      </c>
      <c r="M440" s="279"/>
    </row>
    <row r="441" spans="2:13" s="264" customFormat="1" ht="30" customHeight="1">
      <c r="B441" s="266">
        <v>434</v>
      </c>
      <c r="C441" s="261" t="str">
        <f>IF((F441&lt;=0)," ",[1]Sheet9!$T$10)</f>
        <v>الأولى إعدادي عام</v>
      </c>
      <c r="D441" s="261" t="str">
        <f>C441&amp;"_"&amp;COUNTIF(C$8:$C441,C441)</f>
        <v>الأولى إعدادي عام_296</v>
      </c>
      <c r="E441" s="260" t="str">
        <f>[1]Sheet9!$I$11</f>
        <v>1ASCG-7</v>
      </c>
      <c r="F441" s="261">
        <f>[1]Sheet9!$AA49</f>
        <v>34</v>
      </c>
      <c r="G441" s="262" t="str">
        <f>[1]Sheet9!$X49</f>
        <v>P145091830</v>
      </c>
      <c r="H441" s="261" t="str">
        <f>[1]Sheet9!$Q49</f>
        <v>a</v>
      </c>
      <c r="I441" s="261" t="str">
        <f>[1]Sheet9!$M49</f>
        <v>رميساء</v>
      </c>
      <c r="J441" s="261" t="str">
        <f>[1]Sheet9!$L49</f>
        <v>أنثى</v>
      </c>
      <c r="K441" s="263">
        <f>[1]Sheet9!$F49</f>
        <v>38825</v>
      </c>
      <c r="L441" s="261" t="str">
        <f t="shared" si="6"/>
        <v>a رميساء</v>
      </c>
      <c r="M441" s="279"/>
    </row>
    <row r="442" spans="2:13" s="264" customFormat="1" ht="30" customHeight="1">
      <c r="B442" s="266">
        <v>435</v>
      </c>
      <c r="C442" s="261" t="str">
        <f>IF((F442&lt;=0)," ",[1]Sheet9!$T$10)</f>
        <v>الأولى إعدادي عام</v>
      </c>
      <c r="D442" s="261" t="str">
        <f>C442&amp;"_"&amp;COUNTIF(C$8:$C442,C442)</f>
        <v>الأولى إعدادي عام_297</v>
      </c>
      <c r="E442" s="260" t="str">
        <f>[1]Sheet9!$I$11</f>
        <v>1ASCG-7</v>
      </c>
      <c r="F442" s="261">
        <f>[1]Sheet9!$AA50</f>
        <v>35</v>
      </c>
      <c r="G442" s="262" t="str">
        <f>[1]Sheet9!$X50</f>
        <v>P148077326</v>
      </c>
      <c r="H442" s="261" t="str">
        <f>[1]Sheet9!$Q50</f>
        <v>a</v>
      </c>
      <c r="I442" s="261" t="str">
        <f>[1]Sheet9!$M50</f>
        <v>طه</v>
      </c>
      <c r="J442" s="261" t="str">
        <f>[1]Sheet9!$L50</f>
        <v>ذكر</v>
      </c>
      <c r="K442" s="263">
        <f>[1]Sheet9!$F50</f>
        <v>38594</v>
      </c>
      <c r="L442" s="261" t="str">
        <f t="shared" si="6"/>
        <v>a طه</v>
      </c>
      <c r="M442" s="279"/>
    </row>
    <row r="443" spans="2:13" s="264" customFormat="1" ht="30" customHeight="1">
      <c r="B443" s="266">
        <v>436</v>
      </c>
      <c r="C443" s="261" t="str">
        <f>IF((F443&lt;=0)," ",[1]Sheet9!$T$10)</f>
        <v>الأولى إعدادي عام</v>
      </c>
      <c r="D443" s="261" t="str">
        <f>C443&amp;"_"&amp;COUNTIF(C$8:$C443,C443)</f>
        <v>الأولى إعدادي عام_298</v>
      </c>
      <c r="E443" s="260" t="str">
        <f>[1]Sheet9!$I$11</f>
        <v>1ASCG-7</v>
      </c>
      <c r="F443" s="261">
        <f>[1]Sheet9!$AA51</f>
        <v>36</v>
      </c>
      <c r="G443" s="262" t="str">
        <f>[1]Sheet9!$X51</f>
        <v>S138041230</v>
      </c>
      <c r="H443" s="261" t="str">
        <f>[1]Sheet9!$Q51</f>
        <v>a</v>
      </c>
      <c r="I443" s="261" t="str">
        <f>[1]Sheet9!$M51</f>
        <v>عزيز</v>
      </c>
      <c r="J443" s="261" t="str">
        <f>[1]Sheet9!$L51</f>
        <v>ذكر</v>
      </c>
      <c r="K443" s="263">
        <f>[1]Sheet9!$F51</f>
        <v>38196</v>
      </c>
      <c r="L443" s="261" t="str">
        <f t="shared" si="6"/>
        <v>a عزيز</v>
      </c>
      <c r="M443" s="279"/>
    </row>
    <row r="444" spans="2:13" s="264" customFormat="1" ht="30" customHeight="1">
      <c r="B444" s="266">
        <v>437</v>
      </c>
      <c r="C444" s="261" t="str">
        <f>IF((F444&lt;=0)," ",[1]Sheet9!$T$10)</f>
        <v>الأولى إعدادي عام</v>
      </c>
      <c r="D444" s="261" t="str">
        <f>C444&amp;"_"&amp;COUNTIF(C$8:$C444,C444)</f>
        <v>الأولى إعدادي عام_299</v>
      </c>
      <c r="E444" s="260" t="str">
        <f>[1]Sheet9!$I$11</f>
        <v>1ASCG-7</v>
      </c>
      <c r="F444" s="261">
        <f>[1]Sheet9!$AA52</f>
        <v>37</v>
      </c>
      <c r="G444" s="262" t="str">
        <f>[1]Sheet9!$X52</f>
        <v>P139374890</v>
      </c>
      <c r="H444" s="261" t="str">
        <f>[1]Sheet9!$Q52</f>
        <v>a</v>
      </c>
      <c r="I444" s="261" t="str">
        <f>[1]Sheet9!$M52</f>
        <v>فطيمة</v>
      </c>
      <c r="J444" s="261" t="str">
        <f>[1]Sheet9!$L52</f>
        <v>أنثى</v>
      </c>
      <c r="K444" s="263">
        <f>[1]Sheet9!$F52</f>
        <v>38955</v>
      </c>
      <c r="L444" s="261" t="str">
        <f t="shared" si="6"/>
        <v>a فطيمة</v>
      </c>
      <c r="M444" s="279"/>
    </row>
    <row r="445" spans="2:13" s="264" customFormat="1" ht="30" customHeight="1">
      <c r="B445" s="266">
        <v>438</v>
      </c>
      <c r="C445" s="261" t="str">
        <f>IF((F445&lt;=0)," ",[1]Sheet9!$T$10)</f>
        <v>الأولى إعدادي عام</v>
      </c>
      <c r="D445" s="261" t="str">
        <f>C445&amp;"_"&amp;COUNTIF(C$8:$C445,C445)</f>
        <v>الأولى إعدادي عام_300</v>
      </c>
      <c r="E445" s="260" t="str">
        <f>[1]Sheet9!$I$11</f>
        <v>1ASCG-7</v>
      </c>
      <c r="F445" s="261">
        <f>[1]Sheet9!$AA53</f>
        <v>38</v>
      </c>
      <c r="G445" s="262" t="str">
        <f>[1]Sheet9!$X53</f>
        <v>P135324850</v>
      </c>
      <c r="H445" s="261" t="str">
        <f>[1]Sheet9!$Q53</f>
        <v>a</v>
      </c>
      <c r="I445" s="261" t="str">
        <f>[1]Sheet9!$M53</f>
        <v>عماد</v>
      </c>
      <c r="J445" s="261" t="str">
        <f>[1]Sheet9!$L53</f>
        <v>ذكر</v>
      </c>
      <c r="K445" s="263">
        <f>[1]Sheet9!$F53</f>
        <v>38261</v>
      </c>
      <c r="L445" s="261" t="str">
        <f t="shared" si="6"/>
        <v>a عماد</v>
      </c>
      <c r="M445" s="279"/>
    </row>
    <row r="446" spans="2:13" s="264" customFormat="1" ht="30" customHeight="1">
      <c r="B446" s="266">
        <v>439</v>
      </c>
      <c r="C446" s="261" t="str">
        <f>IF((F446&lt;=0)," ",[1]Sheet9!$T$10)</f>
        <v>الأولى إعدادي عام</v>
      </c>
      <c r="D446" s="261" t="str">
        <f>C446&amp;"_"&amp;COUNTIF(C$8:$C446,C446)</f>
        <v>الأولى إعدادي عام_301</v>
      </c>
      <c r="E446" s="260" t="str">
        <f>[1]Sheet9!$I$11</f>
        <v>1ASCG-7</v>
      </c>
      <c r="F446" s="261">
        <f>[1]Sheet9!$AA54</f>
        <v>39</v>
      </c>
      <c r="G446" s="262" t="str">
        <f>[1]Sheet9!$X54</f>
        <v>P137294997</v>
      </c>
      <c r="H446" s="261" t="str">
        <f>[1]Sheet9!$Q54</f>
        <v>a</v>
      </c>
      <c r="I446" s="261" t="str">
        <f>[1]Sheet9!$M54</f>
        <v>ايناس</v>
      </c>
      <c r="J446" s="261" t="str">
        <f>[1]Sheet9!$L54</f>
        <v>أنثى</v>
      </c>
      <c r="K446" s="263">
        <f>[1]Sheet9!$F54</f>
        <v>38841</v>
      </c>
      <c r="L446" s="261" t="str">
        <f t="shared" si="6"/>
        <v>a ايناس</v>
      </c>
      <c r="M446" s="279"/>
    </row>
    <row r="447" spans="2:13" s="264" customFormat="1" ht="30" customHeight="1">
      <c r="B447" s="266">
        <v>440</v>
      </c>
      <c r="C447" s="261" t="str">
        <f>IF((F447&lt;=0)," ",[1]Sheet9!$T$10)</f>
        <v>الأولى إعدادي عام</v>
      </c>
      <c r="D447" s="261" t="str">
        <f>C447&amp;"_"&amp;COUNTIF(C$8:$C447,C447)</f>
        <v>الأولى إعدادي عام_302</v>
      </c>
      <c r="E447" s="260" t="str">
        <f>[1]Sheet9!$I$11</f>
        <v>1ASCG-7</v>
      </c>
      <c r="F447" s="261">
        <f>[1]Sheet9!$AA55</f>
        <v>40</v>
      </c>
      <c r="G447" s="262" t="str">
        <f>[1]Sheet9!$X55</f>
        <v>P139364551</v>
      </c>
      <c r="H447" s="261" t="str">
        <f>[1]Sheet9!$Q55</f>
        <v>a</v>
      </c>
      <c r="I447" s="261" t="str">
        <f>[1]Sheet9!$M55</f>
        <v xml:space="preserve">ياسمين </v>
      </c>
      <c r="J447" s="261" t="str">
        <f>[1]Sheet9!$L55</f>
        <v>أنثى</v>
      </c>
      <c r="K447" s="263">
        <f>[1]Sheet9!$F55</f>
        <v>39204</v>
      </c>
      <c r="L447" s="261" t="str">
        <f t="shared" si="6"/>
        <v xml:space="preserve">a ياسمين </v>
      </c>
      <c r="M447" s="279"/>
    </row>
    <row r="448" spans="2:13" s="264" customFormat="1" ht="30" customHeight="1">
      <c r="B448" s="266">
        <v>441</v>
      </c>
      <c r="C448" s="261" t="str">
        <f>IF((F448&lt;=0)," ",[1]Sheet9!$T$10)</f>
        <v>الأولى إعدادي عام</v>
      </c>
      <c r="D448" s="261" t="str">
        <f>C448&amp;"_"&amp;COUNTIF(C$8:$C448,C448)</f>
        <v>الأولى إعدادي عام_303</v>
      </c>
      <c r="E448" s="260" t="str">
        <f>[1]Sheet9!$I$11</f>
        <v>1ASCG-7</v>
      </c>
      <c r="F448" s="261">
        <f>[1]Sheet9!$AA56</f>
        <v>41</v>
      </c>
      <c r="G448" s="262" t="str">
        <f>[1]Sheet9!$X56</f>
        <v>P149090814</v>
      </c>
      <c r="H448" s="261" t="str">
        <f>[1]Sheet9!$Q56</f>
        <v>a</v>
      </c>
      <c r="I448" s="261" t="str">
        <f>[1]Sheet9!$M56</f>
        <v xml:space="preserve">صلاح  </v>
      </c>
      <c r="J448" s="261" t="str">
        <f>[1]Sheet9!$L56</f>
        <v>ذكر</v>
      </c>
      <c r="K448" s="263">
        <f>[1]Sheet9!$F56</f>
        <v>38996</v>
      </c>
      <c r="L448" s="261" t="str">
        <f t="shared" si="6"/>
        <v xml:space="preserve">a صلاح  </v>
      </c>
      <c r="M448" s="279"/>
    </row>
    <row r="449" spans="2:13" s="264" customFormat="1" ht="30" customHeight="1">
      <c r="B449" s="266">
        <v>442</v>
      </c>
      <c r="C449" s="261" t="str">
        <f>IF((F449&lt;=0)," ",[1]Sheet9!$T$10)</f>
        <v>الأولى إعدادي عام</v>
      </c>
      <c r="D449" s="261" t="str">
        <f>C449&amp;"_"&amp;COUNTIF(C$8:$C449,C449)</f>
        <v>الأولى إعدادي عام_304</v>
      </c>
      <c r="E449" s="260" t="str">
        <f>[1]Sheet9!$I$11</f>
        <v>1ASCG-7</v>
      </c>
      <c r="F449" s="261">
        <f>[1]Sheet9!$AA57</f>
        <v>42</v>
      </c>
      <c r="G449" s="262" t="str">
        <f>[1]Sheet9!$X57</f>
        <v>P149112825</v>
      </c>
      <c r="H449" s="261" t="str">
        <f>[1]Sheet9!$Q57</f>
        <v>a</v>
      </c>
      <c r="I449" s="261" t="str">
        <f>[1]Sheet9!$M57</f>
        <v>منير</v>
      </c>
      <c r="J449" s="261" t="str">
        <f>[1]Sheet9!$L57</f>
        <v>ذكر</v>
      </c>
      <c r="K449" s="263">
        <f>[1]Sheet9!$F57</f>
        <v>38745</v>
      </c>
      <c r="L449" s="261" t="str">
        <f t="shared" si="6"/>
        <v>a منير</v>
      </c>
      <c r="M449" s="279"/>
    </row>
    <row r="450" spans="2:13" s="264" customFormat="1" ht="30" customHeight="1">
      <c r="B450" s="266">
        <v>443</v>
      </c>
      <c r="C450" s="261" t="str">
        <f>IF((F450&lt;=0)," ",[1]Sheet9!$T$10)</f>
        <v>الأولى إعدادي عام</v>
      </c>
      <c r="D450" s="261" t="str">
        <f>C450&amp;"_"&amp;COUNTIF(C$8:$C450,C450)</f>
        <v>الأولى إعدادي عام_305</v>
      </c>
      <c r="E450" s="260" t="str">
        <f>[1]Sheet9!$I$11</f>
        <v>1ASCG-7</v>
      </c>
      <c r="F450" s="261">
        <f>[1]Sheet9!$AA58</f>
        <v>43</v>
      </c>
      <c r="G450" s="262" t="str">
        <f>[1]Sheet9!$X58</f>
        <v>P130259688</v>
      </c>
      <c r="H450" s="261" t="str">
        <f>[1]Sheet9!$Q58</f>
        <v>a</v>
      </c>
      <c r="I450" s="261" t="str">
        <f>[1]Sheet9!$M58</f>
        <v xml:space="preserve">فرح </v>
      </c>
      <c r="J450" s="261" t="str">
        <f>[1]Sheet9!$L58</f>
        <v>أنثى</v>
      </c>
      <c r="K450" s="263">
        <f>[1]Sheet9!$F58</f>
        <v>38449</v>
      </c>
      <c r="L450" s="261" t="str">
        <f t="shared" si="6"/>
        <v xml:space="preserve">a فرح </v>
      </c>
      <c r="M450" s="279"/>
    </row>
    <row r="451" spans="2:13" s="264" customFormat="1" ht="30" customHeight="1">
      <c r="B451" s="266">
        <v>444</v>
      </c>
      <c r="C451" s="261" t="str">
        <f>IF((F451&lt;=0)," ",[1]Sheet9!$T$10)</f>
        <v xml:space="preserve"> </v>
      </c>
      <c r="D451" s="261" t="str">
        <f>C451&amp;"_"&amp;COUNTIF(C$8:$C451,C451)</f>
        <v xml:space="preserve"> _86</v>
      </c>
      <c r="E451" s="260" t="str">
        <f>[1]Sheet9!$I$11</f>
        <v>1ASCG-7</v>
      </c>
      <c r="F451" s="261">
        <f>[1]Sheet9!$AA59</f>
        <v>0</v>
      </c>
      <c r="G451" s="262">
        <f>[1]Sheet9!$X59</f>
        <v>0</v>
      </c>
      <c r="H451" s="261" t="str">
        <f>[1]Sheet9!$Q59</f>
        <v>a</v>
      </c>
      <c r="I451" s="261">
        <f>[1]Sheet9!$M59</f>
        <v>0</v>
      </c>
      <c r="J451" s="261">
        <f>[1]Sheet9!$L59</f>
        <v>0</v>
      </c>
      <c r="K451" s="263">
        <f>[1]Sheet9!$F59</f>
        <v>0</v>
      </c>
      <c r="L451" s="261" t="str">
        <f t="shared" si="6"/>
        <v>a 0</v>
      </c>
      <c r="M451" s="279"/>
    </row>
    <row r="452" spans="2:13" s="264" customFormat="1" ht="30" customHeight="1">
      <c r="B452" s="266">
        <v>445</v>
      </c>
      <c r="C452" s="261" t="str">
        <f>IF((F452&lt;=0)," ",[1]Sheet9!$T$10)</f>
        <v xml:space="preserve"> </v>
      </c>
      <c r="D452" s="261" t="str">
        <f>C452&amp;"_"&amp;COUNTIF(C$8:$C452,C452)</f>
        <v xml:space="preserve"> _87</v>
      </c>
      <c r="E452" s="260" t="str">
        <f>[1]Sheet9!$I$11</f>
        <v>1ASCG-7</v>
      </c>
      <c r="F452" s="261">
        <f>[1]Sheet9!$AA60</f>
        <v>0</v>
      </c>
      <c r="G452" s="262">
        <f>[1]Sheet9!$X60</f>
        <v>0</v>
      </c>
      <c r="H452" s="261" t="str">
        <f>[1]Sheet9!$Q60</f>
        <v>a</v>
      </c>
      <c r="I452" s="261">
        <f>[1]Sheet9!$M60</f>
        <v>0</v>
      </c>
      <c r="J452" s="261">
        <f>[1]Sheet9!$L60</f>
        <v>0</v>
      </c>
      <c r="K452" s="263">
        <f>[1]Sheet9!$F60</f>
        <v>0</v>
      </c>
      <c r="L452" s="261" t="str">
        <f t="shared" si="6"/>
        <v>a 0</v>
      </c>
      <c r="M452" s="279"/>
    </row>
    <row r="453" spans="2:13" s="264" customFormat="1" ht="30" customHeight="1">
      <c r="B453" s="266">
        <v>446</v>
      </c>
      <c r="C453" s="261" t="str">
        <f>IF((F453&lt;=0)," ",[1]Sheet9!$T$10)</f>
        <v xml:space="preserve"> </v>
      </c>
      <c r="D453" s="261" t="str">
        <f>C453&amp;"_"&amp;COUNTIF(C$8:$C453,C453)</f>
        <v xml:space="preserve"> _88</v>
      </c>
      <c r="E453" s="260" t="str">
        <f>[1]Sheet9!$I$11</f>
        <v>1ASCG-7</v>
      </c>
      <c r="F453" s="261">
        <f>[1]Sheet9!$AA61</f>
        <v>0</v>
      </c>
      <c r="G453" s="262">
        <f>[1]Sheet9!$X61</f>
        <v>0</v>
      </c>
      <c r="H453" s="261" t="str">
        <f>[1]Sheet9!$Q61</f>
        <v>a</v>
      </c>
      <c r="I453" s="261">
        <f>[1]Sheet9!$M61</f>
        <v>0</v>
      </c>
      <c r="J453" s="261">
        <f>[1]Sheet9!$L61</f>
        <v>0</v>
      </c>
      <c r="K453" s="263">
        <f>[1]Sheet9!$F61</f>
        <v>0</v>
      </c>
      <c r="L453" s="261" t="str">
        <f t="shared" si="6"/>
        <v>a 0</v>
      </c>
      <c r="M453" s="279"/>
    </row>
    <row r="454" spans="2:13" s="264" customFormat="1" ht="30" customHeight="1">
      <c r="B454" s="266">
        <v>447</v>
      </c>
      <c r="C454" s="261" t="str">
        <f>IF((F454&lt;=0)," ",[1]Sheet9!$T$10)</f>
        <v xml:space="preserve"> </v>
      </c>
      <c r="D454" s="261" t="str">
        <f>C454&amp;"_"&amp;COUNTIF(C$8:$C454,C454)</f>
        <v xml:space="preserve"> _89</v>
      </c>
      <c r="E454" s="260" t="str">
        <f>[1]Sheet9!$I$11</f>
        <v>1ASCG-7</v>
      </c>
      <c r="F454" s="261">
        <f>[1]Sheet9!$AA62</f>
        <v>0</v>
      </c>
      <c r="G454" s="262">
        <f>[1]Sheet9!$X62</f>
        <v>0</v>
      </c>
      <c r="H454" s="261" t="str">
        <f>[1]Sheet9!$Q62</f>
        <v>a</v>
      </c>
      <c r="I454" s="261">
        <f>[1]Sheet9!$M62</f>
        <v>0</v>
      </c>
      <c r="J454" s="261">
        <f>[1]Sheet9!$L62</f>
        <v>0</v>
      </c>
      <c r="K454" s="263">
        <f>[1]Sheet9!$F62</f>
        <v>0</v>
      </c>
      <c r="L454" s="261" t="str">
        <f t="shared" si="6"/>
        <v>a 0</v>
      </c>
      <c r="M454" s="279"/>
    </row>
    <row r="455" spans="2:13" s="264" customFormat="1" ht="30" customHeight="1">
      <c r="B455" s="266">
        <v>448</v>
      </c>
      <c r="C455" s="261" t="str">
        <f>IF((F455&lt;=0)," ",[1]Sheet9!$T$10)</f>
        <v xml:space="preserve"> </v>
      </c>
      <c r="D455" s="261" t="str">
        <f>C455&amp;"_"&amp;COUNTIF(C$8:$C455,C455)</f>
        <v xml:space="preserve"> _90</v>
      </c>
      <c r="E455" s="260" t="str">
        <f>[1]Sheet9!$I$11</f>
        <v>1ASCG-7</v>
      </c>
      <c r="F455" s="261">
        <f>[1]Sheet9!$AA63</f>
        <v>0</v>
      </c>
      <c r="G455" s="262">
        <f>[1]Sheet9!$X63</f>
        <v>0</v>
      </c>
      <c r="H455" s="261">
        <f>[1]Sheet9!$Q63</f>
        <v>0</v>
      </c>
      <c r="I455" s="261">
        <f>[1]Sheet9!$M63</f>
        <v>0</v>
      </c>
      <c r="J455" s="261">
        <f>[1]Sheet9!$L63</f>
        <v>0</v>
      </c>
      <c r="K455" s="263">
        <f>[1]Sheet9!$F63</f>
        <v>0</v>
      </c>
      <c r="L455" s="261" t="str">
        <f t="shared" si="6"/>
        <v>0 0</v>
      </c>
      <c r="M455" s="279"/>
    </row>
    <row r="456" spans="2:13" s="264" customFormat="1" ht="30" customHeight="1">
      <c r="B456" s="266">
        <v>449</v>
      </c>
      <c r="C456" s="261" t="str">
        <f>IF((F456&lt;=0)," ",[1]Sheet9!$T$10)</f>
        <v xml:space="preserve"> </v>
      </c>
      <c r="D456" s="261" t="str">
        <f>C456&amp;"_"&amp;COUNTIF(C$8:$C456,C456)</f>
        <v xml:space="preserve"> _91</v>
      </c>
      <c r="E456" s="260" t="str">
        <f>[1]Sheet9!$I$11</f>
        <v>1ASCG-7</v>
      </c>
      <c r="F456" s="261">
        <f>[1]Sheet9!$AA64</f>
        <v>0</v>
      </c>
      <c r="G456" s="262">
        <f>[1]Sheet9!$X64</f>
        <v>0</v>
      </c>
      <c r="H456" s="261">
        <f>[1]Sheet9!$Q64</f>
        <v>0</v>
      </c>
      <c r="I456" s="261">
        <f>[1]Sheet9!$M64</f>
        <v>0</v>
      </c>
      <c r="J456" s="261">
        <f>[1]Sheet9!$L64</f>
        <v>0</v>
      </c>
      <c r="K456" s="263">
        <f>[1]Sheet9!$F64</f>
        <v>0</v>
      </c>
      <c r="L456" s="261" t="str">
        <f t="shared" si="6"/>
        <v>0 0</v>
      </c>
      <c r="M456" s="279"/>
    </row>
    <row r="457" spans="2:13" s="264" customFormat="1" ht="30" customHeight="1">
      <c r="B457" s="266">
        <v>450</v>
      </c>
      <c r="C457" s="261" t="str">
        <f>IF((F457&lt;=0)," ",[1]Sheet9!$T$10)</f>
        <v xml:space="preserve"> </v>
      </c>
      <c r="D457" s="261" t="str">
        <f>C457&amp;"_"&amp;COUNTIF(C$8:$C457,C457)</f>
        <v xml:space="preserve"> _92</v>
      </c>
      <c r="E457" s="260" t="str">
        <f>[1]Sheet9!$I$11</f>
        <v>1ASCG-7</v>
      </c>
      <c r="F457" s="261">
        <f>[1]Sheet9!$AA65</f>
        <v>0</v>
      </c>
      <c r="G457" s="262">
        <f>[1]Sheet9!$X65</f>
        <v>0</v>
      </c>
      <c r="H457" s="261">
        <f>[1]Sheet9!$Q65</f>
        <v>0</v>
      </c>
      <c r="I457" s="261">
        <f>[1]Sheet9!$M65</f>
        <v>0</v>
      </c>
      <c r="J457" s="261">
        <f>[1]Sheet9!$L65</f>
        <v>0</v>
      </c>
      <c r="K457" s="263">
        <f>[1]Sheet9!$F65</f>
        <v>0</v>
      </c>
      <c r="L457" s="261" t="str">
        <f t="shared" ref="L457:L520" si="7">CONCATENATE(H457," ",I457)</f>
        <v>0 0</v>
      </c>
      <c r="M457" s="279"/>
    </row>
    <row r="458" spans="2:13" s="264" customFormat="1" ht="30" customHeight="1">
      <c r="B458" s="266">
        <v>451</v>
      </c>
      <c r="C458" s="261" t="str">
        <f>IF((F458&lt;=0)," ",[1]Sheet10!$T$10)</f>
        <v>الأولى إعدادي عام</v>
      </c>
      <c r="D458" s="261" t="str">
        <f>C458&amp;"_"&amp;COUNTIF(C$8:$C458,C458)</f>
        <v>الأولى إعدادي عام_306</v>
      </c>
      <c r="E458" s="260" t="str">
        <f>[1]Sheet10!$I$11</f>
        <v>1ASCG-8</v>
      </c>
      <c r="F458" s="261">
        <f>[1]Sheet10!$AA16</f>
        <v>1</v>
      </c>
      <c r="G458" s="262" t="str">
        <f>[1]Sheet10!$X16</f>
        <v>H146026012</v>
      </c>
      <c r="H458" s="261" t="str">
        <f>[1]Sheet10!$Q16</f>
        <v>a</v>
      </c>
      <c r="I458" s="261" t="str">
        <f>[1]Sheet10!$M16</f>
        <v>مريم</v>
      </c>
      <c r="J458" s="261" t="str">
        <f>[1]Sheet10!$L16</f>
        <v>أنثى</v>
      </c>
      <c r="K458" s="263">
        <f>[1]Sheet10!$F16</f>
        <v>38042</v>
      </c>
      <c r="L458" s="261" t="str">
        <f t="shared" si="7"/>
        <v>a مريم</v>
      </c>
      <c r="M458" s="279"/>
    </row>
    <row r="459" spans="2:13" s="264" customFormat="1" ht="30" customHeight="1">
      <c r="B459" s="266">
        <v>452</v>
      </c>
      <c r="C459" s="261" t="str">
        <f>IF((F459&lt;=0)," ",[1]Sheet10!$T$10)</f>
        <v>الأولى إعدادي عام</v>
      </c>
      <c r="D459" s="261" t="str">
        <f>C459&amp;"_"&amp;COUNTIF(C$8:$C459,C459)</f>
        <v>الأولى إعدادي عام_307</v>
      </c>
      <c r="E459" s="260" t="str">
        <f>[1]Sheet10!$I$11</f>
        <v>1ASCG-8</v>
      </c>
      <c r="F459" s="261">
        <f>[1]Sheet10!$AA17</f>
        <v>2</v>
      </c>
      <c r="G459" s="262" t="str">
        <f>[1]Sheet10!$X17</f>
        <v>M130071259</v>
      </c>
      <c r="H459" s="261" t="str">
        <f>[1]Sheet10!$Q17</f>
        <v>a</v>
      </c>
      <c r="I459" s="261" t="str">
        <f>[1]Sheet10!$M17</f>
        <v>أيوب</v>
      </c>
      <c r="J459" s="261" t="str">
        <f>[1]Sheet10!$L17</f>
        <v>ذكر</v>
      </c>
      <c r="K459" s="263">
        <f>[1]Sheet10!$F17</f>
        <v>38561</v>
      </c>
      <c r="L459" s="261" t="str">
        <f t="shared" si="7"/>
        <v>a أيوب</v>
      </c>
      <c r="M459" s="279"/>
    </row>
    <row r="460" spans="2:13" s="264" customFormat="1" ht="30" customHeight="1">
      <c r="B460" s="266">
        <v>453</v>
      </c>
      <c r="C460" s="261" t="str">
        <f>IF((F460&lt;=0)," ",[1]Sheet10!$T$10)</f>
        <v>الأولى إعدادي عام</v>
      </c>
      <c r="D460" s="261" t="str">
        <f>C460&amp;"_"&amp;COUNTIF(C$8:$C460,C460)</f>
        <v>الأولى إعدادي عام_308</v>
      </c>
      <c r="E460" s="260" t="str">
        <f>[1]Sheet10!$I$11</f>
        <v>1ASCG-8</v>
      </c>
      <c r="F460" s="261">
        <f>[1]Sheet10!$AA18</f>
        <v>3</v>
      </c>
      <c r="G460" s="262" t="str">
        <f>[1]Sheet10!$X18</f>
        <v>P130048406</v>
      </c>
      <c r="H460" s="261" t="str">
        <f>[1]Sheet10!$Q18</f>
        <v>a</v>
      </c>
      <c r="I460" s="261" t="str">
        <f>[1]Sheet10!$M18</f>
        <v>يحيى</v>
      </c>
      <c r="J460" s="261" t="str">
        <f>[1]Sheet10!$L18</f>
        <v>ذكر</v>
      </c>
      <c r="K460" s="263">
        <f>[1]Sheet10!$F18</f>
        <v>38848</v>
      </c>
      <c r="L460" s="261" t="str">
        <f t="shared" si="7"/>
        <v>a يحيى</v>
      </c>
      <c r="M460" s="279"/>
    </row>
    <row r="461" spans="2:13" s="264" customFormat="1" ht="30" customHeight="1">
      <c r="B461" s="266">
        <v>454</v>
      </c>
      <c r="C461" s="261" t="str">
        <f>IF((F461&lt;=0)," ",[1]Sheet10!$T$10)</f>
        <v>الأولى إعدادي عام</v>
      </c>
      <c r="D461" s="261" t="str">
        <f>C461&amp;"_"&amp;COUNTIF(C$8:$C461,C461)</f>
        <v>الأولى إعدادي عام_309</v>
      </c>
      <c r="E461" s="260" t="str">
        <f>[1]Sheet10!$I$11</f>
        <v>1ASCG-8</v>
      </c>
      <c r="F461" s="261">
        <f>[1]Sheet10!$AA19</f>
        <v>4</v>
      </c>
      <c r="G461" s="262" t="str">
        <f>[1]Sheet10!$X19</f>
        <v>P130364701</v>
      </c>
      <c r="H461" s="261" t="str">
        <f>[1]Sheet10!$Q19</f>
        <v>a</v>
      </c>
      <c r="I461" s="261" t="str">
        <f>[1]Sheet10!$M19</f>
        <v xml:space="preserve">أسامة </v>
      </c>
      <c r="J461" s="261" t="str">
        <f>[1]Sheet10!$L19</f>
        <v>ذكر</v>
      </c>
      <c r="K461" s="263">
        <f>[1]Sheet10!$F19</f>
        <v>38126</v>
      </c>
      <c r="L461" s="261" t="str">
        <f t="shared" si="7"/>
        <v xml:space="preserve">a أسامة </v>
      </c>
      <c r="M461" s="279"/>
    </row>
    <row r="462" spans="2:13" s="264" customFormat="1" ht="30" customHeight="1">
      <c r="B462" s="266">
        <v>455</v>
      </c>
      <c r="C462" s="261" t="str">
        <f>IF((F462&lt;=0)," ",[1]Sheet10!$T$10)</f>
        <v>الأولى إعدادي عام</v>
      </c>
      <c r="D462" s="261" t="str">
        <f>C462&amp;"_"&amp;COUNTIF(C$8:$C462,C462)</f>
        <v>الأولى إعدادي عام_310</v>
      </c>
      <c r="E462" s="260" t="str">
        <f>[1]Sheet10!$I$11</f>
        <v>1ASCG-8</v>
      </c>
      <c r="F462" s="261">
        <f>[1]Sheet10!$AA20</f>
        <v>5</v>
      </c>
      <c r="G462" s="262" t="str">
        <f>[1]Sheet10!$X20</f>
        <v>P130364737</v>
      </c>
      <c r="H462" s="261" t="str">
        <f>[1]Sheet10!$Q20</f>
        <v>a</v>
      </c>
      <c r="I462" s="261" t="str">
        <f>[1]Sheet10!$M20</f>
        <v xml:space="preserve">عبد الرحيم    </v>
      </c>
      <c r="J462" s="261" t="str">
        <f>[1]Sheet10!$L20</f>
        <v>ذكر</v>
      </c>
      <c r="K462" s="263">
        <f>[1]Sheet10!$F20</f>
        <v>38935</v>
      </c>
      <c r="L462" s="261" t="str">
        <f t="shared" si="7"/>
        <v xml:space="preserve">a عبد الرحيم    </v>
      </c>
      <c r="M462" s="279"/>
    </row>
    <row r="463" spans="2:13" s="264" customFormat="1" ht="30" customHeight="1">
      <c r="B463" s="266">
        <v>456</v>
      </c>
      <c r="C463" s="261" t="str">
        <f>IF((F463&lt;=0)," ",[1]Sheet10!$T$10)</f>
        <v>الأولى إعدادي عام</v>
      </c>
      <c r="D463" s="261" t="str">
        <f>C463&amp;"_"&amp;COUNTIF(C$8:$C463,C463)</f>
        <v>الأولى إعدادي عام_311</v>
      </c>
      <c r="E463" s="260" t="str">
        <f>[1]Sheet10!$I$11</f>
        <v>1ASCG-8</v>
      </c>
      <c r="F463" s="261">
        <f>[1]Sheet10!$AA21</f>
        <v>6</v>
      </c>
      <c r="G463" s="262" t="str">
        <f>[1]Sheet10!$X21</f>
        <v>P130364755</v>
      </c>
      <c r="H463" s="261" t="str">
        <f>[1]Sheet10!$Q21</f>
        <v>a</v>
      </c>
      <c r="I463" s="261" t="str">
        <f>[1]Sheet10!$M21</f>
        <v xml:space="preserve">دعاء </v>
      </c>
      <c r="J463" s="261" t="str">
        <f>[1]Sheet10!$L21</f>
        <v>أنثى</v>
      </c>
      <c r="K463" s="263">
        <f>[1]Sheet10!$F21</f>
        <v>38779</v>
      </c>
      <c r="L463" s="261" t="str">
        <f t="shared" si="7"/>
        <v xml:space="preserve">a دعاء </v>
      </c>
      <c r="M463" s="279"/>
    </row>
    <row r="464" spans="2:13" s="264" customFormat="1" ht="30" customHeight="1">
      <c r="B464" s="266">
        <v>457</v>
      </c>
      <c r="C464" s="261" t="str">
        <f>IF((F464&lt;=0)," ",[1]Sheet10!$T$10)</f>
        <v>الأولى إعدادي عام</v>
      </c>
      <c r="D464" s="261" t="str">
        <f>C464&amp;"_"&amp;COUNTIF(C$8:$C464,C464)</f>
        <v>الأولى إعدادي عام_312</v>
      </c>
      <c r="E464" s="260" t="str">
        <f>[1]Sheet10!$I$11</f>
        <v>1ASCG-8</v>
      </c>
      <c r="F464" s="261">
        <f>[1]Sheet10!$AA22</f>
        <v>7</v>
      </c>
      <c r="G464" s="262" t="str">
        <f>[1]Sheet10!$X22</f>
        <v>P130371312</v>
      </c>
      <c r="H464" s="261" t="str">
        <f>[1]Sheet10!$Q22</f>
        <v>a</v>
      </c>
      <c r="I464" s="261" t="str">
        <f>[1]Sheet10!$M22</f>
        <v xml:space="preserve">صافية </v>
      </c>
      <c r="J464" s="261" t="str">
        <f>[1]Sheet10!$L22</f>
        <v>أنثى</v>
      </c>
      <c r="K464" s="263">
        <f>[1]Sheet10!$F22</f>
        <v>38319</v>
      </c>
      <c r="L464" s="261" t="str">
        <f t="shared" si="7"/>
        <v xml:space="preserve">a صافية </v>
      </c>
      <c r="M464" s="279"/>
    </row>
    <row r="465" spans="2:13" s="264" customFormat="1" ht="30" customHeight="1">
      <c r="B465" s="266">
        <v>458</v>
      </c>
      <c r="C465" s="261" t="str">
        <f>IF((F465&lt;=0)," ",[1]Sheet10!$T$10)</f>
        <v>الأولى إعدادي عام</v>
      </c>
      <c r="D465" s="261" t="str">
        <f>C465&amp;"_"&amp;COUNTIF(C$8:$C465,C465)</f>
        <v>الأولى إعدادي عام_313</v>
      </c>
      <c r="E465" s="260" t="str">
        <f>[1]Sheet10!$I$11</f>
        <v>1ASCG-8</v>
      </c>
      <c r="F465" s="261">
        <f>[1]Sheet10!$AA23</f>
        <v>8</v>
      </c>
      <c r="G465" s="262" t="str">
        <f>[1]Sheet10!$X23</f>
        <v>P130410650</v>
      </c>
      <c r="H465" s="261" t="str">
        <f>[1]Sheet10!$Q23</f>
        <v>a</v>
      </c>
      <c r="I465" s="261" t="str">
        <f>[1]Sheet10!$M23</f>
        <v>عبد الحنين</v>
      </c>
      <c r="J465" s="261" t="str">
        <f>[1]Sheet10!$L23</f>
        <v>ذكر</v>
      </c>
      <c r="K465" s="263">
        <f>[1]Sheet10!$F23</f>
        <v>37495</v>
      </c>
      <c r="L465" s="261" t="str">
        <f t="shared" si="7"/>
        <v>a عبد الحنين</v>
      </c>
      <c r="M465" s="279"/>
    </row>
    <row r="466" spans="2:13" s="264" customFormat="1" ht="30" customHeight="1">
      <c r="B466" s="266">
        <v>459</v>
      </c>
      <c r="C466" s="261" t="str">
        <f>IF((F466&lt;=0)," ",[1]Sheet10!$T$10)</f>
        <v>الأولى إعدادي عام</v>
      </c>
      <c r="D466" s="261" t="str">
        <f>C466&amp;"_"&amp;COUNTIF(C$8:$C466,C466)</f>
        <v>الأولى إعدادي عام_314</v>
      </c>
      <c r="E466" s="260" t="str">
        <f>[1]Sheet10!$I$11</f>
        <v>1ASCG-8</v>
      </c>
      <c r="F466" s="261">
        <f>[1]Sheet10!$AA24</f>
        <v>9</v>
      </c>
      <c r="G466" s="262" t="str">
        <f>[1]Sheet10!$X24</f>
        <v>P131268564</v>
      </c>
      <c r="H466" s="261" t="str">
        <f>[1]Sheet10!$Q24</f>
        <v>a</v>
      </c>
      <c r="I466" s="261" t="str">
        <f>[1]Sheet10!$M24</f>
        <v>إسماعيل</v>
      </c>
      <c r="J466" s="261" t="str">
        <f>[1]Sheet10!$L24</f>
        <v>ذكر</v>
      </c>
      <c r="K466" s="263">
        <f>[1]Sheet10!$F24</f>
        <v>38174</v>
      </c>
      <c r="L466" s="261" t="str">
        <f t="shared" si="7"/>
        <v>a إسماعيل</v>
      </c>
      <c r="M466" s="279"/>
    </row>
    <row r="467" spans="2:13" s="264" customFormat="1" ht="30" customHeight="1">
      <c r="B467" s="266">
        <v>460</v>
      </c>
      <c r="C467" s="261" t="str">
        <f>IF((F467&lt;=0)," ",[1]Sheet10!$T$10)</f>
        <v>الأولى إعدادي عام</v>
      </c>
      <c r="D467" s="261" t="str">
        <f>C467&amp;"_"&amp;COUNTIF(C$8:$C467,C467)</f>
        <v>الأولى إعدادي عام_315</v>
      </c>
      <c r="E467" s="260" t="str">
        <f>[1]Sheet10!$I$11</f>
        <v>1ASCG-8</v>
      </c>
      <c r="F467" s="261">
        <f>[1]Sheet10!$AA25</f>
        <v>10</v>
      </c>
      <c r="G467" s="262" t="str">
        <f>[1]Sheet10!$X25</f>
        <v>P131364426</v>
      </c>
      <c r="H467" s="261" t="str">
        <f>[1]Sheet10!$Q25</f>
        <v>a</v>
      </c>
      <c r="I467" s="261" t="str">
        <f>[1]Sheet10!$M25</f>
        <v xml:space="preserve">سليمان    </v>
      </c>
      <c r="J467" s="261" t="str">
        <f>[1]Sheet10!$L25</f>
        <v>ذكر</v>
      </c>
      <c r="K467" s="263">
        <f>[1]Sheet10!$F25</f>
        <v>39031</v>
      </c>
      <c r="L467" s="261" t="str">
        <f t="shared" si="7"/>
        <v xml:space="preserve">a سليمان    </v>
      </c>
      <c r="M467" s="279"/>
    </row>
    <row r="468" spans="2:13" s="264" customFormat="1" ht="30" customHeight="1">
      <c r="B468" s="266">
        <v>461</v>
      </c>
      <c r="C468" s="261" t="str">
        <f>IF((F468&lt;=0)," ",[1]Sheet10!$T$10)</f>
        <v>الأولى إعدادي عام</v>
      </c>
      <c r="D468" s="261" t="str">
        <f>C468&amp;"_"&amp;COUNTIF(C$8:$C468,C468)</f>
        <v>الأولى إعدادي عام_316</v>
      </c>
      <c r="E468" s="260" t="str">
        <f>[1]Sheet10!$I$11</f>
        <v>1ASCG-8</v>
      </c>
      <c r="F468" s="261">
        <f>[1]Sheet10!$AA26</f>
        <v>11</v>
      </c>
      <c r="G468" s="262" t="str">
        <f>[1]Sheet10!$X26</f>
        <v>P132259930</v>
      </c>
      <c r="H468" s="261" t="str">
        <f>[1]Sheet10!$Q26</f>
        <v>a</v>
      </c>
      <c r="I468" s="261" t="str">
        <f>[1]Sheet10!$M26</f>
        <v xml:space="preserve">آية </v>
      </c>
      <c r="J468" s="261" t="str">
        <f>[1]Sheet10!$L26</f>
        <v>أنثى</v>
      </c>
      <c r="K468" s="263">
        <f>[1]Sheet10!$F26</f>
        <v>38702</v>
      </c>
      <c r="L468" s="261" t="str">
        <f t="shared" si="7"/>
        <v xml:space="preserve">a آية </v>
      </c>
      <c r="M468" s="279"/>
    </row>
    <row r="469" spans="2:13" s="264" customFormat="1" ht="30" customHeight="1">
      <c r="B469" s="266">
        <v>462</v>
      </c>
      <c r="C469" s="261" t="str">
        <f>IF((F469&lt;=0)," ",[1]Sheet10!$T$10)</f>
        <v>الأولى إعدادي عام</v>
      </c>
      <c r="D469" s="261" t="str">
        <f>C469&amp;"_"&amp;COUNTIF(C$8:$C469,C469)</f>
        <v>الأولى إعدادي عام_317</v>
      </c>
      <c r="E469" s="260" t="str">
        <f>[1]Sheet10!$I$11</f>
        <v>1ASCG-8</v>
      </c>
      <c r="F469" s="261">
        <f>[1]Sheet10!$AA27</f>
        <v>12</v>
      </c>
      <c r="G469" s="262" t="str">
        <f>[1]Sheet10!$X27</f>
        <v>P132274061</v>
      </c>
      <c r="H469" s="261" t="str">
        <f>[1]Sheet10!$Q27</f>
        <v>a</v>
      </c>
      <c r="I469" s="261" t="str">
        <f>[1]Sheet10!$M27</f>
        <v>نوفل</v>
      </c>
      <c r="J469" s="261" t="str">
        <f>[1]Sheet10!$L27</f>
        <v>ذكر</v>
      </c>
      <c r="K469" s="263">
        <f>[1]Sheet10!$F27</f>
        <v>39131</v>
      </c>
      <c r="L469" s="261" t="str">
        <f t="shared" si="7"/>
        <v>a نوفل</v>
      </c>
      <c r="M469" s="279"/>
    </row>
    <row r="470" spans="2:13" s="264" customFormat="1" ht="30" customHeight="1">
      <c r="B470" s="266">
        <v>463</v>
      </c>
      <c r="C470" s="261" t="str">
        <f>IF((F470&lt;=0)," ",[1]Sheet10!$T$10)</f>
        <v>الأولى إعدادي عام</v>
      </c>
      <c r="D470" s="261" t="str">
        <f>C470&amp;"_"&amp;COUNTIF(C$8:$C470,C470)</f>
        <v>الأولى إعدادي عام_318</v>
      </c>
      <c r="E470" s="260" t="str">
        <f>[1]Sheet10!$I$11</f>
        <v>1ASCG-8</v>
      </c>
      <c r="F470" s="261">
        <f>[1]Sheet10!$AA28</f>
        <v>13</v>
      </c>
      <c r="G470" s="262" t="str">
        <f>[1]Sheet10!$X28</f>
        <v>P132366714</v>
      </c>
      <c r="H470" s="261" t="str">
        <f>[1]Sheet10!$Q28</f>
        <v>a</v>
      </c>
      <c r="I470" s="261" t="str">
        <f>[1]Sheet10!$M28</f>
        <v xml:space="preserve">حسام </v>
      </c>
      <c r="J470" s="261" t="str">
        <f>[1]Sheet10!$L28</f>
        <v>ذكر</v>
      </c>
      <c r="K470" s="263">
        <f>[1]Sheet10!$F28</f>
        <v>38138</v>
      </c>
      <c r="L470" s="261" t="str">
        <f t="shared" si="7"/>
        <v xml:space="preserve">a حسام </v>
      </c>
      <c r="M470" s="279"/>
    </row>
    <row r="471" spans="2:13" s="264" customFormat="1" ht="30" customHeight="1">
      <c r="B471" s="266">
        <v>464</v>
      </c>
      <c r="C471" s="261" t="str">
        <f>IF((F471&lt;=0)," ",[1]Sheet10!$T$10)</f>
        <v>الأولى إعدادي عام</v>
      </c>
      <c r="D471" s="261" t="str">
        <f>C471&amp;"_"&amp;COUNTIF(C$8:$C471,C471)</f>
        <v>الأولى إعدادي عام_319</v>
      </c>
      <c r="E471" s="260" t="str">
        <f>[1]Sheet10!$I$11</f>
        <v>1ASCG-8</v>
      </c>
      <c r="F471" s="261">
        <f>[1]Sheet10!$AA29</f>
        <v>14</v>
      </c>
      <c r="G471" s="262" t="str">
        <f>[1]Sheet10!$X29</f>
        <v>P132371124</v>
      </c>
      <c r="H471" s="261" t="str">
        <f>[1]Sheet10!$Q29</f>
        <v>a</v>
      </c>
      <c r="I471" s="261" t="str">
        <f>[1]Sheet10!$M29</f>
        <v xml:space="preserve">كريم </v>
      </c>
      <c r="J471" s="261" t="str">
        <f>[1]Sheet10!$L29</f>
        <v>ذكر</v>
      </c>
      <c r="K471" s="263">
        <f>[1]Sheet10!$F29</f>
        <v>38223</v>
      </c>
      <c r="L471" s="261" t="str">
        <f t="shared" si="7"/>
        <v xml:space="preserve">a كريم </v>
      </c>
      <c r="M471" s="279"/>
    </row>
    <row r="472" spans="2:13" s="264" customFormat="1" ht="30" customHeight="1">
      <c r="B472" s="266">
        <v>465</v>
      </c>
      <c r="C472" s="261" t="str">
        <f>IF((F472&lt;=0)," ",[1]Sheet10!$T$10)</f>
        <v>الأولى إعدادي عام</v>
      </c>
      <c r="D472" s="261" t="str">
        <f>C472&amp;"_"&amp;COUNTIF(C$8:$C472,C472)</f>
        <v>الأولى إعدادي عام_320</v>
      </c>
      <c r="E472" s="260" t="str">
        <f>[1]Sheet10!$I$11</f>
        <v>1ASCG-8</v>
      </c>
      <c r="F472" s="261">
        <f>[1]Sheet10!$AA30</f>
        <v>15</v>
      </c>
      <c r="G472" s="262" t="str">
        <f>[1]Sheet10!$X30</f>
        <v>P133259790</v>
      </c>
      <c r="H472" s="261" t="str">
        <f>[1]Sheet10!$Q30</f>
        <v>a</v>
      </c>
      <c r="I472" s="261" t="str">
        <f>[1]Sheet10!$M30</f>
        <v xml:space="preserve">خديجة </v>
      </c>
      <c r="J472" s="261" t="str">
        <f>[1]Sheet10!$L30</f>
        <v>أنثى</v>
      </c>
      <c r="K472" s="263">
        <f>[1]Sheet10!$F30</f>
        <v>38769</v>
      </c>
      <c r="L472" s="261" t="str">
        <f t="shared" si="7"/>
        <v xml:space="preserve">a خديجة </v>
      </c>
      <c r="M472" s="279"/>
    </row>
    <row r="473" spans="2:13" s="264" customFormat="1" ht="30" customHeight="1">
      <c r="B473" s="266">
        <v>466</v>
      </c>
      <c r="C473" s="261" t="str">
        <f>IF((F473&lt;=0)," ",[1]Sheet10!$T$10)</f>
        <v>الأولى إعدادي عام</v>
      </c>
      <c r="D473" s="261" t="str">
        <f>C473&amp;"_"&amp;COUNTIF(C$8:$C473,C473)</f>
        <v>الأولى إعدادي عام_321</v>
      </c>
      <c r="E473" s="260" t="str">
        <f>[1]Sheet10!$I$11</f>
        <v>1ASCG-8</v>
      </c>
      <c r="F473" s="261">
        <f>[1]Sheet10!$AA31</f>
        <v>16</v>
      </c>
      <c r="G473" s="262" t="str">
        <f>[1]Sheet10!$X31</f>
        <v>P133273377</v>
      </c>
      <c r="H473" s="261" t="str">
        <f>[1]Sheet10!$Q31</f>
        <v>a</v>
      </c>
      <c r="I473" s="261" t="str">
        <f>[1]Sheet10!$M31</f>
        <v>وئام</v>
      </c>
      <c r="J473" s="261" t="str">
        <f>[1]Sheet10!$L31</f>
        <v>أنثى</v>
      </c>
      <c r="K473" s="263">
        <f>[1]Sheet10!$F31</f>
        <v>39007</v>
      </c>
      <c r="L473" s="261" t="str">
        <f t="shared" si="7"/>
        <v>a وئام</v>
      </c>
      <c r="M473" s="279"/>
    </row>
    <row r="474" spans="2:13" s="264" customFormat="1" ht="30" customHeight="1">
      <c r="B474" s="266">
        <v>467</v>
      </c>
      <c r="C474" s="261" t="str">
        <f>IF((F474&lt;=0)," ",[1]Sheet10!$T$10)</f>
        <v>الأولى إعدادي عام</v>
      </c>
      <c r="D474" s="261" t="str">
        <f>C474&amp;"_"&amp;COUNTIF(C$8:$C474,C474)</f>
        <v>الأولى إعدادي عام_322</v>
      </c>
      <c r="E474" s="260" t="str">
        <f>[1]Sheet10!$I$11</f>
        <v>1ASCG-8</v>
      </c>
      <c r="F474" s="261">
        <f>[1]Sheet10!$AA32</f>
        <v>17</v>
      </c>
      <c r="G474" s="262" t="str">
        <f>[1]Sheet10!$X32</f>
        <v>P134247556</v>
      </c>
      <c r="H474" s="261" t="str">
        <f>[1]Sheet10!$Q32</f>
        <v>a</v>
      </c>
      <c r="I474" s="261" t="str">
        <f>[1]Sheet10!$M32</f>
        <v>محمد سعيد</v>
      </c>
      <c r="J474" s="261" t="str">
        <f>[1]Sheet10!$L32</f>
        <v>ذكر</v>
      </c>
      <c r="K474" s="263">
        <f>[1]Sheet10!$F32</f>
        <v>38718</v>
      </c>
      <c r="L474" s="261" t="str">
        <f t="shared" si="7"/>
        <v>a محمد سعيد</v>
      </c>
      <c r="M474" s="279"/>
    </row>
    <row r="475" spans="2:13" s="264" customFormat="1" ht="30" customHeight="1">
      <c r="B475" s="266">
        <v>468</v>
      </c>
      <c r="C475" s="261" t="str">
        <f>IF((F475&lt;=0)," ",[1]Sheet10!$T$10)</f>
        <v>الأولى إعدادي عام</v>
      </c>
      <c r="D475" s="261" t="str">
        <f>C475&amp;"_"&amp;COUNTIF(C$8:$C475,C475)</f>
        <v>الأولى إعدادي عام_323</v>
      </c>
      <c r="E475" s="260" t="str">
        <f>[1]Sheet10!$I$11</f>
        <v>1ASCG-8</v>
      </c>
      <c r="F475" s="261">
        <f>[1]Sheet10!$AA33</f>
        <v>18</v>
      </c>
      <c r="G475" s="262" t="str">
        <f>[1]Sheet10!$X33</f>
        <v>P135038338</v>
      </c>
      <c r="H475" s="261" t="str">
        <f>[1]Sheet10!$Q33</f>
        <v>a</v>
      </c>
      <c r="I475" s="261" t="str">
        <f>[1]Sheet10!$M33</f>
        <v>ياسر</v>
      </c>
      <c r="J475" s="261" t="str">
        <f>[1]Sheet10!$L33</f>
        <v>ذكر</v>
      </c>
      <c r="K475" s="263">
        <f>[1]Sheet10!$F33</f>
        <v>39123</v>
      </c>
      <c r="L475" s="261" t="str">
        <f t="shared" si="7"/>
        <v>a ياسر</v>
      </c>
      <c r="M475" s="279"/>
    </row>
    <row r="476" spans="2:13" s="264" customFormat="1" ht="30" customHeight="1">
      <c r="B476" s="266">
        <v>469</v>
      </c>
      <c r="C476" s="261" t="str">
        <f>IF((F476&lt;=0)," ",[1]Sheet10!$T$10)</f>
        <v>الأولى إعدادي عام</v>
      </c>
      <c r="D476" s="261" t="str">
        <f>C476&amp;"_"&amp;COUNTIF(C$8:$C476,C476)</f>
        <v>الأولى إعدادي عام_324</v>
      </c>
      <c r="E476" s="260" t="str">
        <f>[1]Sheet10!$I$11</f>
        <v>1ASCG-8</v>
      </c>
      <c r="F476" s="261">
        <f>[1]Sheet10!$AA34</f>
        <v>19</v>
      </c>
      <c r="G476" s="262" t="str">
        <f>[1]Sheet10!$X34</f>
        <v>P135251416</v>
      </c>
      <c r="H476" s="261" t="str">
        <f>[1]Sheet10!$Q34</f>
        <v>a</v>
      </c>
      <c r="I476" s="261" t="str">
        <f>[1]Sheet10!$M34</f>
        <v xml:space="preserve">أسامة  </v>
      </c>
      <c r="J476" s="261" t="str">
        <f>[1]Sheet10!$L34</f>
        <v>ذكر</v>
      </c>
      <c r="K476" s="263">
        <f>[1]Sheet10!$F34</f>
        <v>37213</v>
      </c>
      <c r="L476" s="261" t="str">
        <f t="shared" si="7"/>
        <v xml:space="preserve">a أسامة  </v>
      </c>
      <c r="M476" s="279"/>
    </row>
    <row r="477" spans="2:13" s="264" customFormat="1" ht="30" customHeight="1">
      <c r="B477" s="266">
        <v>470</v>
      </c>
      <c r="C477" s="261" t="str">
        <f>IF((F477&lt;=0)," ",[1]Sheet10!$T$10)</f>
        <v>الأولى إعدادي عام</v>
      </c>
      <c r="D477" s="261" t="str">
        <f>C477&amp;"_"&amp;COUNTIF(C$8:$C477,C477)</f>
        <v>الأولى إعدادي عام_325</v>
      </c>
      <c r="E477" s="260" t="str">
        <f>[1]Sheet10!$I$11</f>
        <v>1ASCG-8</v>
      </c>
      <c r="F477" s="261">
        <f>[1]Sheet10!$AA35</f>
        <v>20</v>
      </c>
      <c r="G477" s="262" t="str">
        <f>[1]Sheet10!$X35</f>
        <v>P135252249</v>
      </c>
      <c r="H477" s="261" t="str">
        <f>[1]Sheet10!$Q35</f>
        <v>a</v>
      </c>
      <c r="I477" s="261" t="str">
        <f>[1]Sheet10!$M35</f>
        <v xml:space="preserve">دعاء </v>
      </c>
      <c r="J477" s="261" t="str">
        <f>[1]Sheet10!$L35</f>
        <v>أنثى</v>
      </c>
      <c r="K477" s="263">
        <f>[1]Sheet10!$F35</f>
        <v>39080</v>
      </c>
      <c r="L477" s="261" t="str">
        <f t="shared" si="7"/>
        <v xml:space="preserve">a دعاء </v>
      </c>
      <c r="M477" s="279"/>
    </row>
    <row r="478" spans="2:13" s="264" customFormat="1" ht="30" customHeight="1">
      <c r="B478" s="266">
        <v>471</v>
      </c>
      <c r="C478" s="261" t="str">
        <f>IF((F478&lt;=0)," ",[1]Sheet10!$T$10)</f>
        <v>الأولى إعدادي عام</v>
      </c>
      <c r="D478" s="261" t="str">
        <f>C478&amp;"_"&amp;COUNTIF(C$8:$C478,C478)</f>
        <v>الأولى إعدادي عام_326</v>
      </c>
      <c r="E478" s="260" t="str">
        <f>[1]Sheet10!$I$11</f>
        <v>1ASCG-8</v>
      </c>
      <c r="F478" s="261">
        <f>[1]Sheet10!$AA36</f>
        <v>21</v>
      </c>
      <c r="G478" s="262" t="str">
        <f>[1]Sheet10!$X36</f>
        <v>P135259687</v>
      </c>
      <c r="H478" s="261" t="str">
        <f>[1]Sheet10!$Q36</f>
        <v>a</v>
      </c>
      <c r="I478" s="261" t="str">
        <f>[1]Sheet10!$M36</f>
        <v xml:space="preserve">وسيلة </v>
      </c>
      <c r="J478" s="261" t="str">
        <f>[1]Sheet10!$L36</f>
        <v>أنثى</v>
      </c>
      <c r="K478" s="263">
        <f>[1]Sheet10!$F36</f>
        <v>38955</v>
      </c>
      <c r="L478" s="261" t="str">
        <f t="shared" si="7"/>
        <v xml:space="preserve">a وسيلة </v>
      </c>
      <c r="M478" s="279"/>
    </row>
    <row r="479" spans="2:13" s="264" customFormat="1" ht="30" customHeight="1">
      <c r="B479" s="266">
        <v>472</v>
      </c>
      <c r="C479" s="261" t="str">
        <f>IF((F479&lt;=0)," ",[1]Sheet10!$T$10)</f>
        <v>الأولى إعدادي عام</v>
      </c>
      <c r="D479" s="261" t="str">
        <f>C479&amp;"_"&amp;COUNTIF(C$8:$C479,C479)</f>
        <v>الأولى إعدادي عام_327</v>
      </c>
      <c r="E479" s="260" t="str">
        <f>[1]Sheet10!$I$11</f>
        <v>1ASCG-8</v>
      </c>
      <c r="F479" s="261">
        <f>[1]Sheet10!$AA37</f>
        <v>22</v>
      </c>
      <c r="G479" s="262" t="str">
        <f>[1]Sheet10!$X37</f>
        <v>P135314217</v>
      </c>
      <c r="H479" s="261" t="str">
        <f>[1]Sheet10!$Q37</f>
        <v>a</v>
      </c>
      <c r="I479" s="261" t="str">
        <f>[1]Sheet10!$M37</f>
        <v>علي</v>
      </c>
      <c r="J479" s="261" t="str">
        <f>[1]Sheet10!$L37</f>
        <v>ذكر</v>
      </c>
      <c r="K479" s="263">
        <f>[1]Sheet10!$F37</f>
        <v>38679</v>
      </c>
      <c r="L479" s="261" t="str">
        <f t="shared" si="7"/>
        <v>a علي</v>
      </c>
      <c r="M479" s="279"/>
    </row>
    <row r="480" spans="2:13" s="264" customFormat="1" ht="30" customHeight="1">
      <c r="B480" s="266">
        <v>473</v>
      </c>
      <c r="C480" s="261" t="str">
        <f>IF((F480&lt;=0)," ",[1]Sheet10!$T$10)</f>
        <v>الأولى إعدادي عام</v>
      </c>
      <c r="D480" s="261" t="str">
        <f>C480&amp;"_"&amp;COUNTIF(C$8:$C480,C480)</f>
        <v>الأولى إعدادي عام_328</v>
      </c>
      <c r="E480" s="260" t="str">
        <f>[1]Sheet10!$I$11</f>
        <v>1ASCG-8</v>
      </c>
      <c r="F480" s="261">
        <f>[1]Sheet10!$AA38</f>
        <v>23</v>
      </c>
      <c r="G480" s="262" t="str">
        <f>[1]Sheet10!$X38</f>
        <v>P135324745</v>
      </c>
      <c r="H480" s="261" t="str">
        <f>[1]Sheet10!$Q38</f>
        <v>a</v>
      </c>
      <c r="I480" s="261" t="str">
        <f>[1]Sheet10!$M38</f>
        <v>سهيلة</v>
      </c>
      <c r="J480" s="261" t="str">
        <f>[1]Sheet10!$L38</f>
        <v>أنثى</v>
      </c>
      <c r="K480" s="263">
        <f>[1]Sheet10!$F38</f>
        <v>38791</v>
      </c>
      <c r="L480" s="261" t="str">
        <f t="shared" si="7"/>
        <v>a سهيلة</v>
      </c>
      <c r="M480" s="279"/>
    </row>
    <row r="481" spans="2:13" s="264" customFormat="1" ht="30" customHeight="1">
      <c r="B481" s="266">
        <v>474</v>
      </c>
      <c r="C481" s="261" t="str">
        <f>IF((F481&lt;=0)," ",[1]Sheet10!$T$10)</f>
        <v>الأولى إعدادي عام</v>
      </c>
      <c r="D481" s="261" t="str">
        <f>C481&amp;"_"&amp;COUNTIF(C$8:$C481,C481)</f>
        <v>الأولى إعدادي عام_329</v>
      </c>
      <c r="E481" s="260" t="str">
        <f>[1]Sheet10!$I$11</f>
        <v>1ASCG-8</v>
      </c>
      <c r="F481" s="261">
        <f>[1]Sheet10!$AA39</f>
        <v>24</v>
      </c>
      <c r="G481" s="262" t="str">
        <f>[1]Sheet10!$X39</f>
        <v>P135364482</v>
      </c>
      <c r="H481" s="261" t="str">
        <f>[1]Sheet10!$Q39</f>
        <v>a</v>
      </c>
      <c r="I481" s="261" t="str">
        <f>[1]Sheet10!$M39</f>
        <v xml:space="preserve">ياسمين   </v>
      </c>
      <c r="J481" s="261" t="str">
        <f>[1]Sheet10!$L39</f>
        <v>أنثى</v>
      </c>
      <c r="K481" s="263">
        <f>[1]Sheet10!$F39</f>
        <v>38787</v>
      </c>
      <c r="L481" s="261" t="str">
        <f t="shared" si="7"/>
        <v xml:space="preserve">a ياسمين   </v>
      </c>
      <c r="M481" s="279"/>
    </row>
    <row r="482" spans="2:13" s="264" customFormat="1" ht="30" customHeight="1">
      <c r="B482" s="266">
        <v>475</v>
      </c>
      <c r="C482" s="261" t="str">
        <f>IF((F482&lt;=0)," ",[1]Sheet10!$T$10)</f>
        <v>الأولى إعدادي عام</v>
      </c>
      <c r="D482" s="261" t="str">
        <f>C482&amp;"_"&amp;COUNTIF(C$8:$C482,C482)</f>
        <v>الأولى إعدادي عام_330</v>
      </c>
      <c r="E482" s="260" t="str">
        <f>[1]Sheet10!$I$11</f>
        <v>1ASCG-8</v>
      </c>
      <c r="F482" s="261">
        <f>[1]Sheet10!$AA40</f>
        <v>25</v>
      </c>
      <c r="G482" s="262" t="str">
        <f>[1]Sheet10!$X40</f>
        <v>P135364527</v>
      </c>
      <c r="H482" s="261" t="str">
        <f>[1]Sheet10!$Q40</f>
        <v>a</v>
      </c>
      <c r="I482" s="261" t="str">
        <f>[1]Sheet10!$M40</f>
        <v xml:space="preserve">آية </v>
      </c>
      <c r="J482" s="261" t="str">
        <f>[1]Sheet10!$L40</f>
        <v>أنثى</v>
      </c>
      <c r="K482" s="263">
        <f>[1]Sheet10!$F40</f>
        <v>38772</v>
      </c>
      <c r="L482" s="261" t="str">
        <f t="shared" si="7"/>
        <v xml:space="preserve">a آية </v>
      </c>
      <c r="M482" s="279"/>
    </row>
    <row r="483" spans="2:13" s="264" customFormat="1" ht="30" customHeight="1">
      <c r="B483" s="266">
        <v>476</v>
      </c>
      <c r="C483" s="261" t="str">
        <f>IF((F483&lt;=0)," ",[1]Sheet10!$T$10)</f>
        <v>الأولى إعدادي عام</v>
      </c>
      <c r="D483" s="261" t="str">
        <f>C483&amp;"_"&amp;COUNTIF(C$8:$C483,C483)</f>
        <v>الأولى إعدادي عام_331</v>
      </c>
      <c r="E483" s="260" t="str">
        <f>[1]Sheet10!$I$11</f>
        <v>1ASCG-8</v>
      </c>
      <c r="F483" s="261">
        <f>[1]Sheet10!$AA41</f>
        <v>26</v>
      </c>
      <c r="G483" s="262" t="str">
        <f>[1]Sheet10!$X41</f>
        <v>P135364748</v>
      </c>
      <c r="H483" s="261" t="str">
        <f>[1]Sheet10!$Q41</f>
        <v>a</v>
      </c>
      <c r="I483" s="261" t="str">
        <f>[1]Sheet10!$M41</f>
        <v xml:space="preserve">خلود    </v>
      </c>
      <c r="J483" s="261" t="str">
        <f>[1]Sheet10!$L41</f>
        <v>أنثى</v>
      </c>
      <c r="K483" s="263">
        <f>[1]Sheet10!$F41</f>
        <v>38986</v>
      </c>
      <c r="L483" s="261" t="str">
        <f t="shared" si="7"/>
        <v xml:space="preserve">a خلود    </v>
      </c>
      <c r="M483" s="279"/>
    </row>
    <row r="484" spans="2:13" s="264" customFormat="1" ht="30" customHeight="1">
      <c r="B484" s="266">
        <v>477</v>
      </c>
      <c r="C484" s="261" t="str">
        <f>IF((F484&lt;=0)," ",[1]Sheet10!$T$10)</f>
        <v>الأولى إعدادي عام</v>
      </c>
      <c r="D484" s="261" t="str">
        <f>C484&amp;"_"&amp;COUNTIF(C$8:$C484,C484)</f>
        <v>الأولى إعدادي عام_332</v>
      </c>
      <c r="E484" s="260" t="str">
        <f>[1]Sheet10!$I$11</f>
        <v>1ASCG-8</v>
      </c>
      <c r="F484" s="261">
        <f>[1]Sheet10!$AA42</f>
        <v>27</v>
      </c>
      <c r="G484" s="262" t="str">
        <f>[1]Sheet10!$X42</f>
        <v>P135366741</v>
      </c>
      <c r="H484" s="261" t="str">
        <f>[1]Sheet10!$Q42</f>
        <v>a</v>
      </c>
      <c r="I484" s="261" t="str">
        <f>[1]Sheet10!$M42</f>
        <v xml:space="preserve">ياسين </v>
      </c>
      <c r="J484" s="261" t="str">
        <f>[1]Sheet10!$L42</f>
        <v>ذكر</v>
      </c>
      <c r="K484" s="263">
        <f>[1]Sheet10!$F42</f>
        <v>38592</v>
      </c>
      <c r="L484" s="261" t="str">
        <f t="shared" si="7"/>
        <v xml:space="preserve">a ياسين </v>
      </c>
      <c r="M484" s="279"/>
    </row>
    <row r="485" spans="2:13" s="264" customFormat="1" ht="30" customHeight="1">
      <c r="B485" s="266">
        <v>478</v>
      </c>
      <c r="C485" s="261" t="str">
        <f>IF((F485&lt;=0)," ",[1]Sheet10!$T$10)</f>
        <v>الأولى إعدادي عام</v>
      </c>
      <c r="D485" s="261" t="str">
        <f>C485&amp;"_"&amp;COUNTIF(C$8:$C485,C485)</f>
        <v>الأولى إعدادي عام_333</v>
      </c>
      <c r="E485" s="260" t="str">
        <f>[1]Sheet10!$I$11</f>
        <v>1ASCG-8</v>
      </c>
      <c r="F485" s="261">
        <f>[1]Sheet10!$AA43</f>
        <v>28</v>
      </c>
      <c r="G485" s="262" t="str">
        <f>[1]Sheet10!$X43</f>
        <v>P136364589</v>
      </c>
      <c r="H485" s="261" t="str">
        <f>[1]Sheet10!$Q43</f>
        <v>a</v>
      </c>
      <c r="I485" s="261" t="str">
        <f>[1]Sheet10!$M43</f>
        <v xml:space="preserve">زكرياء   </v>
      </c>
      <c r="J485" s="261" t="str">
        <f>[1]Sheet10!$L43</f>
        <v>ذكر</v>
      </c>
      <c r="K485" s="263">
        <f>[1]Sheet10!$F43</f>
        <v>38844</v>
      </c>
      <c r="L485" s="261" t="str">
        <f t="shared" si="7"/>
        <v xml:space="preserve">a زكرياء   </v>
      </c>
      <c r="M485" s="279"/>
    </row>
    <row r="486" spans="2:13" s="264" customFormat="1" ht="30" customHeight="1">
      <c r="B486" s="266">
        <v>479</v>
      </c>
      <c r="C486" s="261" t="str">
        <f>IF((F486&lt;=0)," ",[1]Sheet10!$T$10)</f>
        <v>الأولى إعدادي عام</v>
      </c>
      <c r="D486" s="261" t="str">
        <f>C486&amp;"_"&amp;COUNTIF(C$8:$C486,C486)</f>
        <v>الأولى إعدادي عام_334</v>
      </c>
      <c r="E486" s="260" t="str">
        <f>[1]Sheet10!$I$11</f>
        <v>1ASCG-8</v>
      </c>
      <c r="F486" s="261">
        <f>[1]Sheet10!$AA44</f>
        <v>29</v>
      </c>
      <c r="G486" s="262" t="str">
        <f>[1]Sheet10!$X44</f>
        <v>P136366792</v>
      </c>
      <c r="H486" s="261" t="str">
        <f>[1]Sheet10!$Q44</f>
        <v>a</v>
      </c>
      <c r="I486" s="261" t="str">
        <f>[1]Sheet10!$M44</f>
        <v xml:space="preserve">سناء </v>
      </c>
      <c r="J486" s="261" t="str">
        <f>[1]Sheet10!$L44</f>
        <v>أنثى</v>
      </c>
      <c r="K486" s="263">
        <f>[1]Sheet10!$F44</f>
        <v>38355</v>
      </c>
      <c r="L486" s="261" t="str">
        <f t="shared" si="7"/>
        <v xml:space="preserve">a سناء </v>
      </c>
      <c r="M486" s="279"/>
    </row>
    <row r="487" spans="2:13" s="264" customFormat="1" ht="30" customHeight="1">
      <c r="B487" s="266">
        <v>480</v>
      </c>
      <c r="C487" s="261" t="str">
        <f>IF((F487&lt;=0)," ",[1]Sheet10!$T$10)</f>
        <v>الأولى إعدادي عام</v>
      </c>
      <c r="D487" s="261" t="str">
        <f>C487&amp;"_"&amp;COUNTIF(C$8:$C487,C487)</f>
        <v>الأولى إعدادي عام_335</v>
      </c>
      <c r="E487" s="260" t="str">
        <f>[1]Sheet10!$I$11</f>
        <v>1ASCG-8</v>
      </c>
      <c r="F487" s="261">
        <f>[1]Sheet10!$AA45</f>
        <v>30</v>
      </c>
      <c r="G487" s="262" t="str">
        <f>[1]Sheet10!$X45</f>
        <v>P136454182</v>
      </c>
      <c r="H487" s="261" t="str">
        <f>[1]Sheet10!$Q45</f>
        <v>a</v>
      </c>
      <c r="I487" s="261" t="str">
        <f>[1]Sheet10!$M45</f>
        <v xml:space="preserve">سليمان </v>
      </c>
      <c r="J487" s="261" t="str">
        <f>[1]Sheet10!$L45</f>
        <v>ذكر</v>
      </c>
      <c r="K487" s="263">
        <f>[1]Sheet10!$F45</f>
        <v>37943</v>
      </c>
      <c r="L487" s="261" t="str">
        <f t="shared" si="7"/>
        <v xml:space="preserve">a سليمان </v>
      </c>
      <c r="M487" s="279"/>
    </row>
    <row r="488" spans="2:13" s="264" customFormat="1" ht="30" customHeight="1">
      <c r="B488" s="266">
        <v>481</v>
      </c>
      <c r="C488" s="261" t="str">
        <f>IF((F488&lt;=0)," ",[1]Sheet10!$T$10)</f>
        <v>الأولى إعدادي عام</v>
      </c>
      <c r="D488" s="261" t="str">
        <f>C488&amp;"_"&amp;COUNTIF(C$8:$C488,C488)</f>
        <v>الأولى إعدادي عام_336</v>
      </c>
      <c r="E488" s="260" t="str">
        <f>[1]Sheet10!$I$11</f>
        <v>1ASCG-8</v>
      </c>
      <c r="F488" s="261">
        <f>[1]Sheet10!$AA46</f>
        <v>31</v>
      </c>
      <c r="G488" s="262" t="str">
        <f>[1]Sheet10!$X46</f>
        <v>P137256031</v>
      </c>
      <c r="H488" s="261" t="str">
        <f>[1]Sheet10!$Q46</f>
        <v>a</v>
      </c>
      <c r="I488" s="261" t="str">
        <f>[1]Sheet10!$M46</f>
        <v>ضحى</v>
      </c>
      <c r="J488" s="261" t="str">
        <f>[1]Sheet10!$L46</f>
        <v>أنثى</v>
      </c>
      <c r="K488" s="263">
        <f>[1]Sheet10!$F46</f>
        <v>39035</v>
      </c>
      <c r="L488" s="261" t="str">
        <f t="shared" si="7"/>
        <v>a ضحى</v>
      </c>
      <c r="M488" s="279"/>
    </row>
    <row r="489" spans="2:13" s="264" customFormat="1" ht="30" customHeight="1">
      <c r="B489" s="266">
        <v>482</v>
      </c>
      <c r="C489" s="261" t="str">
        <f>IF((F489&lt;=0)," ",[1]Sheet10!$T$10)</f>
        <v>الأولى إعدادي عام</v>
      </c>
      <c r="D489" s="261" t="str">
        <f>C489&amp;"_"&amp;COUNTIF(C$8:$C489,C489)</f>
        <v>الأولى إعدادي عام_337</v>
      </c>
      <c r="E489" s="260" t="str">
        <f>[1]Sheet10!$I$11</f>
        <v>1ASCG-8</v>
      </c>
      <c r="F489" s="261">
        <f>[1]Sheet10!$AA47</f>
        <v>32</v>
      </c>
      <c r="G489" s="262" t="str">
        <f>[1]Sheet10!$X47</f>
        <v>P137356128</v>
      </c>
      <c r="H489" s="261" t="str">
        <f>[1]Sheet10!$Q47</f>
        <v>a</v>
      </c>
      <c r="I489" s="261" t="str">
        <f>[1]Sheet10!$M47</f>
        <v>ايمان</v>
      </c>
      <c r="J489" s="261" t="str">
        <f>[1]Sheet10!$L47</f>
        <v>أنثى</v>
      </c>
      <c r="K489" s="263">
        <f>[1]Sheet10!$F47</f>
        <v>39104</v>
      </c>
      <c r="L489" s="261" t="str">
        <f t="shared" si="7"/>
        <v>a ايمان</v>
      </c>
      <c r="M489" s="279"/>
    </row>
    <row r="490" spans="2:13" s="264" customFormat="1" ht="30" customHeight="1">
      <c r="B490" s="266">
        <v>483</v>
      </c>
      <c r="C490" s="261" t="str">
        <f>IF((F490&lt;=0)," ",[1]Sheet10!$T$10)</f>
        <v>الأولى إعدادي عام</v>
      </c>
      <c r="D490" s="261" t="str">
        <f>C490&amp;"_"&amp;COUNTIF(C$8:$C490,C490)</f>
        <v>الأولى إعدادي عام_338</v>
      </c>
      <c r="E490" s="260" t="str">
        <f>[1]Sheet10!$I$11</f>
        <v>1ASCG-8</v>
      </c>
      <c r="F490" s="261">
        <f>[1]Sheet10!$AA48</f>
        <v>33</v>
      </c>
      <c r="G490" s="262" t="str">
        <f>[1]Sheet10!$X48</f>
        <v>P137364504</v>
      </c>
      <c r="H490" s="261" t="str">
        <f>[1]Sheet10!$Q48</f>
        <v>a</v>
      </c>
      <c r="I490" s="261" t="str">
        <f>[1]Sheet10!$M48</f>
        <v xml:space="preserve">حمزة </v>
      </c>
      <c r="J490" s="261" t="str">
        <f>[1]Sheet10!$L48</f>
        <v>ذكر</v>
      </c>
      <c r="K490" s="263">
        <f>[1]Sheet10!$F48</f>
        <v>38330</v>
      </c>
      <c r="L490" s="261" t="str">
        <f t="shared" si="7"/>
        <v xml:space="preserve">a حمزة </v>
      </c>
      <c r="M490" s="279"/>
    </row>
    <row r="491" spans="2:13" s="264" customFormat="1" ht="30" customHeight="1">
      <c r="B491" s="266">
        <v>484</v>
      </c>
      <c r="C491" s="261" t="str">
        <f>IF((F491&lt;=0)," ",[1]Sheet10!$T$10)</f>
        <v>الأولى إعدادي عام</v>
      </c>
      <c r="D491" s="261" t="str">
        <f>C491&amp;"_"&amp;COUNTIF(C$8:$C491,C491)</f>
        <v>الأولى إعدادي عام_339</v>
      </c>
      <c r="E491" s="260" t="str">
        <f>[1]Sheet10!$I$11</f>
        <v>1ASCG-8</v>
      </c>
      <c r="F491" s="261">
        <f>[1]Sheet10!$AA49</f>
        <v>34</v>
      </c>
      <c r="G491" s="262" t="str">
        <f>[1]Sheet10!$X49</f>
        <v>P137366718</v>
      </c>
      <c r="H491" s="261" t="str">
        <f>[1]Sheet10!$Q49</f>
        <v>a</v>
      </c>
      <c r="I491" s="261" t="str">
        <f>[1]Sheet10!$M49</f>
        <v xml:space="preserve">زينب </v>
      </c>
      <c r="J491" s="261" t="str">
        <f>[1]Sheet10!$L49</f>
        <v>أنثى</v>
      </c>
      <c r="K491" s="263">
        <f>[1]Sheet10!$F49</f>
        <v>38264</v>
      </c>
      <c r="L491" s="261" t="str">
        <f t="shared" si="7"/>
        <v xml:space="preserve">a زينب </v>
      </c>
      <c r="M491" s="279"/>
    </row>
    <row r="492" spans="2:13" s="264" customFormat="1" ht="30" customHeight="1">
      <c r="B492" s="266">
        <v>485</v>
      </c>
      <c r="C492" s="261" t="str">
        <f>IF((F492&lt;=0)," ",[1]Sheet10!$T$10)</f>
        <v>الأولى إعدادي عام</v>
      </c>
      <c r="D492" s="261" t="str">
        <f>C492&amp;"_"&amp;COUNTIF(C$8:$C492,C492)</f>
        <v>الأولى إعدادي عام_340</v>
      </c>
      <c r="E492" s="260" t="str">
        <f>[1]Sheet10!$I$11</f>
        <v>1ASCG-8</v>
      </c>
      <c r="F492" s="261">
        <f>[1]Sheet10!$AA50</f>
        <v>35</v>
      </c>
      <c r="G492" s="262" t="str">
        <f>[1]Sheet10!$X50</f>
        <v>P138259895</v>
      </c>
      <c r="H492" s="261" t="str">
        <f>[1]Sheet10!$Q50</f>
        <v>a</v>
      </c>
      <c r="I492" s="261" t="str">
        <f>[1]Sheet10!$M50</f>
        <v xml:space="preserve">عبد الإله </v>
      </c>
      <c r="J492" s="261" t="str">
        <f>[1]Sheet10!$L50</f>
        <v>ذكر</v>
      </c>
      <c r="K492" s="263">
        <f>[1]Sheet10!$F50</f>
        <v>38024</v>
      </c>
      <c r="L492" s="261" t="str">
        <f t="shared" si="7"/>
        <v xml:space="preserve">a عبد الإله </v>
      </c>
      <c r="M492" s="279"/>
    </row>
    <row r="493" spans="2:13" s="264" customFormat="1" ht="30" customHeight="1">
      <c r="B493" s="266">
        <v>486</v>
      </c>
      <c r="C493" s="261" t="str">
        <f>IF((F493&lt;=0)," ",[1]Sheet10!$T$10)</f>
        <v>الأولى إعدادي عام</v>
      </c>
      <c r="D493" s="261" t="str">
        <f>C493&amp;"_"&amp;COUNTIF(C$8:$C493,C493)</f>
        <v>الأولى إعدادي عام_341</v>
      </c>
      <c r="E493" s="260" t="str">
        <f>[1]Sheet10!$I$11</f>
        <v>1ASCG-8</v>
      </c>
      <c r="F493" s="261">
        <f>[1]Sheet10!$AA51</f>
        <v>36</v>
      </c>
      <c r="G493" s="262" t="str">
        <f>[1]Sheet10!$X51</f>
        <v>P138364460</v>
      </c>
      <c r="H493" s="261" t="str">
        <f>[1]Sheet10!$Q51</f>
        <v>a</v>
      </c>
      <c r="I493" s="261" t="str">
        <f>[1]Sheet10!$M51</f>
        <v xml:space="preserve">صلاح الدين </v>
      </c>
      <c r="J493" s="261" t="str">
        <f>[1]Sheet10!$L51</f>
        <v>ذكر</v>
      </c>
      <c r="K493" s="263">
        <f>[1]Sheet10!$F51</f>
        <v>38592</v>
      </c>
      <c r="L493" s="261" t="str">
        <f t="shared" si="7"/>
        <v xml:space="preserve">a صلاح الدين </v>
      </c>
      <c r="M493" s="279"/>
    </row>
    <row r="494" spans="2:13" s="264" customFormat="1" ht="30" customHeight="1">
      <c r="B494" s="266">
        <v>487</v>
      </c>
      <c r="C494" s="261" t="str">
        <f>IF((F494&lt;=0)," ",[1]Sheet10!$T$10)</f>
        <v>الأولى إعدادي عام</v>
      </c>
      <c r="D494" s="261" t="str">
        <f>C494&amp;"_"&amp;COUNTIF(C$8:$C494,C494)</f>
        <v>الأولى إعدادي عام_342</v>
      </c>
      <c r="E494" s="260" t="str">
        <f>[1]Sheet10!$I$11</f>
        <v>1ASCG-8</v>
      </c>
      <c r="F494" s="261">
        <f>[1]Sheet10!$AA52</f>
        <v>37</v>
      </c>
      <c r="G494" s="262" t="str">
        <f>[1]Sheet10!$X52</f>
        <v>P138371293</v>
      </c>
      <c r="H494" s="261" t="str">
        <f>[1]Sheet10!$Q52</f>
        <v>a</v>
      </c>
      <c r="I494" s="261" t="str">
        <f>[1]Sheet10!$M52</f>
        <v xml:space="preserve">خالد </v>
      </c>
      <c r="J494" s="261" t="str">
        <f>[1]Sheet10!$L52</f>
        <v>ذكر</v>
      </c>
      <c r="K494" s="263">
        <f>[1]Sheet10!$F52</f>
        <v>37991</v>
      </c>
      <c r="L494" s="261" t="str">
        <f t="shared" si="7"/>
        <v xml:space="preserve">a خالد </v>
      </c>
      <c r="M494" s="279"/>
    </row>
    <row r="495" spans="2:13" s="264" customFormat="1" ht="30" customHeight="1">
      <c r="B495" s="266">
        <v>488</v>
      </c>
      <c r="C495" s="261" t="str">
        <f>IF((F495&lt;=0)," ",[1]Sheet10!$T$10)</f>
        <v>الأولى إعدادي عام</v>
      </c>
      <c r="D495" s="261" t="str">
        <f>C495&amp;"_"&amp;COUNTIF(C$8:$C495,C495)</f>
        <v>الأولى إعدادي عام_343</v>
      </c>
      <c r="E495" s="260" t="str">
        <f>[1]Sheet10!$I$11</f>
        <v>1ASCG-8</v>
      </c>
      <c r="F495" s="261">
        <f>[1]Sheet10!$AA53</f>
        <v>38</v>
      </c>
      <c r="G495" s="262" t="str">
        <f>[1]Sheet10!$X53</f>
        <v>P139364436</v>
      </c>
      <c r="H495" s="261" t="str">
        <f>[1]Sheet10!$Q53</f>
        <v>a</v>
      </c>
      <c r="I495" s="261" t="str">
        <f>[1]Sheet10!$M53</f>
        <v xml:space="preserve">المهدي </v>
      </c>
      <c r="J495" s="261" t="str">
        <f>[1]Sheet10!$L53</f>
        <v>ذكر</v>
      </c>
      <c r="K495" s="263">
        <f>[1]Sheet10!$F53</f>
        <v>38999</v>
      </c>
      <c r="L495" s="261" t="str">
        <f t="shared" si="7"/>
        <v xml:space="preserve">a المهدي </v>
      </c>
      <c r="M495" s="279"/>
    </row>
    <row r="496" spans="2:13" s="264" customFormat="1" ht="30" customHeight="1">
      <c r="B496" s="266">
        <v>489</v>
      </c>
      <c r="C496" s="261" t="str">
        <f>IF((F496&lt;=0)," ",[1]Sheet10!$T$10)</f>
        <v>الأولى إعدادي عام</v>
      </c>
      <c r="D496" s="261" t="str">
        <f>C496&amp;"_"&amp;COUNTIF(C$8:$C496,C496)</f>
        <v>الأولى إعدادي عام_344</v>
      </c>
      <c r="E496" s="260" t="str">
        <f>[1]Sheet10!$I$11</f>
        <v>1ASCG-8</v>
      </c>
      <c r="F496" s="261">
        <f>[1]Sheet10!$AA54</f>
        <v>39</v>
      </c>
      <c r="G496" s="262" t="str">
        <f>[1]Sheet10!$X54</f>
        <v>P140009179</v>
      </c>
      <c r="H496" s="261" t="str">
        <f>[1]Sheet10!$Q54</f>
        <v>a</v>
      </c>
      <c r="I496" s="261" t="str">
        <f>[1]Sheet10!$M54</f>
        <v>سلمى</v>
      </c>
      <c r="J496" s="261" t="str">
        <f>[1]Sheet10!$L54</f>
        <v>أنثى</v>
      </c>
      <c r="K496" s="263">
        <f>[1]Sheet10!$F54</f>
        <v>38931</v>
      </c>
      <c r="L496" s="261" t="str">
        <f t="shared" si="7"/>
        <v>a سلمى</v>
      </c>
      <c r="M496" s="279"/>
    </row>
    <row r="497" spans="2:13" s="264" customFormat="1" ht="30" customHeight="1">
      <c r="B497" s="266">
        <v>490</v>
      </c>
      <c r="C497" s="261" t="str">
        <f>IF((F497&lt;=0)," ",[1]Sheet10!$T$10)</f>
        <v>الأولى إعدادي عام</v>
      </c>
      <c r="D497" s="261" t="str">
        <f>C497&amp;"_"&amp;COUNTIF(C$8:$C497,C497)</f>
        <v>الأولى إعدادي عام_345</v>
      </c>
      <c r="E497" s="260" t="str">
        <f>[1]Sheet10!$I$11</f>
        <v>1ASCG-8</v>
      </c>
      <c r="F497" s="261">
        <f>[1]Sheet10!$AA55</f>
        <v>40</v>
      </c>
      <c r="G497" s="262" t="str">
        <f>[1]Sheet10!$X55</f>
        <v>P140081388</v>
      </c>
      <c r="H497" s="261" t="str">
        <f>[1]Sheet10!$Q55</f>
        <v>a</v>
      </c>
      <c r="I497" s="261" t="str">
        <f>[1]Sheet10!$M55</f>
        <v>غزلان</v>
      </c>
      <c r="J497" s="261" t="str">
        <f>[1]Sheet10!$L55</f>
        <v>أنثى</v>
      </c>
      <c r="K497" s="263">
        <f>[1]Sheet10!$F55</f>
        <v>38222</v>
      </c>
      <c r="L497" s="261" t="str">
        <f t="shared" si="7"/>
        <v>a غزلان</v>
      </c>
      <c r="M497" s="279"/>
    </row>
    <row r="498" spans="2:13" s="264" customFormat="1" ht="30" customHeight="1">
      <c r="B498" s="266">
        <v>491</v>
      </c>
      <c r="C498" s="261" t="str">
        <f>IF((F498&lt;=0)," ",[1]Sheet10!$T$10)</f>
        <v>الأولى إعدادي عام</v>
      </c>
      <c r="D498" s="261" t="str">
        <f>C498&amp;"_"&amp;COUNTIF(C$8:$C498,C498)</f>
        <v>الأولى إعدادي عام_346</v>
      </c>
      <c r="E498" s="260" t="str">
        <f>[1]Sheet10!$I$11</f>
        <v>1ASCG-8</v>
      </c>
      <c r="F498" s="261">
        <f>[1]Sheet10!$AA56</f>
        <v>41</v>
      </c>
      <c r="G498" s="262" t="str">
        <f>[1]Sheet10!$X56</f>
        <v>P120105327</v>
      </c>
      <c r="H498" s="261" t="str">
        <f>[1]Sheet10!$Q56</f>
        <v>a</v>
      </c>
      <c r="I498" s="261" t="str">
        <f>[1]Sheet10!$M56</f>
        <v>عدنان</v>
      </c>
      <c r="J498" s="261" t="str">
        <f>[1]Sheet10!$L56</f>
        <v>ذكر</v>
      </c>
      <c r="K498" s="263">
        <f>[1]Sheet10!$F56</f>
        <v>38980</v>
      </c>
      <c r="L498" s="261" t="str">
        <f t="shared" si="7"/>
        <v>a عدنان</v>
      </c>
      <c r="M498" s="279"/>
    </row>
    <row r="499" spans="2:13" s="264" customFormat="1" ht="30" customHeight="1">
      <c r="B499" s="266">
        <v>492</v>
      </c>
      <c r="C499" s="261" t="str">
        <f>IF((F499&lt;=0)," ",[1]Sheet10!$T$10)</f>
        <v>الأولى إعدادي عام</v>
      </c>
      <c r="D499" s="261" t="str">
        <f>C499&amp;"_"&amp;COUNTIF(C$8:$C499,C499)</f>
        <v>الأولى إعدادي عام_347</v>
      </c>
      <c r="E499" s="260" t="str">
        <f>[1]Sheet10!$I$11</f>
        <v>1ASCG-8</v>
      </c>
      <c r="F499" s="261">
        <f>[1]Sheet10!$AA57</f>
        <v>42</v>
      </c>
      <c r="G499" s="262" t="str">
        <f>[1]Sheet10!$X57</f>
        <v>P132051110</v>
      </c>
      <c r="H499" s="261" t="str">
        <f>[1]Sheet10!$Q57</f>
        <v>a</v>
      </c>
      <c r="I499" s="261" t="str">
        <f>[1]Sheet10!$M57</f>
        <v>حثيم</v>
      </c>
      <c r="J499" s="261" t="str">
        <f>[1]Sheet10!$L57</f>
        <v>ذكر</v>
      </c>
      <c r="K499" s="263">
        <f>[1]Sheet10!$F57</f>
        <v>38351</v>
      </c>
      <c r="L499" s="261" t="str">
        <f t="shared" si="7"/>
        <v>a حثيم</v>
      </c>
      <c r="M499" s="279"/>
    </row>
    <row r="500" spans="2:13" s="264" customFormat="1" ht="30" customHeight="1">
      <c r="B500" s="266">
        <v>493</v>
      </c>
      <c r="C500" s="261" t="str">
        <f>IF((F500&lt;=0)," ",[1]Sheet10!$T$10)</f>
        <v>الأولى إعدادي عام</v>
      </c>
      <c r="D500" s="261" t="str">
        <f>C500&amp;"_"&amp;COUNTIF(C$8:$C500,C500)</f>
        <v>الأولى إعدادي عام_348</v>
      </c>
      <c r="E500" s="260" t="str">
        <f>[1]Sheet10!$I$11</f>
        <v>1ASCG-8</v>
      </c>
      <c r="F500" s="261">
        <f>[1]Sheet10!$AA58</f>
        <v>43</v>
      </c>
      <c r="G500" s="262" t="str">
        <f>[1]Sheet10!$X58</f>
        <v>P153063991</v>
      </c>
      <c r="H500" s="261" t="str">
        <f>[1]Sheet10!$Q58</f>
        <v>a</v>
      </c>
      <c r="I500" s="261" t="str">
        <f>[1]Sheet10!$M58</f>
        <v>ساجدة</v>
      </c>
      <c r="J500" s="261" t="str">
        <f>[1]Sheet10!$L58</f>
        <v>أنثى</v>
      </c>
      <c r="K500" s="263">
        <f>[1]Sheet10!$F58</f>
        <v>38890</v>
      </c>
      <c r="L500" s="261" t="str">
        <f t="shared" si="7"/>
        <v>a ساجدة</v>
      </c>
      <c r="M500" s="279"/>
    </row>
    <row r="501" spans="2:13" s="264" customFormat="1" ht="30" customHeight="1">
      <c r="B501" s="266">
        <v>494</v>
      </c>
      <c r="C501" s="261" t="str">
        <f>IF((F501&lt;=0)," ",[1]Sheet10!$T$10)</f>
        <v>الأولى إعدادي عام</v>
      </c>
      <c r="D501" s="261" t="str">
        <f>C501&amp;"_"&amp;COUNTIF(C$8:$C501,C501)</f>
        <v>الأولى إعدادي عام_349</v>
      </c>
      <c r="E501" s="260" t="str">
        <f>[1]Sheet10!$I$11</f>
        <v>1ASCG-8</v>
      </c>
      <c r="F501" s="261">
        <f>[1]Sheet10!$AA59</f>
        <v>44</v>
      </c>
      <c r="G501" s="262" t="str">
        <f>[1]Sheet10!$X59</f>
        <v>E100069394</v>
      </c>
      <c r="H501" s="261" t="str">
        <f>[1]Sheet10!$Q59</f>
        <v>a</v>
      </c>
      <c r="I501" s="261" t="str">
        <f>[1]Sheet10!$M59</f>
        <v>بلال</v>
      </c>
      <c r="J501" s="261" t="str">
        <f>[1]Sheet10!$L59</f>
        <v>ذكر</v>
      </c>
      <c r="K501" s="263">
        <f>[1]Sheet10!$F59</f>
        <v>38320</v>
      </c>
      <c r="L501" s="261" t="str">
        <f t="shared" si="7"/>
        <v>a بلال</v>
      </c>
      <c r="M501" s="279"/>
    </row>
    <row r="502" spans="2:13" s="264" customFormat="1" ht="30" customHeight="1">
      <c r="B502" s="266">
        <v>495</v>
      </c>
      <c r="C502" s="261" t="str">
        <f>IF((F502&lt;=0)," ",[1]Sheet10!$T$10)</f>
        <v>الأولى إعدادي عام</v>
      </c>
      <c r="D502" s="261" t="str">
        <f>C502&amp;"_"&amp;COUNTIF(C$8:$C502,C502)</f>
        <v>الأولى إعدادي عام_350</v>
      </c>
      <c r="E502" s="260" t="str">
        <f>[1]Sheet10!$I$11</f>
        <v>1ASCG-8</v>
      </c>
      <c r="F502" s="261">
        <f>[1]Sheet10!$AA60</f>
        <v>45</v>
      </c>
      <c r="G502" s="262" t="str">
        <f>[1]Sheet10!$X60</f>
        <v>P132366740</v>
      </c>
      <c r="H502" s="261" t="str">
        <f>[1]Sheet10!$Q60</f>
        <v>a</v>
      </c>
      <c r="I502" s="261" t="str">
        <f>[1]Sheet10!$M60</f>
        <v xml:space="preserve">مروان </v>
      </c>
      <c r="J502" s="261" t="str">
        <f>[1]Sheet10!$L60</f>
        <v>ذكر</v>
      </c>
      <c r="K502" s="263">
        <f>[1]Sheet10!$F60</f>
        <v>38653</v>
      </c>
      <c r="L502" s="261" t="str">
        <f t="shared" si="7"/>
        <v xml:space="preserve">a مروان </v>
      </c>
      <c r="M502" s="279"/>
    </row>
    <row r="503" spans="2:13" s="264" customFormat="1" ht="30" customHeight="1">
      <c r="B503" s="266">
        <v>496</v>
      </c>
      <c r="C503" s="261" t="str">
        <f>IF((F503&lt;=0)," ",[1]Sheet10!$T$10)</f>
        <v>الأولى إعدادي عام</v>
      </c>
      <c r="D503" s="261" t="str">
        <f>C503&amp;"_"&amp;COUNTIF(C$8:$C503,C503)</f>
        <v>الأولى إعدادي عام_351</v>
      </c>
      <c r="E503" s="260" t="str">
        <f>[1]Sheet10!$I$11</f>
        <v>1ASCG-8</v>
      </c>
      <c r="F503" s="261">
        <f>[1]Sheet10!$AA61</f>
        <v>46</v>
      </c>
      <c r="G503" s="262" t="str">
        <f>[1]Sheet10!$X61</f>
        <v>P132371123</v>
      </c>
      <c r="H503" s="261" t="str">
        <f>[1]Sheet10!$Q61</f>
        <v>a</v>
      </c>
      <c r="I503" s="261" t="str">
        <f>[1]Sheet10!$M61</f>
        <v xml:space="preserve">العربي </v>
      </c>
      <c r="J503" s="261" t="str">
        <f>[1]Sheet10!$L61</f>
        <v>ذكر</v>
      </c>
      <c r="K503" s="263">
        <f>[1]Sheet10!$F61</f>
        <v>37645</v>
      </c>
      <c r="L503" s="261" t="str">
        <f t="shared" si="7"/>
        <v xml:space="preserve">a العربي </v>
      </c>
      <c r="M503" s="279"/>
    </row>
    <row r="504" spans="2:13" s="264" customFormat="1" ht="30" customHeight="1">
      <c r="B504" s="266">
        <v>497</v>
      </c>
      <c r="C504" s="261" t="str">
        <f>IF((F504&lt;=0)," ",[1]Sheet10!$T$10)</f>
        <v>الأولى إعدادي عام</v>
      </c>
      <c r="D504" s="261" t="str">
        <f>C504&amp;"_"&amp;COUNTIF(C$8:$C504,C504)</f>
        <v>الأولى إعدادي عام_352</v>
      </c>
      <c r="E504" s="260" t="str">
        <f>[1]Sheet10!$I$11</f>
        <v>1ASCG-8</v>
      </c>
      <c r="F504" s="261">
        <f>[1]Sheet10!$AA62</f>
        <v>47</v>
      </c>
      <c r="G504" s="262" t="str">
        <f>[1]Sheet10!$X62</f>
        <v>P133366937</v>
      </c>
      <c r="H504" s="261" t="str">
        <f>[1]Sheet10!$Q62</f>
        <v>a</v>
      </c>
      <c r="I504" s="261" t="str">
        <f>[1]Sheet10!$M62</f>
        <v xml:space="preserve">رضوان </v>
      </c>
      <c r="J504" s="261" t="str">
        <f>[1]Sheet10!$L62</f>
        <v>ذكر</v>
      </c>
      <c r="K504" s="263">
        <f>[1]Sheet10!$F62</f>
        <v>38482</v>
      </c>
      <c r="L504" s="261" t="str">
        <f t="shared" si="7"/>
        <v xml:space="preserve">a رضوان </v>
      </c>
      <c r="M504" s="279"/>
    </row>
    <row r="505" spans="2:13" s="264" customFormat="1" ht="30" customHeight="1">
      <c r="B505" s="266">
        <v>498</v>
      </c>
      <c r="C505" s="261" t="str">
        <f>IF((F505&lt;=0)," ",[1]Sheet10!$T$10)</f>
        <v>الأولى إعدادي عام</v>
      </c>
      <c r="D505" s="261" t="str">
        <f>C505&amp;"_"&amp;COUNTIF(C$8:$C505,C505)</f>
        <v>الأولى إعدادي عام_353</v>
      </c>
      <c r="E505" s="260" t="str">
        <f>[1]Sheet10!$I$11</f>
        <v>1ASCG-8</v>
      </c>
      <c r="F505" s="261">
        <f>[1]Sheet10!$AA63</f>
        <v>48</v>
      </c>
      <c r="G505" s="262" t="str">
        <f>[1]Sheet10!$X63</f>
        <v>P137247834</v>
      </c>
      <c r="H505" s="261" t="str">
        <f>[1]Sheet10!$Q63</f>
        <v>الطيبي</v>
      </c>
      <c r="I505" s="261" t="str">
        <f>[1]Sheet10!$M63</f>
        <v>فاطمة</v>
      </c>
      <c r="J505" s="261" t="str">
        <f>[1]Sheet10!$L63</f>
        <v>أنثى</v>
      </c>
      <c r="K505" s="263">
        <f>[1]Sheet10!$F63</f>
        <v>37975</v>
      </c>
      <c r="L505" s="261" t="str">
        <f t="shared" si="7"/>
        <v>الطيبي فاطمة</v>
      </c>
      <c r="M505" s="279"/>
    </row>
    <row r="506" spans="2:13" s="264" customFormat="1" ht="30" customHeight="1">
      <c r="B506" s="266">
        <v>499</v>
      </c>
      <c r="C506" s="261" t="str">
        <f>IF((F506&lt;=0)," ",[1]Sheet10!$T$10)</f>
        <v xml:space="preserve"> </v>
      </c>
      <c r="D506" s="261" t="str">
        <f>C506&amp;"_"&amp;COUNTIF(C$8:$C506,C506)</f>
        <v xml:space="preserve"> _93</v>
      </c>
      <c r="E506" s="260" t="str">
        <f>[1]Sheet10!$I$11</f>
        <v>1ASCG-8</v>
      </c>
      <c r="F506" s="261">
        <f>[1]Sheet10!$AA64</f>
        <v>0</v>
      </c>
      <c r="G506" s="262">
        <f>[1]Sheet10!$X64</f>
        <v>0</v>
      </c>
      <c r="H506" s="261">
        <f>[1]Sheet10!$Q64</f>
        <v>0</v>
      </c>
      <c r="I506" s="261">
        <f>[1]Sheet10!$M64</f>
        <v>0</v>
      </c>
      <c r="J506" s="261">
        <f>[1]Sheet10!$L64</f>
        <v>0</v>
      </c>
      <c r="K506" s="263">
        <f>[1]Sheet10!$F64</f>
        <v>0</v>
      </c>
      <c r="L506" s="261" t="str">
        <f t="shared" si="7"/>
        <v>0 0</v>
      </c>
      <c r="M506" s="279"/>
    </row>
    <row r="507" spans="2:13" s="264" customFormat="1" ht="30" customHeight="1">
      <c r="B507" s="266">
        <v>500</v>
      </c>
      <c r="C507" s="261" t="str">
        <f>IF((F507&lt;=0)," ",[1]Sheet10!$T$10)</f>
        <v xml:space="preserve"> </v>
      </c>
      <c r="D507" s="261" t="str">
        <f>C507&amp;"_"&amp;COUNTIF(C$8:$C507,C507)</f>
        <v xml:space="preserve"> _94</v>
      </c>
      <c r="E507" s="260" t="str">
        <f>[1]Sheet10!$I$11</f>
        <v>1ASCG-8</v>
      </c>
      <c r="F507" s="261">
        <f>[1]Sheet10!$AA65</f>
        <v>0</v>
      </c>
      <c r="G507" s="262">
        <f>[1]Sheet10!$X65</f>
        <v>0</v>
      </c>
      <c r="H507" s="261">
        <f>[1]Sheet10!$Q65</f>
        <v>0</v>
      </c>
      <c r="I507" s="261">
        <f>[1]Sheet10!$M65</f>
        <v>0</v>
      </c>
      <c r="J507" s="261">
        <f>[1]Sheet10!$L65</f>
        <v>0</v>
      </c>
      <c r="K507" s="263">
        <f>[1]Sheet10!$F65</f>
        <v>0</v>
      </c>
      <c r="L507" s="261" t="str">
        <f t="shared" si="7"/>
        <v>0 0</v>
      </c>
      <c r="M507" s="279"/>
    </row>
    <row r="508" spans="2:13" s="264" customFormat="1" ht="30" customHeight="1">
      <c r="B508" s="266">
        <v>501</v>
      </c>
      <c r="C508" s="261" t="str">
        <f>IF((F508&lt;=0)," ",[1]Sheet11!$T$10)</f>
        <v>الأولى إعدادي عام</v>
      </c>
      <c r="D508" s="261" t="str">
        <f>C508&amp;"_"&amp;COUNTIF(C$8:$C508,C508)</f>
        <v>الأولى إعدادي عام_354</v>
      </c>
      <c r="E508" s="260" t="str">
        <f>[1]Sheet11!$I$11</f>
        <v>1ASCG-9</v>
      </c>
      <c r="F508" s="261">
        <f>[1]Sheet11!$AA16</f>
        <v>1</v>
      </c>
      <c r="G508" s="262" t="str">
        <f>[1]Sheet11!$X16</f>
        <v>J130503355</v>
      </c>
      <c r="H508" s="261" t="str">
        <f>[1]Sheet11!$Q16</f>
        <v>a</v>
      </c>
      <c r="I508" s="261" t="str">
        <f>[1]Sheet11!$M16</f>
        <v>زينب</v>
      </c>
      <c r="J508" s="261" t="str">
        <f>[1]Sheet11!$L16</f>
        <v>أنثى</v>
      </c>
      <c r="K508" s="263">
        <f>[1]Sheet11!$F16</f>
        <v>38791</v>
      </c>
      <c r="L508" s="261" t="str">
        <f t="shared" si="7"/>
        <v>a زينب</v>
      </c>
      <c r="M508" s="279"/>
    </row>
    <row r="509" spans="2:13" s="264" customFormat="1" ht="30" customHeight="1">
      <c r="B509" s="266">
        <v>502</v>
      </c>
      <c r="C509" s="261" t="str">
        <f>IF((F509&lt;=0)," ",[1]Sheet11!$T$10)</f>
        <v>الأولى إعدادي عام</v>
      </c>
      <c r="D509" s="261" t="str">
        <f>C509&amp;"_"&amp;COUNTIF(C$8:$C509,C509)</f>
        <v>الأولى إعدادي عام_355</v>
      </c>
      <c r="E509" s="260" t="str">
        <f>[1]Sheet11!$I$11</f>
        <v>1ASCG-9</v>
      </c>
      <c r="F509" s="261">
        <f>[1]Sheet11!$AA17</f>
        <v>2</v>
      </c>
      <c r="G509" s="262" t="str">
        <f>[1]Sheet11!$X17</f>
        <v>J137505740</v>
      </c>
      <c r="H509" s="261" t="str">
        <f>[1]Sheet11!$Q17</f>
        <v>a</v>
      </c>
      <c r="I509" s="261" t="str">
        <f>[1]Sheet11!$M17</f>
        <v>آية</v>
      </c>
      <c r="J509" s="261" t="str">
        <f>[1]Sheet11!$L17</f>
        <v>أنثى</v>
      </c>
      <c r="K509" s="263">
        <f>[1]Sheet11!$F17</f>
        <v>38748</v>
      </c>
      <c r="L509" s="261" t="str">
        <f t="shared" si="7"/>
        <v>a آية</v>
      </c>
      <c r="M509" s="279"/>
    </row>
    <row r="510" spans="2:13" s="264" customFormat="1" ht="30" customHeight="1">
      <c r="B510" s="266">
        <v>503</v>
      </c>
      <c r="C510" s="261" t="str">
        <f>IF((F510&lt;=0)," ",[1]Sheet11!$T$10)</f>
        <v>الأولى إعدادي عام</v>
      </c>
      <c r="D510" s="261" t="str">
        <f>C510&amp;"_"&amp;COUNTIF(C$8:$C510,C510)</f>
        <v>الأولى إعدادي عام_356</v>
      </c>
      <c r="E510" s="260" t="str">
        <f>[1]Sheet11!$I$11</f>
        <v>1ASCG-9</v>
      </c>
      <c r="F510" s="261">
        <f>[1]Sheet11!$AA18</f>
        <v>3</v>
      </c>
      <c r="G510" s="262" t="str">
        <f>[1]Sheet11!$X18</f>
        <v>P110133769</v>
      </c>
      <c r="H510" s="261" t="str">
        <f>[1]Sheet11!$Q18</f>
        <v>a</v>
      </c>
      <c r="I510" s="261" t="str">
        <f>[1]Sheet11!$M18</f>
        <v>أسعد</v>
      </c>
      <c r="J510" s="261" t="str">
        <f>[1]Sheet11!$L18</f>
        <v>ذكر</v>
      </c>
      <c r="K510" s="263">
        <f>[1]Sheet11!$F18</f>
        <v>38565</v>
      </c>
      <c r="L510" s="261" t="str">
        <f t="shared" si="7"/>
        <v>a أسعد</v>
      </c>
      <c r="M510" s="279"/>
    </row>
    <row r="511" spans="2:13" s="264" customFormat="1" ht="30" customHeight="1">
      <c r="B511" s="266">
        <v>504</v>
      </c>
      <c r="C511" s="261" t="str">
        <f>IF((F511&lt;=0)," ",[1]Sheet11!$T$10)</f>
        <v>الأولى إعدادي عام</v>
      </c>
      <c r="D511" s="261" t="str">
        <f>C511&amp;"_"&amp;COUNTIF(C$8:$C511,C511)</f>
        <v>الأولى إعدادي عام_357</v>
      </c>
      <c r="E511" s="260" t="str">
        <f>[1]Sheet11!$I$11</f>
        <v>1ASCG-9</v>
      </c>
      <c r="F511" s="261">
        <f>[1]Sheet11!$AA19</f>
        <v>4</v>
      </c>
      <c r="G511" s="262" t="str">
        <f>[1]Sheet11!$X19</f>
        <v>P120032246</v>
      </c>
      <c r="H511" s="261" t="str">
        <f>[1]Sheet11!$Q19</f>
        <v>a</v>
      </c>
      <c r="I511" s="261" t="str">
        <f>[1]Sheet11!$M19</f>
        <v>زهير</v>
      </c>
      <c r="J511" s="261" t="str">
        <f>[1]Sheet11!$L19</f>
        <v>ذكر</v>
      </c>
      <c r="K511" s="263">
        <f>[1]Sheet11!$F19</f>
        <v>38730</v>
      </c>
      <c r="L511" s="261" t="str">
        <f t="shared" si="7"/>
        <v>a زهير</v>
      </c>
      <c r="M511" s="279"/>
    </row>
    <row r="512" spans="2:13" s="264" customFormat="1" ht="30" customHeight="1">
      <c r="B512" s="266">
        <v>505</v>
      </c>
      <c r="C512" s="261" t="str">
        <f>IF((F512&lt;=0)," ",[1]Sheet11!$T$10)</f>
        <v>الأولى إعدادي عام</v>
      </c>
      <c r="D512" s="261" t="str">
        <f>C512&amp;"_"&amp;COUNTIF(C$8:$C512,C512)</f>
        <v>الأولى إعدادي عام_358</v>
      </c>
      <c r="E512" s="260" t="str">
        <f>[1]Sheet11!$I$11</f>
        <v>1ASCG-9</v>
      </c>
      <c r="F512" s="261">
        <f>[1]Sheet11!$AA20</f>
        <v>5</v>
      </c>
      <c r="G512" s="262" t="str">
        <f>[1]Sheet11!$X20</f>
        <v>P130259856</v>
      </c>
      <c r="H512" s="261" t="str">
        <f>[1]Sheet11!$Q20</f>
        <v>a</v>
      </c>
      <c r="I512" s="261" t="str">
        <f>[1]Sheet11!$M20</f>
        <v xml:space="preserve">محمد </v>
      </c>
      <c r="J512" s="261" t="str">
        <f>[1]Sheet11!$L20</f>
        <v>ذكر</v>
      </c>
      <c r="K512" s="263">
        <f>[1]Sheet11!$F20</f>
        <v>38650</v>
      </c>
      <c r="L512" s="261" t="str">
        <f t="shared" si="7"/>
        <v xml:space="preserve">a محمد </v>
      </c>
      <c r="M512" s="279"/>
    </row>
    <row r="513" spans="2:13" s="264" customFormat="1" ht="30" customHeight="1">
      <c r="B513" s="266">
        <v>506</v>
      </c>
      <c r="C513" s="261" t="str">
        <f>IF((F513&lt;=0)," ",[1]Sheet11!$T$10)</f>
        <v>الأولى إعدادي عام</v>
      </c>
      <c r="D513" s="261" t="str">
        <f>C513&amp;"_"&amp;COUNTIF(C$8:$C513,C513)</f>
        <v>الأولى إعدادي عام_359</v>
      </c>
      <c r="E513" s="260" t="str">
        <f>[1]Sheet11!$I$11</f>
        <v>1ASCG-9</v>
      </c>
      <c r="F513" s="261">
        <f>[1]Sheet11!$AA21</f>
        <v>6</v>
      </c>
      <c r="G513" s="262" t="str">
        <f>[1]Sheet11!$X21</f>
        <v>P130364545</v>
      </c>
      <c r="H513" s="261" t="str">
        <f>[1]Sheet11!$Q21</f>
        <v>a</v>
      </c>
      <c r="I513" s="261" t="str">
        <f>[1]Sheet11!$M21</f>
        <v xml:space="preserve">هدى </v>
      </c>
      <c r="J513" s="261" t="str">
        <f>[1]Sheet11!$L21</f>
        <v>أنثى</v>
      </c>
      <c r="K513" s="263">
        <f>[1]Sheet11!$F21</f>
        <v>38752</v>
      </c>
      <c r="L513" s="261" t="str">
        <f t="shared" si="7"/>
        <v xml:space="preserve">a هدى </v>
      </c>
      <c r="M513" s="279"/>
    </row>
    <row r="514" spans="2:13" s="264" customFormat="1" ht="30" customHeight="1">
      <c r="B514" s="266">
        <v>507</v>
      </c>
      <c r="C514" s="261" t="str">
        <f>IF((F514&lt;=0)," ",[1]Sheet11!$T$10)</f>
        <v>الأولى إعدادي عام</v>
      </c>
      <c r="D514" s="261" t="str">
        <f>C514&amp;"_"&amp;COUNTIF(C$8:$C514,C514)</f>
        <v>الأولى إعدادي عام_360</v>
      </c>
      <c r="E514" s="260" t="str">
        <f>[1]Sheet11!$I$11</f>
        <v>1ASCG-9</v>
      </c>
      <c r="F514" s="261">
        <f>[1]Sheet11!$AA22</f>
        <v>7</v>
      </c>
      <c r="G514" s="262" t="str">
        <f>[1]Sheet11!$X22</f>
        <v>P130364656</v>
      </c>
      <c r="H514" s="261" t="str">
        <f>[1]Sheet11!$Q22</f>
        <v>a</v>
      </c>
      <c r="I514" s="261" t="str">
        <f>[1]Sheet11!$M22</f>
        <v xml:space="preserve">سارة </v>
      </c>
      <c r="J514" s="261" t="str">
        <f>[1]Sheet11!$L22</f>
        <v>أنثى</v>
      </c>
      <c r="K514" s="263">
        <f>[1]Sheet11!$F22</f>
        <v>39043</v>
      </c>
      <c r="L514" s="261" t="str">
        <f t="shared" si="7"/>
        <v xml:space="preserve">a سارة </v>
      </c>
      <c r="M514" s="279"/>
    </row>
    <row r="515" spans="2:13" s="264" customFormat="1" ht="30" customHeight="1">
      <c r="B515" s="266">
        <v>508</v>
      </c>
      <c r="C515" s="261" t="str">
        <f>IF((F515&lt;=0)," ",[1]Sheet11!$T$10)</f>
        <v>الأولى إعدادي عام</v>
      </c>
      <c r="D515" s="261" t="str">
        <f>C515&amp;"_"&amp;COUNTIF(C$8:$C515,C515)</f>
        <v>الأولى إعدادي عام_361</v>
      </c>
      <c r="E515" s="260" t="str">
        <f>[1]Sheet11!$I$11</f>
        <v>1ASCG-9</v>
      </c>
      <c r="F515" s="261">
        <f>[1]Sheet11!$AA23</f>
        <v>8</v>
      </c>
      <c r="G515" s="262" t="str">
        <f>[1]Sheet11!$X23</f>
        <v>P131252128</v>
      </c>
      <c r="H515" s="261" t="str">
        <f>[1]Sheet11!$Q23</f>
        <v>a</v>
      </c>
      <c r="I515" s="261" t="str">
        <f>[1]Sheet11!$M23</f>
        <v xml:space="preserve">هبة </v>
      </c>
      <c r="J515" s="261" t="str">
        <f>[1]Sheet11!$L23</f>
        <v>أنثى</v>
      </c>
      <c r="K515" s="263">
        <f>[1]Sheet11!$F23</f>
        <v>38857</v>
      </c>
      <c r="L515" s="261" t="str">
        <f t="shared" si="7"/>
        <v xml:space="preserve">a هبة </v>
      </c>
      <c r="M515" s="279"/>
    </row>
    <row r="516" spans="2:13" s="264" customFormat="1" ht="30" customHeight="1">
      <c r="B516" s="266">
        <v>509</v>
      </c>
      <c r="C516" s="261" t="str">
        <f>IF((F516&lt;=0)," ",[1]Sheet11!$T$10)</f>
        <v>الأولى إعدادي عام</v>
      </c>
      <c r="D516" s="261" t="str">
        <f>C516&amp;"_"&amp;COUNTIF(C$8:$C516,C516)</f>
        <v>الأولى إعدادي عام_362</v>
      </c>
      <c r="E516" s="260" t="str">
        <f>[1]Sheet11!$I$11</f>
        <v>1ASCG-9</v>
      </c>
      <c r="F516" s="261">
        <f>[1]Sheet11!$AA24</f>
        <v>9</v>
      </c>
      <c r="G516" s="262" t="str">
        <f>[1]Sheet11!$X24</f>
        <v>P131252140</v>
      </c>
      <c r="H516" s="261" t="str">
        <f>[1]Sheet11!$Q24</f>
        <v>a</v>
      </c>
      <c r="I516" s="261" t="str">
        <f>[1]Sheet11!$M24</f>
        <v xml:space="preserve">نادر </v>
      </c>
      <c r="J516" s="261" t="str">
        <f>[1]Sheet11!$L24</f>
        <v>ذكر</v>
      </c>
      <c r="K516" s="263">
        <f>[1]Sheet11!$F24</f>
        <v>38882</v>
      </c>
      <c r="L516" s="261" t="str">
        <f t="shared" si="7"/>
        <v xml:space="preserve">a نادر </v>
      </c>
      <c r="M516" s="279"/>
    </row>
    <row r="517" spans="2:13" s="264" customFormat="1" ht="30" customHeight="1">
      <c r="B517" s="266">
        <v>510</v>
      </c>
      <c r="C517" s="261" t="str">
        <f>IF((F517&lt;=0)," ",[1]Sheet11!$T$10)</f>
        <v>الأولى إعدادي عام</v>
      </c>
      <c r="D517" s="261" t="str">
        <f>C517&amp;"_"&amp;COUNTIF(C$8:$C517,C517)</f>
        <v>الأولى إعدادي عام_363</v>
      </c>
      <c r="E517" s="260" t="str">
        <f>[1]Sheet11!$I$11</f>
        <v>1ASCG-9</v>
      </c>
      <c r="F517" s="261">
        <f>[1]Sheet11!$AA25</f>
        <v>10</v>
      </c>
      <c r="G517" s="262" t="str">
        <f>[1]Sheet11!$X25</f>
        <v>P131305194</v>
      </c>
      <c r="H517" s="261" t="str">
        <f>[1]Sheet11!$Q25</f>
        <v>a</v>
      </c>
      <c r="I517" s="261" t="str">
        <f>[1]Sheet11!$M25</f>
        <v>خولة</v>
      </c>
      <c r="J517" s="261" t="str">
        <f>[1]Sheet11!$L25</f>
        <v>أنثى</v>
      </c>
      <c r="K517" s="263">
        <f>[1]Sheet11!$F25</f>
        <v>38627</v>
      </c>
      <c r="L517" s="261" t="str">
        <f t="shared" si="7"/>
        <v>a خولة</v>
      </c>
      <c r="M517" s="279"/>
    </row>
    <row r="518" spans="2:13" s="264" customFormat="1" ht="30" customHeight="1">
      <c r="B518" s="266">
        <v>511</v>
      </c>
      <c r="C518" s="261" t="str">
        <f>IF((F518&lt;=0)," ",[1]Sheet11!$T$10)</f>
        <v>الأولى إعدادي عام</v>
      </c>
      <c r="D518" s="261" t="str">
        <f>C518&amp;"_"&amp;COUNTIF(C$8:$C518,C518)</f>
        <v>الأولى إعدادي عام_364</v>
      </c>
      <c r="E518" s="260" t="str">
        <f>[1]Sheet11!$I$11</f>
        <v>1ASCG-9</v>
      </c>
      <c r="F518" s="261">
        <f>[1]Sheet11!$AA26</f>
        <v>11</v>
      </c>
      <c r="G518" s="262" t="str">
        <f>[1]Sheet11!$X26</f>
        <v>P131364492</v>
      </c>
      <c r="H518" s="261" t="str">
        <f>[1]Sheet11!$Q26</f>
        <v>a</v>
      </c>
      <c r="I518" s="261" t="str">
        <f>[1]Sheet11!$M26</f>
        <v xml:space="preserve">أمينة </v>
      </c>
      <c r="J518" s="261" t="str">
        <f>[1]Sheet11!$L26</f>
        <v>أنثى</v>
      </c>
      <c r="K518" s="263">
        <f>[1]Sheet11!$F26</f>
        <v>38894</v>
      </c>
      <c r="L518" s="261" t="str">
        <f t="shared" si="7"/>
        <v xml:space="preserve">a أمينة </v>
      </c>
      <c r="M518" s="279"/>
    </row>
    <row r="519" spans="2:13" s="264" customFormat="1" ht="30" customHeight="1">
      <c r="B519" s="266">
        <v>512</v>
      </c>
      <c r="C519" s="261" t="str">
        <f>IF((F519&lt;=0)," ",[1]Sheet11!$T$10)</f>
        <v>الأولى إعدادي عام</v>
      </c>
      <c r="D519" s="261" t="str">
        <f>C519&amp;"_"&amp;COUNTIF(C$8:$C519,C519)</f>
        <v>الأولى إعدادي عام_365</v>
      </c>
      <c r="E519" s="260" t="str">
        <f>[1]Sheet11!$I$11</f>
        <v>1ASCG-9</v>
      </c>
      <c r="F519" s="261">
        <f>[1]Sheet11!$AA27</f>
        <v>12</v>
      </c>
      <c r="G519" s="262" t="str">
        <f>[1]Sheet11!$X27</f>
        <v>P131364641</v>
      </c>
      <c r="H519" s="261" t="str">
        <f>[1]Sheet11!$Q27</f>
        <v>a</v>
      </c>
      <c r="I519" s="261" t="str">
        <f>[1]Sheet11!$M27</f>
        <v xml:space="preserve">عطاء  </v>
      </c>
      <c r="J519" s="261" t="str">
        <f>[1]Sheet11!$L27</f>
        <v>ذكر</v>
      </c>
      <c r="K519" s="263">
        <f>[1]Sheet11!$F27</f>
        <v>38785</v>
      </c>
      <c r="L519" s="261" t="str">
        <f t="shared" si="7"/>
        <v xml:space="preserve">a عطاء  </v>
      </c>
      <c r="M519" s="279"/>
    </row>
    <row r="520" spans="2:13" s="264" customFormat="1" ht="30" customHeight="1">
      <c r="B520" s="266">
        <v>513</v>
      </c>
      <c r="C520" s="261" t="str">
        <f>IF((F520&lt;=0)," ",[1]Sheet11!$T$10)</f>
        <v>الأولى إعدادي عام</v>
      </c>
      <c r="D520" s="261" t="str">
        <f>C520&amp;"_"&amp;COUNTIF(C$8:$C520,C520)</f>
        <v>الأولى إعدادي عام_366</v>
      </c>
      <c r="E520" s="260" t="str">
        <f>[1]Sheet11!$I$11</f>
        <v>1ASCG-9</v>
      </c>
      <c r="F520" s="261">
        <f>[1]Sheet11!$AA28</f>
        <v>13</v>
      </c>
      <c r="G520" s="262" t="str">
        <f>[1]Sheet11!$X28</f>
        <v>P132202905</v>
      </c>
      <c r="H520" s="261" t="str">
        <f>[1]Sheet11!$Q28</f>
        <v>a</v>
      </c>
      <c r="I520" s="261" t="str">
        <f>[1]Sheet11!$M28</f>
        <v>أيمن</v>
      </c>
      <c r="J520" s="261" t="str">
        <f>[1]Sheet11!$L28</f>
        <v>ذكر</v>
      </c>
      <c r="K520" s="263">
        <f>[1]Sheet11!$F28</f>
        <v>39041</v>
      </c>
      <c r="L520" s="261" t="str">
        <f t="shared" si="7"/>
        <v>a أيمن</v>
      </c>
      <c r="M520" s="279"/>
    </row>
    <row r="521" spans="2:13" s="264" customFormat="1" ht="30" customHeight="1">
      <c r="B521" s="266">
        <v>514</v>
      </c>
      <c r="C521" s="261" t="str">
        <f>IF((F521&lt;=0)," ",[1]Sheet11!$T$10)</f>
        <v>الأولى إعدادي عام</v>
      </c>
      <c r="D521" s="261" t="str">
        <f>C521&amp;"_"&amp;COUNTIF(C$8:$C521,C521)</f>
        <v>الأولى إعدادي عام_367</v>
      </c>
      <c r="E521" s="260" t="str">
        <f>[1]Sheet11!$I$11</f>
        <v>1ASCG-9</v>
      </c>
      <c r="F521" s="261">
        <f>[1]Sheet11!$AA29</f>
        <v>14</v>
      </c>
      <c r="G521" s="262" t="str">
        <f>[1]Sheet11!$X29</f>
        <v>P132252183</v>
      </c>
      <c r="H521" s="261" t="str">
        <f>[1]Sheet11!$Q29</f>
        <v>a</v>
      </c>
      <c r="I521" s="261" t="str">
        <f>[1]Sheet11!$M29</f>
        <v>أنس</v>
      </c>
      <c r="J521" s="261" t="str">
        <f>[1]Sheet11!$L29</f>
        <v>ذكر</v>
      </c>
      <c r="K521" s="263">
        <f>[1]Sheet11!$F29</f>
        <v>39021</v>
      </c>
      <c r="L521" s="261" t="str">
        <f t="shared" ref="L521:L584" si="8">CONCATENATE(H521," ",I521)</f>
        <v>a أنس</v>
      </c>
      <c r="M521" s="279"/>
    </row>
    <row r="522" spans="2:13" s="264" customFormat="1" ht="30" customHeight="1">
      <c r="B522" s="266">
        <v>515</v>
      </c>
      <c r="C522" s="261" t="str">
        <f>IF((F522&lt;=0)," ",[1]Sheet11!$T$10)</f>
        <v>الأولى إعدادي عام</v>
      </c>
      <c r="D522" s="261" t="str">
        <f>C522&amp;"_"&amp;COUNTIF(C$8:$C522,C522)</f>
        <v>الأولى إعدادي عام_368</v>
      </c>
      <c r="E522" s="260" t="str">
        <f>[1]Sheet11!$I$11</f>
        <v>1ASCG-9</v>
      </c>
      <c r="F522" s="261">
        <f>[1]Sheet11!$AA30</f>
        <v>15</v>
      </c>
      <c r="G522" s="262" t="str">
        <f>[1]Sheet11!$X30</f>
        <v>P133366723</v>
      </c>
      <c r="H522" s="261" t="str">
        <f>[1]Sheet11!$Q30</f>
        <v>a</v>
      </c>
      <c r="I522" s="261" t="str">
        <f>[1]Sheet11!$M30</f>
        <v xml:space="preserve">أسامة </v>
      </c>
      <c r="J522" s="261" t="str">
        <f>[1]Sheet11!$L30</f>
        <v>ذكر</v>
      </c>
      <c r="K522" s="263">
        <f>[1]Sheet11!$F30</f>
        <v>38061</v>
      </c>
      <c r="L522" s="261" t="str">
        <f t="shared" si="8"/>
        <v xml:space="preserve">a أسامة </v>
      </c>
      <c r="M522" s="279"/>
    </row>
    <row r="523" spans="2:13" s="264" customFormat="1" ht="30" customHeight="1">
      <c r="B523" s="266">
        <v>516</v>
      </c>
      <c r="C523" s="261" t="str">
        <f>IF((F523&lt;=0)," ",[1]Sheet11!$T$10)</f>
        <v>الأولى إعدادي عام</v>
      </c>
      <c r="D523" s="261" t="str">
        <f>C523&amp;"_"&amp;COUNTIF(C$8:$C523,C523)</f>
        <v>الأولى إعدادي عام_369</v>
      </c>
      <c r="E523" s="260" t="str">
        <f>[1]Sheet11!$I$11</f>
        <v>1ASCG-9</v>
      </c>
      <c r="F523" s="261">
        <f>[1]Sheet11!$AA31</f>
        <v>16</v>
      </c>
      <c r="G523" s="262" t="str">
        <f>[1]Sheet11!$X31</f>
        <v>P133366804</v>
      </c>
      <c r="H523" s="261" t="str">
        <f>[1]Sheet11!$Q31</f>
        <v>a</v>
      </c>
      <c r="I523" s="261" t="str">
        <f>[1]Sheet11!$M31</f>
        <v xml:space="preserve">محمد </v>
      </c>
      <c r="J523" s="261" t="str">
        <f>[1]Sheet11!$L31</f>
        <v>ذكر</v>
      </c>
      <c r="K523" s="263">
        <f>[1]Sheet11!$F31</f>
        <v>38411</v>
      </c>
      <c r="L523" s="261" t="str">
        <f t="shared" si="8"/>
        <v xml:space="preserve">a محمد </v>
      </c>
      <c r="M523" s="279"/>
    </row>
    <row r="524" spans="2:13" s="264" customFormat="1" ht="30" customHeight="1">
      <c r="B524" s="266">
        <v>517</v>
      </c>
      <c r="C524" s="261" t="str">
        <f>IF((F524&lt;=0)," ",[1]Sheet11!$T$10)</f>
        <v>الأولى إعدادي عام</v>
      </c>
      <c r="D524" s="261" t="str">
        <f>C524&amp;"_"&amp;COUNTIF(C$8:$C524,C524)</f>
        <v>الأولى إعدادي عام_370</v>
      </c>
      <c r="E524" s="260" t="str">
        <f>[1]Sheet11!$I$11</f>
        <v>1ASCG-9</v>
      </c>
      <c r="F524" s="261">
        <f>[1]Sheet11!$AA32</f>
        <v>17</v>
      </c>
      <c r="G524" s="262" t="str">
        <f>[1]Sheet11!$X32</f>
        <v>P133366910</v>
      </c>
      <c r="H524" s="261" t="str">
        <f>[1]Sheet11!$Q32</f>
        <v>a</v>
      </c>
      <c r="I524" s="261" t="str">
        <f>[1]Sheet11!$M32</f>
        <v xml:space="preserve">حميدة </v>
      </c>
      <c r="J524" s="261" t="str">
        <f>[1]Sheet11!$L32</f>
        <v>أنثى</v>
      </c>
      <c r="K524" s="263">
        <f>[1]Sheet11!$F32</f>
        <v>38021</v>
      </c>
      <c r="L524" s="261" t="str">
        <f t="shared" si="8"/>
        <v xml:space="preserve">a حميدة </v>
      </c>
      <c r="M524" s="279"/>
    </row>
    <row r="525" spans="2:13" s="264" customFormat="1" ht="30" customHeight="1">
      <c r="B525" s="266">
        <v>518</v>
      </c>
      <c r="C525" s="261" t="str">
        <f>IF((F525&lt;=0)," ",[1]Sheet11!$T$10)</f>
        <v>الأولى إعدادي عام</v>
      </c>
      <c r="D525" s="261" t="str">
        <f>C525&amp;"_"&amp;COUNTIF(C$8:$C525,C525)</f>
        <v>الأولى إعدادي عام_371</v>
      </c>
      <c r="E525" s="260" t="str">
        <f>[1]Sheet11!$I$11</f>
        <v>1ASCG-9</v>
      </c>
      <c r="F525" s="261">
        <f>[1]Sheet11!$AA33</f>
        <v>18</v>
      </c>
      <c r="G525" s="262" t="str">
        <f>[1]Sheet11!$X33</f>
        <v>P133411953</v>
      </c>
      <c r="H525" s="261" t="str">
        <f>[1]Sheet11!$Q33</f>
        <v>a</v>
      </c>
      <c r="I525" s="261" t="str">
        <f>[1]Sheet11!$M33</f>
        <v>جنان</v>
      </c>
      <c r="J525" s="261" t="str">
        <f>[1]Sheet11!$L33</f>
        <v>أنثى</v>
      </c>
      <c r="K525" s="263">
        <f>[1]Sheet11!$F33</f>
        <v>39083</v>
      </c>
      <c r="L525" s="261" t="str">
        <f t="shared" si="8"/>
        <v>a جنان</v>
      </c>
      <c r="M525" s="279"/>
    </row>
    <row r="526" spans="2:13" s="264" customFormat="1" ht="30" customHeight="1">
      <c r="B526" s="266">
        <v>519</v>
      </c>
      <c r="C526" s="261" t="str">
        <f>IF((F526&lt;=0)," ",[1]Sheet11!$T$10)</f>
        <v>الأولى إعدادي عام</v>
      </c>
      <c r="D526" s="261" t="str">
        <f>C526&amp;"_"&amp;COUNTIF(C$8:$C526,C526)</f>
        <v>الأولى إعدادي عام_372</v>
      </c>
      <c r="E526" s="260" t="str">
        <f>[1]Sheet11!$I$11</f>
        <v>1ASCG-9</v>
      </c>
      <c r="F526" s="261">
        <f>[1]Sheet11!$AA34</f>
        <v>19</v>
      </c>
      <c r="G526" s="262" t="str">
        <f>[1]Sheet11!$X34</f>
        <v>P134056436</v>
      </c>
      <c r="H526" s="261" t="str">
        <f>[1]Sheet11!$Q34</f>
        <v>a</v>
      </c>
      <c r="I526" s="261" t="str">
        <f>[1]Sheet11!$M34</f>
        <v>فردوس</v>
      </c>
      <c r="J526" s="261" t="str">
        <f>[1]Sheet11!$L34</f>
        <v>أنثى</v>
      </c>
      <c r="K526" s="263">
        <f>[1]Sheet11!$F34</f>
        <v>38771</v>
      </c>
      <c r="L526" s="261" t="str">
        <f t="shared" si="8"/>
        <v>a فردوس</v>
      </c>
      <c r="M526" s="279"/>
    </row>
    <row r="527" spans="2:13" s="264" customFormat="1" ht="30" customHeight="1">
      <c r="B527" s="266">
        <v>520</v>
      </c>
      <c r="C527" s="261" t="str">
        <f>IF((F527&lt;=0)," ",[1]Sheet11!$T$10)</f>
        <v>الأولى إعدادي عام</v>
      </c>
      <c r="D527" s="261" t="str">
        <f>C527&amp;"_"&amp;COUNTIF(C$8:$C527,C527)</f>
        <v>الأولى إعدادي عام_373</v>
      </c>
      <c r="E527" s="260" t="str">
        <f>[1]Sheet11!$I$11</f>
        <v>1ASCG-9</v>
      </c>
      <c r="F527" s="261">
        <f>[1]Sheet11!$AA35</f>
        <v>20</v>
      </c>
      <c r="G527" s="262" t="str">
        <f>[1]Sheet11!$X35</f>
        <v>P134247757</v>
      </c>
      <c r="H527" s="261" t="str">
        <f>[1]Sheet11!$Q35</f>
        <v>a</v>
      </c>
      <c r="I527" s="261" t="str">
        <f>[1]Sheet11!$M35</f>
        <v>فاطمة الزهرة</v>
      </c>
      <c r="J527" s="261" t="str">
        <f>[1]Sheet11!$L35</f>
        <v>أنثى</v>
      </c>
      <c r="K527" s="263">
        <f>[1]Sheet11!$F35</f>
        <v>38492</v>
      </c>
      <c r="L527" s="261" t="str">
        <f t="shared" si="8"/>
        <v>a فاطمة الزهرة</v>
      </c>
      <c r="M527" s="279"/>
    </row>
    <row r="528" spans="2:13" s="264" customFormat="1" ht="30" customHeight="1">
      <c r="B528" s="266">
        <v>521</v>
      </c>
      <c r="C528" s="261" t="str">
        <f>IF((F528&lt;=0)," ",[1]Sheet11!$T$10)</f>
        <v>الأولى إعدادي عام</v>
      </c>
      <c r="D528" s="261" t="str">
        <f>C528&amp;"_"&amp;COUNTIF(C$8:$C528,C528)</f>
        <v>الأولى إعدادي عام_374</v>
      </c>
      <c r="E528" s="260" t="str">
        <f>[1]Sheet11!$I$11</f>
        <v>1ASCG-9</v>
      </c>
      <c r="F528" s="261">
        <f>[1]Sheet11!$AA36</f>
        <v>21</v>
      </c>
      <c r="G528" s="262" t="str">
        <f>[1]Sheet11!$X36</f>
        <v>P134260179</v>
      </c>
      <c r="H528" s="261" t="str">
        <f>[1]Sheet11!$Q36</f>
        <v>a</v>
      </c>
      <c r="I528" s="261" t="str">
        <f>[1]Sheet11!$M36</f>
        <v>زين العايدين</v>
      </c>
      <c r="J528" s="261" t="str">
        <f>[1]Sheet11!$L36</f>
        <v>ذكر</v>
      </c>
      <c r="K528" s="263">
        <f>[1]Sheet11!$F36</f>
        <v>37308</v>
      </c>
      <c r="L528" s="261" t="str">
        <f t="shared" si="8"/>
        <v>a زين العايدين</v>
      </c>
      <c r="M528" s="279"/>
    </row>
    <row r="529" spans="2:13" s="264" customFormat="1" ht="30" customHeight="1">
      <c r="B529" s="266">
        <v>522</v>
      </c>
      <c r="C529" s="261" t="str">
        <f>IF((F529&lt;=0)," ",[1]Sheet11!$T$10)</f>
        <v>الأولى إعدادي عام</v>
      </c>
      <c r="D529" s="261" t="str">
        <f>C529&amp;"_"&amp;COUNTIF(C$8:$C529,C529)</f>
        <v>الأولى إعدادي عام_375</v>
      </c>
      <c r="E529" s="260" t="str">
        <f>[1]Sheet11!$I$11</f>
        <v>1ASCG-9</v>
      </c>
      <c r="F529" s="261">
        <f>[1]Sheet11!$AA37</f>
        <v>22</v>
      </c>
      <c r="G529" s="262" t="str">
        <f>[1]Sheet11!$X37</f>
        <v>P135492809</v>
      </c>
      <c r="H529" s="261" t="str">
        <f>[1]Sheet11!$Q37</f>
        <v>a</v>
      </c>
      <c r="I529" s="261" t="str">
        <f>[1]Sheet11!$M37</f>
        <v>نهيلة</v>
      </c>
      <c r="J529" s="261" t="str">
        <f>[1]Sheet11!$L37</f>
        <v>أنثى</v>
      </c>
      <c r="K529" s="263">
        <f>[1]Sheet11!$F37</f>
        <v>38318</v>
      </c>
      <c r="L529" s="261" t="str">
        <f t="shared" si="8"/>
        <v>a نهيلة</v>
      </c>
      <c r="M529" s="279"/>
    </row>
    <row r="530" spans="2:13" s="264" customFormat="1" ht="30" customHeight="1">
      <c r="B530" s="266">
        <v>523</v>
      </c>
      <c r="C530" s="261" t="str">
        <f>IF((F530&lt;=0)," ",[1]Sheet11!$T$10)</f>
        <v>الأولى إعدادي عام</v>
      </c>
      <c r="D530" s="261" t="str">
        <f>C530&amp;"_"&amp;COUNTIF(C$8:$C530,C530)</f>
        <v>الأولى إعدادي عام_376</v>
      </c>
      <c r="E530" s="260" t="str">
        <f>[1]Sheet11!$I$11</f>
        <v>1ASCG-9</v>
      </c>
      <c r="F530" s="261">
        <f>[1]Sheet11!$AA38</f>
        <v>23</v>
      </c>
      <c r="G530" s="262" t="str">
        <f>[1]Sheet11!$X38</f>
        <v>P136227792</v>
      </c>
      <c r="H530" s="261" t="str">
        <f>[1]Sheet11!$Q38</f>
        <v>a</v>
      </c>
      <c r="I530" s="261" t="str">
        <f>[1]Sheet11!$M38</f>
        <v>أيمن</v>
      </c>
      <c r="J530" s="261" t="str">
        <f>[1]Sheet11!$L38</f>
        <v>ذكر</v>
      </c>
      <c r="K530" s="263">
        <f>[1]Sheet11!$F38</f>
        <v>38833</v>
      </c>
      <c r="L530" s="261" t="str">
        <f t="shared" si="8"/>
        <v>a أيمن</v>
      </c>
      <c r="M530" s="279"/>
    </row>
    <row r="531" spans="2:13" s="264" customFormat="1" ht="30" customHeight="1">
      <c r="B531" s="266">
        <v>524</v>
      </c>
      <c r="C531" s="261" t="str">
        <f>IF((F531&lt;=0)," ",[1]Sheet11!$T$10)</f>
        <v>الأولى إعدادي عام</v>
      </c>
      <c r="D531" s="261" t="str">
        <f>C531&amp;"_"&amp;COUNTIF(C$8:$C531,C531)</f>
        <v>الأولى إعدادي عام_377</v>
      </c>
      <c r="E531" s="260" t="str">
        <f>[1]Sheet11!$I$11</f>
        <v>1ASCG-9</v>
      </c>
      <c r="F531" s="261">
        <f>[1]Sheet11!$AA39</f>
        <v>24</v>
      </c>
      <c r="G531" s="262" t="str">
        <f>[1]Sheet11!$X39</f>
        <v>P136252117</v>
      </c>
      <c r="H531" s="261" t="str">
        <f>[1]Sheet11!$Q39</f>
        <v>a</v>
      </c>
      <c r="I531" s="261" t="str">
        <f>[1]Sheet11!$M39</f>
        <v xml:space="preserve">سارة  </v>
      </c>
      <c r="J531" s="261" t="str">
        <f>[1]Sheet11!$L39</f>
        <v>أنثى</v>
      </c>
      <c r="K531" s="263">
        <f>[1]Sheet11!$F39</f>
        <v>38637</v>
      </c>
      <c r="L531" s="261" t="str">
        <f t="shared" si="8"/>
        <v xml:space="preserve">a سارة  </v>
      </c>
      <c r="M531" s="279"/>
    </row>
    <row r="532" spans="2:13" s="264" customFormat="1" ht="30" customHeight="1">
      <c r="B532" s="266">
        <v>525</v>
      </c>
      <c r="C532" s="261" t="str">
        <f>IF((F532&lt;=0)," ",[1]Sheet11!$T$10)</f>
        <v>الأولى إعدادي عام</v>
      </c>
      <c r="D532" s="261" t="str">
        <f>C532&amp;"_"&amp;COUNTIF(C$8:$C532,C532)</f>
        <v>الأولى إعدادي عام_378</v>
      </c>
      <c r="E532" s="260" t="str">
        <f>[1]Sheet11!$I$11</f>
        <v>1ASCG-9</v>
      </c>
      <c r="F532" s="261">
        <f>[1]Sheet11!$AA40</f>
        <v>25</v>
      </c>
      <c r="G532" s="262" t="str">
        <f>[1]Sheet11!$X40</f>
        <v>P136252121</v>
      </c>
      <c r="H532" s="261" t="str">
        <f>[1]Sheet11!$Q40</f>
        <v>a</v>
      </c>
      <c r="I532" s="261" t="str">
        <f>[1]Sheet11!$M40</f>
        <v xml:space="preserve">أسماء </v>
      </c>
      <c r="J532" s="261" t="str">
        <f>[1]Sheet11!$L40</f>
        <v>أنثى</v>
      </c>
      <c r="K532" s="263">
        <f>[1]Sheet11!$F40</f>
        <v>38770</v>
      </c>
      <c r="L532" s="261" t="str">
        <f t="shared" si="8"/>
        <v xml:space="preserve">a أسماء </v>
      </c>
      <c r="M532" s="279"/>
    </row>
    <row r="533" spans="2:13" s="264" customFormat="1" ht="30" customHeight="1">
      <c r="B533" s="266">
        <v>526</v>
      </c>
      <c r="C533" s="261" t="str">
        <f>IF((F533&lt;=0)," ",[1]Sheet11!$T$10)</f>
        <v>الأولى إعدادي عام</v>
      </c>
      <c r="D533" s="261" t="str">
        <f>C533&amp;"_"&amp;COUNTIF(C$8:$C533,C533)</f>
        <v>الأولى إعدادي عام_379</v>
      </c>
      <c r="E533" s="260" t="str">
        <f>[1]Sheet11!$I$11</f>
        <v>1ASCG-9</v>
      </c>
      <c r="F533" s="261">
        <f>[1]Sheet11!$AA41</f>
        <v>26</v>
      </c>
      <c r="G533" s="262" t="str">
        <f>[1]Sheet11!$X41</f>
        <v>P136252123</v>
      </c>
      <c r="H533" s="261" t="str">
        <f>[1]Sheet11!$Q41</f>
        <v>a</v>
      </c>
      <c r="I533" s="261" t="str">
        <f>[1]Sheet11!$M41</f>
        <v xml:space="preserve">مريم </v>
      </c>
      <c r="J533" s="261" t="str">
        <f>[1]Sheet11!$L41</f>
        <v>أنثى</v>
      </c>
      <c r="K533" s="263">
        <f>[1]Sheet11!$F41</f>
        <v>39008</v>
      </c>
      <c r="L533" s="261" t="str">
        <f t="shared" si="8"/>
        <v xml:space="preserve">a مريم </v>
      </c>
      <c r="M533" s="279"/>
    </row>
    <row r="534" spans="2:13" s="264" customFormat="1" ht="30" customHeight="1">
      <c r="B534" s="266">
        <v>527</v>
      </c>
      <c r="C534" s="261" t="str">
        <f>IF((F534&lt;=0)," ",[1]Sheet11!$T$10)</f>
        <v>الأولى إعدادي عام</v>
      </c>
      <c r="D534" s="261" t="str">
        <f>C534&amp;"_"&amp;COUNTIF(C$8:$C534,C534)</f>
        <v>الأولى إعدادي عام_380</v>
      </c>
      <c r="E534" s="260" t="str">
        <f>[1]Sheet11!$I$11</f>
        <v>1ASCG-9</v>
      </c>
      <c r="F534" s="261">
        <f>[1]Sheet11!$AA42</f>
        <v>27</v>
      </c>
      <c r="G534" s="262" t="str">
        <f>[1]Sheet11!$X42</f>
        <v>P136259819</v>
      </c>
      <c r="H534" s="261" t="str">
        <f>[1]Sheet11!$Q42</f>
        <v>a</v>
      </c>
      <c r="I534" s="261" t="str">
        <f>[1]Sheet11!$M42</f>
        <v>عماد</v>
      </c>
      <c r="J534" s="261" t="str">
        <f>[1]Sheet11!$L42</f>
        <v>ذكر</v>
      </c>
      <c r="K534" s="263">
        <f>[1]Sheet11!$F42</f>
        <v>38827</v>
      </c>
      <c r="L534" s="261" t="str">
        <f t="shared" si="8"/>
        <v>a عماد</v>
      </c>
      <c r="M534" s="279"/>
    </row>
    <row r="535" spans="2:13" s="264" customFormat="1" ht="30" customHeight="1">
      <c r="B535" s="266">
        <v>528</v>
      </c>
      <c r="C535" s="261" t="str">
        <f>IF((F535&lt;=0)," ",[1]Sheet11!$T$10)</f>
        <v>الأولى إعدادي عام</v>
      </c>
      <c r="D535" s="261" t="str">
        <f>C535&amp;"_"&amp;COUNTIF(C$8:$C535,C535)</f>
        <v>الأولى إعدادي عام_381</v>
      </c>
      <c r="E535" s="260" t="str">
        <f>[1]Sheet11!$I$11</f>
        <v>1ASCG-9</v>
      </c>
      <c r="F535" s="261">
        <f>[1]Sheet11!$AA43</f>
        <v>28</v>
      </c>
      <c r="G535" s="262" t="str">
        <f>[1]Sheet11!$X43</f>
        <v>P136259820</v>
      </c>
      <c r="H535" s="261" t="str">
        <f>[1]Sheet11!$Q43</f>
        <v>a</v>
      </c>
      <c r="I535" s="261" t="str">
        <f>[1]Sheet11!$M43</f>
        <v xml:space="preserve">عبد المغيث </v>
      </c>
      <c r="J535" s="261" t="str">
        <f>[1]Sheet11!$L43</f>
        <v>ذكر</v>
      </c>
      <c r="K535" s="263">
        <f>[1]Sheet11!$F43</f>
        <v>38978</v>
      </c>
      <c r="L535" s="261" t="str">
        <f t="shared" si="8"/>
        <v xml:space="preserve">a عبد المغيث </v>
      </c>
      <c r="M535" s="279"/>
    </row>
    <row r="536" spans="2:13" s="264" customFormat="1" ht="30" customHeight="1">
      <c r="B536" s="266">
        <v>529</v>
      </c>
      <c r="C536" s="261" t="str">
        <f>IF((F536&lt;=0)," ",[1]Sheet11!$T$10)</f>
        <v>الأولى إعدادي عام</v>
      </c>
      <c r="D536" s="261" t="str">
        <f>C536&amp;"_"&amp;COUNTIF(C$8:$C536,C536)</f>
        <v>الأولى إعدادي عام_382</v>
      </c>
      <c r="E536" s="260" t="str">
        <f>[1]Sheet11!$I$11</f>
        <v>1ASCG-9</v>
      </c>
      <c r="F536" s="261">
        <f>[1]Sheet11!$AA44</f>
        <v>29</v>
      </c>
      <c r="G536" s="262" t="str">
        <f>[1]Sheet11!$X44</f>
        <v>P136259824</v>
      </c>
      <c r="H536" s="261" t="str">
        <f>[1]Sheet11!$Q44</f>
        <v>a</v>
      </c>
      <c r="I536" s="261" t="str">
        <f>[1]Sheet11!$M44</f>
        <v xml:space="preserve">محمد العربي </v>
      </c>
      <c r="J536" s="261" t="str">
        <f>[1]Sheet11!$L44</f>
        <v>ذكر</v>
      </c>
      <c r="K536" s="263">
        <f>[1]Sheet11!$F44</f>
        <v>39046</v>
      </c>
      <c r="L536" s="261" t="str">
        <f t="shared" si="8"/>
        <v xml:space="preserve">a محمد العربي </v>
      </c>
      <c r="M536" s="279"/>
    </row>
    <row r="537" spans="2:13" s="264" customFormat="1" ht="30" customHeight="1">
      <c r="B537" s="266">
        <v>530</v>
      </c>
      <c r="C537" s="261" t="str">
        <f>IF((F537&lt;=0)," ",[1]Sheet11!$T$10)</f>
        <v>الأولى إعدادي عام</v>
      </c>
      <c r="D537" s="261" t="str">
        <f>C537&amp;"_"&amp;COUNTIF(C$8:$C537,C537)</f>
        <v>الأولى إعدادي عام_383</v>
      </c>
      <c r="E537" s="260" t="str">
        <f>[1]Sheet11!$I$11</f>
        <v>1ASCG-9</v>
      </c>
      <c r="F537" s="261">
        <f>[1]Sheet11!$AA45</f>
        <v>30</v>
      </c>
      <c r="G537" s="262" t="str">
        <f>[1]Sheet11!$X45</f>
        <v>P136364578</v>
      </c>
      <c r="H537" s="261" t="str">
        <f>[1]Sheet11!$Q45</f>
        <v>a</v>
      </c>
      <c r="I537" s="261" t="str">
        <f>[1]Sheet11!$M45</f>
        <v xml:space="preserve">كوثر   </v>
      </c>
      <c r="J537" s="261" t="str">
        <f>[1]Sheet11!$L45</f>
        <v>أنثى</v>
      </c>
      <c r="K537" s="263">
        <f>[1]Sheet11!$F45</f>
        <v>38776</v>
      </c>
      <c r="L537" s="261" t="str">
        <f t="shared" si="8"/>
        <v xml:space="preserve">a كوثر   </v>
      </c>
      <c r="M537" s="279"/>
    </row>
    <row r="538" spans="2:13" s="264" customFormat="1" ht="30" customHeight="1">
      <c r="B538" s="266">
        <v>531</v>
      </c>
      <c r="C538" s="261" t="str">
        <f>IF((F538&lt;=0)," ",[1]Sheet11!$T$10)</f>
        <v>الأولى إعدادي عام</v>
      </c>
      <c r="D538" s="261" t="str">
        <f>C538&amp;"_"&amp;COUNTIF(C$8:$C538,C538)</f>
        <v>الأولى إعدادي عام_384</v>
      </c>
      <c r="E538" s="260" t="str">
        <f>[1]Sheet11!$I$11</f>
        <v>1ASCG-9</v>
      </c>
      <c r="F538" s="261">
        <f>[1]Sheet11!$AA46</f>
        <v>31</v>
      </c>
      <c r="G538" s="262" t="str">
        <f>[1]Sheet11!$X46</f>
        <v>P136376639</v>
      </c>
      <c r="H538" s="261" t="str">
        <f>[1]Sheet11!$Q46</f>
        <v>a</v>
      </c>
      <c r="I538" s="261" t="str">
        <f>[1]Sheet11!$M46</f>
        <v>حمزة</v>
      </c>
      <c r="J538" s="261" t="str">
        <f>[1]Sheet11!$L46</f>
        <v>ذكر</v>
      </c>
      <c r="K538" s="263">
        <f>[1]Sheet11!$F46</f>
        <v>37746</v>
      </c>
      <c r="L538" s="261" t="str">
        <f t="shared" si="8"/>
        <v>a حمزة</v>
      </c>
      <c r="M538" s="279"/>
    </row>
    <row r="539" spans="2:13" s="264" customFormat="1" ht="30" customHeight="1">
      <c r="B539" s="266">
        <v>532</v>
      </c>
      <c r="C539" s="261" t="str">
        <f>IF((F539&lt;=0)," ",[1]Sheet11!$T$10)</f>
        <v>الأولى إعدادي عام</v>
      </c>
      <c r="D539" s="261" t="str">
        <f>C539&amp;"_"&amp;COUNTIF(C$8:$C539,C539)</f>
        <v>الأولى إعدادي عام_385</v>
      </c>
      <c r="E539" s="260" t="str">
        <f>[1]Sheet11!$I$11</f>
        <v>1ASCG-9</v>
      </c>
      <c r="F539" s="261">
        <f>[1]Sheet11!$AA47</f>
        <v>32</v>
      </c>
      <c r="G539" s="262" t="str">
        <f>[1]Sheet11!$X47</f>
        <v>P137364494</v>
      </c>
      <c r="H539" s="261" t="str">
        <f>[1]Sheet11!$Q47</f>
        <v>a</v>
      </c>
      <c r="I539" s="261" t="str">
        <f>[1]Sheet11!$M47</f>
        <v xml:space="preserve">آية  </v>
      </c>
      <c r="J539" s="261" t="str">
        <f>[1]Sheet11!$L47</f>
        <v>أنثى</v>
      </c>
      <c r="K539" s="263">
        <f>[1]Sheet11!$F47</f>
        <v>38786</v>
      </c>
      <c r="L539" s="261" t="str">
        <f t="shared" si="8"/>
        <v xml:space="preserve">a آية  </v>
      </c>
      <c r="M539" s="279"/>
    </row>
    <row r="540" spans="2:13" s="264" customFormat="1" ht="30" customHeight="1">
      <c r="B540" s="266">
        <v>533</v>
      </c>
      <c r="C540" s="261" t="str">
        <f>IF((F540&lt;=0)," ",[1]Sheet11!$T$10)</f>
        <v>الأولى إعدادي عام</v>
      </c>
      <c r="D540" s="261" t="str">
        <f>C540&amp;"_"&amp;COUNTIF(C$8:$C540,C540)</f>
        <v>الأولى إعدادي عام_386</v>
      </c>
      <c r="E540" s="260" t="str">
        <f>[1]Sheet11!$I$11</f>
        <v>1ASCG-9</v>
      </c>
      <c r="F540" s="261">
        <f>[1]Sheet11!$AA48</f>
        <v>33</v>
      </c>
      <c r="G540" s="262" t="str">
        <f>[1]Sheet11!$X48</f>
        <v>P137364506</v>
      </c>
      <c r="H540" s="261" t="str">
        <f>[1]Sheet11!$Q48</f>
        <v>a</v>
      </c>
      <c r="I540" s="261" t="str">
        <f>[1]Sheet11!$M48</f>
        <v xml:space="preserve">آية </v>
      </c>
      <c r="J540" s="261" t="str">
        <f>[1]Sheet11!$L48</f>
        <v>أنثى</v>
      </c>
      <c r="K540" s="263">
        <f>[1]Sheet11!$F48</f>
        <v>38996</v>
      </c>
      <c r="L540" s="261" t="str">
        <f t="shared" si="8"/>
        <v xml:space="preserve">a آية </v>
      </c>
      <c r="M540" s="279"/>
    </row>
    <row r="541" spans="2:13" s="264" customFormat="1" ht="30" customHeight="1">
      <c r="B541" s="266">
        <v>534</v>
      </c>
      <c r="C541" s="261" t="str">
        <f>IF((F541&lt;=0)," ",[1]Sheet11!$T$10)</f>
        <v>الأولى إعدادي عام</v>
      </c>
      <c r="D541" s="261" t="str">
        <f>C541&amp;"_"&amp;COUNTIF(C$8:$C541,C541)</f>
        <v>الأولى إعدادي عام_387</v>
      </c>
      <c r="E541" s="260" t="str">
        <f>[1]Sheet11!$I$11</f>
        <v>1ASCG-9</v>
      </c>
      <c r="F541" s="261">
        <f>[1]Sheet11!$AA49</f>
        <v>34</v>
      </c>
      <c r="G541" s="262" t="str">
        <f>[1]Sheet11!$X49</f>
        <v>P137364706</v>
      </c>
      <c r="H541" s="261" t="str">
        <f>[1]Sheet11!$Q49</f>
        <v>a</v>
      </c>
      <c r="I541" s="261" t="str">
        <f>[1]Sheet11!$M49</f>
        <v xml:space="preserve">عبد النور </v>
      </c>
      <c r="J541" s="261" t="str">
        <f>[1]Sheet11!$L49</f>
        <v>ذكر</v>
      </c>
      <c r="K541" s="263">
        <f>[1]Sheet11!$F49</f>
        <v>38225</v>
      </c>
      <c r="L541" s="261" t="str">
        <f t="shared" si="8"/>
        <v xml:space="preserve">a عبد النور </v>
      </c>
      <c r="M541" s="279"/>
    </row>
    <row r="542" spans="2:13" s="264" customFormat="1" ht="30" customHeight="1">
      <c r="B542" s="266">
        <v>535</v>
      </c>
      <c r="C542" s="261" t="str">
        <f>IF((F542&lt;=0)," ",[1]Sheet11!$T$10)</f>
        <v>الأولى إعدادي عام</v>
      </c>
      <c r="D542" s="261" t="str">
        <f>C542&amp;"_"&amp;COUNTIF(C$8:$C542,C542)</f>
        <v>الأولى إعدادي عام_388</v>
      </c>
      <c r="E542" s="260" t="str">
        <f>[1]Sheet11!$I$11</f>
        <v>1ASCG-9</v>
      </c>
      <c r="F542" s="261">
        <f>[1]Sheet11!$AA50</f>
        <v>35</v>
      </c>
      <c r="G542" s="262" t="str">
        <f>[1]Sheet11!$X50</f>
        <v>P137366859</v>
      </c>
      <c r="H542" s="261" t="str">
        <f>[1]Sheet11!$Q50</f>
        <v>a</v>
      </c>
      <c r="I542" s="261" t="str">
        <f>[1]Sheet11!$M50</f>
        <v xml:space="preserve">عبد الغني </v>
      </c>
      <c r="J542" s="261" t="str">
        <f>[1]Sheet11!$L50</f>
        <v>ذكر</v>
      </c>
      <c r="K542" s="263">
        <f>[1]Sheet11!$F50</f>
        <v>38085</v>
      </c>
      <c r="L542" s="261" t="str">
        <f t="shared" si="8"/>
        <v xml:space="preserve">a عبد الغني </v>
      </c>
      <c r="M542" s="279"/>
    </row>
    <row r="543" spans="2:13" s="264" customFormat="1" ht="30" customHeight="1">
      <c r="B543" s="266">
        <v>536</v>
      </c>
      <c r="C543" s="261" t="str">
        <f>IF((F543&lt;=0)," ",[1]Sheet11!$T$10)</f>
        <v>الأولى إعدادي عام</v>
      </c>
      <c r="D543" s="261" t="str">
        <f>C543&amp;"_"&amp;COUNTIF(C$8:$C543,C543)</f>
        <v>الأولى إعدادي عام_389</v>
      </c>
      <c r="E543" s="260" t="str">
        <f>[1]Sheet11!$I$11</f>
        <v>1ASCG-9</v>
      </c>
      <c r="F543" s="261">
        <f>[1]Sheet11!$AA51</f>
        <v>36</v>
      </c>
      <c r="G543" s="262" t="str">
        <f>[1]Sheet11!$X51</f>
        <v>P138364624</v>
      </c>
      <c r="H543" s="261" t="str">
        <f>[1]Sheet11!$Q51</f>
        <v>a</v>
      </c>
      <c r="I543" s="261" t="str">
        <f>[1]Sheet11!$M51</f>
        <v xml:space="preserve">محمد  </v>
      </c>
      <c r="J543" s="261" t="str">
        <f>[1]Sheet11!$L51</f>
        <v>ذكر</v>
      </c>
      <c r="K543" s="263">
        <f>[1]Sheet11!$F51</f>
        <v>38944</v>
      </c>
      <c r="L543" s="261" t="str">
        <f t="shared" si="8"/>
        <v xml:space="preserve">a محمد  </v>
      </c>
      <c r="M543" s="279"/>
    </row>
    <row r="544" spans="2:13" s="264" customFormat="1" ht="30" customHeight="1">
      <c r="B544" s="266">
        <v>537</v>
      </c>
      <c r="C544" s="261" t="str">
        <f>IF((F544&lt;=0)," ",[1]Sheet11!$T$10)</f>
        <v>الأولى إعدادي عام</v>
      </c>
      <c r="D544" s="261" t="str">
        <f>C544&amp;"_"&amp;COUNTIF(C$8:$C544,C544)</f>
        <v>الأولى إعدادي عام_390</v>
      </c>
      <c r="E544" s="260" t="str">
        <f>[1]Sheet11!$I$11</f>
        <v>1ASCG-9</v>
      </c>
      <c r="F544" s="261">
        <f>[1]Sheet11!$AA52</f>
        <v>37</v>
      </c>
      <c r="G544" s="262" t="str">
        <f>[1]Sheet11!$X52</f>
        <v>P138364635</v>
      </c>
      <c r="H544" s="261" t="str">
        <f>[1]Sheet11!$Q52</f>
        <v>a</v>
      </c>
      <c r="I544" s="261" t="str">
        <f>[1]Sheet11!$M52</f>
        <v xml:space="preserve">محمد نور   </v>
      </c>
      <c r="J544" s="261" t="str">
        <f>[1]Sheet11!$L52</f>
        <v>ذكر</v>
      </c>
      <c r="K544" s="263">
        <f>[1]Sheet11!$F52</f>
        <v>38850</v>
      </c>
      <c r="L544" s="261" t="str">
        <f t="shared" si="8"/>
        <v xml:space="preserve">a محمد نور   </v>
      </c>
      <c r="M544" s="279"/>
    </row>
    <row r="545" spans="2:13" s="264" customFormat="1" ht="30" customHeight="1">
      <c r="B545" s="266">
        <v>538</v>
      </c>
      <c r="C545" s="261" t="str">
        <f>IF((F545&lt;=0)," ",[1]Sheet11!$T$10)</f>
        <v>الأولى إعدادي عام</v>
      </c>
      <c r="D545" s="261" t="str">
        <f>C545&amp;"_"&amp;COUNTIF(C$8:$C545,C545)</f>
        <v>الأولى إعدادي عام_391</v>
      </c>
      <c r="E545" s="260" t="str">
        <f>[1]Sheet11!$I$11</f>
        <v>1ASCG-9</v>
      </c>
      <c r="F545" s="261">
        <f>[1]Sheet11!$AA53</f>
        <v>38</v>
      </c>
      <c r="G545" s="262" t="str">
        <f>[1]Sheet11!$X53</f>
        <v>P138366954</v>
      </c>
      <c r="H545" s="261" t="str">
        <f>[1]Sheet11!$Q53</f>
        <v>a</v>
      </c>
      <c r="I545" s="261" t="str">
        <f>[1]Sheet11!$M53</f>
        <v xml:space="preserve">فاطمة </v>
      </c>
      <c r="J545" s="261" t="str">
        <f>[1]Sheet11!$L53</f>
        <v>أنثى</v>
      </c>
      <c r="K545" s="263">
        <f>[1]Sheet11!$F53</f>
        <v>38208</v>
      </c>
      <c r="L545" s="261" t="str">
        <f t="shared" si="8"/>
        <v xml:space="preserve">a فاطمة </v>
      </c>
      <c r="M545" s="279"/>
    </row>
    <row r="546" spans="2:13" s="264" customFormat="1" ht="30" customHeight="1">
      <c r="B546" s="266">
        <v>539</v>
      </c>
      <c r="C546" s="261" t="str">
        <f>IF((F546&lt;=0)," ",[1]Sheet11!$T$10)</f>
        <v>الأولى إعدادي عام</v>
      </c>
      <c r="D546" s="261" t="str">
        <f>C546&amp;"_"&amp;COUNTIF(C$8:$C546,C546)</f>
        <v>الأولى إعدادي عام_392</v>
      </c>
      <c r="E546" s="260" t="str">
        <f>[1]Sheet11!$I$11</f>
        <v>1ASCG-9</v>
      </c>
      <c r="F546" s="261">
        <f>[1]Sheet11!$AA54</f>
        <v>39</v>
      </c>
      <c r="G546" s="262" t="str">
        <f>[1]Sheet11!$X54</f>
        <v>P141041676</v>
      </c>
      <c r="H546" s="261" t="str">
        <f>[1]Sheet11!$Q54</f>
        <v>a</v>
      </c>
      <c r="I546" s="261" t="str">
        <f>[1]Sheet11!$M54</f>
        <v>فاطمة الزهراء</v>
      </c>
      <c r="J546" s="261" t="str">
        <f>[1]Sheet11!$L54</f>
        <v>أنثى</v>
      </c>
      <c r="K546" s="263">
        <f>[1]Sheet11!$F54</f>
        <v>38798</v>
      </c>
      <c r="L546" s="261" t="str">
        <f t="shared" si="8"/>
        <v>a فاطمة الزهراء</v>
      </c>
      <c r="M546" s="279"/>
    </row>
    <row r="547" spans="2:13" s="264" customFormat="1" ht="30" customHeight="1">
      <c r="B547" s="266">
        <v>540</v>
      </c>
      <c r="C547" s="261" t="str">
        <f>IF((F547&lt;=0)," ",[1]Sheet11!$T$10)</f>
        <v>الأولى إعدادي عام</v>
      </c>
      <c r="D547" s="261" t="str">
        <f>C547&amp;"_"&amp;COUNTIF(C$8:$C547,C547)</f>
        <v>الأولى إعدادي عام_393</v>
      </c>
      <c r="E547" s="260" t="str">
        <f>[1]Sheet11!$I$11</f>
        <v>1ASCG-9</v>
      </c>
      <c r="F547" s="261">
        <f>[1]Sheet11!$AA55</f>
        <v>40</v>
      </c>
      <c r="G547" s="262" t="str">
        <f>[1]Sheet11!$X55</f>
        <v>P142035794</v>
      </c>
      <c r="H547" s="261" t="str">
        <f>[1]Sheet11!$Q55</f>
        <v>a</v>
      </c>
      <c r="I547" s="261" t="str">
        <f>[1]Sheet11!$M55</f>
        <v>ياسين</v>
      </c>
      <c r="J547" s="261" t="str">
        <f>[1]Sheet11!$L55</f>
        <v>ذكر</v>
      </c>
      <c r="K547" s="263">
        <f>[1]Sheet11!$F55</f>
        <v>38919</v>
      </c>
      <c r="L547" s="261" t="str">
        <f t="shared" si="8"/>
        <v>a ياسين</v>
      </c>
      <c r="M547" s="279"/>
    </row>
    <row r="548" spans="2:13" s="264" customFormat="1" ht="30" customHeight="1">
      <c r="B548" s="266">
        <v>541</v>
      </c>
      <c r="C548" s="261" t="str">
        <f>IF((F548&lt;=0)," ",[1]Sheet11!$T$10)</f>
        <v>الأولى إعدادي عام</v>
      </c>
      <c r="D548" s="261" t="str">
        <f>C548&amp;"_"&amp;COUNTIF(C$8:$C548,C548)</f>
        <v>الأولى إعدادي عام_394</v>
      </c>
      <c r="E548" s="260" t="str">
        <f>[1]Sheet11!$I$11</f>
        <v>1ASCG-9</v>
      </c>
      <c r="F548" s="261">
        <f>[1]Sheet11!$AA56</f>
        <v>41</v>
      </c>
      <c r="G548" s="262" t="str">
        <f>[1]Sheet11!$X56</f>
        <v>P144107357</v>
      </c>
      <c r="H548" s="261" t="str">
        <f>[1]Sheet11!$Q56</f>
        <v>a</v>
      </c>
      <c r="I548" s="261" t="str">
        <f>[1]Sheet11!$M56</f>
        <v>منير</v>
      </c>
      <c r="J548" s="261" t="str">
        <f>[1]Sheet11!$L56</f>
        <v>ذكر</v>
      </c>
      <c r="K548" s="263">
        <f>[1]Sheet11!$F56</f>
        <v>38485</v>
      </c>
      <c r="L548" s="261" t="str">
        <f t="shared" si="8"/>
        <v>a منير</v>
      </c>
      <c r="M548" s="279"/>
    </row>
    <row r="549" spans="2:13" s="264" customFormat="1" ht="30" customHeight="1">
      <c r="B549" s="266">
        <v>542</v>
      </c>
      <c r="C549" s="261" t="str">
        <f>IF((F549&lt;=0)," ",[1]Sheet11!$T$10)</f>
        <v>الأولى إعدادي عام</v>
      </c>
      <c r="D549" s="261" t="str">
        <f>C549&amp;"_"&amp;COUNTIF(C$8:$C549,C549)</f>
        <v>الأولى إعدادي عام_395</v>
      </c>
      <c r="E549" s="260" t="str">
        <f>[1]Sheet11!$I$11</f>
        <v>1ASCG-9</v>
      </c>
      <c r="F549" s="261">
        <f>[1]Sheet11!$AA57</f>
        <v>42</v>
      </c>
      <c r="G549" s="262" t="str">
        <f>[1]Sheet11!$X57</f>
        <v>P133019215</v>
      </c>
      <c r="H549" s="261" t="str">
        <f>[1]Sheet11!$Q57</f>
        <v>a</v>
      </c>
      <c r="I549" s="261" t="str">
        <f>[1]Sheet11!$M57</f>
        <v>بسمة</v>
      </c>
      <c r="J549" s="261" t="str">
        <f>[1]Sheet11!$L57</f>
        <v>أنثى</v>
      </c>
      <c r="K549" s="263">
        <f>[1]Sheet11!$F57</f>
        <v>38890</v>
      </c>
      <c r="L549" s="261" t="str">
        <f t="shared" si="8"/>
        <v>a بسمة</v>
      </c>
      <c r="M549" s="279"/>
    </row>
    <row r="550" spans="2:13" s="264" customFormat="1" ht="30" customHeight="1">
      <c r="B550" s="266">
        <v>543</v>
      </c>
      <c r="C550" s="261" t="str">
        <f>IF((F550&lt;=0)," ",[1]Sheet11!$T$10)</f>
        <v>الأولى إعدادي عام</v>
      </c>
      <c r="D550" s="261" t="str">
        <f>C550&amp;"_"&amp;COUNTIF(C$8:$C550,C550)</f>
        <v>الأولى إعدادي عام_396</v>
      </c>
      <c r="E550" s="260" t="str">
        <f>[1]Sheet11!$I$11</f>
        <v>1ASCG-9</v>
      </c>
      <c r="F550" s="261">
        <f>[1]Sheet11!$AA58</f>
        <v>43</v>
      </c>
      <c r="G550" s="262" t="str">
        <f>[1]Sheet11!$X58</f>
        <v>P142004049</v>
      </c>
      <c r="H550" s="261" t="str">
        <f>[1]Sheet11!$Q58</f>
        <v>a</v>
      </c>
      <c r="I550" s="261" t="str">
        <f>[1]Sheet11!$M58</f>
        <v xml:space="preserve"> اية</v>
      </c>
      <c r="J550" s="261" t="str">
        <f>[1]Sheet11!$L58</f>
        <v>أنثى</v>
      </c>
      <c r="K550" s="263">
        <f>[1]Sheet11!$F58</f>
        <v>39172</v>
      </c>
      <c r="L550" s="261" t="str">
        <f t="shared" si="8"/>
        <v>a  اية</v>
      </c>
      <c r="M550" s="279"/>
    </row>
    <row r="551" spans="2:13" s="264" customFormat="1" ht="30" customHeight="1">
      <c r="B551" s="266">
        <v>544</v>
      </c>
      <c r="C551" s="261" t="str">
        <f>IF((F551&lt;=0)," ",[1]Sheet11!$T$10)</f>
        <v>الأولى إعدادي عام</v>
      </c>
      <c r="D551" s="261" t="str">
        <f>C551&amp;"_"&amp;COUNTIF(C$8:$C551,C551)</f>
        <v>الأولى إعدادي عام_397</v>
      </c>
      <c r="E551" s="260" t="str">
        <f>[1]Sheet11!$I$11</f>
        <v>1ASCG-9</v>
      </c>
      <c r="F551" s="261">
        <f>[1]Sheet11!$AA59</f>
        <v>44</v>
      </c>
      <c r="G551" s="262" t="str">
        <f>[1]Sheet11!$X59</f>
        <v>P134247621</v>
      </c>
      <c r="H551" s="261" t="str">
        <f>[1]Sheet11!$Q59</f>
        <v>a</v>
      </c>
      <c r="I551" s="261" t="str">
        <f>[1]Sheet11!$M59</f>
        <v>مريم</v>
      </c>
      <c r="J551" s="261" t="str">
        <f>[1]Sheet11!$L59</f>
        <v>أنثى</v>
      </c>
      <c r="K551" s="263">
        <f>[1]Sheet11!$F59</f>
        <v>38803</v>
      </c>
      <c r="L551" s="261" t="str">
        <f t="shared" si="8"/>
        <v>a مريم</v>
      </c>
      <c r="M551" s="279"/>
    </row>
    <row r="552" spans="2:13" s="264" customFormat="1" ht="30" customHeight="1">
      <c r="B552" s="266">
        <v>545</v>
      </c>
      <c r="C552" s="261" t="str">
        <f>IF((F552&lt;=0)," ",[1]Sheet11!$T$10)</f>
        <v>الأولى إعدادي عام</v>
      </c>
      <c r="D552" s="261" t="str">
        <f>C552&amp;"_"&amp;COUNTIF(C$8:$C552,C552)</f>
        <v>الأولى إعدادي عام_398</v>
      </c>
      <c r="E552" s="260" t="str">
        <f>[1]Sheet11!$I$11</f>
        <v>1ASCG-9</v>
      </c>
      <c r="F552" s="261">
        <f>[1]Sheet11!$AA60</f>
        <v>45</v>
      </c>
      <c r="G552" s="262" t="str">
        <f>[1]Sheet11!$X60</f>
        <v>S130088934</v>
      </c>
      <c r="H552" s="261" t="str">
        <f>[1]Sheet11!$Q60</f>
        <v>a</v>
      </c>
      <c r="I552" s="261" t="str">
        <f>[1]Sheet11!$M60</f>
        <v>إيهاب</v>
      </c>
      <c r="J552" s="261" t="str">
        <f>[1]Sheet11!$L60</f>
        <v>ذكر</v>
      </c>
      <c r="K552" s="263">
        <f>[1]Sheet11!$F60</f>
        <v>39057</v>
      </c>
      <c r="L552" s="261" t="str">
        <f t="shared" si="8"/>
        <v>a إيهاب</v>
      </c>
      <c r="M552" s="279"/>
    </row>
    <row r="553" spans="2:13" s="264" customFormat="1" ht="30" customHeight="1">
      <c r="B553" s="266">
        <v>546</v>
      </c>
      <c r="C553" s="261" t="str">
        <f>IF((F553&lt;=0)," ",[1]Sheet11!$T$10)</f>
        <v>الأولى إعدادي عام</v>
      </c>
      <c r="D553" s="261" t="str">
        <f>C553&amp;"_"&amp;COUNTIF(C$8:$C553,C553)</f>
        <v>الأولى إعدادي عام_399</v>
      </c>
      <c r="E553" s="260" t="str">
        <f>[1]Sheet11!$I$11</f>
        <v>1ASCG-9</v>
      </c>
      <c r="F553" s="261">
        <f>[1]Sheet11!$AA61</f>
        <v>46</v>
      </c>
      <c r="G553" s="262" t="str">
        <f>[1]Sheet11!$X61</f>
        <v>S130393375</v>
      </c>
      <c r="H553" s="261" t="str">
        <f>[1]Sheet11!$Q61</f>
        <v>a</v>
      </c>
      <c r="I553" s="261" t="str">
        <f>[1]Sheet11!$M61</f>
        <v>حماد</v>
      </c>
      <c r="J553" s="261" t="str">
        <f>[1]Sheet11!$L61</f>
        <v>ذكر</v>
      </c>
      <c r="K553" s="263">
        <f>[1]Sheet11!$F61</f>
        <v>38945</v>
      </c>
      <c r="L553" s="261" t="str">
        <f t="shared" si="8"/>
        <v>a حماد</v>
      </c>
      <c r="M553" s="279"/>
    </row>
    <row r="554" spans="2:13" s="264" customFormat="1" ht="30" customHeight="1">
      <c r="B554" s="266">
        <v>547</v>
      </c>
      <c r="C554" s="261" t="str">
        <f>IF((F554&lt;=0)," ",[1]Sheet11!$T$10)</f>
        <v>الأولى إعدادي عام</v>
      </c>
      <c r="D554" s="261" t="str">
        <f>C554&amp;"_"&amp;COUNTIF(C$8:$C554,C554)</f>
        <v>الأولى إعدادي عام_400</v>
      </c>
      <c r="E554" s="260" t="str">
        <f>[1]Sheet11!$I$11</f>
        <v>1ASCG-9</v>
      </c>
      <c r="F554" s="261">
        <f>[1]Sheet11!$AA62</f>
        <v>47</v>
      </c>
      <c r="G554" s="262" t="str">
        <f>[1]Sheet11!$X62</f>
        <v>P132366758</v>
      </c>
      <c r="H554" s="261" t="str">
        <f>[1]Sheet11!$Q62</f>
        <v>a</v>
      </c>
      <c r="I554" s="261" t="str">
        <f>[1]Sheet11!$M62</f>
        <v xml:space="preserve">ياسين </v>
      </c>
      <c r="J554" s="261" t="str">
        <f>[1]Sheet11!$L62</f>
        <v>ذكر</v>
      </c>
      <c r="K554" s="263">
        <f>[1]Sheet11!$F62</f>
        <v>38141</v>
      </c>
      <c r="L554" s="261" t="str">
        <f t="shared" si="8"/>
        <v xml:space="preserve">a ياسين </v>
      </c>
      <c r="M554" s="279"/>
    </row>
    <row r="555" spans="2:13" s="264" customFormat="1" ht="30" customHeight="1">
      <c r="B555" s="266">
        <v>548</v>
      </c>
      <c r="C555" s="261" t="str">
        <f>IF((F555&lt;=0)," ",[1]Sheet11!$T$10)</f>
        <v xml:space="preserve"> </v>
      </c>
      <c r="D555" s="261" t="str">
        <f>C555&amp;"_"&amp;COUNTIF(C$8:$C555,C555)</f>
        <v xml:space="preserve"> _95</v>
      </c>
      <c r="E555" s="260" t="str">
        <f>[1]Sheet11!$I$11</f>
        <v>1ASCG-9</v>
      </c>
      <c r="F555" s="261">
        <f>[1]Sheet11!$AA63</f>
        <v>0</v>
      </c>
      <c r="G555" s="262">
        <f>[1]Sheet11!$X63</f>
        <v>0</v>
      </c>
      <c r="H555" s="261">
        <f>[1]Sheet11!$Q63</f>
        <v>0</v>
      </c>
      <c r="I555" s="261">
        <f>[1]Sheet11!$M63</f>
        <v>0</v>
      </c>
      <c r="J555" s="261">
        <f>[1]Sheet11!$L63</f>
        <v>0</v>
      </c>
      <c r="K555" s="263">
        <f>[1]Sheet11!$F63</f>
        <v>0</v>
      </c>
      <c r="L555" s="261" t="str">
        <f t="shared" si="8"/>
        <v>0 0</v>
      </c>
      <c r="M555" s="279"/>
    </row>
    <row r="556" spans="2:13" s="264" customFormat="1" ht="30" customHeight="1">
      <c r="B556" s="266">
        <v>549</v>
      </c>
      <c r="C556" s="261" t="str">
        <f>IF((F556&lt;=0)," ",[1]Sheet11!$T$10)</f>
        <v xml:space="preserve"> </v>
      </c>
      <c r="D556" s="261" t="str">
        <f>C556&amp;"_"&amp;COUNTIF(C$8:$C556,C556)</f>
        <v xml:space="preserve"> _96</v>
      </c>
      <c r="E556" s="260" t="str">
        <f>[1]Sheet11!$I$11</f>
        <v>1ASCG-9</v>
      </c>
      <c r="F556" s="261">
        <f>[1]Sheet11!$AA64</f>
        <v>0</v>
      </c>
      <c r="G556" s="262">
        <f>[1]Sheet11!$X64</f>
        <v>0</v>
      </c>
      <c r="H556" s="261">
        <f>[1]Sheet11!$Q64</f>
        <v>0</v>
      </c>
      <c r="I556" s="261">
        <f>[1]Sheet11!$M64</f>
        <v>0</v>
      </c>
      <c r="J556" s="261">
        <f>[1]Sheet11!$L64</f>
        <v>0</v>
      </c>
      <c r="K556" s="263">
        <f>[1]Sheet11!$F64</f>
        <v>0</v>
      </c>
      <c r="L556" s="261" t="str">
        <f t="shared" si="8"/>
        <v>0 0</v>
      </c>
      <c r="M556" s="279"/>
    </row>
    <row r="557" spans="2:13" s="264" customFormat="1" ht="30" customHeight="1">
      <c r="B557" s="266">
        <v>550</v>
      </c>
      <c r="C557" s="261" t="str">
        <f>IF((F557&lt;=0)," ",[1]Sheet11!$T$10)</f>
        <v xml:space="preserve"> </v>
      </c>
      <c r="D557" s="261" t="str">
        <f>C557&amp;"_"&amp;COUNTIF(C$8:$C557,C557)</f>
        <v xml:space="preserve"> _97</v>
      </c>
      <c r="E557" s="260" t="str">
        <f>[1]Sheet11!$I$11</f>
        <v>1ASCG-9</v>
      </c>
      <c r="F557" s="261">
        <f>[1]Sheet11!$AA65</f>
        <v>0</v>
      </c>
      <c r="G557" s="262">
        <f>[1]Sheet11!$X65</f>
        <v>0</v>
      </c>
      <c r="H557" s="261">
        <f>[1]Sheet11!$Q65</f>
        <v>0</v>
      </c>
      <c r="I557" s="261">
        <f>[1]Sheet11!$M65</f>
        <v>0</v>
      </c>
      <c r="J557" s="261">
        <f>[1]Sheet11!$L65</f>
        <v>0</v>
      </c>
      <c r="K557" s="263">
        <f>[1]Sheet11!$F65</f>
        <v>0</v>
      </c>
      <c r="L557" s="261" t="str">
        <f t="shared" si="8"/>
        <v>0 0</v>
      </c>
      <c r="M557" s="279"/>
    </row>
    <row r="558" spans="2:13" s="264" customFormat="1" ht="30" customHeight="1">
      <c r="B558" s="266">
        <v>551</v>
      </c>
      <c r="C558" s="261" t="str">
        <f>IF((F558&lt;=0)," ",[1]Sheet12!$T$10)</f>
        <v xml:space="preserve">الثانية إعدادي عام </v>
      </c>
      <c r="D558" s="261" t="str">
        <f>C558&amp;"_"&amp;COUNTIF(C$8:$C558,C558)</f>
        <v>الثانية إعدادي عام _1</v>
      </c>
      <c r="E558" s="260" t="str">
        <f>[1]Sheet12!$I$11</f>
        <v>2ASCG-1</v>
      </c>
      <c r="F558" s="261">
        <f>[1]Sheet12!$AA16</f>
        <v>1</v>
      </c>
      <c r="G558" s="262" t="str">
        <f>[1]Sheet12!$X16</f>
        <v>E146183894</v>
      </c>
      <c r="H558" s="261" t="str">
        <f>[1]Sheet12!$Q16</f>
        <v>a</v>
      </c>
      <c r="I558" s="261" t="str">
        <f>[1]Sheet12!$M16</f>
        <v>روعة</v>
      </c>
      <c r="J558" s="261" t="str">
        <f>[1]Sheet12!$L16</f>
        <v>أنثى</v>
      </c>
      <c r="K558" s="263">
        <f>[1]Sheet12!$F16</f>
        <v>38601</v>
      </c>
      <c r="L558" s="261" t="str">
        <f t="shared" si="8"/>
        <v>a روعة</v>
      </c>
      <c r="M558" s="279"/>
    </row>
    <row r="559" spans="2:13" s="264" customFormat="1" ht="30" customHeight="1">
      <c r="B559" s="266">
        <v>552</v>
      </c>
      <c r="C559" s="261" t="str">
        <f>IF((F559&lt;=0)," ",[1]Sheet12!$T$10)</f>
        <v xml:space="preserve">الثانية إعدادي عام </v>
      </c>
      <c r="D559" s="261" t="str">
        <f>C559&amp;"_"&amp;COUNTIF(C$8:$C559,C559)</f>
        <v>الثانية إعدادي عام _2</v>
      </c>
      <c r="E559" s="260" t="str">
        <f>[1]Sheet12!$I$11</f>
        <v>2ASCG-1</v>
      </c>
      <c r="F559" s="261">
        <f>[1]Sheet12!$AA17</f>
        <v>2</v>
      </c>
      <c r="G559" s="262" t="str">
        <f>[1]Sheet12!$X17</f>
        <v>P120061607</v>
      </c>
      <c r="H559" s="261" t="str">
        <f>[1]Sheet12!$Q17</f>
        <v>a</v>
      </c>
      <c r="I559" s="261" t="str">
        <f>[1]Sheet12!$M17</f>
        <v>يوسف</v>
      </c>
      <c r="J559" s="261" t="str">
        <f>[1]Sheet12!$L17</f>
        <v>ذكر</v>
      </c>
      <c r="K559" s="263">
        <f>[1]Sheet12!$F17</f>
        <v>38362</v>
      </c>
      <c r="L559" s="261" t="str">
        <f t="shared" si="8"/>
        <v>a يوسف</v>
      </c>
      <c r="M559" s="279"/>
    </row>
    <row r="560" spans="2:13" s="264" customFormat="1" ht="30" customHeight="1">
      <c r="B560" s="266">
        <v>553</v>
      </c>
      <c r="C560" s="261" t="str">
        <f>IF((F560&lt;=0)," ",[1]Sheet12!$T$10)</f>
        <v xml:space="preserve">الثانية إعدادي عام </v>
      </c>
      <c r="D560" s="261" t="str">
        <f>C560&amp;"_"&amp;COUNTIF(C$8:$C560,C560)</f>
        <v>الثانية إعدادي عام _3</v>
      </c>
      <c r="E560" s="260" t="str">
        <f>[1]Sheet12!$I$11</f>
        <v>2ASCG-1</v>
      </c>
      <c r="F560" s="261">
        <f>[1]Sheet12!$AA18</f>
        <v>3</v>
      </c>
      <c r="G560" s="262" t="str">
        <f>[1]Sheet12!$X18</f>
        <v>P130063807</v>
      </c>
      <c r="H560" s="261" t="str">
        <f>[1]Sheet12!$Q18</f>
        <v>a</v>
      </c>
      <c r="I560" s="261" t="str">
        <f>[1]Sheet12!$M18</f>
        <v>سكينة</v>
      </c>
      <c r="J560" s="261" t="str">
        <f>[1]Sheet12!$L18</f>
        <v>أنثى</v>
      </c>
      <c r="K560" s="263">
        <f>[1]Sheet12!$F18</f>
        <v>38085</v>
      </c>
      <c r="L560" s="261" t="str">
        <f t="shared" si="8"/>
        <v>a سكينة</v>
      </c>
      <c r="M560" s="279"/>
    </row>
    <row r="561" spans="2:13" s="264" customFormat="1" ht="30" customHeight="1">
      <c r="B561" s="266">
        <v>554</v>
      </c>
      <c r="C561" s="261" t="str">
        <f>IF((F561&lt;=0)," ",[1]Sheet12!$T$10)</f>
        <v xml:space="preserve">الثانية إعدادي عام </v>
      </c>
      <c r="D561" s="261" t="str">
        <f>C561&amp;"_"&amp;COUNTIF(C$8:$C561,C561)</f>
        <v>الثانية إعدادي عام _4</v>
      </c>
      <c r="E561" s="260" t="str">
        <f>[1]Sheet12!$I$11</f>
        <v>2ASCG-1</v>
      </c>
      <c r="F561" s="261">
        <f>[1]Sheet12!$AA19</f>
        <v>4</v>
      </c>
      <c r="G561" s="262" t="str">
        <f>[1]Sheet12!$X19</f>
        <v>P130259860</v>
      </c>
      <c r="H561" s="261" t="str">
        <f>[1]Sheet12!$Q19</f>
        <v>a</v>
      </c>
      <c r="I561" s="261" t="str">
        <f>[1]Sheet12!$M19</f>
        <v xml:space="preserve">علي </v>
      </c>
      <c r="J561" s="261" t="str">
        <f>[1]Sheet12!$L19</f>
        <v>ذكر</v>
      </c>
      <c r="K561" s="263">
        <f>[1]Sheet12!$F19</f>
        <v>38532</v>
      </c>
      <c r="L561" s="261" t="str">
        <f t="shared" si="8"/>
        <v xml:space="preserve">a علي </v>
      </c>
      <c r="M561" s="279"/>
    </row>
    <row r="562" spans="2:13" s="264" customFormat="1" ht="30" customHeight="1">
      <c r="B562" s="266">
        <v>555</v>
      </c>
      <c r="C562" s="261" t="str">
        <f>IF((F562&lt;=0)," ",[1]Sheet12!$T$10)</f>
        <v xml:space="preserve">الثانية إعدادي عام </v>
      </c>
      <c r="D562" s="261" t="str">
        <f>C562&amp;"_"&amp;COUNTIF(C$8:$C562,C562)</f>
        <v>الثانية إعدادي عام _5</v>
      </c>
      <c r="E562" s="260" t="str">
        <f>[1]Sheet12!$I$11</f>
        <v>2ASCG-1</v>
      </c>
      <c r="F562" s="261">
        <f>[1]Sheet12!$AA20</f>
        <v>5</v>
      </c>
      <c r="G562" s="262" t="str">
        <f>[1]Sheet12!$X20</f>
        <v>P130259962</v>
      </c>
      <c r="H562" s="261" t="str">
        <f>[1]Sheet12!$Q20</f>
        <v>a</v>
      </c>
      <c r="I562" s="261" t="str">
        <f>[1]Sheet12!$M20</f>
        <v xml:space="preserve">آية </v>
      </c>
      <c r="J562" s="261" t="str">
        <f>[1]Sheet12!$L20</f>
        <v>أنثى</v>
      </c>
      <c r="K562" s="263">
        <f>[1]Sheet12!$F20</f>
        <v>38554</v>
      </c>
      <c r="L562" s="261" t="str">
        <f t="shared" si="8"/>
        <v xml:space="preserve">a آية </v>
      </c>
      <c r="M562" s="279"/>
    </row>
    <row r="563" spans="2:13" s="264" customFormat="1" ht="30" customHeight="1">
      <c r="B563" s="266">
        <v>556</v>
      </c>
      <c r="C563" s="261" t="str">
        <f>IF((F563&lt;=0)," ",[1]Sheet12!$T$10)</f>
        <v xml:space="preserve">الثانية إعدادي عام </v>
      </c>
      <c r="D563" s="261" t="str">
        <f>C563&amp;"_"&amp;COUNTIF(C$8:$C563,C563)</f>
        <v>الثانية إعدادي عام _6</v>
      </c>
      <c r="E563" s="260" t="str">
        <f>[1]Sheet12!$I$11</f>
        <v>2ASCG-1</v>
      </c>
      <c r="F563" s="261">
        <f>[1]Sheet12!$AA21</f>
        <v>6</v>
      </c>
      <c r="G563" s="262" t="str">
        <f>[1]Sheet12!$X21</f>
        <v>P130259965</v>
      </c>
      <c r="H563" s="261" t="str">
        <f>[1]Sheet12!$Q21</f>
        <v>a</v>
      </c>
      <c r="I563" s="261" t="str">
        <f>[1]Sheet12!$M21</f>
        <v xml:space="preserve">أميمة </v>
      </c>
      <c r="J563" s="261" t="str">
        <f>[1]Sheet12!$L21</f>
        <v>أنثى</v>
      </c>
      <c r="K563" s="263">
        <f>[1]Sheet12!$F21</f>
        <v>38361</v>
      </c>
      <c r="L563" s="261" t="str">
        <f t="shared" si="8"/>
        <v xml:space="preserve">a أميمة </v>
      </c>
      <c r="M563" s="279"/>
    </row>
    <row r="564" spans="2:13" s="264" customFormat="1" ht="30" customHeight="1">
      <c r="B564" s="266">
        <v>557</v>
      </c>
      <c r="C564" s="261" t="str">
        <f>IF((F564&lt;=0)," ",[1]Sheet12!$T$10)</f>
        <v xml:space="preserve">الثانية إعدادي عام </v>
      </c>
      <c r="D564" s="261" t="str">
        <f>C564&amp;"_"&amp;COUNTIF(C$8:$C564,C564)</f>
        <v>الثانية إعدادي عام _7</v>
      </c>
      <c r="E564" s="260" t="str">
        <f>[1]Sheet12!$I$11</f>
        <v>2ASCG-1</v>
      </c>
      <c r="F564" s="261">
        <f>[1]Sheet12!$AA22</f>
        <v>7</v>
      </c>
      <c r="G564" s="262" t="str">
        <f>[1]Sheet12!$X22</f>
        <v>P130366822</v>
      </c>
      <c r="H564" s="261" t="str">
        <f>[1]Sheet12!$Q22</f>
        <v>a</v>
      </c>
      <c r="I564" s="261" t="str">
        <f>[1]Sheet12!$M22</f>
        <v xml:space="preserve">وصال </v>
      </c>
      <c r="J564" s="261" t="str">
        <f>[1]Sheet12!$L22</f>
        <v>أنثى</v>
      </c>
      <c r="K564" s="263">
        <f>[1]Sheet12!$F22</f>
        <v>38139</v>
      </c>
      <c r="L564" s="261" t="str">
        <f t="shared" si="8"/>
        <v xml:space="preserve">a وصال </v>
      </c>
      <c r="M564" s="279"/>
    </row>
    <row r="565" spans="2:13" s="264" customFormat="1" ht="30" customHeight="1">
      <c r="B565" s="266">
        <v>558</v>
      </c>
      <c r="C565" s="261" t="str">
        <f>IF((F565&lt;=0)," ",[1]Sheet12!$T$10)</f>
        <v xml:space="preserve">الثانية إعدادي عام </v>
      </c>
      <c r="D565" s="261" t="str">
        <f>C565&amp;"_"&amp;COUNTIF(C$8:$C565,C565)</f>
        <v>الثانية إعدادي عام _8</v>
      </c>
      <c r="E565" s="260" t="str">
        <f>[1]Sheet12!$I$11</f>
        <v>2ASCG-1</v>
      </c>
      <c r="F565" s="261">
        <f>[1]Sheet12!$AA23</f>
        <v>8</v>
      </c>
      <c r="G565" s="262" t="str">
        <f>[1]Sheet12!$X23</f>
        <v>P131247827</v>
      </c>
      <c r="H565" s="261" t="str">
        <f>[1]Sheet12!$Q23</f>
        <v>a</v>
      </c>
      <c r="I565" s="261" t="str">
        <f>[1]Sheet12!$M23</f>
        <v>خلود</v>
      </c>
      <c r="J565" s="261" t="str">
        <f>[1]Sheet12!$L23</f>
        <v>أنثى</v>
      </c>
      <c r="K565" s="263">
        <f>[1]Sheet12!$F23</f>
        <v>38553</v>
      </c>
      <c r="L565" s="261" t="str">
        <f t="shared" si="8"/>
        <v>a خلود</v>
      </c>
      <c r="M565" s="279"/>
    </row>
    <row r="566" spans="2:13" s="264" customFormat="1" ht="30" customHeight="1">
      <c r="B566" s="266">
        <v>559</v>
      </c>
      <c r="C566" s="261" t="str">
        <f>IF((F566&lt;=0)," ",[1]Sheet12!$T$10)</f>
        <v xml:space="preserve">الثانية إعدادي عام </v>
      </c>
      <c r="D566" s="261" t="str">
        <f>C566&amp;"_"&amp;COUNTIF(C$8:$C566,C566)</f>
        <v>الثانية إعدادي عام _9</v>
      </c>
      <c r="E566" s="260" t="str">
        <f>[1]Sheet12!$I$11</f>
        <v>2ASCG-1</v>
      </c>
      <c r="F566" s="261">
        <f>[1]Sheet12!$AA24</f>
        <v>9</v>
      </c>
      <c r="G566" s="262" t="str">
        <f>[1]Sheet12!$X24</f>
        <v>P131247832</v>
      </c>
      <c r="H566" s="261" t="str">
        <f>[1]Sheet12!$Q24</f>
        <v>a</v>
      </c>
      <c r="I566" s="261" t="str">
        <f>[1]Sheet12!$M24</f>
        <v>نهيلة</v>
      </c>
      <c r="J566" s="261" t="str">
        <f>[1]Sheet12!$L24</f>
        <v>أنثى</v>
      </c>
      <c r="K566" s="263">
        <f>[1]Sheet12!$F24</f>
        <v>38473</v>
      </c>
      <c r="L566" s="261" t="str">
        <f t="shared" si="8"/>
        <v>a نهيلة</v>
      </c>
      <c r="M566" s="279"/>
    </row>
    <row r="567" spans="2:13" s="264" customFormat="1" ht="30" customHeight="1">
      <c r="B567" s="266">
        <v>560</v>
      </c>
      <c r="C567" s="261" t="str">
        <f>IF((F567&lt;=0)," ",[1]Sheet12!$T$10)</f>
        <v xml:space="preserve">الثانية إعدادي عام </v>
      </c>
      <c r="D567" s="261" t="str">
        <f>C567&amp;"_"&amp;COUNTIF(C$8:$C567,C567)</f>
        <v>الثانية إعدادي عام _10</v>
      </c>
      <c r="E567" s="260" t="str">
        <f>[1]Sheet12!$I$11</f>
        <v>2ASCG-1</v>
      </c>
      <c r="F567" s="261">
        <f>[1]Sheet12!$AA25</f>
        <v>10</v>
      </c>
      <c r="G567" s="262" t="str">
        <f>[1]Sheet12!$X25</f>
        <v>P131252740</v>
      </c>
      <c r="H567" s="261" t="str">
        <f>[1]Sheet12!$Q25</f>
        <v>a</v>
      </c>
      <c r="I567" s="261" t="str">
        <f>[1]Sheet12!$M25</f>
        <v>فرح</v>
      </c>
      <c r="J567" s="261" t="str">
        <f>[1]Sheet12!$L25</f>
        <v>أنثى</v>
      </c>
      <c r="K567" s="263">
        <f>[1]Sheet12!$F25</f>
        <v>38446</v>
      </c>
      <c r="L567" s="261" t="str">
        <f t="shared" si="8"/>
        <v>a فرح</v>
      </c>
      <c r="M567" s="279"/>
    </row>
    <row r="568" spans="2:13" s="264" customFormat="1" ht="30" customHeight="1">
      <c r="B568" s="266">
        <v>561</v>
      </c>
      <c r="C568" s="261" t="str">
        <f>IF((F568&lt;=0)," ",[1]Sheet12!$T$10)</f>
        <v xml:space="preserve">الثانية إعدادي عام </v>
      </c>
      <c r="D568" s="261" t="str">
        <f>C568&amp;"_"&amp;COUNTIF(C$8:$C568,C568)</f>
        <v>الثانية إعدادي عام _11</v>
      </c>
      <c r="E568" s="260" t="str">
        <f>[1]Sheet12!$I$11</f>
        <v>2ASCG-1</v>
      </c>
      <c r="F568" s="261">
        <f>[1]Sheet12!$AA26</f>
        <v>11</v>
      </c>
      <c r="G568" s="262" t="str">
        <f>[1]Sheet12!$X26</f>
        <v>P132366755</v>
      </c>
      <c r="H568" s="261" t="str">
        <f>[1]Sheet12!$Q26</f>
        <v>a</v>
      </c>
      <c r="I568" s="261" t="str">
        <f>[1]Sheet12!$M26</f>
        <v xml:space="preserve">محمد ياسين </v>
      </c>
      <c r="J568" s="261" t="str">
        <f>[1]Sheet12!$L26</f>
        <v>ذكر</v>
      </c>
      <c r="K568" s="263">
        <f>[1]Sheet12!$F26</f>
        <v>38487</v>
      </c>
      <c r="L568" s="261" t="str">
        <f t="shared" si="8"/>
        <v xml:space="preserve">a محمد ياسين </v>
      </c>
      <c r="M568" s="279"/>
    </row>
    <row r="569" spans="2:13" s="264" customFormat="1" ht="30" customHeight="1">
      <c r="B569" s="266">
        <v>562</v>
      </c>
      <c r="C569" s="261" t="str">
        <f>IF((F569&lt;=0)," ",[1]Sheet12!$T$10)</f>
        <v xml:space="preserve">الثانية إعدادي عام </v>
      </c>
      <c r="D569" s="261" t="str">
        <f>C569&amp;"_"&amp;COUNTIF(C$8:$C569,C569)</f>
        <v>الثانية إعدادي عام _12</v>
      </c>
      <c r="E569" s="260" t="str">
        <f>[1]Sheet12!$I$11</f>
        <v>2ASCG-1</v>
      </c>
      <c r="F569" s="261">
        <f>[1]Sheet12!$AA27</f>
        <v>12</v>
      </c>
      <c r="G569" s="262" t="str">
        <f>[1]Sheet12!$X27</f>
        <v>P132366975</v>
      </c>
      <c r="H569" s="261" t="str">
        <f>[1]Sheet12!$Q27</f>
        <v>a</v>
      </c>
      <c r="I569" s="261" t="str">
        <f>[1]Sheet12!$M27</f>
        <v xml:space="preserve">هاجر </v>
      </c>
      <c r="J569" s="261" t="str">
        <f>[1]Sheet12!$L27</f>
        <v>أنثى</v>
      </c>
      <c r="K569" s="263">
        <f>[1]Sheet12!$F27</f>
        <v>38547</v>
      </c>
      <c r="L569" s="261" t="str">
        <f t="shared" si="8"/>
        <v xml:space="preserve">a هاجر </v>
      </c>
      <c r="M569" s="279"/>
    </row>
    <row r="570" spans="2:13" s="264" customFormat="1" ht="30" customHeight="1">
      <c r="B570" s="266">
        <v>563</v>
      </c>
      <c r="C570" s="261" t="str">
        <f>IF((F570&lt;=0)," ",[1]Sheet12!$T$10)</f>
        <v xml:space="preserve">الثانية إعدادي عام </v>
      </c>
      <c r="D570" s="261" t="str">
        <f>C570&amp;"_"&amp;COUNTIF(C$8:$C570,C570)</f>
        <v>الثانية إعدادي عام _13</v>
      </c>
      <c r="E570" s="260" t="str">
        <f>[1]Sheet12!$I$11</f>
        <v>2ASCG-1</v>
      </c>
      <c r="F570" s="261">
        <f>[1]Sheet12!$AA28</f>
        <v>13</v>
      </c>
      <c r="G570" s="262" t="str">
        <f>[1]Sheet12!$X28</f>
        <v>P133251026</v>
      </c>
      <c r="H570" s="261" t="str">
        <f>[1]Sheet12!$Q28</f>
        <v>a</v>
      </c>
      <c r="I570" s="261" t="str">
        <f>[1]Sheet12!$M28</f>
        <v xml:space="preserve">محمد  </v>
      </c>
      <c r="J570" s="261" t="str">
        <f>[1]Sheet12!$L28</f>
        <v>ذكر</v>
      </c>
      <c r="K570" s="263">
        <f>[1]Sheet12!$F28</f>
        <v>37883</v>
      </c>
      <c r="L570" s="261" t="str">
        <f t="shared" si="8"/>
        <v xml:space="preserve">a محمد  </v>
      </c>
      <c r="M570" s="279"/>
    </row>
    <row r="571" spans="2:13" s="264" customFormat="1" ht="30" customHeight="1">
      <c r="B571" s="266">
        <v>564</v>
      </c>
      <c r="C571" s="261" t="str">
        <f>IF((F571&lt;=0)," ",[1]Sheet12!$T$10)</f>
        <v xml:space="preserve">الثانية إعدادي عام </v>
      </c>
      <c r="D571" s="261" t="str">
        <f>C571&amp;"_"&amp;COUNTIF(C$8:$C571,C571)</f>
        <v>الثانية إعدادي عام _14</v>
      </c>
      <c r="E571" s="260" t="str">
        <f>[1]Sheet12!$I$11</f>
        <v>2ASCG-1</v>
      </c>
      <c r="F571" s="261">
        <f>[1]Sheet12!$AA29</f>
        <v>14</v>
      </c>
      <c r="G571" s="262" t="str">
        <f>[1]Sheet12!$X29</f>
        <v>P133251292</v>
      </c>
      <c r="H571" s="261" t="str">
        <f>[1]Sheet12!$Q29</f>
        <v>a</v>
      </c>
      <c r="I571" s="261" t="str">
        <f>[1]Sheet12!$M29</f>
        <v>رانية</v>
      </c>
      <c r="J571" s="261" t="str">
        <f>[1]Sheet12!$L29</f>
        <v>أنثى</v>
      </c>
      <c r="K571" s="263">
        <f>[1]Sheet12!$F29</f>
        <v>38415</v>
      </c>
      <c r="L571" s="261" t="str">
        <f t="shared" si="8"/>
        <v>a رانية</v>
      </c>
      <c r="M571" s="279"/>
    </row>
    <row r="572" spans="2:13" s="264" customFormat="1" ht="30" customHeight="1">
      <c r="B572" s="266">
        <v>565</v>
      </c>
      <c r="C572" s="261" t="str">
        <f>IF((F572&lt;=0)," ",[1]Sheet12!$T$10)</f>
        <v xml:space="preserve">الثانية إعدادي عام </v>
      </c>
      <c r="D572" s="261" t="str">
        <f>C572&amp;"_"&amp;COUNTIF(C$8:$C572,C572)</f>
        <v>الثانية إعدادي عام _15</v>
      </c>
      <c r="E572" s="260" t="str">
        <f>[1]Sheet12!$I$11</f>
        <v>2ASCG-1</v>
      </c>
      <c r="F572" s="261">
        <f>[1]Sheet12!$AA30</f>
        <v>15</v>
      </c>
      <c r="G572" s="262" t="str">
        <f>[1]Sheet12!$X30</f>
        <v>P134054024</v>
      </c>
      <c r="H572" s="261" t="str">
        <f>[1]Sheet12!$Q30</f>
        <v>a</v>
      </c>
      <c r="I572" s="261" t="str">
        <f>[1]Sheet12!$M30</f>
        <v>منصف</v>
      </c>
      <c r="J572" s="261" t="str">
        <f>[1]Sheet12!$L30</f>
        <v>ذكر</v>
      </c>
      <c r="K572" s="263">
        <f>[1]Sheet12!$F30</f>
        <v>38280</v>
      </c>
      <c r="L572" s="261" t="str">
        <f t="shared" si="8"/>
        <v>a منصف</v>
      </c>
      <c r="M572" s="279"/>
    </row>
    <row r="573" spans="2:13" s="264" customFormat="1" ht="30" customHeight="1">
      <c r="B573" s="266">
        <v>566</v>
      </c>
      <c r="C573" s="261" t="str">
        <f>IF((F573&lt;=0)," ",[1]Sheet12!$T$10)</f>
        <v xml:space="preserve">الثانية إعدادي عام </v>
      </c>
      <c r="D573" s="261" t="str">
        <f>C573&amp;"_"&amp;COUNTIF(C$8:$C573,C573)</f>
        <v>الثانية إعدادي عام _16</v>
      </c>
      <c r="E573" s="260" t="str">
        <f>[1]Sheet12!$I$11</f>
        <v>2ASCG-1</v>
      </c>
      <c r="F573" s="261">
        <f>[1]Sheet12!$AA31</f>
        <v>16</v>
      </c>
      <c r="G573" s="262" t="str">
        <f>[1]Sheet12!$X31</f>
        <v>P134247765</v>
      </c>
      <c r="H573" s="261" t="str">
        <f>[1]Sheet12!$Q31</f>
        <v>a</v>
      </c>
      <c r="I573" s="261" t="str">
        <f>[1]Sheet12!$M31</f>
        <v>دعاء</v>
      </c>
      <c r="J573" s="261" t="str">
        <f>[1]Sheet12!$L31</f>
        <v>أنثى</v>
      </c>
      <c r="K573" s="263">
        <f>[1]Sheet12!$F31</f>
        <v>38474</v>
      </c>
      <c r="L573" s="261" t="str">
        <f t="shared" si="8"/>
        <v>a دعاء</v>
      </c>
      <c r="M573" s="279"/>
    </row>
    <row r="574" spans="2:13" s="264" customFormat="1" ht="30" customHeight="1">
      <c r="B574" s="266">
        <v>567</v>
      </c>
      <c r="C574" s="261" t="str">
        <f>IF((F574&lt;=0)," ",[1]Sheet12!$T$10)</f>
        <v xml:space="preserve">الثانية إعدادي عام </v>
      </c>
      <c r="D574" s="261" t="str">
        <f>C574&amp;"_"&amp;COUNTIF(C$8:$C574,C574)</f>
        <v>الثانية إعدادي عام _17</v>
      </c>
      <c r="E574" s="260" t="str">
        <f>[1]Sheet12!$I$11</f>
        <v>2ASCG-1</v>
      </c>
      <c r="F574" s="261">
        <f>[1]Sheet12!$AA32</f>
        <v>17</v>
      </c>
      <c r="G574" s="262" t="str">
        <f>[1]Sheet12!$X32</f>
        <v>P134259870</v>
      </c>
      <c r="H574" s="261" t="str">
        <f>[1]Sheet12!$Q32</f>
        <v>a</v>
      </c>
      <c r="I574" s="261" t="str">
        <f>[1]Sheet12!$M32</f>
        <v>موسى</v>
      </c>
      <c r="J574" s="261" t="str">
        <f>[1]Sheet12!$L32</f>
        <v>ذكر</v>
      </c>
      <c r="K574" s="263">
        <f>[1]Sheet12!$F32</f>
        <v>38432</v>
      </c>
      <c r="L574" s="261" t="str">
        <f t="shared" si="8"/>
        <v>a موسى</v>
      </c>
      <c r="M574" s="279"/>
    </row>
    <row r="575" spans="2:13" s="264" customFormat="1" ht="30" customHeight="1">
      <c r="B575" s="266">
        <v>568</v>
      </c>
      <c r="C575" s="261" t="str">
        <f>IF((F575&lt;=0)," ",[1]Sheet12!$T$10)</f>
        <v xml:space="preserve">الثانية إعدادي عام </v>
      </c>
      <c r="D575" s="261" t="str">
        <f>C575&amp;"_"&amp;COUNTIF(C$8:$C575,C575)</f>
        <v>الثانية إعدادي عام _18</v>
      </c>
      <c r="E575" s="260" t="str">
        <f>[1]Sheet12!$I$11</f>
        <v>2ASCG-1</v>
      </c>
      <c r="F575" s="261">
        <f>[1]Sheet12!$AA33</f>
        <v>18</v>
      </c>
      <c r="G575" s="262" t="str">
        <f>[1]Sheet12!$X33</f>
        <v>P135244250</v>
      </c>
      <c r="H575" s="261" t="str">
        <f>[1]Sheet12!$Q33</f>
        <v>a</v>
      </c>
      <c r="I575" s="261" t="str">
        <f>[1]Sheet12!$M33</f>
        <v xml:space="preserve">وئام </v>
      </c>
      <c r="J575" s="261" t="str">
        <f>[1]Sheet12!$L33</f>
        <v>أنثى</v>
      </c>
      <c r="K575" s="263">
        <f>[1]Sheet12!$F33</f>
        <v>38360</v>
      </c>
      <c r="L575" s="261" t="str">
        <f t="shared" si="8"/>
        <v xml:space="preserve">a وئام </v>
      </c>
      <c r="M575" s="279"/>
    </row>
    <row r="576" spans="2:13" s="264" customFormat="1" ht="30" customHeight="1">
      <c r="B576" s="266">
        <v>569</v>
      </c>
      <c r="C576" s="261" t="str">
        <f>IF((F576&lt;=0)," ",[1]Sheet12!$T$10)</f>
        <v xml:space="preserve">الثانية إعدادي عام </v>
      </c>
      <c r="D576" s="261" t="str">
        <f>C576&amp;"_"&amp;COUNTIF(C$8:$C576,C576)</f>
        <v>الثانية إعدادي عام _19</v>
      </c>
      <c r="E576" s="260" t="str">
        <f>[1]Sheet12!$I$11</f>
        <v>2ASCG-1</v>
      </c>
      <c r="F576" s="261">
        <f>[1]Sheet12!$AA34</f>
        <v>19</v>
      </c>
      <c r="G576" s="262" t="str">
        <f>[1]Sheet12!$X34</f>
        <v>P135251341</v>
      </c>
      <c r="H576" s="261" t="str">
        <f>[1]Sheet12!$Q34</f>
        <v>a</v>
      </c>
      <c r="I576" s="261" t="str">
        <f>[1]Sheet12!$M34</f>
        <v xml:space="preserve">أمينة </v>
      </c>
      <c r="J576" s="261" t="str">
        <f>[1]Sheet12!$L34</f>
        <v>أنثى</v>
      </c>
      <c r="K576" s="263">
        <f>[1]Sheet12!$F34</f>
        <v>38735</v>
      </c>
      <c r="L576" s="261" t="str">
        <f t="shared" si="8"/>
        <v xml:space="preserve">a أمينة </v>
      </c>
      <c r="M576" s="279"/>
    </row>
    <row r="577" spans="2:13" s="264" customFormat="1" ht="30" customHeight="1">
      <c r="B577" s="266">
        <v>570</v>
      </c>
      <c r="C577" s="261" t="str">
        <f>IF((F577&lt;=0)," ",[1]Sheet12!$T$10)</f>
        <v xml:space="preserve">الثانية إعدادي عام </v>
      </c>
      <c r="D577" s="261" t="str">
        <f>C577&amp;"_"&amp;COUNTIF(C$8:$C577,C577)</f>
        <v>الثانية إعدادي عام _20</v>
      </c>
      <c r="E577" s="260" t="str">
        <f>[1]Sheet12!$I$11</f>
        <v>2ASCG-1</v>
      </c>
      <c r="F577" s="261">
        <f>[1]Sheet12!$AA35</f>
        <v>20</v>
      </c>
      <c r="G577" s="262" t="str">
        <f>[1]Sheet12!$X35</f>
        <v>P135251343</v>
      </c>
      <c r="H577" s="261" t="str">
        <f>[1]Sheet12!$Q35</f>
        <v>a</v>
      </c>
      <c r="I577" s="261" t="str">
        <f>[1]Sheet12!$M35</f>
        <v xml:space="preserve">عواطف </v>
      </c>
      <c r="J577" s="261" t="str">
        <f>[1]Sheet12!$L35</f>
        <v>أنثى</v>
      </c>
      <c r="K577" s="263">
        <f>[1]Sheet12!$F35</f>
        <v>38532</v>
      </c>
      <c r="L577" s="261" t="str">
        <f t="shared" si="8"/>
        <v xml:space="preserve">a عواطف </v>
      </c>
      <c r="M577" s="279"/>
    </row>
    <row r="578" spans="2:13" s="264" customFormat="1" ht="30" customHeight="1">
      <c r="B578" s="266">
        <v>571</v>
      </c>
      <c r="C578" s="261" t="str">
        <f>IF((F578&lt;=0)," ",[1]Sheet12!$T$10)</f>
        <v xml:space="preserve">الثانية إعدادي عام </v>
      </c>
      <c r="D578" s="261" t="str">
        <f>C578&amp;"_"&amp;COUNTIF(C$8:$C578,C578)</f>
        <v>الثانية إعدادي عام _21</v>
      </c>
      <c r="E578" s="260" t="str">
        <f>[1]Sheet12!$I$11</f>
        <v>2ASCG-1</v>
      </c>
      <c r="F578" s="261">
        <f>[1]Sheet12!$AA36</f>
        <v>21</v>
      </c>
      <c r="G578" s="262" t="str">
        <f>[1]Sheet12!$X36</f>
        <v>P135366728</v>
      </c>
      <c r="H578" s="261" t="str">
        <f>[1]Sheet12!$Q36</f>
        <v>a</v>
      </c>
      <c r="I578" s="261" t="str">
        <f>[1]Sheet12!$M36</f>
        <v xml:space="preserve">آدم </v>
      </c>
      <c r="J578" s="261" t="str">
        <f>[1]Sheet12!$L36</f>
        <v>ذكر</v>
      </c>
      <c r="K578" s="263">
        <f>[1]Sheet12!$F36</f>
        <v>38581</v>
      </c>
      <c r="L578" s="261" t="str">
        <f t="shared" si="8"/>
        <v xml:space="preserve">a آدم </v>
      </c>
      <c r="M578" s="279"/>
    </row>
    <row r="579" spans="2:13" s="264" customFormat="1" ht="30" customHeight="1">
      <c r="B579" s="266">
        <v>572</v>
      </c>
      <c r="C579" s="261" t="str">
        <f>IF((F579&lt;=0)," ",[1]Sheet12!$T$10)</f>
        <v xml:space="preserve">الثانية إعدادي عام </v>
      </c>
      <c r="D579" s="261" t="str">
        <f>C579&amp;"_"&amp;COUNTIF(C$8:$C579,C579)</f>
        <v>الثانية إعدادي عام _22</v>
      </c>
      <c r="E579" s="260" t="str">
        <f>[1]Sheet12!$I$11</f>
        <v>2ASCG-1</v>
      </c>
      <c r="F579" s="261">
        <f>[1]Sheet12!$AA37</f>
        <v>22</v>
      </c>
      <c r="G579" s="262" t="str">
        <f>[1]Sheet12!$X37</f>
        <v>P135366729</v>
      </c>
      <c r="H579" s="261" t="str">
        <f>[1]Sheet12!$Q37</f>
        <v>a</v>
      </c>
      <c r="I579" s="261" t="str">
        <f>[1]Sheet12!$M37</f>
        <v xml:space="preserve">آية </v>
      </c>
      <c r="J579" s="261" t="str">
        <f>[1]Sheet12!$L37</f>
        <v>أنثى</v>
      </c>
      <c r="K579" s="263">
        <f>[1]Sheet12!$F37</f>
        <v>38581</v>
      </c>
      <c r="L579" s="261" t="str">
        <f t="shared" si="8"/>
        <v xml:space="preserve">a آية </v>
      </c>
      <c r="M579" s="279"/>
    </row>
    <row r="580" spans="2:13" s="264" customFormat="1" ht="30" customHeight="1">
      <c r="B580" s="266">
        <v>573</v>
      </c>
      <c r="C580" s="261" t="str">
        <f>IF((F580&lt;=0)," ",[1]Sheet12!$T$10)</f>
        <v xml:space="preserve">الثانية إعدادي عام </v>
      </c>
      <c r="D580" s="261" t="str">
        <f>C580&amp;"_"&amp;COUNTIF(C$8:$C580,C580)</f>
        <v>الثانية إعدادي عام _23</v>
      </c>
      <c r="E580" s="260" t="str">
        <f>[1]Sheet12!$I$11</f>
        <v>2ASCG-1</v>
      </c>
      <c r="F580" s="261">
        <f>[1]Sheet12!$AA38</f>
        <v>23</v>
      </c>
      <c r="G580" s="262" t="str">
        <f>[1]Sheet12!$X38</f>
        <v>P136366824</v>
      </c>
      <c r="H580" s="261" t="str">
        <f>[1]Sheet12!$Q38</f>
        <v>a</v>
      </c>
      <c r="I580" s="261" t="str">
        <f>[1]Sheet12!$M38</f>
        <v xml:space="preserve">تيمة </v>
      </c>
      <c r="J580" s="261" t="str">
        <f>[1]Sheet12!$L38</f>
        <v>أنثى</v>
      </c>
      <c r="K580" s="263">
        <f>[1]Sheet12!$F38</f>
        <v>38714</v>
      </c>
      <c r="L580" s="261" t="str">
        <f t="shared" si="8"/>
        <v xml:space="preserve">a تيمة </v>
      </c>
      <c r="M580" s="279"/>
    </row>
    <row r="581" spans="2:13" s="264" customFormat="1" ht="30" customHeight="1">
      <c r="B581" s="266">
        <v>574</v>
      </c>
      <c r="C581" s="261" t="str">
        <f>IF((F581&lt;=0)," ",[1]Sheet12!$T$10)</f>
        <v xml:space="preserve">الثانية إعدادي عام </v>
      </c>
      <c r="D581" s="261" t="str">
        <f>C581&amp;"_"&amp;COUNTIF(C$8:$C581,C581)</f>
        <v>الثانية إعدادي عام _24</v>
      </c>
      <c r="E581" s="260" t="str">
        <f>[1]Sheet12!$I$11</f>
        <v>2ASCG-1</v>
      </c>
      <c r="F581" s="261">
        <f>[1]Sheet12!$AA39</f>
        <v>24</v>
      </c>
      <c r="G581" s="262" t="str">
        <f>[1]Sheet12!$X39</f>
        <v>P137259899</v>
      </c>
      <c r="H581" s="261" t="str">
        <f>[1]Sheet12!$Q39</f>
        <v>a</v>
      </c>
      <c r="I581" s="261" t="str">
        <f>[1]Sheet12!$M39</f>
        <v xml:space="preserve">أسامة </v>
      </c>
      <c r="J581" s="261" t="str">
        <f>[1]Sheet12!$L39</f>
        <v>ذكر</v>
      </c>
      <c r="K581" s="263">
        <f>[1]Sheet12!$F39</f>
        <v>38787</v>
      </c>
      <c r="L581" s="261" t="str">
        <f t="shared" si="8"/>
        <v xml:space="preserve">a أسامة </v>
      </c>
      <c r="M581" s="279"/>
    </row>
    <row r="582" spans="2:13" s="264" customFormat="1" ht="30" customHeight="1">
      <c r="B582" s="266">
        <v>575</v>
      </c>
      <c r="C582" s="261" t="str">
        <f>IF((F582&lt;=0)," ",[1]Sheet12!$T$10)</f>
        <v xml:space="preserve">الثانية إعدادي عام </v>
      </c>
      <c r="D582" s="261" t="str">
        <f>C582&amp;"_"&amp;COUNTIF(C$8:$C582,C582)</f>
        <v>الثانية إعدادي عام _25</v>
      </c>
      <c r="E582" s="260" t="str">
        <f>[1]Sheet12!$I$11</f>
        <v>2ASCG-1</v>
      </c>
      <c r="F582" s="261">
        <f>[1]Sheet12!$AA40</f>
        <v>25</v>
      </c>
      <c r="G582" s="262" t="str">
        <f>[1]Sheet12!$X40</f>
        <v>P137259905</v>
      </c>
      <c r="H582" s="261" t="str">
        <f>[1]Sheet12!$Q40</f>
        <v>a</v>
      </c>
      <c r="I582" s="261" t="str">
        <f>[1]Sheet12!$M40</f>
        <v>زيد</v>
      </c>
      <c r="J582" s="261" t="str">
        <f>[1]Sheet12!$L40</f>
        <v>ذكر</v>
      </c>
      <c r="K582" s="263">
        <f>[1]Sheet12!$F40</f>
        <v>38724</v>
      </c>
      <c r="L582" s="261" t="str">
        <f t="shared" si="8"/>
        <v>a زيد</v>
      </c>
      <c r="M582" s="279"/>
    </row>
    <row r="583" spans="2:13" s="264" customFormat="1" ht="30" customHeight="1">
      <c r="B583" s="266">
        <v>576</v>
      </c>
      <c r="C583" s="261" t="str">
        <f>IF((F583&lt;=0)," ",[1]Sheet12!$T$10)</f>
        <v xml:space="preserve">الثانية إعدادي عام </v>
      </c>
      <c r="D583" s="261" t="str">
        <f>C583&amp;"_"&amp;COUNTIF(C$8:$C583,C583)</f>
        <v>الثانية إعدادي عام _26</v>
      </c>
      <c r="E583" s="260" t="str">
        <f>[1]Sheet12!$I$11</f>
        <v>2ASCG-1</v>
      </c>
      <c r="F583" s="261">
        <f>[1]Sheet12!$AA41</f>
        <v>26</v>
      </c>
      <c r="G583" s="262" t="str">
        <f>[1]Sheet12!$X41</f>
        <v>P137409489</v>
      </c>
      <c r="H583" s="261" t="str">
        <f>[1]Sheet12!$Q41</f>
        <v>a</v>
      </c>
      <c r="I583" s="261" t="str">
        <f>[1]Sheet12!$M41</f>
        <v xml:space="preserve">أسامة </v>
      </c>
      <c r="J583" s="261" t="str">
        <f>[1]Sheet12!$L41</f>
        <v>ذكر</v>
      </c>
      <c r="K583" s="263">
        <f>[1]Sheet12!$F41</f>
        <v>37264</v>
      </c>
      <c r="L583" s="261" t="str">
        <f t="shared" si="8"/>
        <v xml:space="preserve">a أسامة </v>
      </c>
      <c r="M583" s="279"/>
    </row>
    <row r="584" spans="2:13" s="264" customFormat="1" ht="30" customHeight="1">
      <c r="B584" s="266">
        <v>577</v>
      </c>
      <c r="C584" s="261" t="str">
        <f>IF((F584&lt;=0)," ",[1]Sheet12!$T$10)</f>
        <v xml:space="preserve">الثانية إعدادي عام </v>
      </c>
      <c r="D584" s="261" t="str">
        <f>C584&amp;"_"&amp;COUNTIF(C$8:$C584,C584)</f>
        <v>الثانية إعدادي عام _27</v>
      </c>
      <c r="E584" s="260" t="str">
        <f>[1]Sheet12!$I$11</f>
        <v>2ASCG-1</v>
      </c>
      <c r="F584" s="261">
        <f>[1]Sheet12!$AA42</f>
        <v>27</v>
      </c>
      <c r="G584" s="262" t="str">
        <f>[1]Sheet12!$X42</f>
        <v>P138259883</v>
      </c>
      <c r="H584" s="261" t="str">
        <f>[1]Sheet12!$Q42</f>
        <v>a</v>
      </c>
      <c r="I584" s="261" t="str">
        <f>[1]Sheet12!$M42</f>
        <v xml:space="preserve">ندى </v>
      </c>
      <c r="J584" s="261" t="str">
        <f>[1]Sheet12!$L42</f>
        <v>أنثى</v>
      </c>
      <c r="K584" s="263">
        <f>[1]Sheet12!$F42</f>
        <v>38726</v>
      </c>
      <c r="L584" s="261" t="str">
        <f t="shared" si="8"/>
        <v xml:space="preserve">a ندى </v>
      </c>
      <c r="M584" s="279"/>
    </row>
    <row r="585" spans="2:13" s="264" customFormat="1" ht="30" customHeight="1">
      <c r="B585" s="266">
        <v>578</v>
      </c>
      <c r="C585" s="261" t="str">
        <f>IF((F585&lt;=0)," ",[1]Sheet12!$T$10)</f>
        <v xml:space="preserve">الثانية إعدادي عام </v>
      </c>
      <c r="D585" s="261" t="str">
        <f>C585&amp;"_"&amp;COUNTIF(C$8:$C585,C585)</f>
        <v>الثانية إعدادي عام _28</v>
      </c>
      <c r="E585" s="260" t="str">
        <f>[1]Sheet12!$I$11</f>
        <v>2ASCG-1</v>
      </c>
      <c r="F585" s="261">
        <f>[1]Sheet12!$AA43</f>
        <v>28</v>
      </c>
      <c r="G585" s="262" t="str">
        <f>[1]Sheet12!$X43</f>
        <v>P138371257</v>
      </c>
      <c r="H585" s="261" t="str">
        <f>[1]Sheet12!$Q43</f>
        <v>a</v>
      </c>
      <c r="I585" s="261" t="str">
        <f>[1]Sheet12!$M43</f>
        <v xml:space="preserve">أمين </v>
      </c>
      <c r="J585" s="261" t="str">
        <f>[1]Sheet12!$L43</f>
        <v>ذكر</v>
      </c>
      <c r="K585" s="263">
        <f>[1]Sheet12!$F43</f>
        <v>38010</v>
      </c>
      <c r="L585" s="261" t="str">
        <f t="shared" ref="L585:L648" si="9">CONCATENATE(H585," ",I585)</f>
        <v xml:space="preserve">a أمين </v>
      </c>
      <c r="M585" s="279"/>
    </row>
    <row r="586" spans="2:13" s="264" customFormat="1" ht="30" customHeight="1">
      <c r="B586" s="266">
        <v>579</v>
      </c>
      <c r="C586" s="261" t="str">
        <f>IF((F586&lt;=0)," ",[1]Sheet12!$T$10)</f>
        <v xml:space="preserve">الثانية إعدادي عام </v>
      </c>
      <c r="D586" s="261" t="str">
        <f>C586&amp;"_"&amp;COUNTIF(C$8:$C586,C586)</f>
        <v>الثانية إعدادي عام _29</v>
      </c>
      <c r="E586" s="260" t="str">
        <f>[1]Sheet12!$I$11</f>
        <v>2ASCG-1</v>
      </c>
      <c r="F586" s="261">
        <f>[1]Sheet12!$AA44</f>
        <v>29</v>
      </c>
      <c r="G586" s="262" t="str">
        <f>[1]Sheet12!$X44</f>
        <v>P139243111</v>
      </c>
      <c r="H586" s="261" t="str">
        <f>[1]Sheet12!$Q44</f>
        <v>a</v>
      </c>
      <c r="I586" s="261" t="str">
        <f>[1]Sheet12!$M44</f>
        <v>محمد</v>
      </c>
      <c r="J586" s="261" t="str">
        <f>[1]Sheet12!$L44</f>
        <v>ذكر</v>
      </c>
      <c r="K586" s="263">
        <f>[1]Sheet12!$F44</f>
        <v>37662</v>
      </c>
      <c r="L586" s="261" t="str">
        <f t="shared" si="9"/>
        <v>a محمد</v>
      </c>
      <c r="M586" s="279"/>
    </row>
    <row r="587" spans="2:13" s="264" customFormat="1" ht="30" customHeight="1">
      <c r="B587" s="266">
        <v>580</v>
      </c>
      <c r="C587" s="261" t="str">
        <f>IF((F587&lt;=0)," ",[1]Sheet12!$T$10)</f>
        <v xml:space="preserve">الثانية إعدادي عام </v>
      </c>
      <c r="D587" s="261" t="str">
        <f>C587&amp;"_"&amp;COUNTIF(C$8:$C587,C587)</f>
        <v>الثانية إعدادي عام _30</v>
      </c>
      <c r="E587" s="260" t="str">
        <f>[1]Sheet12!$I$11</f>
        <v>2ASCG-1</v>
      </c>
      <c r="F587" s="261">
        <f>[1]Sheet12!$AA45</f>
        <v>30</v>
      </c>
      <c r="G587" s="262" t="str">
        <f>[1]Sheet12!$X45</f>
        <v>P139251251</v>
      </c>
      <c r="H587" s="261" t="str">
        <f>[1]Sheet12!$Q45</f>
        <v>a</v>
      </c>
      <c r="I587" s="261" t="str">
        <f>[1]Sheet12!$M45</f>
        <v xml:space="preserve">زهرة </v>
      </c>
      <c r="J587" s="261" t="str">
        <f>[1]Sheet12!$L45</f>
        <v>أنثى</v>
      </c>
      <c r="K587" s="263">
        <f>[1]Sheet12!$F45</f>
        <v>37873</v>
      </c>
      <c r="L587" s="261" t="str">
        <f t="shared" si="9"/>
        <v xml:space="preserve">a زهرة </v>
      </c>
      <c r="M587" s="279"/>
    </row>
    <row r="588" spans="2:13" s="264" customFormat="1" ht="30" customHeight="1">
      <c r="B588" s="266">
        <v>581</v>
      </c>
      <c r="C588" s="261" t="str">
        <f>IF((F588&lt;=0)," ",[1]Sheet12!$T$10)</f>
        <v xml:space="preserve">الثانية إعدادي عام </v>
      </c>
      <c r="D588" s="261" t="str">
        <f>C588&amp;"_"&amp;COUNTIF(C$8:$C588,C588)</f>
        <v>الثانية إعدادي عام _31</v>
      </c>
      <c r="E588" s="260" t="str">
        <f>[1]Sheet12!$I$11</f>
        <v>2ASCG-1</v>
      </c>
      <c r="F588" s="261">
        <f>[1]Sheet12!$AA46</f>
        <v>31</v>
      </c>
      <c r="G588" s="262" t="str">
        <f>[1]Sheet12!$X46</f>
        <v>P139259898</v>
      </c>
      <c r="H588" s="261" t="str">
        <f>[1]Sheet12!$Q46</f>
        <v>a</v>
      </c>
      <c r="I588" s="261" t="str">
        <f>[1]Sheet12!$M46</f>
        <v xml:space="preserve">أشرف </v>
      </c>
      <c r="J588" s="261" t="str">
        <f>[1]Sheet12!$L46</f>
        <v>ذكر</v>
      </c>
      <c r="K588" s="263">
        <f>[1]Sheet12!$F46</f>
        <v>38729</v>
      </c>
      <c r="L588" s="261" t="str">
        <f t="shared" si="9"/>
        <v xml:space="preserve">a أشرف </v>
      </c>
      <c r="M588" s="279"/>
    </row>
    <row r="589" spans="2:13" s="264" customFormat="1" ht="30" customHeight="1">
      <c r="B589" s="266">
        <v>582</v>
      </c>
      <c r="C589" s="261" t="str">
        <f>IF((F589&lt;=0)," ",[1]Sheet12!$T$10)</f>
        <v xml:space="preserve">الثانية إعدادي عام </v>
      </c>
      <c r="D589" s="261" t="str">
        <f>C589&amp;"_"&amp;COUNTIF(C$8:$C589,C589)</f>
        <v>الثانية إعدادي عام _32</v>
      </c>
      <c r="E589" s="260" t="str">
        <f>[1]Sheet12!$I$11</f>
        <v>2ASCG-1</v>
      </c>
      <c r="F589" s="261">
        <f>[1]Sheet12!$AA47</f>
        <v>32</v>
      </c>
      <c r="G589" s="262" t="str">
        <f>[1]Sheet12!$X47</f>
        <v>P139343596</v>
      </c>
      <c r="H589" s="261" t="str">
        <f>[1]Sheet12!$Q47</f>
        <v>a</v>
      </c>
      <c r="I589" s="261" t="str">
        <f>[1]Sheet12!$M47</f>
        <v>فاطمة</v>
      </c>
      <c r="J589" s="261" t="str">
        <f>[1]Sheet12!$L47</f>
        <v>ذكر</v>
      </c>
      <c r="K589" s="263">
        <f>[1]Sheet12!$F47</f>
        <v>37624</v>
      </c>
      <c r="L589" s="261" t="str">
        <f t="shared" si="9"/>
        <v>a فاطمة</v>
      </c>
      <c r="M589" s="279"/>
    </row>
    <row r="590" spans="2:13" s="264" customFormat="1" ht="30" customHeight="1">
      <c r="B590" s="266">
        <v>583</v>
      </c>
      <c r="C590" s="261" t="str">
        <f>IF((F590&lt;=0)," ",[1]Sheet12!$T$10)</f>
        <v xml:space="preserve">الثانية إعدادي عام </v>
      </c>
      <c r="D590" s="261" t="str">
        <f>C590&amp;"_"&amp;COUNTIF(C$8:$C590,C590)</f>
        <v>الثانية إعدادي عام _33</v>
      </c>
      <c r="E590" s="260" t="str">
        <f>[1]Sheet12!$I$11</f>
        <v>2ASCG-1</v>
      </c>
      <c r="F590" s="261">
        <f>[1]Sheet12!$AA48</f>
        <v>33</v>
      </c>
      <c r="G590" s="262" t="str">
        <f>[1]Sheet12!$X48</f>
        <v>P139366894</v>
      </c>
      <c r="H590" s="261" t="str">
        <f>[1]Sheet12!$Q48</f>
        <v>a</v>
      </c>
      <c r="I590" s="261" t="str">
        <f>[1]Sheet12!$M48</f>
        <v xml:space="preserve">ابراهيم </v>
      </c>
      <c r="J590" s="261" t="str">
        <f>[1]Sheet12!$L48</f>
        <v>ذكر</v>
      </c>
      <c r="K590" s="263">
        <f>[1]Sheet12!$F48</f>
        <v>38282</v>
      </c>
      <c r="L590" s="261" t="str">
        <f t="shared" si="9"/>
        <v xml:space="preserve">a ابراهيم </v>
      </c>
      <c r="M590" s="279"/>
    </row>
    <row r="591" spans="2:13" s="264" customFormat="1" ht="30" customHeight="1">
      <c r="B591" s="266">
        <v>584</v>
      </c>
      <c r="C591" s="261" t="str">
        <f>IF((F591&lt;=0)," ",[1]Sheet12!$T$10)</f>
        <v xml:space="preserve">الثانية إعدادي عام </v>
      </c>
      <c r="D591" s="261" t="str">
        <f>C591&amp;"_"&amp;COUNTIF(C$8:$C591,C591)</f>
        <v>الثانية إعدادي عام _34</v>
      </c>
      <c r="E591" s="260" t="str">
        <f>[1]Sheet12!$I$11</f>
        <v>2ASCG-1</v>
      </c>
      <c r="F591" s="261">
        <f>[1]Sheet12!$AA49</f>
        <v>34</v>
      </c>
      <c r="G591" s="262" t="str">
        <f>[1]Sheet12!$X49</f>
        <v>P139371317</v>
      </c>
      <c r="H591" s="261" t="str">
        <f>[1]Sheet12!$Q49</f>
        <v>a</v>
      </c>
      <c r="I591" s="261" t="str">
        <f>[1]Sheet12!$M49</f>
        <v xml:space="preserve">صلاح الدين </v>
      </c>
      <c r="J591" s="261" t="str">
        <f>[1]Sheet12!$L49</f>
        <v>ذكر</v>
      </c>
      <c r="K591" s="263">
        <f>[1]Sheet12!$F49</f>
        <v>38134</v>
      </c>
      <c r="L591" s="261" t="str">
        <f t="shared" si="9"/>
        <v xml:space="preserve">a صلاح الدين </v>
      </c>
      <c r="M591" s="279"/>
    </row>
    <row r="592" spans="2:13" s="264" customFormat="1" ht="30" customHeight="1">
      <c r="B592" s="266">
        <v>585</v>
      </c>
      <c r="C592" s="261" t="str">
        <f>IF((F592&lt;=0)," ",[1]Sheet12!$T$10)</f>
        <v xml:space="preserve">الثانية إعدادي عام </v>
      </c>
      <c r="D592" s="261" t="str">
        <f>C592&amp;"_"&amp;COUNTIF(C$8:$C592,C592)</f>
        <v>الثانية إعدادي عام _35</v>
      </c>
      <c r="E592" s="260" t="str">
        <f>[1]Sheet12!$I$11</f>
        <v>2ASCG-1</v>
      </c>
      <c r="F592" s="261">
        <f>[1]Sheet12!$AA50</f>
        <v>35</v>
      </c>
      <c r="G592" s="262" t="str">
        <f>[1]Sheet12!$X50</f>
        <v>P148031979</v>
      </c>
      <c r="H592" s="261" t="str">
        <f>[1]Sheet12!$Q50</f>
        <v>a</v>
      </c>
      <c r="I592" s="261" t="str">
        <f>[1]Sheet12!$M50</f>
        <v>وجدان</v>
      </c>
      <c r="J592" s="261" t="str">
        <f>[1]Sheet12!$L50</f>
        <v>أنثى</v>
      </c>
      <c r="K592" s="263">
        <f>[1]Sheet12!$F50</f>
        <v>37721</v>
      </c>
      <c r="L592" s="261" t="str">
        <f t="shared" si="9"/>
        <v>a وجدان</v>
      </c>
      <c r="M592" s="279"/>
    </row>
    <row r="593" spans="2:13" s="264" customFormat="1" ht="30" customHeight="1">
      <c r="B593" s="266">
        <v>586</v>
      </c>
      <c r="C593" s="261" t="str">
        <f>IF((F593&lt;=0)," ",[1]Sheet12!$T$10)</f>
        <v xml:space="preserve">الثانية إعدادي عام </v>
      </c>
      <c r="D593" s="261" t="str">
        <f>C593&amp;"_"&amp;COUNTIF(C$8:$C593,C593)</f>
        <v>الثانية إعدادي عام _36</v>
      </c>
      <c r="E593" s="260" t="str">
        <f>[1]Sheet12!$I$11</f>
        <v>2ASCG-1</v>
      </c>
      <c r="F593" s="261">
        <f>[1]Sheet12!$AA51</f>
        <v>36</v>
      </c>
      <c r="G593" s="262" t="str">
        <f>[1]Sheet12!$X51</f>
        <v>S133063717</v>
      </c>
      <c r="H593" s="261" t="str">
        <f>[1]Sheet12!$Q51</f>
        <v>a</v>
      </c>
      <c r="I593" s="261" t="str">
        <f>[1]Sheet12!$M51</f>
        <v>محمد</v>
      </c>
      <c r="J593" s="261" t="str">
        <f>[1]Sheet12!$L51</f>
        <v>ذكر</v>
      </c>
      <c r="K593" s="263">
        <f>[1]Sheet12!$F51</f>
        <v>38574</v>
      </c>
      <c r="L593" s="261" t="str">
        <f t="shared" si="9"/>
        <v>a محمد</v>
      </c>
      <c r="M593" s="279"/>
    </row>
    <row r="594" spans="2:13" s="264" customFormat="1" ht="30" customHeight="1">
      <c r="B594" s="266">
        <v>587</v>
      </c>
      <c r="C594" s="261" t="str">
        <f>IF((F594&lt;=0)," ",[1]Sheet12!$T$10)</f>
        <v xml:space="preserve"> </v>
      </c>
      <c r="D594" s="261" t="str">
        <f>C594&amp;"_"&amp;COUNTIF(C$8:$C594,C594)</f>
        <v xml:space="preserve"> _98</v>
      </c>
      <c r="E594" s="260" t="str">
        <f>[1]Sheet12!$I$11</f>
        <v>2ASCG-1</v>
      </c>
      <c r="F594" s="261">
        <f>[1]Sheet12!$AA52</f>
        <v>0</v>
      </c>
      <c r="G594" s="262">
        <f>[1]Sheet12!$X52</f>
        <v>0</v>
      </c>
      <c r="H594" s="261" t="str">
        <f>[1]Sheet12!$Q52</f>
        <v>a</v>
      </c>
      <c r="I594" s="261">
        <f>[1]Sheet12!$M52</f>
        <v>0</v>
      </c>
      <c r="J594" s="261">
        <f>[1]Sheet12!$L52</f>
        <v>0</v>
      </c>
      <c r="K594" s="263">
        <f>[1]Sheet12!$F52</f>
        <v>0</v>
      </c>
      <c r="L594" s="261" t="str">
        <f t="shared" si="9"/>
        <v>a 0</v>
      </c>
      <c r="M594" s="279"/>
    </row>
    <row r="595" spans="2:13" s="264" customFormat="1" ht="30" customHeight="1">
      <c r="B595" s="266">
        <v>588</v>
      </c>
      <c r="C595" s="261" t="str">
        <f>IF((F595&lt;=0)," ",[1]Sheet12!$T$10)</f>
        <v xml:space="preserve"> </v>
      </c>
      <c r="D595" s="261" t="str">
        <f>C595&amp;"_"&amp;COUNTIF(C$8:$C595,C595)</f>
        <v xml:space="preserve"> _99</v>
      </c>
      <c r="E595" s="260" t="str">
        <f>[1]Sheet12!$I$11</f>
        <v>2ASCG-1</v>
      </c>
      <c r="F595" s="261">
        <f>[1]Sheet12!$AA53</f>
        <v>0</v>
      </c>
      <c r="G595" s="262">
        <f>[1]Sheet12!$X53</f>
        <v>0</v>
      </c>
      <c r="H595" s="261" t="str">
        <f>[1]Sheet12!$Q53</f>
        <v>a</v>
      </c>
      <c r="I595" s="261">
        <f>[1]Sheet12!$M53</f>
        <v>0</v>
      </c>
      <c r="J595" s="261">
        <f>[1]Sheet12!$L53</f>
        <v>0</v>
      </c>
      <c r="K595" s="263">
        <f>[1]Sheet12!$F53</f>
        <v>0</v>
      </c>
      <c r="L595" s="261" t="str">
        <f t="shared" si="9"/>
        <v>a 0</v>
      </c>
      <c r="M595" s="279"/>
    </row>
    <row r="596" spans="2:13" s="264" customFormat="1" ht="30" customHeight="1">
      <c r="B596" s="266">
        <v>589</v>
      </c>
      <c r="C596" s="261" t="str">
        <f>IF((F596&lt;=0)," ",[1]Sheet12!$T$10)</f>
        <v xml:space="preserve"> </v>
      </c>
      <c r="D596" s="261" t="str">
        <f>C596&amp;"_"&amp;COUNTIF(C$8:$C596,C596)</f>
        <v xml:space="preserve"> _100</v>
      </c>
      <c r="E596" s="260" t="str">
        <f>[1]Sheet12!$I$11</f>
        <v>2ASCG-1</v>
      </c>
      <c r="F596" s="261">
        <f>[1]Sheet12!$AA54</f>
        <v>0</v>
      </c>
      <c r="G596" s="262">
        <f>[1]Sheet12!$X54</f>
        <v>0</v>
      </c>
      <c r="H596" s="261" t="str">
        <f>[1]Sheet12!$Q54</f>
        <v>a</v>
      </c>
      <c r="I596" s="261">
        <f>[1]Sheet12!$M54</f>
        <v>0</v>
      </c>
      <c r="J596" s="261">
        <f>[1]Sheet12!$L54</f>
        <v>0</v>
      </c>
      <c r="K596" s="263">
        <f>[1]Sheet12!$F54</f>
        <v>0</v>
      </c>
      <c r="L596" s="261" t="str">
        <f t="shared" si="9"/>
        <v>a 0</v>
      </c>
      <c r="M596" s="279"/>
    </row>
    <row r="597" spans="2:13" s="264" customFormat="1" ht="30" customHeight="1">
      <c r="B597" s="266">
        <v>590</v>
      </c>
      <c r="C597" s="261" t="str">
        <f>IF((F597&lt;=0)," ",[1]Sheet12!$T$10)</f>
        <v xml:space="preserve"> </v>
      </c>
      <c r="D597" s="261" t="str">
        <f>C597&amp;"_"&amp;COUNTIF(C$8:$C597,C597)</f>
        <v xml:space="preserve"> _101</v>
      </c>
      <c r="E597" s="260" t="str">
        <f>[1]Sheet12!$I$11</f>
        <v>2ASCG-1</v>
      </c>
      <c r="F597" s="261">
        <f>[1]Sheet12!$AA55</f>
        <v>0</v>
      </c>
      <c r="G597" s="262">
        <f>[1]Sheet12!$X55</f>
        <v>0</v>
      </c>
      <c r="H597" s="261" t="str">
        <f>[1]Sheet12!$Q55</f>
        <v>a</v>
      </c>
      <c r="I597" s="261">
        <f>[1]Sheet12!$M55</f>
        <v>0</v>
      </c>
      <c r="J597" s="261">
        <f>[1]Sheet12!$L55</f>
        <v>0</v>
      </c>
      <c r="K597" s="263">
        <f>[1]Sheet12!$F55</f>
        <v>0</v>
      </c>
      <c r="L597" s="261" t="str">
        <f t="shared" si="9"/>
        <v>a 0</v>
      </c>
      <c r="M597" s="279"/>
    </row>
    <row r="598" spans="2:13" s="264" customFormat="1" ht="30" customHeight="1">
      <c r="B598" s="266">
        <v>591</v>
      </c>
      <c r="C598" s="261" t="str">
        <f>IF((F598&lt;=0)," ",[1]Sheet12!$T$10)</f>
        <v xml:space="preserve"> </v>
      </c>
      <c r="D598" s="261" t="str">
        <f>C598&amp;"_"&amp;COUNTIF(C$8:$C598,C598)</f>
        <v xml:space="preserve"> _102</v>
      </c>
      <c r="E598" s="260" t="str">
        <f>[1]Sheet12!$I$11</f>
        <v>2ASCG-1</v>
      </c>
      <c r="F598" s="261">
        <f>[1]Sheet12!$AA56</f>
        <v>0</v>
      </c>
      <c r="G598" s="262">
        <f>[1]Sheet12!$X56</f>
        <v>0</v>
      </c>
      <c r="H598" s="261" t="str">
        <f>[1]Sheet12!$Q56</f>
        <v>a</v>
      </c>
      <c r="I598" s="261">
        <f>[1]Sheet12!$M56</f>
        <v>0</v>
      </c>
      <c r="J598" s="261">
        <f>[1]Sheet12!$L56</f>
        <v>0</v>
      </c>
      <c r="K598" s="263">
        <f>[1]Sheet12!$F56</f>
        <v>0</v>
      </c>
      <c r="L598" s="261" t="str">
        <f t="shared" si="9"/>
        <v>a 0</v>
      </c>
      <c r="M598" s="279"/>
    </row>
    <row r="599" spans="2:13" s="264" customFormat="1" ht="30" customHeight="1">
      <c r="B599" s="266">
        <v>592</v>
      </c>
      <c r="C599" s="261" t="str">
        <f>IF((F599&lt;=0)," ",[1]Sheet12!$T$10)</f>
        <v xml:space="preserve"> </v>
      </c>
      <c r="D599" s="261" t="str">
        <f>C599&amp;"_"&amp;COUNTIF(C$8:$C599,C599)</f>
        <v xml:space="preserve"> _103</v>
      </c>
      <c r="E599" s="260" t="str">
        <f>[1]Sheet12!$I$11</f>
        <v>2ASCG-1</v>
      </c>
      <c r="F599" s="261">
        <f>[1]Sheet12!$AA57</f>
        <v>0</v>
      </c>
      <c r="G599" s="262">
        <f>[1]Sheet12!$X57</f>
        <v>0</v>
      </c>
      <c r="H599" s="261" t="str">
        <f>[1]Sheet12!$Q57</f>
        <v>a</v>
      </c>
      <c r="I599" s="261">
        <f>[1]Sheet12!$M57</f>
        <v>0</v>
      </c>
      <c r="J599" s="261">
        <f>[1]Sheet12!$L57</f>
        <v>0</v>
      </c>
      <c r="K599" s="263">
        <f>[1]Sheet12!$F57</f>
        <v>0</v>
      </c>
      <c r="L599" s="261" t="str">
        <f t="shared" si="9"/>
        <v>a 0</v>
      </c>
      <c r="M599" s="279"/>
    </row>
    <row r="600" spans="2:13" s="264" customFormat="1" ht="30" customHeight="1">
      <c r="B600" s="266">
        <v>593</v>
      </c>
      <c r="C600" s="261" t="str">
        <f>IF((F600&lt;=0)," ",[1]Sheet12!$T$10)</f>
        <v xml:space="preserve"> </v>
      </c>
      <c r="D600" s="261" t="str">
        <f>C600&amp;"_"&amp;COUNTIF(C$8:$C600,C600)</f>
        <v xml:space="preserve"> _104</v>
      </c>
      <c r="E600" s="260" t="str">
        <f>[1]Sheet12!$I$11</f>
        <v>2ASCG-1</v>
      </c>
      <c r="F600" s="261">
        <f>[1]Sheet12!$AA58</f>
        <v>0</v>
      </c>
      <c r="G600" s="262">
        <f>[1]Sheet12!$X58</f>
        <v>0</v>
      </c>
      <c r="H600" s="261" t="str">
        <f>[1]Sheet12!$Q58</f>
        <v>a</v>
      </c>
      <c r="I600" s="261">
        <f>[1]Sheet12!$M58</f>
        <v>0</v>
      </c>
      <c r="J600" s="261">
        <f>[1]Sheet12!$L58</f>
        <v>0</v>
      </c>
      <c r="K600" s="263">
        <f>[1]Sheet12!$F58</f>
        <v>0</v>
      </c>
      <c r="L600" s="261" t="str">
        <f t="shared" si="9"/>
        <v>a 0</v>
      </c>
      <c r="M600" s="279"/>
    </row>
    <row r="601" spans="2:13" s="264" customFormat="1" ht="30" customHeight="1">
      <c r="B601" s="266">
        <v>594</v>
      </c>
      <c r="C601" s="261" t="str">
        <f>IF((F601&lt;=0)," ",[1]Sheet12!$T$10)</f>
        <v xml:space="preserve"> </v>
      </c>
      <c r="D601" s="261" t="str">
        <f>C601&amp;"_"&amp;COUNTIF(C$8:$C601,C601)</f>
        <v xml:space="preserve"> _105</v>
      </c>
      <c r="E601" s="260" t="str">
        <f>[1]Sheet12!$I$11</f>
        <v>2ASCG-1</v>
      </c>
      <c r="F601" s="261">
        <f>[1]Sheet12!$AA59</f>
        <v>0</v>
      </c>
      <c r="G601" s="262">
        <f>[1]Sheet12!$X59</f>
        <v>0</v>
      </c>
      <c r="H601" s="261" t="str">
        <f>[1]Sheet12!$Q59</f>
        <v>a</v>
      </c>
      <c r="I601" s="261">
        <f>[1]Sheet12!$M59</f>
        <v>0</v>
      </c>
      <c r="J601" s="261">
        <f>[1]Sheet12!$L59</f>
        <v>0</v>
      </c>
      <c r="K601" s="263">
        <f>[1]Sheet12!$F59</f>
        <v>0</v>
      </c>
      <c r="L601" s="261" t="str">
        <f t="shared" si="9"/>
        <v>a 0</v>
      </c>
      <c r="M601" s="279"/>
    </row>
    <row r="602" spans="2:13" s="264" customFormat="1" ht="30" customHeight="1">
      <c r="B602" s="266">
        <v>595</v>
      </c>
      <c r="C602" s="261" t="str">
        <f>IF((F602&lt;=0)," ",[1]Sheet12!$T$10)</f>
        <v xml:space="preserve"> </v>
      </c>
      <c r="D602" s="261" t="str">
        <f>C602&amp;"_"&amp;COUNTIF(C$8:$C602,C602)</f>
        <v xml:space="preserve"> _106</v>
      </c>
      <c r="E602" s="260" t="str">
        <f>[1]Sheet12!$I$11</f>
        <v>2ASCG-1</v>
      </c>
      <c r="F602" s="261">
        <f>[1]Sheet12!$AA60</f>
        <v>0</v>
      </c>
      <c r="G602" s="262">
        <f>[1]Sheet12!$X60</f>
        <v>0</v>
      </c>
      <c r="H602" s="261" t="str">
        <f>[1]Sheet12!$Q60</f>
        <v>a</v>
      </c>
      <c r="I602" s="261">
        <f>[1]Sheet12!$M60</f>
        <v>0</v>
      </c>
      <c r="J602" s="261">
        <f>[1]Sheet12!$L60</f>
        <v>0</v>
      </c>
      <c r="K602" s="263">
        <f>[1]Sheet12!$F60</f>
        <v>0</v>
      </c>
      <c r="L602" s="261" t="str">
        <f t="shared" si="9"/>
        <v>a 0</v>
      </c>
      <c r="M602" s="279"/>
    </row>
    <row r="603" spans="2:13" s="264" customFormat="1" ht="30" customHeight="1">
      <c r="B603" s="266">
        <v>596</v>
      </c>
      <c r="C603" s="261" t="str">
        <f>IF((F603&lt;=0)," ",[1]Sheet12!$T$10)</f>
        <v xml:space="preserve"> </v>
      </c>
      <c r="D603" s="261" t="str">
        <f>C603&amp;"_"&amp;COUNTIF(C$8:$C603,C603)</f>
        <v xml:space="preserve"> _107</v>
      </c>
      <c r="E603" s="260" t="str">
        <f>[1]Sheet12!$I$11</f>
        <v>2ASCG-1</v>
      </c>
      <c r="F603" s="261">
        <f>[1]Sheet12!$AA61</f>
        <v>0</v>
      </c>
      <c r="G603" s="262">
        <f>[1]Sheet12!$X61</f>
        <v>0</v>
      </c>
      <c r="H603" s="261" t="str">
        <f>[1]Sheet12!$Q61</f>
        <v>a</v>
      </c>
      <c r="I603" s="261">
        <f>[1]Sheet12!$M61</f>
        <v>0</v>
      </c>
      <c r="J603" s="261">
        <f>[1]Sheet12!$L61</f>
        <v>0</v>
      </c>
      <c r="K603" s="263">
        <f>[1]Sheet12!$F61</f>
        <v>0</v>
      </c>
      <c r="L603" s="261" t="str">
        <f t="shared" si="9"/>
        <v>a 0</v>
      </c>
      <c r="M603" s="279"/>
    </row>
    <row r="604" spans="2:13" s="264" customFormat="1" ht="30" customHeight="1">
      <c r="B604" s="266">
        <v>597</v>
      </c>
      <c r="C604" s="261" t="str">
        <f>IF((F604&lt;=0)," ",[1]Sheet12!$T$10)</f>
        <v xml:space="preserve"> </v>
      </c>
      <c r="D604" s="261" t="str">
        <f>C604&amp;"_"&amp;COUNTIF(C$8:$C604,C604)</f>
        <v xml:space="preserve"> _108</v>
      </c>
      <c r="E604" s="260" t="str">
        <f>[1]Sheet12!$I$11</f>
        <v>2ASCG-1</v>
      </c>
      <c r="F604" s="261">
        <f>[1]Sheet12!$AA62</f>
        <v>0</v>
      </c>
      <c r="G604" s="262">
        <f>[1]Sheet12!$X62</f>
        <v>0</v>
      </c>
      <c r="H604" s="261" t="str">
        <f>[1]Sheet12!$Q62</f>
        <v>a</v>
      </c>
      <c r="I604" s="261">
        <f>[1]Sheet12!$M62</f>
        <v>0</v>
      </c>
      <c r="J604" s="261">
        <f>[1]Sheet12!$L62</f>
        <v>0</v>
      </c>
      <c r="K604" s="263">
        <f>[1]Sheet12!$F62</f>
        <v>0</v>
      </c>
      <c r="L604" s="261" t="str">
        <f t="shared" si="9"/>
        <v>a 0</v>
      </c>
      <c r="M604" s="279"/>
    </row>
    <row r="605" spans="2:13" s="264" customFormat="1" ht="30" customHeight="1">
      <c r="B605" s="266">
        <v>598</v>
      </c>
      <c r="C605" s="261" t="str">
        <f>IF((F605&lt;=0)," ",[1]Sheet12!$T$10)</f>
        <v xml:space="preserve"> </v>
      </c>
      <c r="D605" s="261" t="str">
        <f>C605&amp;"_"&amp;COUNTIF(C$8:$C605,C605)</f>
        <v xml:space="preserve"> _109</v>
      </c>
      <c r="E605" s="260" t="str">
        <f>[1]Sheet12!$I$11</f>
        <v>2ASCG-1</v>
      </c>
      <c r="F605" s="261">
        <f>[1]Sheet12!$AA63</f>
        <v>0</v>
      </c>
      <c r="G605" s="262">
        <f>[1]Sheet12!$X63</f>
        <v>0</v>
      </c>
      <c r="H605" s="261">
        <f>[1]Sheet12!$Q63</f>
        <v>0</v>
      </c>
      <c r="I605" s="261">
        <f>[1]Sheet12!$M63</f>
        <v>0</v>
      </c>
      <c r="J605" s="261">
        <f>[1]Sheet12!$L63</f>
        <v>0</v>
      </c>
      <c r="K605" s="263">
        <f>[1]Sheet12!$F63</f>
        <v>0</v>
      </c>
      <c r="L605" s="261" t="str">
        <f t="shared" si="9"/>
        <v>0 0</v>
      </c>
      <c r="M605" s="279"/>
    </row>
    <row r="606" spans="2:13" s="264" customFormat="1" ht="30" customHeight="1">
      <c r="B606" s="266">
        <v>599</v>
      </c>
      <c r="C606" s="261" t="str">
        <f>IF((F606&lt;=0)," ",[1]Sheet12!$T$10)</f>
        <v xml:space="preserve"> </v>
      </c>
      <c r="D606" s="261" t="str">
        <f>C606&amp;"_"&amp;COUNTIF(C$8:$C606,C606)</f>
        <v xml:space="preserve"> _110</v>
      </c>
      <c r="E606" s="260" t="str">
        <f>[1]Sheet12!$I$11</f>
        <v>2ASCG-1</v>
      </c>
      <c r="F606" s="261">
        <f>[1]Sheet12!$AA64</f>
        <v>0</v>
      </c>
      <c r="G606" s="262">
        <f>[1]Sheet12!$X64</f>
        <v>0</v>
      </c>
      <c r="H606" s="261">
        <f>[1]Sheet12!$Q64</f>
        <v>0</v>
      </c>
      <c r="I606" s="261">
        <f>[1]Sheet12!$M64</f>
        <v>0</v>
      </c>
      <c r="J606" s="261">
        <f>[1]Sheet12!$L64</f>
        <v>0</v>
      </c>
      <c r="K606" s="263">
        <f>[1]Sheet12!$F64</f>
        <v>0</v>
      </c>
      <c r="L606" s="261" t="str">
        <f t="shared" si="9"/>
        <v>0 0</v>
      </c>
      <c r="M606" s="279"/>
    </row>
    <row r="607" spans="2:13" s="264" customFormat="1" ht="30" customHeight="1">
      <c r="B607" s="266">
        <v>600</v>
      </c>
      <c r="C607" s="261" t="str">
        <f>IF((F607&lt;=0)," ",[1]Sheet12!$T$10)</f>
        <v xml:space="preserve"> </v>
      </c>
      <c r="D607" s="261" t="str">
        <f>C607&amp;"_"&amp;COUNTIF(C$8:$C607,C607)</f>
        <v xml:space="preserve"> _111</v>
      </c>
      <c r="E607" s="260" t="str">
        <f>[1]Sheet12!$I$11</f>
        <v>2ASCG-1</v>
      </c>
      <c r="F607" s="261">
        <f>[1]Sheet12!$AA65</f>
        <v>0</v>
      </c>
      <c r="G607" s="262">
        <f>[1]Sheet12!$X65</f>
        <v>0</v>
      </c>
      <c r="H607" s="261">
        <f>[1]Sheet12!$Q65</f>
        <v>0</v>
      </c>
      <c r="I607" s="261">
        <f>[1]Sheet12!$M65</f>
        <v>0</v>
      </c>
      <c r="J607" s="261">
        <f>[1]Sheet12!$L65</f>
        <v>0</v>
      </c>
      <c r="K607" s="263">
        <f>[1]Sheet12!$F65</f>
        <v>0</v>
      </c>
      <c r="L607" s="261" t="str">
        <f t="shared" si="9"/>
        <v>0 0</v>
      </c>
      <c r="M607" s="279"/>
    </row>
    <row r="608" spans="2:13" s="264" customFormat="1" ht="30" customHeight="1">
      <c r="B608" s="266">
        <v>601</v>
      </c>
      <c r="C608" s="261" t="str">
        <f>IF((F608&lt;=0)," ",[1]Sheet13!$T$10)</f>
        <v xml:space="preserve">الثانية إعدادي عام </v>
      </c>
      <c r="D608" s="261" t="str">
        <f>C608&amp;"_"&amp;COUNTIF(C$8:$C608,C608)</f>
        <v>الثانية إعدادي عام _37</v>
      </c>
      <c r="E608" s="260" t="str">
        <f>[1]Sheet13!$I$11</f>
        <v>2ASCG-2</v>
      </c>
      <c r="F608" s="261">
        <f>[1]Sheet13!$AA16</f>
        <v>1</v>
      </c>
      <c r="G608" s="262" t="str">
        <f>[1]Sheet13!$X16</f>
        <v>N120009231</v>
      </c>
      <c r="H608" s="261" t="str">
        <f>[1]Sheet13!$Q16</f>
        <v>a</v>
      </c>
      <c r="I608" s="261" t="str">
        <f>[1]Sheet13!$M16</f>
        <v>سارة</v>
      </c>
      <c r="J608" s="261" t="str">
        <f>[1]Sheet13!$L16</f>
        <v>أنثى</v>
      </c>
      <c r="K608" s="263">
        <f>[1]Sheet13!$F16</f>
        <v>38306</v>
      </c>
      <c r="L608" s="261" t="str">
        <f t="shared" si="9"/>
        <v>a سارة</v>
      </c>
      <c r="M608" s="279"/>
    </row>
    <row r="609" spans="2:13" s="264" customFormat="1" ht="30" customHeight="1">
      <c r="B609" s="266">
        <v>602</v>
      </c>
      <c r="C609" s="261" t="str">
        <f>IF((F609&lt;=0)," ",[1]Sheet13!$T$10)</f>
        <v xml:space="preserve">الثانية إعدادي عام </v>
      </c>
      <c r="D609" s="261" t="str">
        <f>C609&amp;"_"&amp;COUNTIF(C$8:$C609,C609)</f>
        <v>الثانية إعدادي عام _38</v>
      </c>
      <c r="E609" s="260" t="str">
        <f>[1]Sheet13!$I$11</f>
        <v>2ASCG-2</v>
      </c>
      <c r="F609" s="261">
        <f>[1]Sheet13!$AA17</f>
        <v>2</v>
      </c>
      <c r="G609" s="262" t="str">
        <f>[1]Sheet13!$X17</f>
        <v>P120070778</v>
      </c>
      <c r="H609" s="261" t="str">
        <f>[1]Sheet13!$Q17</f>
        <v>a</v>
      </c>
      <c r="I609" s="261" t="str">
        <f>[1]Sheet13!$M17</f>
        <v>خليل</v>
      </c>
      <c r="J609" s="261" t="str">
        <f>[1]Sheet13!$L17</f>
        <v>ذكر</v>
      </c>
      <c r="K609" s="263">
        <f>[1]Sheet13!$F17</f>
        <v>37963</v>
      </c>
      <c r="L609" s="261" t="str">
        <f t="shared" si="9"/>
        <v>a خليل</v>
      </c>
      <c r="M609" s="279"/>
    </row>
    <row r="610" spans="2:13" s="264" customFormat="1" ht="30" customHeight="1">
      <c r="B610" s="266">
        <v>603</v>
      </c>
      <c r="C610" s="261" t="str">
        <f>IF((F610&lt;=0)," ",[1]Sheet13!$T$10)</f>
        <v xml:space="preserve">الثانية إعدادي عام </v>
      </c>
      <c r="D610" s="261" t="str">
        <f>C610&amp;"_"&amp;COUNTIF(C$8:$C610,C610)</f>
        <v>الثانية إعدادي عام _39</v>
      </c>
      <c r="E610" s="260" t="str">
        <f>[1]Sheet13!$I$11</f>
        <v>2ASCG-2</v>
      </c>
      <c r="F610" s="261">
        <f>[1]Sheet13!$AA18</f>
        <v>3</v>
      </c>
      <c r="G610" s="262" t="str">
        <f>[1]Sheet13!$X18</f>
        <v>P130241272</v>
      </c>
      <c r="H610" s="261" t="str">
        <f>[1]Sheet13!$Q18</f>
        <v>a</v>
      </c>
      <c r="I610" s="261" t="str">
        <f>[1]Sheet13!$M18</f>
        <v>عثمان</v>
      </c>
      <c r="J610" s="261" t="str">
        <f>[1]Sheet13!$L18</f>
        <v>ذكر</v>
      </c>
      <c r="K610" s="263">
        <f>[1]Sheet13!$F18</f>
        <v>37241</v>
      </c>
      <c r="L610" s="261" t="str">
        <f t="shared" si="9"/>
        <v>a عثمان</v>
      </c>
      <c r="M610" s="279"/>
    </row>
    <row r="611" spans="2:13" s="264" customFormat="1" ht="30" customHeight="1">
      <c r="B611" s="266">
        <v>604</v>
      </c>
      <c r="C611" s="261" t="str">
        <f>IF((F611&lt;=0)," ",[1]Sheet13!$T$10)</f>
        <v xml:space="preserve">الثانية إعدادي عام </v>
      </c>
      <c r="D611" s="261" t="str">
        <f>C611&amp;"_"&amp;COUNTIF(C$8:$C611,C611)</f>
        <v>الثانية إعدادي عام _40</v>
      </c>
      <c r="E611" s="260" t="str">
        <f>[1]Sheet13!$I$11</f>
        <v>2ASCG-2</v>
      </c>
      <c r="F611" s="261">
        <f>[1]Sheet13!$AA19</f>
        <v>4</v>
      </c>
      <c r="G611" s="262" t="str">
        <f>[1]Sheet13!$X19</f>
        <v>P130244304</v>
      </c>
      <c r="H611" s="261" t="str">
        <f>[1]Sheet13!$Q19</f>
        <v>a</v>
      </c>
      <c r="I611" s="261" t="str">
        <f>[1]Sheet13!$M19</f>
        <v xml:space="preserve">إيمان </v>
      </c>
      <c r="J611" s="261" t="str">
        <f>[1]Sheet13!$L19</f>
        <v>أنثى</v>
      </c>
      <c r="K611" s="263">
        <f>[1]Sheet13!$F19</f>
        <v>38172</v>
      </c>
      <c r="L611" s="261" t="str">
        <f t="shared" si="9"/>
        <v xml:space="preserve">a إيمان </v>
      </c>
      <c r="M611" s="279"/>
    </row>
    <row r="612" spans="2:13" s="264" customFormat="1" ht="30" customHeight="1">
      <c r="B612" s="266">
        <v>605</v>
      </c>
      <c r="C612" s="261" t="str">
        <f>IF((F612&lt;=0)," ",[1]Sheet13!$T$10)</f>
        <v xml:space="preserve">الثانية إعدادي عام </v>
      </c>
      <c r="D612" s="261" t="str">
        <f>C612&amp;"_"&amp;COUNTIF(C$8:$C612,C612)</f>
        <v>الثانية إعدادي عام _41</v>
      </c>
      <c r="E612" s="260" t="str">
        <f>[1]Sheet13!$I$11</f>
        <v>2ASCG-2</v>
      </c>
      <c r="F612" s="261">
        <f>[1]Sheet13!$AA20</f>
        <v>5</v>
      </c>
      <c r="G612" s="262" t="str">
        <f>[1]Sheet13!$X20</f>
        <v>P130244313</v>
      </c>
      <c r="H612" s="261" t="str">
        <f>[1]Sheet13!$Q20</f>
        <v>a</v>
      </c>
      <c r="I612" s="261" t="str">
        <f>[1]Sheet13!$M20</f>
        <v xml:space="preserve">ابراهيم </v>
      </c>
      <c r="J612" s="261" t="str">
        <f>[1]Sheet13!$L20</f>
        <v>ذكر</v>
      </c>
      <c r="K612" s="263">
        <f>[1]Sheet13!$F20</f>
        <v>37548</v>
      </c>
      <c r="L612" s="261" t="str">
        <f t="shared" si="9"/>
        <v xml:space="preserve">a ابراهيم </v>
      </c>
      <c r="M612" s="279"/>
    </row>
    <row r="613" spans="2:13" s="264" customFormat="1" ht="30" customHeight="1">
      <c r="B613" s="266">
        <v>606</v>
      </c>
      <c r="C613" s="261" t="str">
        <f>IF((F613&lt;=0)," ",[1]Sheet13!$T$10)</f>
        <v xml:space="preserve">الثانية إعدادي عام </v>
      </c>
      <c r="D613" s="261" t="str">
        <f>C613&amp;"_"&amp;COUNTIF(C$8:$C613,C613)</f>
        <v>الثانية إعدادي عام _42</v>
      </c>
      <c r="E613" s="260" t="str">
        <f>[1]Sheet13!$I$11</f>
        <v>2ASCG-2</v>
      </c>
      <c r="F613" s="261">
        <f>[1]Sheet13!$AA21</f>
        <v>6</v>
      </c>
      <c r="G613" s="262" t="str">
        <f>[1]Sheet13!$X21</f>
        <v>P130259830</v>
      </c>
      <c r="H613" s="261" t="str">
        <f>[1]Sheet13!$Q21</f>
        <v>a</v>
      </c>
      <c r="I613" s="261" t="str">
        <f>[1]Sheet13!$M21</f>
        <v xml:space="preserve">حفصة </v>
      </c>
      <c r="J613" s="261" t="str">
        <f>[1]Sheet13!$L21</f>
        <v>أنثى</v>
      </c>
      <c r="K613" s="263">
        <f>[1]Sheet13!$F21</f>
        <v>38725</v>
      </c>
      <c r="L613" s="261" t="str">
        <f t="shared" si="9"/>
        <v xml:space="preserve">a حفصة </v>
      </c>
      <c r="M613" s="279"/>
    </row>
    <row r="614" spans="2:13" s="264" customFormat="1" ht="30" customHeight="1">
      <c r="B614" s="266">
        <v>607</v>
      </c>
      <c r="C614" s="261" t="str">
        <f>IF((F614&lt;=0)," ",[1]Sheet13!$T$10)</f>
        <v xml:space="preserve">الثانية إعدادي عام </v>
      </c>
      <c r="D614" s="261" t="str">
        <f>C614&amp;"_"&amp;COUNTIF(C$8:$C614,C614)</f>
        <v>الثانية إعدادي عام _43</v>
      </c>
      <c r="E614" s="260" t="str">
        <f>[1]Sheet13!$I$11</f>
        <v>2ASCG-2</v>
      </c>
      <c r="F614" s="261">
        <f>[1]Sheet13!$AA22</f>
        <v>7</v>
      </c>
      <c r="G614" s="262" t="str">
        <f>[1]Sheet13!$X22</f>
        <v>P130259840</v>
      </c>
      <c r="H614" s="261" t="str">
        <f>[1]Sheet13!$Q22</f>
        <v>a</v>
      </c>
      <c r="I614" s="261" t="str">
        <f>[1]Sheet13!$M22</f>
        <v xml:space="preserve">كوثر </v>
      </c>
      <c r="J614" s="261" t="str">
        <f>[1]Sheet13!$L22</f>
        <v>أنثى</v>
      </c>
      <c r="K614" s="263">
        <f>[1]Sheet13!$F22</f>
        <v>38537</v>
      </c>
      <c r="L614" s="261" t="str">
        <f t="shared" si="9"/>
        <v xml:space="preserve">a كوثر </v>
      </c>
      <c r="M614" s="279"/>
    </row>
    <row r="615" spans="2:13" s="264" customFormat="1" ht="30" customHeight="1">
      <c r="B615" s="266">
        <v>608</v>
      </c>
      <c r="C615" s="261" t="str">
        <f>IF((F615&lt;=0)," ",[1]Sheet13!$T$10)</f>
        <v xml:space="preserve">الثانية إعدادي عام </v>
      </c>
      <c r="D615" s="261" t="str">
        <f>C615&amp;"_"&amp;COUNTIF(C$8:$C615,C615)</f>
        <v>الثانية إعدادي عام _44</v>
      </c>
      <c r="E615" s="260" t="str">
        <f>[1]Sheet13!$I$11</f>
        <v>2ASCG-2</v>
      </c>
      <c r="F615" s="261">
        <f>[1]Sheet13!$AA23</f>
        <v>8</v>
      </c>
      <c r="G615" s="262" t="str">
        <f>[1]Sheet13!$X23</f>
        <v>P130366920</v>
      </c>
      <c r="H615" s="261" t="str">
        <f>[1]Sheet13!$Q23</f>
        <v>a</v>
      </c>
      <c r="I615" s="261" t="str">
        <f>[1]Sheet13!$M23</f>
        <v xml:space="preserve">أيوب </v>
      </c>
      <c r="J615" s="261" t="str">
        <f>[1]Sheet13!$L23</f>
        <v>ذكر</v>
      </c>
      <c r="K615" s="263">
        <f>[1]Sheet13!$F23</f>
        <v>38549</v>
      </c>
      <c r="L615" s="261" t="str">
        <f t="shared" si="9"/>
        <v xml:space="preserve">a أيوب </v>
      </c>
      <c r="M615" s="279"/>
    </row>
    <row r="616" spans="2:13" s="264" customFormat="1" ht="30" customHeight="1">
      <c r="B616" s="266">
        <v>609</v>
      </c>
      <c r="C616" s="261" t="str">
        <f>IF((F616&lt;=0)," ",[1]Sheet13!$T$10)</f>
        <v xml:space="preserve">الثانية إعدادي عام </v>
      </c>
      <c r="D616" s="261" t="str">
        <f>C616&amp;"_"&amp;COUNTIF(C$8:$C616,C616)</f>
        <v>الثانية إعدادي عام _45</v>
      </c>
      <c r="E616" s="260" t="str">
        <f>[1]Sheet13!$I$11</f>
        <v>2ASCG-2</v>
      </c>
      <c r="F616" s="261">
        <f>[1]Sheet13!$AA24</f>
        <v>9</v>
      </c>
      <c r="G616" s="262" t="str">
        <f>[1]Sheet13!$X24</f>
        <v>P130366980</v>
      </c>
      <c r="H616" s="261" t="str">
        <f>[1]Sheet13!$Q24</f>
        <v>a</v>
      </c>
      <c r="I616" s="261" t="str">
        <f>[1]Sheet13!$M24</f>
        <v xml:space="preserve">أسامة </v>
      </c>
      <c r="J616" s="261" t="str">
        <f>[1]Sheet13!$L24</f>
        <v>ذكر</v>
      </c>
      <c r="K616" s="263">
        <f>[1]Sheet13!$F24</f>
        <v>38700</v>
      </c>
      <c r="L616" s="261" t="str">
        <f t="shared" si="9"/>
        <v xml:space="preserve">a أسامة </v>
      </c>
      <c r="M616" s="279"/>
    </row>
    <row r="617" spans="2:13" s="264" customFormat="1" ht="30" customHeight="1">
      <c r="B617" s="266">
        <v>610</v>
      </c>
      <c r="C617" s="261" t="str">
        <f>IF((F617&lt;=0)," ",[1]Sheet13!$T$10)</f>
        <v xml:space="preserve">الثانية إعدادي عام </v>
      </c>
      <c r="D617" s="261" t="str">
        <f>C617&amp;"_"&amp;COUNTIF(C$8:$C617,C617)</f>
        <v>الثانية إعدادي عام _46</v>
      </c>
      <c r="E617" s="260" t="str">
        <f>[1]Sheet13!$I$11</f>
        <v>2ASCG-2</v>
      </c>
      <c r="F617" s="261">
        <f>[1]Sheet13!$AA25</f>
        <v>10</v>
      </c>
      <c r="G617" s="262" t="str">
        <f>[1]Sheet13!$X25</f>
        <v>P130528136</v>
      </c>
      <c r="H617" s="261" t="str">
        <f>[1]Sheet13!$Q25</f>
        <v>a</v>
      </c>
      <c r="I617" s="261" t="str">
        <f>[1]Sheet13!$M25</f>
        <v>محمد</v>
      </c>
      <c r="J617" s="261" t="str">
        <f>[1]Sheet13!$L25</f>
        <v>ذكر</v>
      </c>
      <c r="K617" s="263">
        <f>[1]Sheet13!$F25</f>
        <v>37047</v>
      </c>
      <c r="L617" s="261" t="str">
        <f t="shared" si="9"/>
        <v>a محمد</v>
      </c>
      <c r="M617" s="279"/>
    </row>
    <row r="618" spans="2:13" s="264" customFormat="1" ht="30" customHeight="1">
      <c r="B618" s="266">
        <v>611</v>
      </c>
      <c r="C618" s="261" t="str">
        <f>IF((F618&lt;=0)," ",[1]Sheet13!$T$10)</f>
        <v xml:space="preserve">الثانية إعدادي عام </v>
      </c>
      <c r="D618" s="261" t="str">
        <f>C618&amp;"_"&amp;COUNTIF(C$8:$C618,C618)</f>
        <v>الثانية إعدادي عام _47</v>
      </c>
      <c r="E618" s="260" t="str">
        <f>[1]Sheet13!$I$11</f>
        <v>2ASCG-2</v>
      </c>
      <c r="F618" s="261">
        <f>[1]Sheet13!$AA26</f>
        <v>11</v>
      </c>
      <c r="G618" s="262" t="str">
        <f>[1]Sheet13!$X26</f>
        <v>P131259921</v>
      </c>
      <c r="H618" s="261" t="str">
        <f>[1]Sheet13!$Q26</f>
        <v>a</v>
      </c>
      <c r="I618" s="261" t="str">
        <f>[1]Sheet13!$M26</f>
        <v xml:space="preserve">دينا </v>
      </c>
      <c r="J618" s="261" t="str">
        <f>[1]Sheet13!$L26</f>
        <v>أنثى</v>
      </c>
      <c r="K618" s="263">
        <f>[1]Sheet13!$F26</f>
        <v>38353</v>
      </c>
      <c r="L618" s="261" t="str">
        <f t="shared" si="9"/>
        <v xml:space="preserve">a دينا </v>
      </c>
      <c r="M618" s="279"/>
    </row>
    <row r="619" spans="2:13" s="264" customFormat="1" ht="30" customHeight="1">
      <c r="B619" s="266">
        <v>612</v>
      </c>
      <c r="C619" s="261" t="str">
        <f>IF((F619&lt;=0)," ",[1]Sheet13!$T$10)</f>
        <v xml:space="preserve">الثانية إعدادي عام </v>
      </c>
      <c r="D619" s="261" t="str">
        <f>C619&amp;"_"&amp;COUNTIF(C$8:$C619,C619)</f>
        <v>الثانية إعدادي عام _48</v>
      </c>
      <c r="E619" s="260" t="str">
        <f>[1]Sheet13!$I$11</f>
        <v>2ASCG-2</v>
      </c>
      <c r="F619" s="261">
        <f>[1]Sheet13!$AA27</f>
        <v>12</v>
      </c>
      <c r="G619" s="262" t="str">
        <f>[1]Sheet13!$X27</f>
        <v>P131260017</v>
      </c>
      <c r="H619" s="261" t="str">
        <f>[1]Sheet13!$Q27</f>
        <v>a</v>
      </c>
      <c r="I619" s="261" t="str">
        <f>[1]Sheet13!$M27</f>
        <v xml:space="preserve">سلمى </v>
      </c>
      <c r="J619" s="261" t="str">
        <f>[1]Sheet13!$L27</f>
        <v>أنثى</v>
      </c>
      <c r="K619" s="263">
        <f>[1]Sheet13!$F27</f>
        <v>38131</v>
      </c>
      <c r="L619" s="261" t="str">
        <f t="shared" si="9"/>
        <v xml:space="preserve">a سلمى </v>
      </c>
      <c r="M619" s="279"/>
    </row>
    <row r="620" spans="2:13" s="264" customFormat="1" ht="30" customHeight="1">
      <c r="B620" s="266">
        <v>613</v>
      </c>
      <c r="C620" s="261" t="str">
        <f>IF((F620&lt;=0)," ",[1]Sheet13!$T$10)</f>
        <v xml:space="preserve">الثانية إعدادي عام </v>
      </c>
      <c r="D620" s="261" t="str">
        <f>C620&amp;"_"&amp;COUNTIF(C$8:$C620,C620)</f>
        <v>الثانية إعدادي عام _49</v>
      </c>
      <c r="E620" s="260" t="str">
        <f>[1]Sheet13!$I$11</f>
        <v>2ASCG-2</v>
      </c>
      <c r="F620" s="261">
        <f>[1]Sheet13!$AA28</f>
        <v>13</v>
      </c>
      <c r="G620" s="262" t="str">
        <f>[1]Sheet13!$X28</f>
        <v>P131366851</v>
      </c>
      <c r="H620" s="261" t="str">
        <f>[1]Sheet13!$Q28</f>
        <v>a</v>
      </c>
      <c r="I620" s="261" t="str">
        <f>[1]Sheet13!$M28</f>
        <v xml:space="preserve">فاطمة </v>
      </c>
      <c r="J620" s="261" t="str">
        <f>[1]Sheet13!$L28</f>
        <v>أنثى</v>
      </c>
      <c r="K620" s="263">
        <f>[1]Sheet13!$F28</f>
        <v>38191</v>
      </c>
      <c r="L620" s="261" t="str">
        <f t="shared" si="9"/>
        <v xml:space="preserve">a فاطمة </v>
      </c>
      <c r="M620" s="279"/>
    </row>
    <row r="621" spans="2:13" s="264" customFormat="1" ht="30" customHeight="1">
      <c r="B621" s="266">
        <v>614</v>
      </c>
      <c r="C621" s="261" t="str">
        <f>IF((F621&lt;=0)," ",[1]Sheet13!$T$10)</f>
        <v xml:space="preserve">الثانية إعدادي عام </v>
      </c>
      <c r="D621" s="261" t="str">
        <f>C621&amp;"_"&amp;COUNTIF(C$8:$C621,C621)</f>
        <v>الثانية إعدادي عام _50</v>
      </c>
      <c r="E621" s="260" t="str">
        <f>[1]Sheet13!$I$11</f>
        <v>2ASCG-2</v>
      </c>
      <c r="F621" s="261">
        <f>[1]Sheet13!$AA29</f>
        <v>14</v>
      </c>
      <c r="G621" s="262" t="str">
        <f>[1]Sheet13!$X29</f>
        <v>P132251276</v>
      </c>
      <c r="H621" s="261" t="str">
        <f>[1]Sheet13!$Q29</f>
        <v>a</v>
      </c>
      <c r="I621" s="261" t="str">
        <f>[1]Sheet13!$M29</f>
        <v>محمد</v>
      </c>
      <c r="J621" s="261" t="str">
        <f>[1]Sheet13!$L29</f>
        <v>ذكر</v>
      </c>
      <c r="K621" s="263">
        <f>[1]Sheet13!$F29</f>
        <v>38744</v>
      </c>
      <c r="L621" s="261" t="str">
        <f t="shared" si="9"/>
        <v>a محمد</v>
      </c>
      <c r="M621" s="279"/>
    </row>
    <row r="622" spans="2:13" s="264" customFormat="1" ht="30" customHeight="1">
      <c r="B622" s="266">
        <v>615</v>
      </c>
      <c r="C622" s="261" t="str">
        <f>IF((F622&lt;=0)," ",[1]Sheet13!$T$10)</f>
        <v xml:space="preserve">الثانية إعدادي عام </v>
      </c>
      <c r="D622" s="261" t="str">
        <f>C622&amp;"_"&amp;COUNTIF(C$8:$C622,C622)</f>
        <v>الثانية إعدادي عام _51</v>
      </c>
      <c r="E622" s="260" t="str">
        <f>[1]Sheet13!$I$11</f>
        <v>2ASCG-2</v>
      </c>
      <c r="F622" s="261">
        <f>[1]Sheet13!$AA30</f>
        <v>15</v>
      </c>
      <c r="G622" s="262" t="str">
        <f>[1]Sheet13!$X30</f>
        <v>P132259896</v>
      </c>
      <c r="H622" s="261" t="str">
        <f>[1]Sheet13!$Q30</f>
        <v>a</v>
      </c>
      <c r="I622" s="261" t="str">
        <f>[1]Sheet13!$M30</f>
        <v xml:space="preserve">صلاح الدين </v>
      </c>
      <c r="J622" s="261" t="str">
        <f>[1]Sheet13!$L30</f>
        <v>ذكر</v>
      </c>
      <c r="K622" s="263">
        <f>[1]Sheet13!$F30</f>
        <v>38712</v>
      </c>
      <c r="L622" s="261" t="str">
        <f t="shared" si="9"/>
        <v xml:space="preserve">a صلاح الدين </v>
      </c>
      <c r="M622" s="279"/>
    </row>
    <row r="623" spans="2:13" s="264" customFormat="1" ht="30" customHeight="1">
      <c r="B623" s="266">
        <v>616</v>
      </c>
      <c r="C623" s="261" t="str">
        <f>IF((F623&lt;=0)," ",[1]Sheet13!$T$10)</f>
        <v xml:space="preserve">الثانية إعدادي عام </v>
      </c>
      <c r="D623" s="261" t="str">
        <f>C623&amp;"_"&amp;COUNTIF(C$8:$C623,C623)</f>
        <v>الثانية إعدادي عام _52</v>
      </c>
      <c r="E623" s="260" t="str">
        <f>[1]Sheet13!$I$11</f>
        <v>2ASCG-2</v>
      </c>
      <c r="F623" s="261">
        <f>[1]Sheet13!$AA31</f>
        <v>16</v>
      </c>
      <c r="G623" s="262" t="str">
        <f>[1]Sheet13!$X31</f>
        <v>P132366756</v>
      </c>
      <c r="H623" s="261" t="str">
        <f>[1]Sheet13!$Q31</f>
        <v>a</v>
      </c>
      <c r="I623" s="261" t="str">
        <f>[1]Sheet13!$M31</f>
        <v xml:space="preserve">عماد </v>
      </c>
      <c r="J623" s="261" t="str">
        <f>[1]Sheet13!$L31</f>
        <v>ذكر</v>
      </c>
      <c r="K623" s="263">
        <f>[1]Sheet13!$F31</f>
        <v>38790</v>
      </c>
      <c r="L623" s="261" t="str">
        <f t="shared" si="9"/>
        <v xml:space="preserve">a عماد </v>
      </c>
      <c r="M623" s="279"/>
    </row>
    <row r="624" spans="2:13" s="264" customFormat="1" ht="30" customHeight="1">
      <c r="B624" s="266">
        <v>617</v>
      </c>
      <c r="C624" s="261" t="str">
        <f>IF((F624&lt;=0)," ",[1]Sheet13!$T$10)</f>
        <v xml:space="preserve">الثانية إعدادي عام </v>
      </c>
      <c r="D624" s="261" t="str">
        <f>C624&amp;"_"&amp;COUNTIF(C$8:$C624,C624)</f>
        <v>الثانية إعدادي عام _53</v>
      </c>
      <c r="E624" s="260" t="str">
        <f>[1]Sheet13!$I$11</f>
        <v>2ASCG-2</v>
      </c>
      <c r="F624" s="261">
        <f>[1]Sheet13!$AA32</f>
        <v>17</v>
      </c>
      <c r="G624" s="262" t="str">
        <f>[1]Sheet13!$X32</f>
        <v>P133058295</v>
      </c>
      <c r="H624" s="261" t="str">
        <f>[1]Sheet13!$Q32</f>
        <v>a</v>
      </c>
      <c r="I624" s="261" t="str">
        <f>[1]Sheet13!$M32</f>
        <v>مريم</v>
      </c>
      <c r="J624" s="261" t="str">
        <f>[1]Sheet13!$L32</f>
        <v>أنثى</v>
      </c>
      <c r="K624" s="263">
        <f>[1]Sheet13!$F32</f>
        <v>38498</v>
      </c>
      <c r="L624" s="261" t="str">
        <f t="shared" si="9"/>
        <v>a مريم</v>
      </c>
      <c r="M624" s="279"/>
    </row>
    <row r="625" spans="2:13" s="264" customFormat="1" ht="30" customHeight="1">
      <c r="B625" s="266">
        <v>618</v>
      </c>
      <c r="C625" s="261" t="str">
        <f>IF((F625&lt;=0)," ",[1]Sheet13!$T$10)</f>
        <v xml:space="preserve">الثانية إعدادي عام </v>
      </c>
      <c r="D625" s="261" t="str">
        <f>C625&amp;"_"&amp;COUNTIF(C$8:$C625,C625)</f>
        <v>الثانية إعدادي عام _54</v>
      </c>
      <c r="E625" s="260" t="str">
        <f>[1]Sheet13!$I$11</f>
        <v>2ASCG-2</v>
      </c>
      <c r="F625" s="261">
        <f>[1]Sheet13!$AA33</f>
        <v>18</v>
      </c>
      <c r="G625" s="262" t="str">
        <f>[1]Sheet13!$X33</f>
        <v>P133376631</v>
      </c>
      <c r="H625" s="261" t="str">
        <f>[1]Sheet13!$Q33</f>
        <v>a</v>
      </c>
      <c r="I625" s="261" t="str">
        <f>[1]Sheet13!$M33</f>
        <v>محمد ياسين</v>
      </c>
      <c r="J625" s="261" t="str">
        <f>[1]Sheet13!$L33</f>
        <v>ذكر</v>
      </c>
      <c r="K625" s="263">
        <f>[1]Sheet13!$F33</f>
        <v>37466</v>
      </c>
      <c r="L625" s="261" t="str">
        <f t="shared" si="9"/>
        <v>a محمد ياسين</v>
      </c>
      <c r="M625" s="279"/>
    </row>
    <row r="626" spans="2:13" s="264" customFormat="1" ht="30" customHeight="1">
      <c r="B626" s="266">
        <v>619</v>
      </c>
      <c r="C626" s="261" t="str">
        <f>IF((F626&lt;=0)," ",[1]Sheet13!$T$10)</f>
        <v xml:space="preserve">الثانية إعدادي عام </v>
      </c>
      <c r="D626" s="261" t="str">
        <f>C626&amp;"_"&amp;COUNTIF(C$8:$C626,C626)</f>
        <v>الثانية إعدادي عام _55</v>
      </c>
      <c r="E626" s="260" t="str">
        <f>[1]Sheet13!$I$11</f>
        <v>2ASCG-2</v>
      </c>
      <c r="F626" s="261">
        <f>[1]Sheet13!$AA34</f>
        <v>19</v>
      </c>
      <c r="G626" s="262" t="str">
        <f>[1]Sheet13!$X34</f>
        <v>P133453240</v>
      </c>
      <c r="H626" s="261" t="str">
        <f>[1]Sheet13!$Q34</f>
        <v>a</v>
      </c>
      <c r="I626" s="261" t="str">
        <f>[1]Sheet13!$M34</f>
        <v>إنصاف</v>
      </c>
      <c r="J626" s="261" t="str">
        <f>[1]Sheet13!$L34</f>
        <v>أنثى</v>
      </c>
      <c r="K626" s="263">
        <f>[1]Sheet13!$F34</f>
        <v>37855</v>
      </c>
      <c r="L626" s="261" t="str">
        <f t="shared" si="9"/>
        <v>a إنصاف</v>
      </c>
      <c r="M626" s="279"/>
    </row>
    <row r="627" spans="2:13" s="264" customFormat="1" ht="30" customHeight="1">
      <c r="B627" s="266">
        <v>620</v>
      </c>
      <c r="C627" s="261" t="str">
        <f>IF((F627&lt;=0)," ",[1]Sheet13!$T$10)</f>
        <v xml:space="preserve">الثانية إعدادي عام </v>
      </c>
      <c r="D627" s="261" t="str">
        <f>C627&amp;"_"&amp;COUNTIF(C$8:$C627,C627)</f>
        <v>الثانية إعدادي عام _56</v>
      </c>
      <c r="E627" s="260" t="str">
        <f>[1]Sheet13!$I$11</f>
        <v>2ASCG-2</v>
      </c>
      <c r="F627" s="261">
        <f>[1]Sheet13!$AA35</f>
        <v>20</v>
      </c>
      <c r="G627" s="262" t="str">
        <f>[1]Sheet13!$X35</f>
        <v>P134087694</v>
      </c>
      <c r="H627" s="261" t="str">
        <f>[1]Sheet13!$Q35</f>
        <v>a</v>
      </c>
      <c r="I627" s="261" t="str">
        <f>[1]Sheet13!$M35</f>
        <v>مريم</v>
      </c>
      <c r="J627" s="261" t="str">
        <f>[1]Sheet13!$L35</f>
        <v>أنثى</v>
      </c>
      <c r="K627" s="263">
        <f>[1]Sheet13!$F35</f>
        <v>38449</v>
      </c>
      <c r="L627" s="261" t="str">
        <f t="shared" si="9"/>
        <v>a مريم</v>
      </c>
      <c r="M627" s="279"/>
    </row>
    <row r="628" spans="2:13" s="264" customFormat="1" ht="30" customHeight="1">
      <c r="B628" s="266">
        <v>621</v>
      </c>
      <c r="C628" s="261" t="str">
        <f>IF((F628&lt;=0)," ",[1]Sheet13!$T$10)</f>
        <v xml:space="preserve">الثانية إعدادي عام </v>
      </c>
      <c r="D628" s="261" t="str">
        <f>C628&amp;"_"&amp;COUNTIF(C$8:$C628,C628)</f>
        <v>الثانية إعدادي عام _57</v>
      </c>
      <c r="E628" s="260" t="str">
        <f>[1]Sheet13!$I$11</f>
        <v>2ASCG-2</v>
      </c>
      <c r="F628" s="261">
        <f>[1]Sheet13!$AA36</f>
        <v>21</v>
      </c>
      <c r="G628" s="262" t="str">
        <f>[1]Sheet13!$X36</f>
        <v>P134251278</v>
      </c>
      <c r="H628" s="261" t="str">
        <f>[1]Sheet13!$Q36</f>
        <v>a</v>
      </c>
      <c r="I628" s="261" t="str">
        <f>[1]Sheet13!$M36</f>
        <v xml:space="preserve">يونس </v>
      </c>
      <c r="J628" s="261" t="str">
        <f>[1]Sheet13!$L36</f>
        <v>ذكر</v>
      </c>
      <c r="K628" s="263">
        <f>[1]Sheet13!$F36</f>
        <v>38649</v>
      </c>
      <c r="L628" s="261" t="str">
        <f t="shared" si="9"/>
        <v xml:space="preserve">a يونس </v>
      </c>
      <c r="M628" s="279"/>
    </row>
    <row r="629" spans="2:13" s="264" customFormat="1" ht="30" customHeight="1">
      <c r="B629" s="266">
        <v>622</v>
      </c>
      <c r="C629" s="261" t="str">
        <f>IF((F629&lt;=0)," ",[1]Sheet13!$T$10)</f>
        <v xml:space="preserve">الثانية إعدادي عام </v>
      </c>
      <c r="D629" s="261" t="str">
        <f>C629&amp;"_"&amp;COUNTIF(C$8:$C629,C629)</f>
        <v>الثانية إعدادي عام _58</v>
      </c>
      <c r="E629" s="260" t="str">
        <f>[1]Sheet13!$I$11</f>
        <v>2ASCG-2</v>
      </c>
      <c r="F629" s="261">
        <f>[1]Sheet13!$AA37</f>
        <v>22</v>
      </c>
      <c r="G629" s="262" t="str">
        <f>[1]Sheet13!$X37</f>
        <v>P134366752</v>
      </c>
      <c r="H629" s="261" t="str">
        <f>[1]Sheet13!$Q37</f>
        <v>a</v>
      </c>
      <c r="I629" s="261" t="str">
        <f>[1]Sheet13!$M37</f>
        <v xml:space="preserve">ندى </v>
      </c>
      <c r="J629" s="261" t="str">
        <f>[1]Sheet13!$L37</f>
        <v>أنثى</v>
      </c>
      <c r="K629" s="263">
        <f>[1]Sheet13!$F37</f>
        <v>38353</v>
      </c>
      <c r="L629" s="261" t="str">
        <f t="shared" si="9"/>
        <v xml:space="preserve">a ندى </v>
      </c>
      <c r="M629" s="279"/>
    </row>
    <row r="630" spans="2:13" s="264" customFormat="1" ht="30" customHeight="1">
      <c r="B630" s="266">
        <v>623</v>
      </c>
      <c r="C630" s="261" t="str">
        <f>IF((F630&lt;=0)," ",[1]Sheet13!$T$10)</f>
        <v xml:space="preserve">الثانية إعدادي عام </v>
      </c>
      <c r="D630" s="261" t="str">
        <f>C630&amp;"_"&amp;COUNTIF(C$8:$C630,C630)</f>
        <v>الثانية إعدادي عام _59</v>
      </c>
      <c r="E630" s="260" t="str">
        <f>[1]Sheet13!$I$11</f>
        <v>2ASCG-2</v>
      </c>
      <c r="F630" s="261">
        <f>[1]Sheet13!$AA38</f>
        <v>23</v>
      </c>
      <c r="G630" s="262" t="str">
        <f>[1]Sheet13!$X38</f>
        <v>P134423522</v>
      </c>
      <c r="H630" s="261" t="str">
        <f>[1]Sheet13!$Q38</f>
        <v>a</v>
      </c>
      <c r="I630" s="261" t="str">
        <f>[1]Sheet13!$M38</f>
        <v>ابتسام</v>
      </c>
      <c r="J630" s="261" t="str">
        <f>[1]Sheet13!$L38</f>
        <v>أنثى</v>
      </c>
      <c r="K630" s="263">
        <f>[1]Sheet13!$F38</f>
        <v>38524</v>
      </c>
      <c r="L630" s="261" t="str">
        <f t="shared" si="9"/>
        <v>a ابتسام</v>
      </c>
      <c r="M630" s="279"/>
    </row>
    <row r="631" spans="2:13" s="264" customFormat="1" ht="30" customHeight="1">
      <c r="B631" s="266">
        <v>624</v>
      </c>
      <c r="C631" s="261" t="str">
        <f>IF((F631&lt;=0)," ",[1]Sheet13!$T$10)</f>
        <v xml:space="preserve">الثانية إعدادي عام </v>
      </c>
      <c r="D631" s="261" t="str">
        <f>C631&amp;"_"&amp;COUNTIF(C$8:$C631,C631)</f>
        <v>الثانية إعدادي عام _60</v>
      </c>
      <c r="E631" s="260" t="str">
        <f>[1]Sheet13!$I$11</f>
        <v>2ASCG-2</v>
      </c>
      <c r="F631" s="261">
        <f>[1]Sheet13!$AA39</f>
        <v>24</v>
      </c>
      <c r="G631" s="262" t="str">
        <f>[1]Sheet13!$X39</f>
        <v>P135243703</v>
      </c>
      <c r="H631" s="261" t="str">
        <f>[1]Sheet13!$Q39</f>
        <v>a</v>
      </c>
      <c r="I631" s="261" t="str">
        <f>[1]Sheet13!$M39</f>
        <v>يونس</v>
      </c>
      <c r="J631" s="261" t="str">
        <f>[1]Sheet13!$L39</f>
        <v>ذكر</v>
      </c>
      <c r="K631" s="263">
        <f>[1]Sheet13!$F39</f>
        <v>38333</v>
      </c>
      <c r="L631" s="261" t="str">
        <f t="shared" si="9"/>
        <v>a يونس</v>
      </c>
      <c r="M631" s="279"/>
    </row>
    <row r="632" spans="2:13" s="264" customFormat="1" ht="30" customHeight="1">
      <c r="B632" s="266">
        <v>625</v>
      </c>
      <c r="C632" s="261" t="str">
        <f>IF((F632&lt;=0)," ",[1]Sheet13!$T$10)</f>
        <v xml:space="preserve">الثانية إعدادي عام </v>
      </c>
      <c r="D632" s="261" t="str">
        <f>C632&amp;"_"&amp;COUNTIF(C$8:$C632,C632)</f>
        <v>الثانية إعدادي عام _61</v>
      </c>
      <c r="E632" s="260" t="str">
        <f>[1]Sheet13!$I$11</f>
        <v>2ASCG-2</v>
      </c>
      <c r="F632" s="261">
        <f>[1]Sheet13!$AA40</f>
        <v>25</v>
      </c>
      <c r="G632" s="262" t="str">
        <f>[1]Sheet13!$X40</f>
        <v>P135244249</v>
      </c>
      <c r="H632" s="261" t="str">
        <f>[1]Sheet13!$Q40</f>
        <v>a</v>
      </c>
      <c r="I632" s="261" t="str">
        <f>[1]Sheet13!$M40</f>
        <v xml:space="preserve">حسنى </v>
      </c>
      <c r="J632" s="261" t="str">
        <f>[1]Sheet13!$L40</f>
        <v>أنثى</v>
      </c>
      <c r="K632" s="263">
        <f>[1]Sheet13!$F40</f>
        <v>38273</v>
      </c>
      <c r="L632" s="261" t="str">
        <f t="shared" si="9"/>
        <v xml:space="preserve">a حسنى </v>
      </c>
      <c r="M632" s="279"/>
    </row>
    <row r="633" spans="2:13" s="264" customFormat="1" ht="30" customHeight="1">
      <c r="B633" s="266">
        <v>626</v>
      </c>
      <c r="C633" s="261" t="str">
        <f>IF((F633&lt;=0)," ",[1]Sheet13!$T$10)</f>
        <v xml:space="preserve">الثانية إعدادي عام </v>
      </c>
      <c r="D633" s="261" t="str">
        <f>C633&amp;"_"&amp;COUNTIF(C$8:$C633,C633)</f>
        <v>الثانية إعدادي عام _62</v>
      </c>
      <c r="E633" s="260" t="str">
        <f>[1]Sheet13!$I$11</f>
        <v>2ASCG-2</v>
      </c>
      <c r="F633" s="261">
        <f>[1]Sheet13!$AA41</f>
        <v>26</v>
      </c>
      <c r="G633" s="262" t="str">
        <f>[1]Sheet13!$X41</f>
        <v>P135251331</v>
      </c>
      <c r="H633" s="261" t="str">
        <f>[1]Sheet13!$Q41</f>
        <v>a</v>
      </c>
      <c r="I633" s="261" t="str">
        <f>[1]Sheet13!$M41</f>
        <v xml:space="preserve">مروة </v>
      </c>
      <c r="J633" s="261" t="str">
        <f>[1]Sheet13!$L41</f>
        <v>أنثى</v>
      </c>
      <c r="K633" s="263">
        <f>[1]Sheet13!$F41</f>
        <v>38448</v>
      </c>
      <c r="L633" s="261" t="str">
        <f t="shared" si="9"/>
        <v xml:space="preserve">a مروة </v>
      </c>
      <c r="M633" s="279"/>
    </row>
    <row r="634" spans="2:13" s="264" customFormat="1" ht="30" customHeight="1">
      <c r="B634" s="266">
        <v>627</v>
      </c>
      <c r="C634" s="261" t="str">
        <f>IF((F634&lt;=0)," ",[1]Sheet13!$T$10)</f>
        <v xml:space="preserve">الثانية إعدادي عام </v>
      </c>
      <c r="D634" s="261" t="str">
        <f>C634&amp;"_"&amp;COUNTIF(C$8:$C634,C634)</f>
        <v>الثانية إعدادي عام _63</v>
      </c>
      <c r="E634" s="260" t="str">
        <f>[1]Sheet13!$I$11</f>
        <v>2ASCG-2</v>
      </c>
      <c r="F634" s="261">
        <f>[1]Sheet13!$AA42</f>
        <v>27</v>
      </c>
      <c r="G634" s="262" t="str">
        <f>[1]Sheet13!$X42</f>
        <v>P135427068</v>
      </c>
      <c r="H634" s="261" t="str">
        <f>[1]Sheet13!$Q42</f>
        <v>a</v>
      </c>
      <c r="I634" s="261" t="str">
        <f>[1]Sheet13!$M42</f>
        <v>سلمان</v>
      </c>
      <c r="J634" s="261" t="str">
        <f>[1]Sheet13!$L42</f>
        <v>ذكر</v>
      </c>
      <c r="K634" s="263">
        <f>[1]Sheet13!$F42</f>
        <v>38055</v>
      </c>
      <c r="L634" s="261" t="str">
        <f t="shared" si="9"/>
        <v>a سلمان</v>
      </c>
      <c r="M634" s="279"/>
    </row>
    <row r="635" spans="2:13" s="264" customFormat="1" ht="30" customHeight="1">
      <c r="B635" s="266">
        <v>628</v>
      </c>
      <c r="C635" s="261" t="str">
        <f>IF((F635&lt;=0)," ",[1]Sheet13!$T$10)</f>
        <v xml:space="preserve">الثانية إعدادي عام </v>
      </c>
      <c r="D635" s="261" t="str">
        <f>C635&amp;"_"&amp;COUNTIF(C$8:$C635,C635)</f>
        <v>الثانية إعدادي عام _64</v>
      </c>
      <c r="E635" s="260" t="str">
        <f>[1]Sheet13!$I$11</f>
        <v>2ASCG-2</v>
      </c>
      <c r="F635" s="261">
        <f>[1]Sheet13!$AA43</f>
        <v>28</v>
      </c>
      <c r="G635" s="262" t="str">
        <f>[1]Sheet13!$X43</f>
        <v>P136085649</v>
      </c>
      <c r="H635" s="261" t="str">
        <f>[1]Sheet13!$Q43</f>
        <v>a</v>
      </c>
      <c r="I635" s="261" t="str">
        <f>[1]Sheet13!$M43</f>
        <v>سارة</v>
      </c>
      <c r="J635" s="261" t="str">
        <f>[1]Sheet13!$L43</f>
        <v>أنثى</v>
      </c>
      <c r="K635" s="263">
        <f>[1]Sheet13!$F43</f>
        <v>38618</v>
      </c>
      <c r="L635" s="261" t="str">
        <f t="shared" si="9"/>
        <v>a سارة</v>
      </c>
      <c r="M635" s="279"/>
    </row>
    <row r="636" spans="2:13" s="264" customFormat="1" ht="30" customHeight="1">
      <c r="B636" s="266">
        <v>629</v>
      </c>
      <c r="C636" s="261" t="str">
        <f>IF((F636&lt;=0)," ",[1]Sheet13!$T$10)</f>
        <v xml:space="preserve">الثانية إعدادي عام </v>
      </c>
      <c r="D636" s="261" t="str">
        <f>C636&amp;"_"&amp;COUNTIF(C$8:$C636,C636)</f>
        <v>الثانية إعدادي عام _65</v>
      </c>
      <c r="E636" s="260" t="str">
        <f>[1]Sheet13!$I$11</f>
        <v>2ASCG-2</v>
      </c>
      <c r="F636" s="261">
        <f>[1]Sheet13!$AA44</f>
        <v>29</v>
      </c>
      <c r="G636" s="262" t="str">
        <f>[1]Sheet13!$X44</f>
        <v>P136371089</v>
      </c>
      <c r="H636" s="261" t="str">
        <f>[1]Sheet13!$Q44</f>
        <v>a</v>
      </c>
      <c r="I636" s="261" t="str">
        <f>[1]Sheet13!$M44</f>
        <v xml:space="preserve">أيمن </v>
      </c>
      <c r="J636" s="261" t="str">
        <f>[1]Sheet13!$L44</f>
        <v>ذكر</v>
      </c>
      <c r="K636" s="263">
        <f>[1]Sheet13!$F44</f>
        <v>38190</v>
      </c>
      <c r="L636" s="261" t="str">
        <f t="shared" si="9"/>
        <v xml:space="preserve">a أيمن </v>
      </c>
      <c r="M636" s="279"/>
    </row>
    <row r="637" spans="2:13" s="264" customFormat="1" ht="30" customHeight="1">
      <c r="B637" s="266">
        <v>630</v>
      </c>
      <c r="C637" s="261" t="str">
        <f>IF((F637&lt;=0)," ",[1]Sheet13!$T$10)</f>
        <v xml:space="preserve">الثانية إعدادي عام </v>
      </c>
      <c r="D637" s="261" t="str">
        <f>C637&amp;"_"&amp;COUNTIF(C$8:$C637,C637)</f>
        <v>الثانية إعدادي عام _66</v>
      </c>
      <c r="E637" s="260" t="str">
        <f>[1]Sheet13!$I$11</f>
        <v>2ASCG-2</v>
      </c>
      <c r="F637" s="261">
        <f>[1]Sheet13!$AA45</f>
        <v>30</v>
      </c>
      <c r="G637" s="262" t="str">
        <f>[1]Sheet13!$X45</f>
        <v>P136408163</v>
      </c>
      <c r="H637" s="261" t="str">
        <f>[1]Sheet13!$Q45</f>
        <v>a</v>
      </c>
      <c r="I637" s="261" t="str">
        <f>[1]Sheet13!$M45</f>
        <v xml:space="preserve"> اميمة</v>
      </c>
      <c r="J637" s="261" t="str">
        <f>[1]Sheet13!$L45</f>
        <v>أنثى</v>
      </c>
      <c r="K637" s="263">
        <f>[1]Sheet13!$F45</f>
        <v>38498</v>
      </c>
      <c r="L637" s="261" t="str">
        <f t="shared" si="9"/>
        <v>a  اميمة</v>
      </c>
      <c r="M637" s="279"/>
    </row>
    <row r="638" spans="2:13" s="264" customFormat="1" ht="30" customHeight="1">
      <c r="B638" s="266">
        <v>631</v>
      </c>
      <c r="C638" s="261" t="str">
        <f>IF((F638&lt;=0)," ",[1]Sheet13!$T$10)</f>
        <v xml:space="preserve">الثانية إعدادي عام </v>
      </c>
      <c r="D638" s="261" t="str">
        <f>C638&amp;"_"&amp;COUNTIF(C$8:$C638,C638)</f>
        <v>الثانية إعدادي عام _67</v>
      </c>
      <c r="E638" s="260" t="str">
        <f>[1]Sheet13!$I$11</f>
        <v>2ASCG-2</v>
      </c>
      <c r="F638" s="261">
        <f>[1]Sheet13!$AA46</f>
        <v>31</v>
      </c>
      <c r="G638" s="262" t="str">
        <f>[1]Sheet13!$X46</f>
        <v>P136537743</v>
      </c>
      <c r="H638" s="261" t="str">
        <f>[1]Sheet13!$Q46</f>
        <v>a</v>
      </c>
      <c r="I638" s="261" t="str">
        <f>[1]Sheet13!$M46</f>
        <v>اية</v>
      </c>
      <c r="J638" s="261" t="str">
        <f>[1]Sheet13!$L46</f>
        <v>أنثى</v>
      </c>
      <c r="K638" s="263">
        <f>[1]Sheet13!$F46</f>
        <v>38556</v>
      </c>
      <c r="L638" s="261" t="str">
        <f t="shared" si="9"/>
        <v>a اية</v>
      </c>
      <c r="M638" s="279"/>
    </row>
    <row r="639" spans="2:13" s="264" customFormat="1" ht="30" customHeight="1">
      <c r="B639" s="266">
        <v>632</v>
      </c>
      <c r="C639" s="261" t="str">
        <f>IF((F639&lt;=0)," ",[1]Sheet13!$T$10)</f>
        <v xml:space="preserve">الثانية إعدادي عام </v>
      </c>
      <c r="D639" s="261" t="str">
        <f>C639&amp;"_"&amp;COUNTIF(C$8:$C639,C639)</f>
        <v>الثانية إعدادي عام _68</v>
      </c>
      <c r="E639" s="260" t="str">
        <f>[1]Sheet13!$I$11</f>
        <v>2ASCG-2</v>
      </c>
      <c r="F639" s="261">
        <f>[1]Sheet13!$AA47</f>
        <v>32</v>
      </c>
      <c r="G639" s="262" t="str">
        <f>[1]Sheet13!$X47</f>
        <v>P137260072</v>
      </c>
      <c r="H639" s="261" t="str">
        <f>[1]Sheet13!$Q47</f>
        <v>a</v>
      </c>
      <c r="I639" s="261" t="str">
        <f>[1]Sheet13!$M47</f>
        <v xml:space="preserve">ف الزهرة </v>
      </c>
      <c r="J639" s="261" t="str">
        <f>[1]Sheet13!$L47</f>
        <v>أنثى</v>
      </c>
      <c r="K639" s="263">
        <f>[1]Sheet13!$F47</f>
        <v>37788</v>
      </c>
      <c r="L639" s="261" t="str">
        <f t="shared" si="9"/>
        <v xml:space="preserve">a ف الزهرة </v>
      </c>
      <c r="M639" s="279"/>
    </row>
    <row r="640" spans="2:13" s="264" customFormat="1" ht="30" customHeight="1">
      <c r="B640" s="266">
        <v>633</v>
      </c>
      <c r="C640" s="261" t="str">
        <f>IF((F640&lt;=0)," ",[1]Sheet13!$T$10)</f>
        <v xml:space="preserve">الثانية إعدادي عام </v>
      </c>
      <c r="D640" s="261" t="str">
        <f>C640&amp;"_"&amp;COUNTIF(C$8:$C640,C640)</f>
        <v>الثانية إعدادي عام _69</v>
      </c>
      <c r="E640" s="260" t="str">
        <f>[1]Sheet13!$I$11</f>
        <v>2ASCG-2</v>
      </c>
      <c r="F640" s="261">
        <f>[1]Sheet13!$AA48</f>
        <v>33</v>
      </c>
      <c r="G640" s="262" t="str">
        <f>[1]Sheet13!$X48</f>
        <v>P137366716</v>
      </c>
      <c r="H640" s="261" t="str">
        <f>[1]Sheet13!$Q48</f>
        <v>a</v>
      </c>
      <c r="I640" s="261" t="str">
        <f>[1]Sheet13!$M48</f>
        <v xml:space="preserve">مروان </v>
      </c>
      <c r="J640" s="261" t="str">
        <f>[1]Sheet13!$L48</f>
        <v>ذكر</v>
      </c>
      <c r="K640" s="263">
        <f>[1]Sheet13!$F48</f>
        <v>38217</v>
      </c>
      <c r="L640" s="261" t="str">
        <f t="shared" si="9"/>
        <v xml:space="preserve">a مروان </v>
      </c>
      <c r="M640" s="279"/>
    </row>
    <row r="641" spans="2:13" s="264" customFormat="1" ht="30" customHeight="1">
      <c r="B641" s="266">
        <v>634</v>
      </c>
      <c r="C641" s="261" t="str">
        <f>IF((F641&lt;=0)," ",[1]Sheet13!$T$10)</f>
        <v xml:space="preserve">الثانية إعدادي عام </v>
      </c>
      <c r="D641" s="261" t="str">
        <f>C641&amp;"_"&amp;COUNTIF(C$8:$C641,C641)</f>
        <v>الثانية إعدادي عام _70</v>
      </c>
      <c r="E641" s="260" t="str">
        <f>[1]Sheet13!$I$11</f>
        <v>2ASCG-2</v>
      </c>
      <c r="F641" s="261">
        <f>[1]Sheet13!$AA49</f>
        <v>34</v>
      </c>
      <c r="G641" s="262" t="str">
        <f>[1]Sheet13!$X49</f>
        <v>P137366836</v>
      </c>
      <c r="H641" s="261" t="str">
        <f>[1]Sheet13!$Q49</f>
        <v>a</v>
      </c>
      <c r="I641" s="261" t="str">
        <f>[1]Sheet13!$M49</f>
        <v xml:space="preserve">محمد </v>
      </c>
      <c r="J641" s="261" t="str">
        <f>[1]Sheet13!$L49</f>
        <v>ذكر</v>
      </c>
      <c r="K641" s="263">
        <f>[1]Sheet13!$F49</f>
        <v>38619</v>
      </c>
      <c r="L641" s="261" t="str">
        <f t="shared" si="9"/>
        <v xml:space="preserve">a محمد </v>
      </c>
      <c r="M641" s="279"/>
    </row>
    <row r="642" spans="2:13" s="264" customFormat="1" ht="30" customHeight="1">
      <c r="B642" s="266">
        <v>635</v>
      </c>
      <c r="C642" s="261" t="str">
        <f>IF((F642&lt;=0)," ",[1]Sheet13!$T$10)</f>
        <v xml:space="preserve">الثانية إعدادي عام </v>
      </c>
      <c r="D642" s="261" t="str">
        <f>C642&amp;"_"&amp;COUNTIF(C$8:$C642,C642)</f>
        <v>الثانية إعدادي عام _71</v>
      </c>
      <c r="E642" s="260" t="str">
        <f>[1]Sheet13!$I$11</f>
        <v>2ASCG-2</v>
      </c>
      <c r="F642" s="261">
        <f>[1]Sheet13!$AA50</f>
        <v>35</v>
      </c>
      <c r="G642" s="262" t="str">
        <f>[1]Sheet13!$X50</f>
        <v>P138054107</v>
      </c>
      <c r="H642" s="261" t="str">
        <f>[1]Sheet13!$Q50</f>
        <v>a</v>
      </c>
      <c r="I642" s="261" t="str">
        <f>[1]Sheet13!$M50</f>
        <v>محمد</v>
      </c>
      <c r="J642" s="261" t="str">
        <f>[1]Sheet13!$L50</f>
        <v>ذكر</v>
      </c>
      <c r="K642" s="263">
        <f>[1]Sheet13!$F50</f>
        <v>37729</v>
      </c>
      <c r="L642" s="261" t="str">
        <f t="shared" si="9"/>
        <v>a محمد</v>
      </c>
      <c r="M642" s="279"/>
    </row>
    <row r="643" spans="2:13" s="264" customFormat="1" ht="30" customHeight="1">
      <c r="B643" s="266">
        <v>636</v>
      </c>
      <c r="C643" s="261" t="str">
        <f>IF((F643&lt;=0)," ",[1]Sheet13!$T$10)</f>
        <v xml:space="preserve">الثانية إعدادي عام </v>
      </c>
      <c r="D643" s="261" t="str">
        <f>C643&amp;"_"&amp;COUNTIF(C$8:$C643,C643)</f>
        <v>الثانية إعدادي عام _72</v>
      </c>
      <c r="E643" s="260" t="str">
        <f>[1]Sheet13!$I$11</f>
        <v>2ASCG-2</v>
      </c>
      <c r="F643" s="261">
        <f>[1]Sheet13!$AA51</f>
        <v>36</v>
      </c>
      <c r="G643" s="262" t="str">
        <f>[1]Sheet13!$X51</f>
        <v>P138366777</v>
      </c>
      <c r="H643" s="261" t="str">
        <f>[1]Sheet13!$Q51</f>
        <v>a</v>
      </c>
      <c r="I643" s="261" t="str">
        <f>[1]Sheet13!$M51</f>
        <v xml:space="preserve">أيمن </v>
      </c>
      <c r="J643" s="261" t="str">
        <f>[1]Sheet13!$L51</f>
        <v>ذكر</v>
      </c>
      <c r="K643" s="263">
        <f>[1]Sheet13!$F51</f>
        <v>38562</v>
      </c>
      <c r="L643" s="261" t="str">
        <f t="shared" si="9"/>
        <v xml:space="preserve">a أيمن </v>
      </c>
      <c r="M643" s="279"/>
    </row>
    <row r="644" spans="2:13" s="264" customFormat="1" ht="30" customHeight="1">
      <c r="B644" s="266">
        <v>637</v>
      </c>
      <c r="C644" s="261" t="str">
        <f>IF((F644&lt;=0)," ",[1]Sheet13!$T$10)</f>
        <v xml:space="preserve">الثانية إعدادي عام </v>
      </c>
      <c r="D644" s="261" t="str">
        <f>C644&amp;"_"&amp;COUNTIF(C$8:$C644,C644)</f>
        <v>الثانية إعدادي عام _73</v>
      </c>
      <c r="E644" s="260" t="str">
        <f>[1]Sheet13!$I$11</f>
        <v>2ASCG-2</v>
      </c>
      <c r="F644" s="261">
        <f>[1]Sheet13!$AA52</f>
        <v>37</v>
      </c>
      <c r="G644" s="262" t="str">
        <f>[1]Sheet13!$X52</f>
        <v>P139247888</v>
      </c>
      <c r="H644" s="261" t="str">
        <f>[1]Sheet13!$Q52</f>
        <v>a</v>
      </c>
      <c r="I644" s="261" t="str">
        <f>[1]Sheet13!$M52</f>
        <v>امينة</v>
      </c>
      <c r="J644" s="261" t="str">
        <f>[1]Sheet13!$L52</f>
        <v>أنثى</v>
      </c>
      <c r="K644" s="263">
        <f>[1]Sheet13!$F52</f>
        <v>38501</v>
      </c>
      <c r="L644" s="261" t="str">
        <f t="shared" si="9"/>
        <v>a امينة</v>
      </c>
      <c r="M644" s="279"/>
    </row>
    <row r="645" spans="2:13" s="264" customFormat="1" ht="30" customHeight="1">
      <c r="B645" s="266">
        <v>638</v>
      </c>
      <c r="C645" s="261" t="str">
        <f>IF((F645&lt;=0)," ",[1]Sheet13!$T$10)</f>
        <v xml:space="preserve">الثانية إعدادي عام </v>
      </c>
      <c r="D645" s="261" t="str">
        <f>C645&amp;"_"&amp;COUNTIF(C$8:$C645,C645)</f>
        <v>الثانية إعدادي عام _74</v>
      </c>
      <c r="E645" s="260" t="str">
        <f>[1]Sheet13!$I$11</f>
        <v>2ASCG-2</v>
      </c>
      <c r="F645" s="261">
        <f>[1]Sheet13!$AA53</f>
        <v>38</v>
      </c>
      <c r="G645" s="262" t="str">
        <f>[1]Sheet13!$X53</f>
        <v>P139259996</v>
      </c>
      <c r="H645" s="261" t="str">
        <f>[1]Sheet13!$Q53</f>
        <v>a</v>
      </c>
      <c r="I645" s="261" t="str">
        <f>[1]Sheet13!$M53</f>
        <v>محمد أمين</v>
      </c>
      <c r="J645" s="261" t="str">
        <f>[1]Sheet13!$L53</f>
        <v>ذكر</v>
      </c>
      <c r="K645" s="263">
        <f>[1]Sheet13!$F53</f>
        <v>38554</v>
      </c>
      <c r="L645" s="261" t="str">
        <f t="shared" si="9"/>
        <v>a محمد أمين</v>
      </c>
      <c r="M645" s="279"/>
    </row>
    <row r="646" spans="2:13" s="264" customFormat="1" ht="30" customHeight="1">
      <c r="B646" s="266">
        <v>639</v>
      </c>
      <c r="C646" s="261" t="str">
        <f>IF((F646&lt;=0)," ",[1]Sheet13!$T$10)</f>
        <v xml:space="preserve"> </v>
      </c>
      <c r="D646" s="261" t="str">
        <f>C646&amp;"_"&amp;COUNTIF(C$8:$C646,C646)</f>
        <v xml:space="preserve"> _112</v>
      </c>
      <c r="E646" s="260" t="str">
        <f>[1]Sheet13!$I$11</f>
        <v>2ASCG-2</v>
      </c>
      <c r="F646" s="261">
        <f>[1]Sheet13!$AA54</f>
        <v>0</v>
      </c>
      <c r="G646" s="262">
        <f>[1]Sheet13!$X54</f>
        <v>0</v>
      </c>
      <c r="H646" s="261" t="str">
        <f>[1]Sheet13!$Q54</f>
        <v>a</v>
      </c>
      <c r="I646" s="261">
        <f>[1]Sheet13!$M54</f>
        <v>0</v>
      </c>
      <c r="J646" s="261">
        <f>[1]Sheet13!$L54</f>
        <v>0</v>
      </c>
      <c r="K646" s="263">
        <f>[1]Sheet13!$F54</f>
        <v>0</v>
      </c>
      <c r="L646" s="261" t="str">
        <f t="shared" si="9"/>
        <v>a 0</v>
      </c>
      <c r="M646" s="279"/>
    </row>
    <row r="647" spans="2:13" s="264" customFormat="1" ht="30" customHeight="1">
      <c r="B647" s="266">
        <v>640</v>
      </c>
      <c r="C647" s="261" t="str">
        <f>IF((F647&lt;=0)," ",[1]Sheet13!$T$10)</f>
        <v xml:space="preserve"> </v>
      </c>
      <c r="D647" s="261" t="str">
        <f>C647&amp;"_"&amp;COUNTIF(C$8:$C647,C647)</f>
        <v xml:space="preserve"> _113</v>
      </c>
      <c r="E647" s="260" t="str">
        <f>[1]Sheet13!$I$11</f>
        <v>2ASCG-2</v>
      </c>
      <c r="F647" s="261">
        <f>[1]Sheet13!$AA55</f>
        <v>0</v>
      </c>
      <c r="G647" s="262">
        <f>[1]Sheet13!$X55</f>
        <v>0</v>
      </c>
      <c r="H647" s="261" t="str">
        <f>[1]Sheet13!$Q55</f>
        <v>a</v>
      </c>
      <c r="I647" s="261">
        <f>[1]Sheet13!$M55</f>
        <v>0</v>
      </c>
      <c r="J647" s="261">
        <f>[1]Sheet13!$L55</f>
        <v>0</v>
      </c>
      <c r="K647" s="263">
        <f>[1]Sheet13!$F55</f>
        <v>0</v>
      </c>
      <c r="L647" s="261" t="str">
        <f t="shared" si="9"/>
        <v>a 0</v>
      </c>
      <c r="M647" s="279"/>
    </row>
    <row r="648" spans="2:13" s="264" customFormat="1" ht="30" customHeight="1">
      <c r="B648" s="266">
        <v>641</v>
      </c>
      <c r="C648" s="261" t="str">
        <f>IF((F648&lt;=0)," ",[1]Sheet13!$T$10)</f>
        <v xml:space="preserve"> </v>
      </c>
      <c r="D648" s="261" t="str">
        <f>C648&amp;"_"&amp;COUNTIF(C$8:$C648,C648)</f>
        <v xml:space="preserve"> _114</v>
      </c>
      <c r="E648" s="260" t="str">
        <f>[1]Sheet13!$I$11</f>
        <v>2ASCG-2</v>
      </c>
      <c r="F648" s="261">
        <f>[1]Sheet13!$AA56</f>
        <v>0</v>
      </c>
      <c r="G648" s="262">
        <f>[1]Sheet13!$X56</f>
        <v>0</v>
      </c>
      <c r="H648" s="261" t="str">
        <f>[1]Sheet13!$Q56</f>
        <v>a</v>
      </c>
      <c r="I648" s="261">
        <f>[1]Sheet13!$M56</f>
        <v>0</v>
      </c>
      <c r="J648" s="261">
        <f>[1]Sheet13!$L56</f>
        <v>0</v>
      </c>
      <c r="K648" s="263">
        <f>[1]Sheet13!$F56</f>
        <v>0</v>
      </c>
      <c r="L648" s="261" t="str">
        <f t="shared" si="9"/>
        <v>a 0</v>
      </c>
      <c r="M648" s="279"/>
    </row>
    <row r="649" spans="2:13" s="264" customFormat="1" ht="30" customHeight="1">
      <c r="B649" s="266">
        <v>642</v>
      </c>
      <c r="C649" s="261" t="str">
        <f>IF((F649&lt;=0)," ",[1]Sheet13!$T$10)</f>
        <v xml:space="preserve"> </v>
      </c>
      <c r="D649" s="261" t="str">
        <f>C649&amp;"_"&amp;COUNTIF(C$8:$C649,C649)</f>
        <v xml:space="preserve"> _115</v>
      </c>
      <c r="E649" s="260" t="str">
        <f>[1]Sheet13!$I$11</f>
        <v>2ASCG-2</v>
      </c>
      <c r="F649" s="261">
        <f>[1]Sheet13!$AA57</f>
        <v>0</v>
      </c>
      <c r="G649" s="262">
        <f>[1]Sheet13!$X57</f>
        <v>0</v>
      </c>
      <c r="H649" s="261" t="str">
        <f>[1]Sheet13!$Q57</f>
        <v>a</v>
      </c>
      <c r="I649" s="261">
        <f>[1]Sheet13!$M57</f>
        <v>0</v>
      </c>
      <c r="J649" s="261">
        <f>[1]Sheet13!$L57</f>
        <v>0</v>
      </c>
      <c r="K649" s="263">
        <f>[1]Sheet13!$F57</f>
        <v>0</v>
      </c>
      <c r="L649" s="261" t="str">
        <f t="shared" ref="L649:L712" si="10">CONCATENATE(H649," ",I649)</f>
        <v>a 0</v>
      </c>
      <c r="M649" s="279"/>
    </row>
    <row r="650" spans="2:13" s="264" customFormat="1" ht="30" customHeight="1">
      <c r="B650" s="266">
        <v>643</v>
      </c>
      <c r="C650" s="261" t="str">
        <f>IF((F650&lt;=0)," ",[1]Sheet13!$T$10)</f>
        <v xml:space="preserve"> </v>
      </c>
      <c r="D650" s="261" t="str">
        <f>C650&amp;"_"&amp;COUNTIF(C$8:$C650,C650)</f>
        <v xml:space="preserve"> _116</v>
      </c>
      <c r="E650" s="260" t="str">
        <f>[1]Sheet13!$I$11</f>
        <v>2ASCG-2</v>
      </c>
      <c r="F650" s="261">
        <f>[1]Sheet13!$AA58</f>
        <v>0</v>
      </c>
      <c r="G650" s="262">
        <f>[1]Sheet13!$X58</f>
        <v>0</v>
      </c>
      <c r="H650" s="261" t="str">
        <f>[1]Sheet13!$Q58</f>
        <v>a</v>
      </c>
      <c r="I650" s="261">
        <f>[1]Sheet13!$M58</f>
        <v>0</v>
      </c>
      <c r="J650" s="261">
        <f>[1]Sheet13!$L58</f>
        <v>0</v>
      </c>
      <c r="K650" s="263">
        <f>[1]Sheet13!$F58</f>
        <v>0</v>
      </c>
      <c r="L650" s="261" t="str">
        <f t="shared" si="10"/>
        <v>a 0</v>
      </c>
      <c r="M650" s="279"/>
    </row>
    <row r="651" spans="2:13" s="264" customFormat="1" ht="30" customHeight="1">
      <c r="B651" s="266">
        <v>644</v>
      </c>
      <c r="C651" s="261" t="str">
        <f>IF((F651&lt;=0)," ",[1]Sheet13!$T$10)</f>
        <v xml:space="preserve"> </v>
      </c>
      <c r="D651" s="261" t="str">
        <f>C651&amp;"_"&amp;COUNTIF(C$8:$C651,C651)</f>
        <v xml:space="preserve"> _117</v>
      </c>
      <c r="E651" s="260" t="str">
        <f>[1]Sheet13!$I$11</f>
        <v>2ASCG-2</v>
      </c>
      <c r="F651" s="261">
        <f>[1]Sheet13!$AA59</f>
        <v>0</v>
      </c>
      <c r="G651" s="262">
        <f>[1]Sheet13!$X59</f>
        <v>0</v>
      </c>
      <c r="H651" s="261" t="str">
        <f>[1]Sheet13!$Q59</f>
        <v>a</v>
      </c>
      <c r="I651" s="261">
        <f>[1]Sheet13!$M59</f>
        <v>0</v>
      </c>
      <c r="J651" s="261">
        <f>[1]Sheet13!$L59</f>
        <v>0</v>
      </c>
      <c r="K651" s="263">
        <f>[1]Sheet13!$F59</f>
        <v>0</v>
      </c>
      <c r="L651" s="261" t="str">
        <f t="shared" si="10"/>
        <v>a 0</v>
      </c>
      <c r="M651" s="279"/>
    </row>
    <row r="652" spans="2:13" s="264" customFormat="1" ht="30" customHeight="1">
      <c r="B652" s="266">
        <v>645</v>
      </c>
      <c r="C652" s="261" t="str">
        <f>IF((F652&lt;=0)," ",[1]Sheet13!$T$10)</f>
        <v xml:space="preserve"> </v>
      </c>
      <c r="D652" s="261" t="str">
        <f>C652&amp;"_"&amp;COUNTIF(C$8:$C652,C652)</f>
        <v xml:space="preserve"> _118</v>
      </c>
      <c r="E652" s="260" t="str">
        <f>[1]Sheet13!$I$11</f>
        <v>2ASCG-2</v>
      </c>
      <c r="F652" s="261">
        <f>[1]Sheet13!$AA60</f>
        <v>0</v>
      </c>
      <c r="G652" s="262">
        <f>[1]Sheet13!$X60</f>
        <v>0</v>
      </c>
      <c r="H652" s="261" t="str">
        <f>[1]Sheet13!$Q60</f>
        <v>a</v>
      </c>
      <c r="I652" s="261">
        <f>[1]Sheet13!$M60</f>
        <v>0</v>
      </c>
      <c r="J652" s="261">
        <f>[1]Sheet13!$L60</f>
        <v>0</v>
      </c>
      <c r="K652" s="263">
        <f>[1]Sheet13!$F60</f>
        <v>0</v>
      </c>
      <c r="L652" s="261" t="str">
        <f t="shared" si="10"/>
        <v>a 0</v>
      </c>
      <c r="M652" s="279"/>
    </row>
    <row r="653" spans="2:13" s="264" customFormat="1" ht="30" customHeight="1">
      <c r="B653" s="266">
        <v>646</v>
      </c>
      <c r="C653" s="261" t="str">
        <f>IF((F653&lt;=0)," ",[1]Sheet13!$T$10)</f>
        <v xml:space="preserve"> </v>
      </c>
      <c r="D653" s="261" t="str">
        <f>C653&amp;"_"&amp;COUNTIF(C$8:$C653,C653)</f>
        <v xml:space="preserve"> _119</v>
      </c>
      <c r="E653" s="260" t="str">
        <f>[1]Sheet13!$I$11</f>
        <v>2ASCG-2</v>
      </c>
      <c r="F653" s="261">
        <f>[1]Sheet13!$AA61</f>
        <v>0</v>
      </c>
      <c r="G653" s="262">
        <f>[1]Sheet13!$X61</f>
        <v>0</v>
      </c>
      <c r="H653" s="261" t="str">
        <f>[1]Sheet13!$Q61</f>
        <v>a</v>
      </c>
      <c r="I653" s="261">
        <f>[1]Sheet13!$M61</f>
        <v>0</v>
      </c>
      <c r="J653" s="261">
        <f>[1]Sheet13!$L61</f>
        <v>0</v>
      </c>
      <c r="K653" s="263">
        <f>[1]Sheet13!$F61</f>
        <v>0</v>
      </c>
      <c r="L653" s="261" t="str">
        <f t="shared" si="10"/>
        <v>a 0</v>
      </c>
      <c r="M653" s="279"/>
    </row>
    <row r="654" spans="2:13" s="264" customFormat="1" ht="30" customHeight="1">
      <c r="B654" s="266">
        <v>647</v>
      </c>
      <c r="C654" s="261" t="str">
        <f>IF((F654&lt;=0)," ",[1]Sheet13!$T$10)</f>
        <v xml:space="preserve"> </v>
      </c>
      <c r="D654" s="261" t="str">
        <f>C654&amp;"_"&amp;COUNTIF(C$8:$C654,C654)</f>
        <v xml:space="preserve"> _120</v>
      </c>
      <c r="E654" s="260" t="str">
        <f>[1]Sheet13!$I$11</f>
        <v>2ASCG-2</v>
      </c>
      <c r="F654" s="261">
        <f>[1]Sheet13!$AA62</f>
        <v>0</v>
      </c>
      <c r="G654" s="262">
        <f>[1]Sheet13!$X62</f>
        <v>0</v>
      </c>
      <c r="H654" s="261" t="str">
        <f>[1]Sheet13!$Q62</f>
        <v>a</v>
      </c>
      <c r="I654" s="261">
        <f>[1]Sheet13!$M62</f>
        <v>0</v>
      </c>
      <c r="J654" s="261">
        <f>[1]Sheet13!$L62</f>
        <v>0</v>
      </c>
      <c r="K654" s="263">
        <f>[1]Sheet13!$F62</f>
        <v>0</v>
      </c>
      <c r="L654" s="261" t="str">
        <f t="shared" si="10"/>
        <v>a 0</v>
      </c>
      <c r="M654" s="279"/>
    </row>
    <row r="655" spans="2:13" s="264" customFormat="1" ht="30" customHeight="1">
      <c r="B655" s="266">
        <v>648</v>
      </c>
      <c r="C655" s="261" t="str">
        <f>IF((F655&lt;=0)," ",[1]Sheet13!$T$10)</f>
        <v xml:space="preserve"> </v>
      </c>
      <c r="D655" s="261" t="str">
        <f>C655&amp;"_"&amp;COUNTIF(C$8:$C655,C655)</f>
        <v xml:space="preserve"> _121</v>
      </c>
      <c r="E655" s="260" t="str">
        <f>[1]Sheet13!$I$11</f>
        <v>2ASCG-2</v>
      </c>
      <c r="F655" s="261">
        <f>[1]Sheet13!$AA63</f>
        <v>0</v>
      </c>
      <c r="G655" s="262">
        <f>[1]Sheet13!$X63</f>
        <v>0</v>
      </c>
      <c r="H655" s="261">
        <f>[1]Sheet13!$Q63</f>
        <v>0</v>
      </c>
      <c r="I655" s="261">
        <f>[1]Sheet13!$M63</f>
        <v>0</v>
      </c>
      <c r="J655" s="261">
        <f>[1]Sheet13!$L63</f>
        <v>0</v>
      </c>
      <c r="K655" s="263">
        <f>[1]Sheet13!$F63</f>
        <v>0</v>
      </c>
      <c r="L655" s="261" t="str">
        <f t="shared" si="10"/>
        <v>0 0</v>
      </c>
      <c r="M655" s="279"/>
    </row>
    <row r="656" spans="2:13" s="264" customFormat="1" ht="30" customHeight="1">
      <c r="B656" s="266">
        <v>649</v>
      </c>
      <c r="C656" s="261" t="str">
        <f>IF((F656&lt;=0)," ",[1]Sheet13!$T$10)</f>
        <v xml:space="preserve"> </v>
      </c>
      <c r="D656" s="261" t="str">
        <f>C656&amp;"_"&amp;COUNTIF(C$8:$C656,C656)</f>
        <v xml:space="preserve"> _122</v>
      </c>
      <c r="E656" s="260" t="str">
        <f>[1]Sheet13!$I$11</f>
        <v>2ASCG-2</v>
      </c>
      <c r="F656" s="261">
        <f>[1]Sheet13!$AA64</f>
        <v>0</v>
      </c>
      <c r="G656" s="262">
        <f>[1]Sheet13!$X64</f>
        <v>0</v>
      </c>
      <c r="H656" s="261">
        <f>[1]Sheet13!$Q64</f>
        <v>0</v>
      </c>
      <c r="I656" s="261">
        <f>[1]Sheet13!$M64</f>
        <v>0</v>
      </c>
      <c r="J656" s="261">
        <f>[1]Sheet13!$L64</f>
        <v>0</v>
      </c>
      <c r="K656" s="263">
        <f>[1]Sheet13!$F64</f>
        <v>0</v>
      </c>
      <c r="L656" s="261" t="str">
        <f t="shared" si="10"/>
        <v>0 0</v>
      </c>
      <c r="M656" s="279"/>
    </row>
    <row r="657" spans="2:13" s="264" customFormat="1" ht="30" customHeight="1">
      <c r="B657" s="266">
        <v>650</v>
      </c>
      <c r="C657" s="261" t="str">
        <f>IF((F657&lt;=0)," ",[1]Sheet13!$T$10)</f>
        <v xml:space="preserve"> </v>
      </c>
      <c r="D657" s="261" t="str">
        <f>C657&amp;"_"&amp;COUNTIF(C$8:$C657,C657)</f>
        <v xml:space="preserve"> _123</v>
      </c>
      <c r="E657" s="260" t="str">
        <f>[1]Sheet13!$I$11</f>
        <v>2ASCG-2</v>
      </c>
      <c r="F657" s="261">
        <f>[1]Sheet13!$AA65</f>
        <v>0</v>
      </c>
      <c r="G657" s="262">
        <f>[1]Sheet13!$X65</f>
        <v>0</v>
      </c>
      <c r="H657" s="261">
        <f>[1]Sheet13!$Q65</f>
        <v>0</v>
      </c>
      <c r="I657" s="261">
        <f>[1]Sheet13!$M65</f>
        <v>0</v>
      </c>
      <c r="J657" s="261">
        <f>[1]Sheet13!$L65</f>
        <v>0</v>
      </c>
      <c r="K657" s="263">
        <f>[1]Sheet13!$F65</f>
        <v>0</v>
      </c>
      <c r="L657" s="261" t="str">
        <f t="shared" si="10"/>
        <v>0 0</v>
      </c>
      <c r="M657" s="279"/>
    </row>
    <row r="658" spans="2:13" s="264" customFormat="1" ht="30" customHeight="1">
      <c r="B658" s="266">
        <v>651</v>
      </c>
      <c r="C658" s="261" t="str">
        <f>IF((F658&lt;=0)," ",[1]Sheet14!$T$10)</f>
        <v xml:space="preserve">الثانية إعدادي عام </v>
      </c>
      <c r="D658" s="261" t="str">
        <f>C658&amp;"_"&amp;COUNTIF(C$8:$C658,C658)</f>
        <v>الثانية إعدادي عام _75</v>
      </c>
      <c r="E658" s="260" t="str">
        <f>[1]Sheet14!$I$11</f>
        <v>2ASCG-3</v>
      </c>
      <c r="F658" s="261">
        <f>[1]Sheet14!$AA16</f>
        <v>1</v>
      </c>
      <c r="G658" s="262" t="str">
        <f>[1]Sheet14!$X16</f>
        <v>E120019591</v>
      </c>
      <c r="H658" s="261" t="str">
        <f>[1]Sheet14!$Q16</f>
        <v>a</v>
      </c>
      <c r="I658" s="261" t="str">
        <f>[1]Sheet14!$M16</f>
        <v>فاطمة الزهراء</v>
      </c>
      <c r="J658" s="261" t="str">
        <f>[1]Sheet14!$L16</f>
        <v>أنثى</v>
      </c>
      <c r="K658" s="263">
        <f>[1]Sheet14!$F16</f>
        <v>38785</v>
      </c>
      <c r="L658" s="261" t="str">
        <f t="shared" si="10"/>
        <v>a فاطمة الزهراء</v>
      </c>
      <c r="M658" s="279"/>
    </row>
    <row r="659" spans="2:13" s="264" customFormat="1" ht="30" customHeight="1">
      <c r="B659" s="266">
        <v>652</v>
      </c>
      <c r="C659" s="261" t="str">
        <f>IF((F659&lt;=0)," ",[1]Sheet14!$T$10)</f>
        <v xml:space="preserve">الثانية إعدادي عام </v>
      </c>
      <c r="D659" s="261" t="str">
        <f>C659&amp;"_"&amp;COUNTIF(C$8:$C659,C659)</f>
        <v>الثانية إعدادي عام _76</v>
      </c>
      <c r="E659" s="260" t="str">
        <f>[1]Sheet14!$I$11</f>
        <v>2ASCG-3</v>
      </c>
      <c r="F659" s="261">
        <f>[1]Sheet14!$AA17</f>
        <v>2</v>
      </c>
      <c r="G659" s="262" t="str">
        <f>[1]Sheet14!$X17</f>
        <v>P130251460</v>
      </c>
      <c r="H659" s="261" t="str">
        <f>[1]Sheet14!$Q17</f>
        <v>a</v>
      </c>
      <c r="I659" s="261" t="str">
        <f>[1]Sheet14!$M17</f>
        <v>أنس</v>
      </c>
      <c r="J659" s="261" t="str">
        <f>[1]Sheet14!$L17</f>
        <v>ذكر</v>
      </c>
      <c r="K659" s="263">
        <f>[1]Sheet14!$F17</f>
        <v>38427</v>
      </c>
      <c r="L659" s="261" t="str">
        <f t="shared" si="10"/>
        <v>a أنس</v>
      </c>
      <c r="M659" s="279"/>
    </row>
    <row r="660" spans="2:13" s="264" customFormat="1" ht="30" customHeight="1">
      <c r="B660" s="266">
        <v>653</v>
      </c>
      <c r="C660" s="261" t="str">
        <f>IF((F660&lt;=0)," ",[1]Sheet14!$T$10)</f>
        <v xml:space="preserve">الثانية إعدادي عام </v>
      </c>
      <c r="D660" s="261" t="str">
        <f>C660&amp;"_"&amp;COUNTIF(C$8:$C660,C660)</f>
        <v>الثانية إعدادي عام _77</v>
      </c>
      <c r="E660" s="260" t="str">
        <f>[1]Sheet14!$I$11</f>
        <v>2ASCG-3</v>
      </c>
      <c r="F660" s="261">
        <f>[1]Sheet14!$AA18</f>
        <v>3</v>
      </c>
      <c r="G660" s="262" t="str">
        <f>[1]Sheet14!$X18</f>
        <v>P130259835</v>
      </c>
      <c r="H660" s="261" t="str">
        <f>[1]Sheet14!$Q18</f>
        <v>a</v>
      </c>
      <c r="I660" s="261" t="str">
        <f>[1]Sheet14!$M18</f>
        <v xml:space="preserve">أميمة </v>
      </c>
      <c r="J660" s="261" t="str">
        <f>[1]Sheet14!$L18</f>
        <v>أنثى</v>
      </c>
      <c r="K660" s="263">
        <f>[1]Sheet14!$F18</f>
        <v>38557</v>
      </c>
      <c r="L660" s="261" t="str">
        <f t="shared" si="10"/>
        <v xml:space="preserve">a أميمة </v>
      </c>
      <c r="M660" s="279"/>
    </row>
    <row r="661" spans="2:13" s="264" customFormat="1" ht="30" customHeight="1">
      <c r="B661" s="266">
        <v>654</v>
      </c>
      <c r="C661" s="261" t="str">
        <f>IF((F661&lt;=0)," ",[1]Sheet14!$T$10)</f>
        <v xml:space="preserve">الثانية إعدادي عام </v>
      </c>
      <c r="D661" s="261" t="str">
        <f>C661&amp;"_"&amp;COUNTIF(C$8:$C661,C661)</f>
        <v>الثانية إعدادي عام _78</v>
      </c>
      <c r="E661" s="260" t="str">
        <f>[1]Sheet14!$I$11</f>
        <v>2ASCG-3</v>
      </c>
      <c r="F661" s="261">
        <f>[1]Sheet14!$AA19</f>
        <v>4</v>
      </c>
      <c r="G661" s="262" t="str">
        <f>[1]Sheet14!$X19</f>
        <v>P130259854</v>
      </c>
      <c r="H661" s="261" t="str">
        <f>[1]Sheet14!$Q19</f>
        <v>a</v>
      </c>
      <c r="I661" s="261" t="str">
        <f>[1]Sheet14!$M19</f>
        <v xml:space="preserve">حمزة </v>
      </c>
      <c r="J661" s="261" t="str">
        <f>[1]Sheet14!$L19</f>
        <v>ذكر</v>
      </c>
      <c r="K661" s="263">
        <f>[1]Sheet14!$F19</f>
        <v>38566</v>
      </c>
      <c r="L661" s="261" t="str">
        <f t="shared" si="10"/>
        <v xml:space="preserve">a حمزة </v>
      </c>
      <c r="M661" s="279"/>
    </row>
    <row r="662" spans="2:13" s="264" customFormat="1" ht="30" customHeight="1">
      <c r="B662" s="266">
        <v>655</v>
      </c>
      <c r="C662" s="261" t="str">
        <f>IF((F662&lt;=0)," ",[1]Sheet14!$T$10)</f>
        <v xml:space="preserve">الثانية إعدادي عام </v>
      </c>
      <c r="D662" s="261" t="str">
        <f>C662&amp;"_"&amp;COUNTIF(C$8:$C662,C662)</f>
        <v>الثانية إعدادي عام _79</v>
      </c>
      <c r="E662" s="260" t="str">
        <f>[1]Sheet14!$I$11</f>
        <v>2ASCG-3</v>
      </c>
      <c r="F662" s="261">
        <f>[1]Sheet14!$AA20</f>
        <v>5</v>
      </c>
      <c r="G662" s="262" t="str">
        <f>[1]Sheet14!$X20</f>
        <v>P130259969</v>
      </c>
      <c r="H662" s="261" t="str">
        <f>[1]Sheet14!$Q20</f>
        <v>a</v>
      </c>
      <c r="I662" s="261" t="str">
        <f>[1]Sheet14!$M20</f>
        <v xml:space="preserve">إكرام </v>
      </c>
      <c r="J662" s="261" t="str">
        <f>[1]Sheet14!$L20</f>
        <v>أنثى</v>
      </c>
      <c r="K662" s="263">
        <f>[1]Sheet14!$F20</f>
        <v>38698</v>
      </c>
      <c r="L662" s="261" t="str">
        <f t="shared" si="10"/>
        <v xml:space="preserve">a إكرام </v>
      </c>
      <c r="M662" s="279"/>
    </row>
    <row r="663" spans="2:13" s="264" customFormat="1" ht="30" customHeight="1">
      <c r="B663" s="266">
        <v>656</v>
      </c>
      <c r="C663" s="261" t="str">
        <f>IF((F663&lt;=0)," ",[1]Sheet14!$T$10)</f>
        <v xml:space="preserve">الثانية إعدادي عام </v>
      </c>
      <c r="D663" s="261" t="str">
        <f>C663&amp;"_"&amp;COUNTIF(C$8:$C663,C663)</f>
        <v>الثانية إعدادي عام _80</v>
      </c>
      <c r="E663" s="260" t="str">
        <f>[1]Sheet14!$I$11</f>
        <v>2ASCG-3</v>
      </c>
      <c r="F663" s="261">
        <f>[1]Sheet14!$AA21</f>
        <v>6</v>
      </c>
      <c r="G663" s="262" t="str">
        <f>[1]Sheet14!$X21</f>
        <v>P130371056</v>
      </c>
      <c r="H663" s="261" t="str">
        <f>[1]Sheet14!$Q21</f>
        <v>a</v>
      </c>
      <c r="I663" s="261" t="str">
        <f>[1]Sheet14!$M21</f>
        <v xml:space="preserve">هاجر </v>
      </c>
      <c r="J663" s="261" t="str">
        <f>[1]Sheet14!$L21</f>
        <v>أنثى</v>
      </c>
      <c r="K663" s="263">
        <f>[1]Sheet14!$F21</f>
        <v>37348</v>
      </c>
      <c r="L663" s="261" t="str">
        <f t="shared" si="10"/>
        <v xml:space="preserve">a هاجر </v>
      </c>
      <c r="M663" s="279"/>
    </row>
    <row r="664" spans="2:13" s="264" customFormat="1" ht="30" customHeight="1">
      <c r="B664" s="266">
        <v>657</v>
      </c>
      <c r="C664" s="261" t="str">
        <f>IF((F664&lt;=0)," ",[1]Sheet14!$T$10)</f>
        <v xml:space="preserve">الثانية إعدادي عام </v>
      </c>
      <c r="D664" s="261" t="str">
        <f>C664&amp;"_"&amp;COUNTIF(C$8:$C664,C664)</f>
        <v>الثانية إعدادي عام _81</v>
      </c>
      <c r="E664" s="260" t="str">
        <f>[1]Sheet14!$I$11</f>
        <v>2ASCG-3</v>
      </c>
      <c r="F664" s="261">
        <f>[1]Sheet14!$AA22</f>
        <v>7</v>
      </c>
      <c r="G664" s="262" t="str">
        <f>[1]Sheet14!$X22</f>
        <v>P130374413</v>
      </c>
      <c r="H664" s="261" t="str">
        <f>[1]Sheet14!$Q22</f>
        <v>a</v>
      </c>
      <c r="I664" s="261" t="str">
        <f>[1]Sheet14!$M22</f>
        <v>يوسف</v>
      </c>
      <c r="J664" s="261" t="str">
        <f>[1]Sheet14!$L22</f>
        <v>ذكر</v>
      </c>
      <c r="K664" s="263">
        <f>[1]Sheet14!$F22</f>
        <v>38464</v>
      </c>
      <c r="L664" s="261" t="str">
        <f t="shared" si="10"/>
        <v>a يوسف</v>
      </c>
      <c r="M664" s="279"/>
    </row>
    <row r="665" spans="2:13" s="264" customFormat="1" ht="30" customHeight="1">
      <c r="B665" s="266">
        <v>658</v>
      </c>
      <c r="C665" s="261" t="str">
        <f>IF((F665&lt;=0)," ",[1]Sheet14!$T$10)</f>
        <v xml:space="preserve">الثانية إعدادي عام </v>
      </c>
      <c r="D665" s="261" t="str">
        <f>C665&amp;"_"&amp;COUNTIF(C$8:$C665,C665)</f>
        <v>الثانية إعدادي عام _82</v>
      </c>
      <c r="E665" s="260" t="str">
        <f>[1]Sheet14!$I$11</f>
        <v>2ASCG-3</v>
      </c>
      <c r="F665" s="261">
        <f>[1]Sheet14!$AA23</f>
        <v>8</v>
      </c>
      <c r="G665" s="262" t="str">
        <f>[1]Sheet14!$X23</f>
        <v>P131247878</v>
      </c>
      <c r="H665" s="261" t="str">
        <f>[1]Sheet14!$Q23</f>
        <v>a</v>
      </c>
      <c r="I665" s="261" t="str">
        <f>[1]Sheet14!$M23</f>
        <v>سليمان</v>
      </c>
      <c r="J665" s="261" t="str">
        <f>[1]Sheet14!$L23</f>
        <v>ذكر</v>
      </c>
      <c r="K665" s="263">
        <f>[1]Sheet14!$F23</f>
        <v>38528</v>
      </c>
      <c r="L665" s="261" t="str">
        <f t="shared" si="10"/>
        <v>a سليمان</v>
      </c>
      <c r="M665" s="279"/>
    </row>
    <row r="666" spans="2:13" s="264" customFormat="1" ht="30" customHeight="1">
      <c r="B666" s="266">
        <v>659</v>
      </c>
      <c r="C666" s="261" t="str">
        <f>IF((F666&lt;=0)," ",[1]Sheet14!$T$10)</f>
        <v xml:space="preserve">الثانية إعدادي عام </v>
      </c>
      <c r="D666" s="261" t="str">
        <f>C666&amp;"_"&amp;COUNTIF(C$8:$C666,C666)</f>
        <v>الثانية إعدادي عام _83</v>
      </c>
      <c r="E666" s="260" t="str">
        <f>[1]Sheet14!$I$11</f>
        <v>2ASCG-3</v>
      </c>
      <c r="F666" s="261">
        <f>[1]Sheet14!$AA24</f>
        <v>9</v>
      </c>
      <c r="G666" s="262" t="str">
        <f>[1]Sheet14!$X24</f>
        <v>P131247880</v>
      </c>
      <c r="H666" s="261" t="str">
        <f>[1]Sheet14!$Q24</f>
        <v>a</v>
      </c>
      <c r="I666" s="261" t="str">
        <f>[1]Sheet14!$M24</f>
        <v>عثمان</v>
      </c>
      <c r="J666" s="261" t="str">
        <f>[1]Sheet14!$L24</f>
        <v>ذكر</v>
      </c>
      <c r="K666" s="263">
        <f>[1]Sheet14!$F24</f>
        <v>38001</v>
      </c>
      <c r="L666" s="261" t="str">
        <f t="shared" si="10"/>
        <v>a عثمان</v>
      </c>
      <c r="M666" s="279"/>
    </row>
    <row r="667" spans="2:13" s="264" customFormat="1" ht="30" customHeight="1">
      <c r="B667" s="266">
        <v>660</v>
      </c>
      <c r="C667" s="261" t="str">
        <f>IF((F667&lt;=0)," ",[1]Sheet14!$T$10)</f>
        <v xml:space="preserve">الثانية إعدادي عام </v>
      </c>
      <c r="D667" s="261" t="str">
        <f>C667&amp;"_"&amp;COUNTIF(C$8:$C667,C667)</f>
        <v>الثانية إعدادي عام _84</v>
      </c>
      <c r="E667" s="260" t="str">
        <f>[1]Sheet14!$I$11</f>
        <v>2ASCG-3</v>
      </c>
      <c r="F667" s="261">
        <f>[1]Sheet14!$AA25</f>
        <v>10</v>
      </c>
      <c r="G667" s="262" t="str">
        <f>[1]Sheet14!$X25</f>
        <v>P131371328</v>
      </c>
      <c r="H667" s="261" t="str">
        <f>[1]Sheet14!$Q25</f>
        <v>a</v>
      </c>
      <c r="I667" s="261" t="str">
        <f>[1]Sheet14!$M25</f>
        <v xml:space="preserve">كوثر </v>
      </c>
      <c r="J667" s="261" t="str">
        <f>[1]Sheet14!$L25</f>
        <v>أنثى</v>
      </c>
      <c r="K667" s="263">
        <f>[1]Sheet14!$F25</f>
        <v>37910</v>
      </c>
      <c r="L667" s="261" t="str">
        <f t="shared" si="10"/>
        <v xml:space="preserve">a كوثر </v>
      </c>
      <c r="M667" s="279"/>
    </row>
    <row r="668" spans="2:13" s="264" customFormat="1" ht="30" customHeight="1">
      <c r="B668" s="266">
        <v>661</v>
      </c>
      <c r="C668" s="261" t="str">
        <f>IF((F668&lt;=0)," ",[1]Sheet14!$T$10)</f>
        <v xml:space="preserve">الثانية إعدادي عام </v>
      </c>
      <c r="D668" s="261" t="str">
        <f>C668&amp;"_"&amp;COUNTIF(C$8:$C668,C668)</f>
        <v>الثانية إعدادي عام _85</v>
      </c>
      <c r="E668" s="260" t="str">
        <f>[1]Sheet14!$I$11</f>
        <v>2ASCG-3</v>
      </c>
      <c r="F668" s="261">
        <f>[1]Sheet14!$AA26</f>
        <v>11</v>
      </c>
      <c r="G668" s="262" t="str">
        <f>[1]Sheet14!$X26</f>
        <v>P131402611</v>
      </c>
      <c r="H668" s="261" t="str">
        <f>[1]Sheet14!$Q26</f>
        <v>a</v>
      </c>
      <c r="I668" s="261" t="str">
        <f>[1]Sheet14!$M26</f>
        <v xml:space="preserve"> محمد</v>
      </c>
      <c r="J668" s="261" t="str">
        <f>[1]Sheet14!$L26</f>
        <v>ذكر</v>
      </c>
      <c r="K668" s="263">
        <f>[1]Sheet14!$F26</f>
        <v>38545</v>
      </c>
      <c r="L668" s="261" t="str">
        <f t="shared" si="10"/>
        <v>a  محمد</v>
      </c>
      <c r="M668" s="279"/>
    </row>
    <row r="669" spans="2:13" s="264" customFormat="1" ht="30" customHeight="1">
      <c r="B669" s="266">
        <v>662</v>
      </c>
      <c r="C669" s="261" t="str">
        <f>IF((F669&lt;=0)," ",[1]Sheet14!$T$10)</f>
        <v xml:space="preserve">الثانية إعدادي عام </v>
      </c>
      <c r="D669" s="261" t="str">
        <f>C669&amp;"_"&amp;COUNTIF(C$8:$C669,C669)</f>
        <v>الثانية إعدادي عام _86</v>
      </c>
      <c r="E669" s="260" t="str">
        <f>[1]Sheet14!$I$11</f>
        <v>2ASCG-3</v>
      </c>
      <c r="F669" s="261">
        <f>[1]Sheet14!$AA27</f>
        <v>12</v>
      </c>
      <c r="G669" s="262" t="str">
        <f>[1]Sheet14!$X27</f>
        <v>P131455903</v>
      </c>
      <c r="H669" s="261" t="str">
        <f>[1]Sheet14!$Q27</f>
        <v>a</v>
      </c>
      <c r="I669" s="261" t="str">
        <f>[1]Sheet14!$M27</f>
        <v>أمـــجــــد</v>
      </c>
      <c r="J669" s="261" t="str">
        <f>[1]Sheet14!$L27</f>
        <v>ذكر</v>
      </c>
      <c r="K669" s="263">
        <f>[1]Sheet14!$F27</f>
        <v>38496</v>
      </c>
      <c r="L669" s="261" t="str">
        <f t="shared" si="10"/>
        <v>a أمـــجــــد</v>
      </c>
      <c r="M669" s="279"/>
    </row>
    <row r="670" spans="2:13" s="264" customFormat="1" ht="30" customHeight="1">
      <c r="B670" s="266">
        <v>663</v>
      </c>
      <c r="C670" s="261" t="str">
        <f>IF((F670&lt;=0)," ",[1]Sheet14!$T$10)</f>
        <v xml:space="preserve">الثانية إعدادي عام </v>
      </c>
      <c r="D670" s="261" t="str">
        <f>C670&amp;"_"&amp;COUNTIF(C$8:$C670,C670)</f>
        <v>الثانية إعدادي عام _87</v>
      </c>
      <c r="E670" s="260" t="str">
        <f>[1]Sheet14!$I$11</f>
        <v>2ASCG-3</v>
      </c>
      <c r="F670" s="261">
        <f>[1]Sheet14!$AA28</f>
        <v>13</v>
      </c>
      <c r="G670" s="262" t="str">
        <f>[1]Sheet14!$X28</f>
        <v>P132259924</v>
      </c>
      <c r="H670" s="261" t="str">
        <f>[1]Sheet14!$Q28</f>
        <v>a</v>
      </c>
      <c r="I670" s="261" t="str">
        <f>[1]Sheet14!$M28</f>
        <v xml:space="preserve">أميمة </v>
      </c>
      <c r="J670" s="261" t="str">
        <f>[1]Sheet14!$L28</f>
        <v>أنثى</v>
      </c>
      <c r="K670" s="263">
        <f>[1]Sheet14!$F28</f>
        <v>38663</v>
      </c>
      <c r="L670" s="261" t="str">
        <f t="shared" si="10"/>
        <v xml:space="preserve">a أميمة </v>
      </c>
      <c r="M670" s="279"/>
    </row>
    <row r="671" spans="2:13" s="264" customFormat="1" ht="30" customHeight="1">
      <c r="B671" s="266">
        <v>664</v>
      </c>
      <c r="C671" s="261" t="str">
        <f>IF((F671&lt;=0)," ",[1]Sheet14!$T$10)</f>
        <v xml:space="preserve">الثانية إعدادي عام </v>
      </c>
      <c r="D671" s="261" t="str">
        <f>C671&amp;"_"&amp;COUNTIF(C$8:$C671,C671)</f>
        <v>الثانية إعدادي عام _88</v>
      </c>
      <c r="E671" s="260" t="str">
        <f>[1]Sheet14!$I$11</f>
        <v>2ASCG-3</v>
      </c>
      <c r="F671" s="261">
        <f>[1]Sheet14!$AA29</f>
        <v>14</v>
      </c>
      <c r="G671" s="262" t="str">
        <f>[1]Sheet14!$X29</f>
        <v>P132377504</v>
      </c>
      <c r="H671" s="261" t="str">
        <f>[1]Sheet14!$Q29</f>
        <v>a</v>
      </c>
      <c r="I671" s="261" t="str">
        <f>[1]Sheet14!$M29</f>
        <v>حنان</v>
      </c>
      <c r="J671" s="261" t="str">
        <f>[1]Sheet14!$L29</f>
        <v>أنثى</v>
      </c>
      <c r="K671" s="263">
        <f>[1]Sheet14!$F29</f>
        <v>36404</v>
      </c>
      <c r="L671" s="261" t="str">
        <f t="shared" si="10"/>
        <v>a حنان</v>
      </c>
      <c r="M671" s="279"/>
    </row>
    <row r="672" spans="2:13" s="264" customFormat="1" ht="30" customHeight="1">
      <c r="B672" s="266">
        <v>665</v>
      </c>
      <c r="C672" s="261" t="str">
        <f>IF((F672&lt;=0)," ",[1]Sheet14!$T$10)</f>
        <v xml:space="preserve">الثانية إعدادي عام </v>
      </c>
      <c r="D672" s="261" t="str">
        <f>C672&amp;"_"&amp;COUNTIF(C$8:$C672,C672)</f>
        <v>الثانية إعدادي عام _89</v>
      </c>
      <c r="E672" s="260" t="str">
        <f>[1]Sheet14!$I$11</f>
        <v>2ASCG-3</v>
      </c>
      <c r="F672" s="261">
        <f>[1]Sheet14!$AA30</f>
        <v>15</v>
      </c>
      <c r="G672" s="262" t="str">
        <f>[1]Sheet14!$X30</f>
        <v>P133142022</v>
      </c>
      <c r="H672" s="261" t="str">
        <f>[1]Sheet14!$Q30</f>
        <v>a</v>
      </c>
      <c r="I672" s="261" t="str">
        <f>[1]Sheet14!$M30</f>
        <v>ايمن</v>
      </c>
      <c r="J672" s="261" t="str">
        <f>[1]Sheet14!$L30</f>
        <v>ذكر</v>
      </c>
      <c r="K672" s="263">
        <f>[1]Sheet14!$F30</f>
        <v>37257</v>
      </c>
      <c r="L672" s="261" t="str">
        <f t="shared" si="10"/>
        <v>a ايمن</v>
      </c>
      <c r="M672" s="279"/>
    </row>
    <row r="673" spans="2:13" s="264" customFormat="1" ht="30" customHeight="1">
      <c r="B673" s="266">
        <v>666</v>
      </c>
      <c r="C673" s="261" t="str">
        <f>IF((F673&lt;=0)," ",[1]Sheet14!$T$10)</f>
        <v xml:space="preserve">الثانية إعدادي عام </v>
      </c>
      <c r="D673" s="261" t="str">
        <f>C673&amp;"_"&amp;COUNTIF(C$8:$C673,C673)</f>
        <v>الثانية إعدادي عام _90</v>
      </c>
      <c r="E673" s="260" t="str">
        <f>[1]Sheet14!$I$11</f>
        <v>2ASCG-3</v>
      </c>
      <c r="F673" s="261">
        <f>[1]Sheet14!$AA31</f>
        <v>16</v>
      </c>
      <c r="G673" s="262" t="str">
        <f>[1]Sheet14!$X31</f>
        <v>P133246339</v>
      </c>
      <c r="H673" s="261" t="str">
        <f>[1]Sheet14!$Q31</f>
        <v>a</v>
      </c>
      <c r="I673" s="261" t="str">
        <f>[1]Sheet14!$M31</f>
        <v>أنس</v>
      </c>
      <c r="J673" s="261" t="str">
        <f>[1]Sheet14!$L31</f>
        <v>ذكر</v>
      </c>
      <c r="K673" s="263">
        <f>[1]Sheet14!$F31</f>
        <v>38529</v>
      </c>
      <c r="L673" s="261" t="str">
        <f t="shared" si="10"/>
        <v>a أنس</v>
      </c>
      <c r="M673" s="279"/>
    </row>
    <row r="674" spans="2:13" s="264" customFormat="1" ht="30" customHeight="1">
      <c r="B674" s="266">
        <v>667</v>
      </c>
      <c r="C674" s="261" t="str">
        <f>IF((F674&lt;=0)," ",[1]Sheet14!$T$10)</f>
        <v xml:space="preserve">الثانية إعدادي عام </v>
      </c>
      <c r="D674" s="261" t="str">
        <f>C674&amp;"_"&amp;COUNTIF(C$8:$C674,C674)</f>
        <v>الثانية إعدادي عام _91</v>
      </c>
      <c r="E674" s="260" t="str">
        <f>[1]Sheet14!$I$11</f>
        <v>2ASCG-3</v>
      </c>
      <c r="F674" s="261">
        <f>[1]Sheet14!$AA32</f>
        <v>17</v>
      </c>
      <c r="G674" s="262" t="str">
        <f>[1]Sheet14!$X32</f>
        <v>P133251417</v>
      </c>
      <c r="H674" s="261" t="str">
        <f>[1]Sheet14!$Q32</f>
        <v>a</v>
      </c>
      <c r="I674" s="261" t="str">
        <f>[1]Sheet14!$M32</f>
        <v xml:space="preserve">سفيان </v>
      </c>
      <c r="J674" s="261" t="str">
        <f>[1]Sheet14!$L32</f>
        <v>ذكر</v>
      </c>
      <c r="K674" s="263">
        <f>[1]Sheet14!$F32</f>
        <v>38396</v>
      </c>
      <c r="L674" s="261" t="str">
        <f t="shared" si="10"/>
        <v xml:space="preserve">a سفيان </v>
      </c>
      <c r="M674" s="279"/>
    </row>
    <row r="675" spans="2:13" s="264" customFormat="1" ht="30" customHeight="1">
      <c r="B675" s="266">
        <v>668</v>
      </c>
      <c r="C675" s="261" t="str">
        <f>IF((F675&lt;=0)," ",[1]Sheet14!$T$10)</f>
        <v xml:space="preserve">الثانية إعدادي عام </v>
      </c>
      <c r="D675" s="261" t="str">
        <f>C675&amp;"_"&amp;COUNTIF(C$8:$C675,C675)</f>
        <v>الثانية إعدادي عام _92</v>
      </c>
      <c r="E675" s="260" t="str">
        <f>[1]Sheet14!$I$11</f>
        <v>2ASCG-3</v>
      </c>
      <c r="F675" s="261">
        <f>[1]Sheet14!$AA33</f>
        <v>18</v>
      </c>
      <c r="G675" s="262" t="str">
        <f>[1]Sheet14!$X33</f>
        <v>P133260025</v>
      </c>
      <c r="H675" s="261" t="str">
        <f>[1]Sheet14!$Q33</f>
        <v>a</v>
      </c>
      <c r="I675" s="261" t="str">
        <f>[1]Sheet14!$M33</f>
        <v xml:space="preserve">فاطمة </v>
      </c>
      <c r="J675" s="261" t="str">
        <f>[1]Sheet14!$L33</f>
        <v>أنثى</v>
      </c>
      <c r="K675" s="263">
        <f>[1]Sheet14!$F33</f>
        <v>38197</v>
      </c>
      <c r="L675" s="261" t="str">
        <f t="shared" si="10"/>
        <v xml:space="preserve">a فاطمة </v>
      </c>
      <c r="M675" s="279"/>
    </row>
    <row r="676" spans="2:13" s="264" customFormat="1" ht="30" customHeight="1">
      <c r="B676" s="266">
        <v>669</v>
      </c>
      <c r="C676" s="261" t="str">
        <f>IF((F676&lt;=0)," ",[1]Sheet14!$T$10)</f>
        <v xml:space="preserve">الثانية إعدادي عام </v>
      </c>
      <c r="D676" s="261" t="str">
        <f>C676&amp;"_"&amp;COUNTIF(C$8:$C676,C676)</f>
        <v>الثانية إعدادي عام _93</v>
      </c>
      <c r="E676" s="260" t="str">
        <f>[1]Sheet14!$I$11</f>
        <v>2ASCG-3</v>
      </c>
      <c r="F676" s="261">
        <f>[1]Sheet14!$AA34</f>
        <v>19</v>
      </c>
      <c r="G676" s="262" t="str">
        <f>[1]Sheet14!$X34</f>
        <v>P133260163</v>
      </c>
      <c r="H676" s="261" t="str">
        <f>[1]Sheet14!$Q34</f>
        <v>a</v>
      </c>
      <c r="I676" s="261" t="str">
        <f>[1]Sheet14!$M34</f>
        <v xml:space="preserve">خديجة  </v>
      </c>
      <c r="J676" s="261" t="str">
        <f>[1]Sheet14!$L34</f>
        <v>أنثى</v>
      </c>
      <c r="K676" s="263">
        <f>[1]Sheet14!$F34</f>
        <v>37788</v>
      </c>
      <c r="L676" s="261" t="str">
        <f t="shared" si="10"/>
        <v xml:space="preserve">a خديجة  </v>
      </c>
      <c r="M676" s="279"/>
    </row>
    <row r="677" spans="2:13" s="264" customFormat="1" ht="30" customHeight="1">
      <c r="B677" s="266">
        <v>670</v>
      </c>
      <c r="C677" s="261" t="str">
        <f>IF((F677&lt;=0)," ",[1]Sheet14!$T$10)</f>
        <v xml:space="preserve">الثانية إعدادي عام </v>
      </c>
      <c r="D677" s="261" t="str">
        <f>C677&amp;"_"&amp;COUNTIF(C$8:$C677,C677)</f>
        <v>الثانية إعدادي عام _94</v>
      </c>
      <c r="E677" s="260" t="str">
        <f>[1]Sheet14!$I$11</f>
        <v>2ASCG-3</v>
      </c>
      <c r="F677" s="261">
        <f>[1]Sheet14!$AA35</f>
        <v>20</v>
      </c>
      <c r="G677" s="262" t="str">
        <f>[1]Sheet14!$X35</f>
        <v>P133366978</v>
      </c>
      <c r="H677" s="261" t="str">
        <f>[1]Sheet14!$Q35</f>
        <v>a</v>
      </c>
      <c r="I677" s="261" t="str">
        <f>[1]Sheet14!$M35</f>
        <v xml:space="preserve">يوسف </v>
      </c>
      <c r="J677" s="261" t="str">
        <f>[1]Sheet14!$L35</f>
        <v>ذكر</v>
      </c>
      <c r="K677" s="263">
        <f>[1]Sheet14!$F35</f>
        <v>38678</v>
      </c>
      <c r="L677" s="261" t="str">
        <f t="shared" si="10"/>
        <v xml:space="preserve">a يوسف </v>
      </c>
      <c r="M677" s="279"/>
    </row>
    <row r="678" spans="2:13" s="264" customFormat="1" ht="30" customHeight="1">
      <c r="B678" s="266">
        <v>671</v>
      </c>
      <c r="C678" s="261" t="str">
        <f>IF((F678&lt;=0)," ",[1]Sheet14!$T$10)</f>
        <v xml:space="preserve">الثانية إعدادي عام </v>
      </c>
      <c r="D678" s="261" t="str">
        <f>C678&amp;"_"&amp;COUNTIF(C$8:$C678,C678)</f>
        <v>الثانية إعدادي عام _95</v>
      </c>
      <c r="E678" s="260" t="str">
        <f>[1]Sheet14!$I$11</f>
        <v>2ASCG-3</v>
      </c>
      <c r="F678" s="261">
        <f>[1]Sheet14!$AA36</f>
        <v>21</v>
      </c>
      <c r="G678" s="262" t="str">
        <f>[1]Sheet14!$X36</f>
        <v>P133516572</v>
      </c>
      <c r="H678" s="261" t="str">
        <f>[1]Sheet14!$Q36</f>
        <v>a</v>
      </c>
      <c r="I678" s="261" t="str">
        <f>[1]Sheet14!$M36</f>
        <v>ياسين</v>
      </c>
      <c r="J678" s="261" t="str">
        <f>[1]Sheet14!$L36</f>
        <v>ذكر</v>
      </c>
      <c r="K678" s="263">
        <f>[1]Sheet14!$F36</f>
        <v>36792</v>
      </c>
      <c r="L678" s="261" t="str">
        <f t="shared" si="10"/>
        <v>a ياسين</v>
      </c>
      <c r="M678" s="279"/>
    </row>
    <row r="679" spans="2:13" s="264" customFormat="1" ht="30" customHeight="1">
      <c r="B679" s="266">
        <v>672</v>
      </c>
      <c r="C679" s="261" t="str">
        <f>IF((F679&lt;=0)," ",[1]Sheet14!$T$10)</f>
        <v xml:space="preserve">الثانية إعدادي عام </v>
      </c>
      <c r="D679" s="261" t="str">
        <f>C679&amp;"_"&amp;COUNTIF(C$8:$C679,C679)</f>
        <v>الثانية إعدادي عام _96</v>
      </c>
      <c r="E679" s="260" t="str">
        <f>[1]Sheet14!$I$11</f>
        <v>2ASCG-3</v>
      </c>
      <c r="F679" s="261">
        <f>[1]Sheet14!$AA37</f>
        <v>22</v>
      </c>
      <c r="G679" s="262" t="str">
        <f>[1]Sheet14!$X37</f>
        <v>P134259991</v>
      </c>
      <c r="H679" s="261" t="str">
        <f>[1]Sheet14!$Q37</f>
        <v>a</v>
      </c>
      <c r="I679" s="261" t="str">
        <f>[1]Sheet14!$M37</f>
        <v xml:space="preserve">محمد الأمين </v>
      </c>
      <c r="J679" s="261" t="str">
        <f>[1]Sheet14!$L37</f>
        <v>ذكر</v>
      </c>
      <c r="K679" s="263">
        <f>[1]Sheet14!$F37</f>
        <v>38310</v>
      </c>
      <c r="L679" s="261" t="str">
        <f t="shared" si="10"/>
        <v xml:space="preserve">a محمد الأمين </v>
      </c>
      <c r="M679" s="279"/>
    </row>
    <row r="680" spans="2:13" s="264" customFormat="1" ht="30" customHeight="1">
      <c r="B680" s="266">
        <v>673</v>
      </c>
      <c r="C680" s="261" t="str">
        <f>IF((F680&lt;=0)," ",[1]Sheet14!$T$10)</f>
        <v xml:space="preserve">الثانية إعدادي عام </v>
      </c>
      <c r="D680" s="261" t="str">
        <f>C680&amp;"_"&amp;COUNTIF(C$8:$C680,C680)</f>
        <v>الثانية إعدادي عام _97</v>
      </c>
      <c r="E680" s="260" t="str">
        <f>[1]Sheet14!$I$11</f>
        <v>2ASCG-3</v>
      </c>
      <c r="F680" s="261">
        <f>[1]Sheet14!$AA38</f>
        <v>23</v>
      </c>
      <c r="G680" s="262" t="str">
        <f>[1]Sheet14!$X38</f>
        <v>P134260035</v>
      </c>
      <c r="H680" s="261" t="str">
        <f>[1]Sheet14!$Q38</f>
        <v>a</v>
      </c>
      <c r="I680" s="261" t="str">
        <f>[1]Sheet14!$M38</f>
        <v xml:space="preserve">عيسى </v>
      </c>
      <c r="J680" s="261" t="str">
        <f>[1]Sheet14!$L38</f>
        <v>ذكر</v>
      </c>
      <c r="K680" s="263">
        <f>[1]Sheet14!$F38</f>
        <v>37748</v>
      </c>
      <c r="L680" s="261" t="str">
        <f t="shared" si="10"/>
        <v xml:space="preserve">a عيسى </v>
      </c>
      <c r="M680" s="279"/>
    </row>
    <row r="681" spans="2:13" s="264" customFormat="1" ht="30" customHeight="1">
      <c r="B681" s="266">
        <v>674</v>
      </c>
      <c r="C681" s="261" t="str">
        <f>IF((F681&lt;=0)," ",[1]Sheet14!$T$10)</f>
        <v xml:space="preserve">الثانية إعدادي عام </v>
      </c>
      <c r="D681" s="261" t="str">
        <f>C681&amp;"_"&amp;COUNTIF(C$8:$C681,C681)</f>
        <v>الثانية إعدادي عام _98</v>
      </c>
      <c r="E681" s="260" t="str">
        <f>[1]Sheet14!$I$11</f>
        <v>2ASCG-3</v>
      </c>
      <c r="F681" s="261">
        <f>[1]Sheet14!$AA39</f>
        <v>24</v>
      </c>
      <c r="G681" s="262" t="str">
        <f>[1]Sheet14!$X39</f>
        <v>P135114107</v>
      </c>
      <c r="H681" s="261" t="str">
        <f>[1]Sheet14!$Q39</f>
        <v>a</v>
      </c>
      <c r="I681" s="261" t="str">
        <f>[1]Sheet14!$M39</f>
        <v>فاطمة</v>
      </c>
      <c r="J681" s="261" t="str">
        <f>[1]Sheet14!$L39</f>
        <v>أنثى</v>
      </c>
      <c r="K681" s="263">
        <f>[1]Sheet14!$F39</f>
        <v>37781</v>
      </c>
      <c r="L681" s="261" t="str">
        <f t="shared" si="10"/>
        <v>a فاطمة</v>
      </c>
      <c r="M681" s="279"/>
    </row>
    <row r="682" spans="2:13" s="264" customFormat="1" ht="30" customHeight="1">
      <c r="B682" s="266">
        <v>675</v>
      </c>
      <c r="C682" s="261" t="str">
        <f>IF((F682&lt;=0)," ",[1]Sheet14!$T$10)</f>
        <v xml:space="preserve">الثانية إعدادي عام </v>
      </c>
      <c r="D682" s="261" t="str">
        <f>C682&amp;"_"&amp;COUNTIF(C$8:$C682,C682)</f>
        <v>الثانية إعدادي عام _99</v>
      </c>
      <c r="E682" s="260" t="str">
        <f>[1]Sheet14!$I$11</f>
        <v>2ASCG-3</v>
      </c>
      <c r="F682" s="261">
        <f>[1]Sheet14!$AA40</f>
        <v>25</v>
      </c>
      <c r="G682" s="262" t="str">
        <f>[1]Sheet14!$X40</f>
        <v>P135244314</v>
      </c>
      <c r="H682" s="261" t="str">
        <f>[1]Sheet14!$Q40</f>
        <v>a</v>
      </c>
      <c r="I682" s="261" t="str">
        <f>[1]Sheet14!$M40</f>
        <v xml:space="preserve">محمد رضا </v>
      </c>
      <c r="J682" s="261" t="str">
        <f>[1]Sheet14!$L40</f>
        <v>ذكر</v>
      </c>
      <c r="K682" s="263">
        <f>[1]Sheet14!$F40</f>
        <v>38085</v>
      </c>
      <c r="L682" s="261" t="str">
        <f t="shared" si="10"/>
        <v xml:space="preserve">a محمد رضا </v>
      </c>
      <c r="M682" s="279"/>
    </row>
    <row r="683" spans="2:13" s="264" customFormat="1" ht="30" customHeight="1">
      <c r="B683" s="266">
        <v>676</v>
      </c>
      <c r="C683" s="261" t="str">
        <f>IF((F683&lt;=0)," ",[1]Sheet14!$T$10)</f>
        <v xml:space="preserve">الثانية إعدادي عام </v>
      </c>
      <c r="D683" s="261" t="str">
        <f>C683&amp;"_"&amp;COUNTIF(C$8:$C683,C683)</f>
        <v>الثانية إعدادي عام _100</v>
      </c>
      <c r="E683" s="260" t="str">
        <f>[1]Sheet14!$I$11</f>
        <v>2ASCG-3</v>
      </c>
      <c r="F683" s="261">
        <f>[1]Sheet14!$AA41</f>
        <v>26</v>
      </c>
      <c r="G683" s="262" t="str">
        <f>[1]Sheet14!$X41</f>
        <v>P135250978</v>
      </c>
      <c r="H683" s="261" t="str">
        <f>[1]Sheet14!$Q41</f>
        <v>a</v>
      </c>
      <c r="I683" s="261" t="str">
        <f>[1]Sheet14!$M41</f>
        <v xml:space="preserve">بشرى  </v>
      </c>
      <c r="J683" s="261" t="str">
        <f>[1]Sheet14!$L41</f>
        <v>أنثى</v>
      </c>
      <c r="K683" s="263">
        <f>[1]Sheet14!$F41</f>
        <v>37637</v>
      </c>
      <c r="L683" s="261" t="str">
        <f t="shared" si="10"/>
        <v xml:space="preserve">a بشرى  </v>
      </c>
      <c r="M683" s="279"/>
    </row>
    <row r="684" spans="2:13" s="264" customFormat="1" ht="30" customHeight="1">
      <c r="B684" s="266">
        <v>677</v>
      </c>
      <c r="C684" s="261" t="str">
        <f>IF((F684&lt;=0)," ",[1]Sheet14!$T$10)</f>
        <v xml:space="preserve">الثانية إعدادي عام </v>
      </c>
      <c r="D684" s="261" t="str">
        <f>C684&amp;"_"&amp;COUNTIF(C$8:$C684,C684)</f>
        <v>الثانية إعدادي عام _101</v>
      </c>
      <c r="E684" s="260" t="str">
        <f>[1]Sheet14!$I$11</f>
        <v>2ASCG-3</v>
      </c>
      <c r="F684" s="261">
        <f>[1]Sheet14!$AA42</f>
        <v>27</v>
      </c>
      <c r="G684" s="262" t="str">
        <f>[1]Sheet14!$X42</f>
        <v>P135251403</v>
      </c>
      <c r="H684" s="261" t="str">
        <f>[1]Sheet14!$Q42</f>
        <v>a</v>
      </c>
      <c r="I684" s="261" t="str">
        <f>[1]Sheet14!$M42</f>
        <v xml:space="preserve">عماد </v>
      </c>
      <c r="J684" s="261" t="str">
        <f>[1]Sheet14!$L42</f>
        <v>ذكر</v>
      </c>
      <c r="K684" s="263">
        <f>[1]Sheet14!$F42</f>
        <v>37572</v>
      </c>
      <c r="L684" s="261" t="str">
        <f t="shared" si="10"/>
        <v xml:space="preserve">a عماد </v>
      </c>
      <c r="M684" s="279"/>
    </row>
    <row r="685" spans="2:13" s="264" customFormat="1" ht="30" customHeight="1">
      <c r="B685" s="266">
        <v>678</v>
      </c>
      <c r="C685" s="261" t="str">
        <f>IF((F685&lt;=0)," ",[1]Sheet14!$T$10)</f>
        <v xml:space="preserve">الثانية إعدادي عام </v>
      </c>
      <c r="D685" s="261" t="str">
        <f>C685&amp;"_"&amp;COUNTIF(C$8:$C685,C685)</f>
        <v>الثانية إعدادي عام _102</v>
      </c>
      <c r="E685" s="260" t="str">
        <f>[1]Sheet14!$I$11</f>
        <v>2ASCG-3</v>
      </c>
      <c r="F685" s="261">
        <f>[1]Sheet14!$AA43</f>
        <v>28</v>
      </c>
      <c r="G685" s="262" t="str">
        <f>[1]Sheet14!$X43</f>
        <v>P135251404</v>
      </c>
      <c r="H685" s="261" t="str">
        <f>[1]Sheet14!$Q43</f>
        <v>a</v>
      </c>
      <c r="I685" s="261" t="str">
        <f>[1]Sheet14!$M43</f>
        <v xml:space="preserve">نور الدين </v>
      </c>
      <c r="J685" s="261" t="str">
        <f>[1]Sheet14!$L43</f>
        <v>ذكر</v>
      </c>
      <c r="K685" s="263">
        <f>[1]Sheet14!$F43</f>
        <v>38550</v>
      </c>
      <c r="L685" s="261" t="str">
        <f t="shared" si="10"/>
        <v xml:space="preserve">a نور الدين </v>
      </c>
      <c r="M685" s="279"/>
    </row>
    <row r="686" spans="2:13" s="264" customFormat="1" ht="30" customHeight="1">
      <c r="B686" s="266">
        <v>679</v>
      </c>
      <c r="C686" s="261" t="str">
        <f>IF((F686&lt;=0)," ",[1]Sheet14!$T$10)</f>
        <v xml:space="preserve">الثانية إعدادي عام </v>
      </c>
      <c r="D686" s="261" t="str">
        <f>C686&amp;"_"&amp;COUNTIF(C$8:$C686,C686)</f>
        <v>الثانية إعدادي عام _103</v>
      </c>
      <c r="E686" s="260" t="str">
        <f>[1]Sheet14!$I$11</f>
        <v>2ASCG-3</v>
      </c>
      <c r="F686" s="261">
        <f>[1]Sheet14!$AA44</f>
        <v>29</v>
      </c>
      <c r="G686" s="262" t="str">
        <f>[1]Sheet14!$X44</f>
        <v>P135259862</v>
      </c>
      <c r="H686" s="261" t="str">
        <f>[1]Sheet14!$Q44</f>
        <v>a</v>
      </c>
      <c r="I686" s="261" t="str">
        <f>[1]Sheet14!$M44</f>
        <v xml:space="preserve">ياسين </v>
      </c>
      <c r="J686" s="261" t="str">
        <f>[1]Sheet14!$L44</f>
        <v>ذكر</v>
      </c>
      <c r="K686" s="263">
        <f>[1]Sheet14!$F44</f>
        <v>38620</v>
      </c>
      <c r="L686" s="261" t="str">
        <f t="shared" si="10"/>
        <v xml:space="preserve">a ياسين </v>
      </c>
      <c r="M686" s="279"/>
    </row>
    <row r="687" spans="2:13" s="264" customFormat="1" ht="30" customHeight="1">
      <c r="B687" s="266">
        <v>680</v>
      </c>
      <c r="C687" s="261" t="str">
        <f>IF((F687&lt;=0)," ",[1]Sheet14!$T$10)</f>
        <v xml:space="preserve">الثانية إعدادي عام </v>
      </c>
      <c r="D687" s="261" t="str">
        <f>C687&amp;"_"&amp;COUNTIF(C$8:$C687,C687)</f>
        <v>الثانية إعدادي عام _104</v>
      </c>
      <c r="E687" s="260" t="str">
        <f>[1]Sheet14!$I$11</f>
        <v>2ASCG-3</v>
      </c>
      <c r="F687" s="261">
        <f>[1]Sheet14!$AA45</f>
        <v>30</v>
      </c>
      <c r="G687" s="262" t="str">
        <f>[1]Sheet14!$X45</f>
        <v>P135366887</v>
      </c>
      <c r="H687" s="261" t="str">
        <f>[1]Sheet14!$Q45</f>
        <v>a</v>
      </c>
      <c r="I687" s="261" t="str">
        <f>[1]Sheet14!$M45</f>
        <v xml:space="preserve">فاتن  </v>
      </c>
      <c r="J687" s="261" t="str">
        <f>[1]Sheet14!$L45</f>
        <v>أنثى</v>
      </c>
      <c r="K687" s="263">
        <f>[1]Sheet14!$F45</f>
        <v>38359</v>
      </c>
      <c r="L687" s="261" t="str">
        <f t="shared" si="10"/>
        <v xml:space="preserve">a فاتن  </v>
      </c>
      <c r="M687" s="279"/>
    </row>
    <row r="688" spans="2:13" s="264" customFormat="1" ht="30" customHeight="1">
      <c r="B688" s="266">
        <v>681</v>
      </c>
      <c r="C688" s="261" t="str">
        <f>IF((F688&lt;=0)," ",[1]Sheet14!$T$10)</f>
        <v xml:space="preserve">الثانية إعدادي عام </v>
      </c>
      <c r="D688" s="261" t="str">
        <f>C688&amp;"_"&amp;COUNTIF(C$8:$C688,C688)</f>
        <v>الثانية إعدادي عام _105</v>
      </c>
      <c r="E688" s="260" t="str">
        <f>[1]Sheet14!$I$11</f>
        <v>2ASCG-3</v>
      </c>
      <c r="F688" s="261">
        <f>[1]Sheet14!$AA46</f>
        <v>31</v>
      </c>
      <c r="G688" s="262" t="str">
        <f>[1]Sheet14!$X46</f>
        <v>P136366827</v>
      </c>
      <c r="H688" s="261" t="str">
        <f>[1]Sheet14!$Q46</f>
        <v>a</v>
      </c>
      <c r="I688" s="261" t="str">
        <f>[1]Sheet14!$M46</f>
        <v xml:space="preserve">دعاء </v>
      </c>
      <c r="J688" s="261" t="str">
        <f>[1]Sheet14!$L46</f>
        <v>أنثى</v>
      </c>
      <c r="K688" s="263">
        <f>[1]Sheet14!$F46</f>
        <v>38432</v>
      </c>
      <c r="L688" s="261" t="str">
        <f t="shared" si="10"/>
        <v xml:space="preserve">a دعاء </v>
      </c>
      <c r="M688" s="279"/>
    </row>
    <row r="689" spans="2:13" s="264" customFormat="1" ht="30" customHeight="1">
      <c r="B689" s="266">
        <v>682</v>
      </c>
      <c r="C689" s="261" t="str">
        <f>IF((F689&lt;=0)," ",[1]Sheet14!$T$10)</f>
        <v xml:space="preserve">الثانية إعدادي عام </v>
      </c>
      <c r="D689" s="261" t="str">
        <f>C689&amp;"_"&amp;COUNTIF(C$8:$C689,C689)</f>
        <v>الثانية إعدادي عام _106</v>
      </c>
      <c r="E689" s="260" t="str">
        <f>[1]Sheet14!$I$11</f>
        <v>2ASCG-3</v>
      </c>
      <c r="F689" s="261">
        <f>[1]Sheet14!$AA47</f>
        <v>32</v>
      </c>
      <c r="G689" s="262" t="str">
        <f>[1]Sheet14!$X47</f>
        <v>P137218956</v>
      </c>
      <c r="H689" s="261" t="str">
        <f>[1]Sheet14!$Q47</f>
        <v>a</v>
      </c>
      <c r="I689" s="261" t="str">
        <f>[1]Sheet14!$M47</f>
        <v>احمد</v>
      </c>
      <c r="J689" s="261" t="str">
        <f>[1]Sheet14!$L47</f>
        <v>ذكر</v>
      </c>
      <c r="K689" s="263">
        <f>[1]Sheet14!$F47</f>
        <v>38435</v>
      </c>
      <c r="L689" s="261" t="str">
        <f t="shared" si="10"/>
        <v>a احمد</v>
      </c>
      <c r="M689" s="279"/>
    </row>
    <row r="690" spans="2:13" s="264" customFormat="1" ht="30" customHeight="1">
      <c r="B690" s="266">
        <v>683</v>
      </c>
      <c r="C690" s="261" t="str">
        <f>IF((F690&lt;=0)," ",[1]Sheet14!$T$10)</f>
        <v xml:space="preserve">الثانية إعدادي عام </v>
      </c>
      <c r="D690" s="261" t="str">
        <f>C690&amp;"_"&amp;COUNTIF(C$8:$C690,C690)</f>
        <v>الثانية إعدادي عام _107</v>
      </c>
      <c r="E690" s="260" t="str">
        <f>[1]Sheet14!$I$11</f>
        <v>2ASCG-3</v>
      </c>
      <c r="F690" s="261">
        <f>[1]Sheet14!$AA48</f>
        <v>33</v>
      </c>
      <c r="G690" s="262" t="str">
        <f>[1]Sheet14!$X48</f>
        <v>P137227976</v>
      </c>
      <c r="H690" s="261" t="str">
        <f>[1]Sheet14!$Q48</f>
        <v>a</v>
      </c>
      <c r="I690" s="261" t="str">
        <f>[1]Sheet14!$M48</f>
        <v>أنس</v>
      </c>
      <c r="J690" s="261" t="str">
        <f>[1]Sheet14!$L48</f>
        <v>ذكر</v>
      </c>
      <c r="K690" s="263">
        <f>[1]Sheet14!$F48</f>
        <v>38556</v>
      </c>
      <c r="L690" s="261" t="str">
        <f t="shared" si="10"/>
        <v>a أنس</v>
      </c>
      <c r="M690" s="279"/>
    </row>
    <row r="691" spans="2:13" s="264" customFormat="1" ht="30" customHeight="1">
      <c r="B691" s="266">
        <v>684</v>
      </c>
      <c r="C691" s="261" t="str">
        <f>IF((F691&lt;=0)," ",[1]Sheet14!$T$10)</f>
        <v xml:space="preserve">الثانية إعدادي عام </v>
      </c>
      <c r="D691" s="261" t="str">
        <f>C691&amp;"_"&amp;COUNTIF(C$8:$C691,C691)</f>
        <v>الثانية إعدادي عام _108</v>
      </c>
      <c r="E691" s="260" t="str">
        <f>[1]Sheet14!$I$11</f>
        <v>2ASCG-3</v>
      </c>
      <c r="F691" s="261">
        <f>[1]Sheet14!$AA49</f>
        <v>34</v>
      </c>
      <c r="G691" s="262" t="str">
        <f>[1]Sheet14!$X49</f>
        <v>P137366919</v>
      </c>
      <c r="H691" s="261" t="str">
        <f>[1]Sheet14!$Q49</f>
        <v>a</v>
      </c>
      <c r="I691" s="261" t="str">
        <f>[1]Sheet14!$M49</f>
        <v xml:space="preserve">فاطمة </v>
      </c>
      <c r="J691" s="261" t="str">
        <f>[1]Sheet14!$L49</f>
        <v>أنثى</v>
      </c>
      <c r="K691" s="263">
        <f>[1]Sheet14!$F49</f>
        <v>38524</v>
      </c>
      <c r="L691" s="261" t="str">
        <f t="shared" si="10"/>
        <v xml:space="preserve">a فاطمة </v>
      </c>
      <c r="M691" s="279"/>
    </row>
    <row r="692" spans="2:13" s="264" customFormat="1" ht="30" customHeight="1">
      <c r="B692" s="266">
        <v>685</v>
      </c>
      <c r="C692" s="261" t="str">
        <f>IF((F692&lt;=0)," ",[1]Sheet14!$T$10)</f>
        <v xml:space="preserve">الثانية إعدادي عام </v>
      </c>
      <c r="D692" s="261" t="str">
        <f>C692&amp;"_"&amp;COUNTIF(C$8:$C692,C692)</f>
        <v>الثانية إعدادي عام _109</v>
      </c>
      <c r="E692" s="260" t="str">
        <f>[1]Sheet14!$I$11</f>
        <v>2ASCG-3</v>
      </c>
      <c r="F692" s="261">
        <f>[1]Sheet14!$AA50</f>
        <v>35</v>
      </c>
      <c r="G692" s="262" t="str">
        <f>[1]Sheet14!$X50</f>
        <v>P138366965</v>
      </c>
      <c r="H692" s="261" t="str">
        <f>[1]Sheet14!$Q50</f>
        <v>a</v>
      </c>
      <c r="I692" s="261" t="str">
        <f>[1]Sheet14!$M50</f>
        <v xml:space="preserve">خلود </v>
      </c>
      <c r="J692" s="261" t="str">
        <f>[1]Sheet14!$L50</f>
        <v>أنثى</v>
      </c>
      <c r="K692" s="263">
        <f>[1]Sheet14!$F50</f>
        <v>38655</v>
      </c>
      <c r="L692" s="261" t="str">
        <f t="shared" si="10"/>
        <v xml:space="preserve">a خلود </v>
      </c>
      <c r="M692" s="279"/>
    </row>
    <row r="693" spans="2:13" s="264" customFormat="1" ht="30" customHeight="1">
      <c r="B693" s="266">
        <v>686</v>
      </c>
      <c r="C693" s="261" t="str">
        <f>IF((F693&lt;=0)," ",[1]Sheet14!$T$10)</f>
        <v xml:space="preserve">الثانية إعدادي عام </v>
      </c>
      <c r="D693" s="261" t="str">
        <f>C693&amp;"_"&amp;COUNTIF(C$8:$C693,C693)</f>
        <v>الثانية إعدادي عام _110</v>
      </c>
      <c r="E693" s="260" t="str">
        <f>[1]Sheet14!$I$11</f>
        <v>2ASCG-3</v>
      </c>
      <c r="F693" s="261">
        <f>[1]Sheet14!$AA51</f>
        <v>36</v>
      </c>
      <c r="G693" s="262" t="str">
        <f>[1]Sheet14!$X51</f>
        <v>P139366810</v>
      </c>
      <c r="H693" s="261" t="str">
        <f>[1]Sheet14!$Q51</f>
        <v>a</v>
      </c>
      <c r="I693" s="261" t="str">
        <f>[1]Sheet14!$M51</f>
        <v xml:space="preserve">شيماء </v>
      </c>
      <c r="J693" s="261" t="str">
        <f>[1]Sheet14!$L51</f>
        <v>أنثى</v>
      </c>
      <c r="K693" s="263">
        <f>[1]Sheet14!$F51</f>
        <v>38060</v>
      </c>
      <c r="L693" s="261" t="str">
        <f t="shared" si="10"/>
        <v xml:space="preserve">a شيماء </v>
      </c>
      <c r="M693" s="279"/>
    </row>
    <row r="694" spans="2:13" s="264" customFormat="1" ht="30" customHeight="1">
      <c r="B694" s="266">
        <v>687</v>
      </c>
      <c r="C694" s="261" t="str">
        <f>IF((F694&lt;=0)," ",[1]Sheet14!$T$10)</f>
        <v xml:space="preserve">الثانية إعدادي عام </v>
      </c>
      <c r="D694" s="261" t="str">
        <f>C694&amp;"_"&amp;COUNTIF(C$8:$C694,C694)</f>
        <v>الثانية إعدادي عام _111</v>
      </c>
      <c r="E694" s="260" t="str">
        <f>[1]Sheet14!$I$11</f>
        <v>2ASCG-3</v>
      </c>
      <c r="F694" s="261">
        <f>[1]Sheet14!$AA52</f>
        <v>37</v>
      </c>
      <c r="G694" s="262" t="str">
        <f>[1]Sheet14!$X52</f>
        <v>P139371061</v>
      </c>
      <c r="H694" s="261" t="str">
        <f>[1]Sheet14!$Q52</f>
        <v>a</v>
      </c>
      <c r="I694" s="261" t="str">
        <f>[1]Sheet14!$M52</f>
        <v xml:space="preserve">خلود </v>
      </c>
      <c r="J694" s="261" t="str">
        <f>[1]Sheet14!$L52</f>
        <v>أنثى</v>
      </c>
      <c r="K694" s="263">
        <f>[1]Sheet14!$F52</f>
        <v>37908</v>
      </c>
      <c r="L694" s="261" t="str">
        <f t="shared" si="10"/>
        <v xml:space="preserve">a خلود </v>
      </c>
      <c r="M694" s="279"/>
    </row>
    <row r="695" spans="2:13" s="264" customFormat="1" ht="30" customHeight="1">
      <c r="B695" s="266">
        <v>688</v>
      </c>
      <c r="C695" s="261" t="str">
        <f>IF((F695&lt;=0)," ",[1]Sheet14!$T$10)</f>
        <v xml:space="preserve">الثانية إعدادي عام </v>
      </c>
      <c r="D695" s="261" t="str">
        <f>C695&amp;"_"&amp;COUNTIF(C$8:$C695,C695)</f>
        <v>الثانية إعدادي عام _112</v>
      </c>
      <c r="E695" s="260" t="str">
        <f>[1]Sheet14!$I$11</f>
        <v>2ASCG-3</v>
      </c>
      <c r="F695" s="261">
        <f>[1]Sheet14!$AA53</f>
        <v>38</v>
      </c>
      <c r="G695" s="262" t="str">
        <f>[1]Sheet14!$X53</f>
        <v>P148095820</v>
      </c>
      <c r="H695" s="261" t="str">
        <f>[1]Sheet14!$Q53</f>
        <v>a</v>
      </c>
      <c r="I695" s="261" t="str">
        <f>[1]Sheet14!$M53</f>
        <v>إشراق</v>
      </c>
      <c r="J695" s="261" t="str">
        <f>[1]Sheet14!$L53</f>
        <v>أنثى</v>
      </c>
      <c r="K695" s="263">
        <f>[1]Sheet14!$F53</f>
        <v>38204</v>
      </c>
      <c r="L695" s="261" t="str">
        <f t="shared" si="10"/>
        <v>a إشراق</v>
      </c>
      <c r="M695" s="279"/>
    </row>
    <row r="696" spans="2:13" s="264" customFormat="1" ht="30" customHeight="1">
      <c r="B696" s="266">
        <v>689</v>
      </c>
      <c r="C696" s="261" t="str">
        <f>IF((F696&lt;=0)," ",[1]Sheet14!$T$10)</f>
        <v xml:space="preserve"> </v>
      </c>
      <c r="D696" s="261" t="str">
        <f>C696&amp;"_"&amp;COUNTIF(C$8:$C696,C696)</f>
        <v xml:space="preserve"> _124</v>
      </c>
      <c r="E696" s="260" t="str">
        <f>[1]Sheet14!$I$11</f>
        <v>2ASCG-3</v>
      </c>
      <c r="F696" s="261">
        <f>[1]Sheet14!$AA54</f>
        <v>0</v>
      </c>
      <c r="G696" s="262">
        <f>[1]Sheet14!$X54</f>
        <v>0</v>
      </c>
      <c r="H696" s="261" t="str">
        <f>[1]Sheet14!$Q54</f>
        <v>a</v>
      </c>
      <c r="I696" s="261">
        <f>[1]Sheet14!$M54</f>
        <v>0</v>
      </c>
      <c r="J696" s="261">
        <f>[1]Sheet14!$L54</f>
        <v>0</v>
      </c>
      <c r="K696" s="263">
        <f>[1]Sheet14!$F54</f>
        <v>0</v>
      </c>
      <c r="L696" s="261" t="str">
        <f t="shared" si="10"/>
        <v>a 0</v>
      </c>
      <c r="M696" s="279"/>
    </row>
    <row r="697" spans="2:13" s="264" customFormat="1" ht="30" customHeight="1">
      <c r="B697" s="266">
        <v>690</v>
      </c>
      <c r="C697" s="261" t="str">
        <f>IF((F697&lt;=0)," ",[1]Sheet14!$T$10)</f>
        <v xml:space="preserve"> </v>
      </c>
      <c r="D697" s="261" t="str">
        <f>C697&amp;"_"&amp;COUNTIF(C$8:$C697,C697)</f>
        <v xml:space="preserve"> _125</v>
      </c>
      <c r="E697" s="260" t="str">
        <f>[1]Sheet14!$I$11</f>
        <v>2ASCG-3</v>
      </c>
      <c r="F697" s="261">
        <f>[1]Sheet14!$AA55</f>
        <v>0</v>
      </c>
      <c r="G697" s="262">
        <f>[1]Sheet14!$X55</f>
        <v>0</v>
      </c>
      <c r="H697" s="261" t="str">
        <f>[1]Sheet14!$Q55</f>
        <v>a</v>
      </c>
      <c r="I697" s="261">
        <f>[1]Sheet14!$M55</f>
        <v>0</v>
      </c>
      <c r="J697" s="261">
        <f>[1]Sheet14!$L55</f>
        <v>0</v>
      </c>
      <c r="K697" s="263">
        <f>[1]Sheet14!$F55</f>
        <v>0</v>
      </c>
      <c r="L697" s="261" t="str">
        <f t="shared" si="10"/>
        <v>a 0</v>
      </c>
      <c r="M697" s="279"/>
    </row>
    <row r="698" spans="2:13" s="264" customFormat="1" ht="30" customHeight="1">
      <c r="B698" s="266">
        <v>691</v>
      </c>
      <c r="C698" s="261" t="str">
        <f>IF((F698&lt;=0)," ",[1]Sheet14!$T$10)</f>
        <v xml:space="preserve"> </v>
      </c>
      <c r="D698" s="261" t="str">
        <f>C698&amp;"_"&amp;COUNTIF(C$8:$C698,C698)</f>
        <v xml:space="preserve"> _126</v>
      </c>
      <c r="E698" s="260" t="str">
        <f>[1]Sheet14!$I$11</f>
        <v>2ASCG-3</v>
      </c>
      <c r="F698" s="261">
        <f>[1]Sheet14!$AA56</f>
        <v>0</v>
      </c>
      <c r="G698" s="262">
        <f>[1]Sheet14!$X56</f>
        <v>0</v>
      </c>
      <c r="H698" s="261" t="str">
        <f>[1]Sheet14!$Q56</f>
        <v>a</v>
      </c>
      <c r="I698" s="261">
        <f>[1]Sheet14!$M56</f>
        <v>0</v>
      </c>
      <c r="J698" s="261">
        <f>[1]Sheet14!$L56</f>
        <v>0</v>
      </c>
      <c r="K698" s="263">
        <f>[1]Sheet14!$F56</f>
        <v>0</v>
      </c>
      <c r="L698" s="261" t="str">
        <f t="shared" si="10"/>
        <v>a 0</v>
      </c>
      <c r="M698" s="279"/>
    </row>
    <row r="699" spans="2:13" s="264" customFormat="1" ht="30" customHeight="1">
      <c r="B699" s="266">
        <v>692</v>
      </c>
      <c r="C699" s="261" t="str">
        <f>IF((F699&lt;=0)," ",[1]Sheet14!$T$10)</f>
        <v xml:space="preserve"> </v>
      </c>
      <c r="D699" s="261" t="str">
        <f>C699&amp;"_"&amp;COUNTIF(C$8:$C699,C699)</f>
        <v xml:space="preserve"> _127</v>
      </c>
      <c r="E699" s="260" t="str">
        <f>[1]Sheet14!$I$11</f>
        <v>2ASCG-3</v>
      </c>
      <c r="F699" s="261">
        <f>[1]Sheet14!$AA57</f>
        <v>0</v>
      </c>
      <c r="G699" s="262">
        <f>[1]Sheet14!$X57</f>
        <v>0</v>
      </c>
      <c r="H699" s="261" t="str">
        <f>[1]Sheet14!$Q57</f>
        <v>a</v>
      </c>
      <c r="I699" s="261">
        <f>[1]Sheet14!$M57</f>
        <v>0</v>
      </c>
      <c r="J699" s="261">
        <f>[1]Sheet14!$L57</f>
        <v>0</v>
      </c>
      <c r="K699" s="263">
        <f>[1]Sheet14!$F57</f>
        <v>0</v>
      </c>
      <c r="L699" s="261" t="str">
        <f t="shared" si="10"/>
        <v>a 0</v>
      </c>
      <c r="M699" s="279"/>
    </row>
    <row r="700" spans="2:13" s="264" customFormat="1" ht="30" customHeight="1">
      <c r="B700" s="266">
        <v>693</v>
      </c>
      <c r="C700" s="261" t="str">
        <f>IF((F700&lt;=0)," ",[1]Sheet14!$T$10)</f>
        <v xml:space="preserve"> </v>
      </c>
      <c r="D700" s="261" t="str">
        <f>C700&amp;"_"&amp;COUNTIF(C$8:$C700,C700)</f>
        <v xml:space="preserve"> _128</v>
      </c>
      <c r="E700" s="260" t="str">
        <f>[1]Sheet14!$I$11</f>
        <v>2ASCG-3</v>
      </c>
      <c r="F700" s="261">
        <f>[1]Sheet14!$AA58</f>
        <v>0</v>
      </c>
      <c r="G700" s="262">
        <f>[1]Sheet14!$X58</f>
        <v>0</v>
      </c>
      <c r="H700" s="261" t="str">
        <f>[1]Sheet14!$Q58</f>
        <v>a</v>
      </c>
      <c r="I700" s="261">
        <f>[1]Sheet14!$M58</f>
        <v>0</v>
      </c>
      <c r="J700" s="261">
        <f>[1]Sheet14!$L58</f>
        <v>0</v>
      </c>
      <c r="K700" s="263">
        <f>[1]Sheet14!$F58</f>
        <v>0</v>
      </c>
      <c r="L700" s="261" t="str">
        <f t="shared" si="10"/>
        <v>a 0</v>
      </c>
      <c r="M700" s="279"/>
    </row>
    <row r="701" spans="2:13" s="264" customFormat="1" ht="30" customHeight="1">
      <c r="B701" s="266">
        <v>694</v>
      </c>
      <c r="C701" s="261" t="str">
        <f>IF((F701&lt;=0)," ",[1]Sheet14!$T$10)</f>
        <v xml:space="preserve"> </v>
      </c>
      <c r="D701" s="261" t="str">
        <f>C701&amp;"_"&amp;COUNTIF(C$8:$C701,C701)</f>
        <v xml:space="preserve"> _129</v>
      </c>
      <c r="E701" s="260" t="str">
        <f>[1]Sheet14!$I$11</f>
        <v>2ASCG-3</v>
      </c>
      <c r="F701" s="261">
        <f>[1]Sheet14!$AA59</f>
        <v>0</v>
      </c>
      <c r="G701" s="262">
        <f>[1]Sheet14!$X59</f>
        <v>0</v>
      </c>
      <c r="H701" s="261" t="str">
        <f>[1]Sheet14!$Q59</f>
        <v>a</v>
      </c>
      <c r="I701" s="261">
        <f>[1]Sheet14!$M59</f>
        <v>0</v>
      </c>
      <c r="J701" s="261">
        <f>[1]Sheet14!$L59</f>
        <v>0</v>
      </c>
      <c r="K701" s="263">
        <f>[1]Sheet14!$F59</f>
        <v>0</v>
      </c>
      <c r="L701" s="261" t="str">
        <f t="shared" si="10"/>
        <v>a 0</v>
      </c>
      <c r="M701" s="279"/>
    </row>
    <row r="702" spans="2:13" s="264" customFormat="1" ht="30" customHeight="1">
      <c r="B702" s="266">
        <v>695</v>
      </c>
      <c r="C702" s="261" t="str">
        <f>IF((F702&lt;=0)," ",[1]Sheet14!$T$10)</f>
        <v xml:space="preserve"> </v>
      </c>
      <c r="D702" s="261" t="str">
        <f>C702&amp;"_"&amp;COUNTIF(C$8:$C702,C702)</f>
        <v xml:space="preserve"> _130</v>
      </c>
      <c r="E702" s="260" t="str">
        <f>[1]Sheet14!$I$11</f>
        <v>2ASCG-3</v>
      </c>
      <c r="F702" s="261">
        <f>[1]Sheet14!$AA60</f>
        <v>0</v>
      </c>
      <c r="G702" s="262">
        <f>[1]Sheet14!$X60</f>
        <v>0</v>
      </c>
      <c r="H702" s="261" t="str">
        <f>[1]Sheet14!$Q60</f>
        <v>a</v>
      </c>
      <c r="I702" s="261">
        <f>[1]Sheet14!$M60</f>
        <v>0</v>
      </c>
      <c r="J702" s="261">
        <f>[1]Sheet14!$L60</f>
        <v>0</v>
      </c>
      <c r="K702" s="263">
        <f>[1]Sheet14!$F60</f>
        <v>0</v>
      </c>
      <c r="L702" s="261" t="str">
        <f t="shared" si="10"/>
        <v>a 0</v>
      </c>
      <c r="M702" s="279"/>
    </row>
    <row r="703" spans="2:13" s="264" customFormat="1" ht="30" customHeight="1">
      <c r="B703" s="266">
        <v>696</v>
      </c>
      <c r="C703" s="261" t="str">
        <f>IF((F703&lt;=0)," ",[1]Sheet14!$T$10)</f>
        <v xml:space="preserve"> </v>
      </c>
      <c r="D703" s="261" t="str">
        <f>C703&amp;"_"&amp;COUNTIF(C$8:$C703,C703)</f>
        <v xml:space="preserve"> _131</v>
      </c>
      <c r="E703" s="260" t="str">
        <f>[1]Sheet14!$I$11</f>
        <v>2ASCG-3</v>
      </c>
      <c r="F703" s="261">
        <f>[1]Sheet14!$AA61</f>
        <v>0</v>
      </c>
      <c r="G703" s="262">
        <f>[1]Sheet14!$X61</f>
        <v>0</v>
      </c>
      <c r="H703" s="261" t="str">
        <f>[1]Sheet14!$Q61</f>
        <v>a</v>
      </c>
      <c r="I703" s="261">
        <f>[1]Sheet14!$M61</f>
        <v>0</v>
      </c>
      <c r="J703" s="261">
        <f>[1]Sheet14!$L61</f>
        <v>0</v>
      </c>
      <c r="K703" s="263">
        <f>[1]Sheet14!$F61</f>
        <v>0</v>
      </c>
      <c r="L703" s="261" t="str">
        <f t="shared" si="10"/>
        <v>a 0</v>
      </c>
      <c r="M703" s="279"/>
    </row>
    <row r="704" spans="2:13" s="264" customFormat="1" ht="30" customHeight="1">
      <c r="B704" s="266">
        <v>697</v>
      </c>
      <c r="C704" s="261" t="str">
        <f>IF((F704&lt;=0)," ",[1]Sheet14!$T$10)</f>
        <v xml:space="preserve"> </v>
      </c>
      <c r="D704" s="261" t="str">
        <f>C704&amp;"_"&amp;COUNTIF(C$8:$C704,C704)</f>
        <v xml:space="preserve"> _132</v>
      </c>
      <c r="E704" s="260" t="str">
        <f>[1]Sheet14!$I$11</f>
        <v>2ASCG-3</v>
      </c>
      <c r="F704" s="261">
        <f>[1]Sheet14!$AA62</f>
        <v>0</v>
      </c>
      <c r="G704" s="262">
        <f>[1]Sheet14!$X62</f>
        <v>0</v>
      </c>
      <c r="H704" s="261" t="str">
        <f>[1]Sheet14!$Q62</f>
        <v>a</v>
      </c>
      <c r="I704" s="261">
        <f>[1]Sheet14!$M62</f>
        <v>0</v>
      </c>
      <c r="J704" s="261">
        <f>[1]Sheet14!$L62</f>
        <v>0</v>
      </c>
      <c r="K704" s="263">
        <f>[1]Sheet14!$F62</f>
        <v>0</v>
      </c>
      <c r="L704" s="261" t="str">
        <f t="shared" si="10"/>
        <v>a 0</v>
      </c>
      <c r="M704" s="279"/>
    </row>
    <row r="705" spans="2:13" s="264" customFormat="1" ht="30" customHeight="1">
      <c r="B705" s="266">
        <v>698</v>
      </c>
      <c r="C705" s="261" t="str">
        <f>IF((F705&lt;=0)," ",[1]Sheet14!$T$10)</f>
        <v xml:space="preserve"> </v>
      </c>
      <c r="D705" s="261" t="str">
        <f>C705&amp;"_"&amp;COUNTIF(C$8:$C705,C705)</f>
        <v xml:space="preserve"> _133</v>
      </c>
      <c r="E705" s="260" t="str">
        <f>[1]Sheet14!$I$11</f>
        <v>2ASCG-3</v>
      </c>
      <c r="F705" s="261">
        <f>[1]Sheet14!$AA63</f>
        <v>0</v>
      </c>
      <c r="G705" s="262">
        <f>[1]Sheet14!$X63</f>
        <v>0</v>
      </c>
      <c r="H705" s="261">
        <f>[1]Sheet14!$Q63</f>
        <v>0</v>
      </c>
      <c r="I705" s="261">
        <f>[1]Sheet14!$M63</f>
        <v>0</v>
      </c>
      <c r="J705" s="261">
        <f>[1]Sheet14!$L63</f>
        <v>0</v>
      </c>
      <c r="K705" s="263">
        <f>[1]Sheet14!$F63</f>
        <v>0</v>
      </c>
      <c r="L705" s="261" t="str">
        <f t="shared" si="10"/>
        <v>0 0</v>
      </c>
      <c r="M705" s="279"/>
    </row>
    <row r="706" spans="2:13" s="264" customFormat="1" ht="30" customHeight="1">
      <c r="B706" s="266">
        <v>699</v>
      </c>
      <c r="C706" s="261" t="str">
        <f>IF((F706&lt;=0)," ",[1]Sheet14!$T$10)</f>
        <v xml:space="preserve"> </v>
      </c>
      <c r="D706" s="261" t="str">
        <f>C706&amp;"_"&amp;COUNTIF(C$8:$C706,C706)</f>
        <v xml:space="preserve"> _134</v>
      </c>
      <c r="E706" s="260" t="str">
        <f>[1]Sheet14!$I$11</f>
        <v>2ASCG-3</v>
      </c>
      <c r="F706" s="261">
        <f>[1]Sheet14!$AA64</f>
        <v>0</v>
      </c>
      <c r="G706" s="262">
        <f>[1]Sheet14!$X64</f>
        <v>0</v>
      </c>
      <c r="H706" s="261">
        <f>[1]Sheet14!$Q64</f>
        <v>0</v>
      </c>
      <c r="I706" s="261">
        <f>[1]Sheet14!$M64</f>
        <v>0</v>
      </c>
      <c r="J706" s="261">
        <f>[1]Sheet14!$L64</f>
        <v>0</v>
      </c>
      <c r="K706" s="263">
        <f>[1]Sheet14!$F64</f>
        <v>0</v>
      </c>
      <c r="L706" s="261" t="str">
        <f t="shared" si="10"/>
        <v>0 0</v>
      </c>
      <c r="M706" s="279"/>
    </row>
    <row r="707" spans="2:13" s="264" customFormat="1" ht="30" customHeight="1">
      <c r="B707" s="266">
        <v>700</v>
      </c>
      <c r="C707" s="261" t="str">
        <f>IF((F707&lt;=0)," ",[1]Sheet14!$T$10)</f>
        <v xml:space="preserve"> </v>
      </c>
      <c r="D707" s="261" t="str">
        <f>C707&amp;"_"&amp;COUNTIF(C$8:$C707,C707)</f>
        <v xml:space="preserve"> _135</v>
      </c>
      <c r="E707" s="260" t="str">
        <f>[1]Sheet14!$I$11</f>
        <v>2ASCG-3</v>
      </c>
      <c r="F707" s="261">
        <f>[1]Sheet14!$AA65</f>
        <v>0</v>
      </c>
      <c r="G707" s="262">
        <f>[1]Sheet14!$X65</f>
        <v>0</v>
      </c>
      <c r="H707" s="261">
        <f>[1]Sheet14!$Q65</f>
        <v>0</v>
      </c>
      <c r="I707" s="261">
        <f>[1]Sheet14!$M65</f>
        <v>0</v>
      </c>
      <c r="J707" s="261">
        <f>[1]Sheet14!$L65</f>
        <v>0</v>
      </c>
      <c r="K707" s="263">
        <f>[1]Sheet14!$F65</f>
        <v>0</v>
      </c>
      <c r="L707" s="261" t="str">
        <f t="shared" si="10"/>
        <v>0 0</v>
      </c>
      <c r="M707" s="279"/>
    </row>
    <row r="708" spans="2:13" s="264" customFormat="1" ht="30" customHeight="1">
      <c r="B708" s="266">
        <v>701</v>
      </c>
      <c r="C708" s="261" t="str">
        <f>IF((F708&lt;=0)," ",[1]Sheet15!$T$10)</f>
        <v xml:space="preserve">الثانية إعدادي عام </v>
      </c>
      <c r="D708" s="261" t="str">
        <f>C708&amp;"_"&amp;COUNTIF(C$8:$C708,C708)</f>
        <v>الثانية إعدادي عام _113</v>
      </c>
      <c r="E708" s="260" t="str">
        <f>[1]Sheet15!$I$11</f>
        <v>2ASCG-4</v>
      </c>
      <c r="F708" s="261">
        <f>[1]Sheet15!$AA16</f>
        <v>1</v>
      </c>
      <c r="G708" s="262" t="str">
        <f>[1]Sheet15!$X16</f>
        <v>L138105018</v>
      </c>
      <c r="H708" s="261" t="str">
        <f>[1]Sheet15!$Q16</f>
        <v>a</v>
      </c>
      <c r="I708" s="261" t="str">
        <f>[1]Sheet15!$M16</f>
        <v>هيثم</v>
      </c>
      <c r="J708" s="261" t="str">
        <f>[1]Sheet15!$L16</f>
        <v>ذكر</v>
      </c>
      <c r="K708" s="263">
        <f>[1]Sheet15!$F16</f>
        <v>38738</v>
      </c>
      <c r="L708" s="261" t="str">
        <f t="shared" si="10"/>
        <v>a هيثم</v>
      </c>
      <c r="M708" s="279"/>
    </row>
    <row r="709" spans="2:13" s="264" customFormat="1" ht="30" customHeight="1">
      <c r="B709" s="266">
        <v>702</v>
      </c>
      <c r="C709" s="261" t="str">
        <f>IF((F709&lt;=0)," ",[1]Sheet15!$T$10)</f>
        <v xml:space="preserve">الثانية إعدادي عام </v>
      </c>
      <c r="D709" s="261" t="str">
        <f>C709&amp;"_"&amp;COUNTIF(C$8:$C709,C709)</f>
        <v>الثانية إعدادي عام _114</v>
      </c>
      <c r="E709" s="260" t="str">
        <f>[1]Sheet15!$I$11</f>
        <v>2ASCG-4</v>
      </c>
      <c r="F709" s="261">
        <f>[1]Sheet15!$AA17</f>
        <v>2</v>
      </c>
      <c r="G709" s="262" t="str">
        <f>[1]Sheet15!$X17</f>
        <v>P120032244</v>
      </c>
      <c r="H709" s="261" t="str">
        <f>[1]Sheet15!$Q17</f>
        <v>a</v>
      </c>
      <c r="I709" s="261" t="str">
        <f>[1]Sheet15!$M17</f>
        <v>الوزنة</v>
      </c>
      <c r="J709" s="261" t="str">
        <f>[1]Sheet15!$L17</f>
        <v>أنثى</v>
      </c>
      <c r="K709" s="263">
        <f>[1]Sheet15!$F17</f>
        <v>36546</v>
      </c>
      <c r="L709" s="261" t="str">
        <f t="shared" si="10"/>
        <v>a الوزنة</v>
      </c>
      <c r="M709" s="279"/>
    </row>
    <row r="710" spans="2:13" s="264" customFormat="1" ht="30" customHeight="1">
      <c r="B710" s="266">
        <v>703</v>
      </c>
      <c r="C710" s="261" t="str">
        <f>IF((F710&lt;=0)," ",[1]Sheet15!$T$10)</f>
        <v xml:space="preserve">الثانية إعدادي عام </v>
      </c>
      <c r="D710" s="261" t="str">
        <f>C710&amp;"_"&amp;COUNTIF(C$8:$C710,C710)</f>
        <v>الثانية إعدادي عام _115</v>
      </c>
      <c r="E710" s="260" t="str">
        <f>[1]Sheet15!$I$11</f>
        <v>2ASCG-4</v>
      </c>
      <c r="F710" s="261">
        <f>[1]Sheet15!$AA18</f>
        <v>3</v>
      </c>
      <c r="G710" s="262" t="str">
        <f>[1]Sheet15!$X18</f>
        <v>P120043201</v>
      </c>
      <c r="H710" s="261" t="str">
        <f>[1]Sheet15!$Q18</f>
        <v>a</v>
      </c>
      <c r="I710" s="261" t="str">
        <f>[1]Sheet15!$M18</f>
        <v>محمد</v>
      </c>
      <c r="J710" s="261" t="str">
        <f>[1]Sheet15!$L18</f>
        <v>ذكر</v>
      </c>
      <c r="K710" s="263">
        <f>[1]Sheet15!$F18</f>
        <v>38534</v>
      </c>
      <c r="L710" s="261" t="str">
        <f t="shared" si="10"/>
        <v>a محمد</v>
      </c>
      <c r="M710" s="279"/>
    </row>
    <row r="711" spans="2:13" s="264" customFormat="1" ht="30" customHeight="1">
      <c r="B711" s="266">
        <v>704</v>
      </c>
      <c r="C711" s="261" t="str">
        <f>IF((F711&lt;=0)," ",[1]Sheet15!$T$10)</f>
        <v xml:space="preserve">الثانية إعدادي عام </v>
      </c>
      <c r="D711" s="261" t="str">
        <f>C711&amp;"_"&amp;COUNTIF(C$8:$C711,C711)</f>
        <v>الثانية إعدادي عام _116</v>
      </c>
      <c r="E711" s="260" t="str">
        <f>[1]Sheet15!$I$11</f>
        <v>2ASCG-4</v>
      </c>
      <c r="F711" s="261">
        <f>[1]Sheet15!$AA19</f>
        <v>4</v>
      </c>
      <c r="G711" s="262" t="str">
        <f>[1]Sheet15!$X19</f>
        <v>P130243197</v>
      </c>
      <c r="H711" s="261" t="str">
        <f>[1]Sheet15!$Q19</f>
        <v>a</v>
      </c>
      <c r="I711" s="261" t="str">
        <f>[1]Sheet15!$M19</f>
        <v xml:space="preserve">محمد </v>
      </c>
      <c r="J711" s="261" t="str">
        <f>[1]Sheet15!$L19</f>
        <v>ذكر</v>
      </c>
      <c r="K711" s="263">
        <f>[1]Sheet15!$F19</f>
        <v>37501</v>
      </c>
      <c r="L711" s="261" t="str">
        <f t="shared" si="10"/>
        <v xml:space="preserve">a محمد </v>
      </c>
      <c r="M711" s="279"/>
    </row>
    <row r="712" spans="2:13" s="264" customFormat="1" ht="30" customHeight="1">
      <c r="B712" s="266">
        <v>705</v>
      </c>
      <c r="C712" s="261" t="str">
        <f>IF((F712&lt;=0)," ",[1]Sheet15!$T$10)</f>
        <v xml:space="preserve">الثانية إعدادي عام </v>
      </c>
      <c r="D712" s="261" t="str">
        <f>C712&amp;"_"&amp;COUNTIF(C$8:$C712,C712)</f>
        <v>الثانية إعدادي عام _117</v>
      </c>
      <c r="E712" s="260" t="str">
        <f>[1]Sheet15!$I$11</f>
        <v>2ASCG-4</v>
      </c>
      <c r="F712" s="261">
        <f>[1]Sheet15!$AA20</f>
        <v>5</v>
      </c>
      <c r="G712" s="262" t="str">
        <f>[1]Sheet15!$X20</f>
        <v>P130244307</v>
      </c>
      <c r="H712" s="261" t="str">
        <f>[1]Sheet15!$Q20</f>
        <v>a</v>
      </c>
      <c r="I712" s="261" t="str">
        <f>[1]Sheet15!$M20</f>
        <v xml:space="preserve">أيوب  </v>
      </c>
      <c r="J712" s="261" t="str">
        <f>[1]Sheet15!$L20</f>
        <v>ذكر</v>
      </c>
      <c r="K712" s="263">
        <f>[1]Sheet15!$F20</f>
        <v>37769</v>
      </c>
      <c r="L712" s="261" t="str">
        <f t="shared" si="10"/>
        <v xml:space="preserve">a أيوب  </v>
      </c>
      <c r="M712" s="279"/>
    </row>
    <row r="713" spans="2:13" s="264" customFormat="1" ht="30" customHeight="1">
      <c r="B713" s="266">
        <v>706</v>
      </c>
      <c r="C713" s="261" t="str">
        <f>IF((F713&lt;=0)," ",[1]Sheet15!$T$10)</f>
        <v xml:space="preserve">الثانية إعدادي عام </v>
      </c>
      <c r="D713" s="261" t="str">
        <f>C713&amp;"_"&amp;COUNTIF(C$8:$C713,C713)</f>
        <v>الثانية إعدادي عام _118</v>
      </c>
      <c r="E713" s="260" t="str">
        <f>[1]Sheet15!$I$11</f>
        <v>2ASCG-4</v>
      </c>
      <c r="F713" s="261">
        <f>[1]Sheet15!$AA21</f>
        <v>6</v>
      </c>
      <c r="G713" s="262" t="str">
        <f>[1]Sheet15!$X21</f>
        <v>P130250912</v>
      </c>
      <c r="H713" s="261" t="str">
        <f>[1]Sheet15!$Q21</f>
        <v>a</v>
      </c>
      <c r="I713" s="261" t="str">
        <f>[1]Sheet15!$M21</f>
        <v xml:space="preserve">عمر </v>
      </c>
      <c r="J713" s="261" t="str">
        <f>[1]Sheet15!$L21</f>
        <v>ذكر</v>
      </c>
      <c r="K713" s="263">
        <f>[1]Sheet15!$F21</f>
        <v>37942</v>
      </c>
      <c r="L713" s="261" t="str">
        <f t="shared" ref="L713:L776" si="11">CONCATENATE(H713," ",I713)</f>
        <v xml:space="preserve">a عمر </v>
      </c>
      <c r="M713" s="279"/>
    </row>
    <row r="714" spans="2:13" s="264" customFormat="1" ht="30" customHeight="1">
      <c r="B714" s="266">
        <v>707</v>
      </c>
      <c r="C714" s="261" t="str">
        <f>IF((F714&lt;=0)," ",[1]Sheet15!$T$10)</f>
        <v xml:space="preserve">الثانية إعدادي عام </v>
      </c>
      <c r="D714" s="261" t="str">
        <f>C714&amp;"_"&amp;COUNTIF(C$8:$C714,C714)</f>
        <v>الثانية إعدادي عام _119</v>
      </c>
      <c r="E714" s="260" t="str">
        <f>[1]Sheet15!$I$11</f>
        <v>2ASCG-4</v>
      </c>
      <c r="F714" s="261">
        <f>[1]Sheet15!$AA22</f>
        <v>7</v>
      </c>
      <c r="G714" s="262" t="str">
        <f>[1]Sheet15!$X22</f>
        <v>P130414702</v>
      </c>
      <c r="H714" s="261" t="str">
        <f>[1]Sheet15!$Q22</f>
        <v>a</v>
      </c>
      <c r="I714" s="261" t="str">
        <f>[1]Sheet15!$M22</f>
        <v>محسن</v>
      </c>
      <c r="J714" s="261" t="str">
        <f>[1]Sheet15!$L22</f>
        <v>ذكر</v>
      </c>
      <c r="K714" s="263">
        <f>[1]Sheet15!$F22</f>
        <v>37190</v>
      </c>
      <c r="L714" s="261" t="str">
        <f t="shared" si="11"/>
        <v>a محسن</v>
      </c>
      <c r="M714" s="279"/>
    </row>
    <row r="715" spans="2:13" s="264" customFormat="1" ht="30" customHeight="1">
      <c r="B715" s="266">
        <v>708</v>
      </c>
      <c r="C715" s="261" t="str">
        <f>IF((F715&lt;=0)," ",[1]Sheet15!$T$10)</f>
        <v xml:space="preserve">الثانية إعدادي عام </v>
      </c>
      <c r="D715" s="261" t="str">
        <f>C715&amp;"_"&amp;COUNTIF(C$8:$C715,C715)</f>
        <v>الثانية إعدادي عام _120</v>
      </c>
      <c r="E715" s="260" t="str">
        <f>[1]Sheet15!$I$11</f>
        <v>2ASCG-4</v>
      </c>
      <c r="F715" s="261">
        <f>[1]Sheet15!$AA23</f>
        <v>8</v>
      </c>
      <c r="G715" s="262" t="str">
        <f>[1]Sheet15!$X23</f>
        <v>P131077345</v>
      </c>
      <c r="H715" s="261" t="str">
        <f>[1]Sheet15!$Q23</f>
        <v>a</v>
      </c>
      <c r="I715" s="261" t="str">
        <f>[1]Sheet15!$M23</f>
        <v>ندى</v>
      </c>
      <c r="J715" s="261" t="str">
        <f>[1]Sheet15!$L23</f>
        <v>أنثى</v>
      </c>
      <c r="K715" s="263">
        <f>[1]Sheet15!$F23</f>
        <v>37766</v>
      </c>
      <c r="L715" s="261" t="str">
        <f t="shared" si="11"/>
        <v>a ندى</v>
      </c>
      <c r="M715" s="279"/>
    </row>
    <row r="716" spans="2:13" s="264" customFormat="1" ht="30" customHeight="1">
      <c r="B716" s="266">
        <v>709</v>
      </c>
      <c r="C716" s="261" t="str">
        <f>IF((F716&lt;=0)," ",[1]Sheet15!$T$10)</f>
        <v xml:space="preserve">الثانية إعدادي عام </v>
      </c>
      <c r="D716" s="261" t="str">
        <f>C716&amp;"_"&amp;COUNTIF(C$8:$C716,C716)</f>
        <v>الثانية إعدادي عام _121</v>
      </c>
      <c r="E716" s="260" t="str">
        <f>[1]Sheet15!$I$11</f>
        <v>2ASCG-4</v>
      </c>
      <c r="F716" s="261">
        <f>[1]Sheet15!$AA24</f>
        <v>9</v>
      </c>
      <c r="G716" s="262" t="str">
        <f>[1]Sheet15!$X24</f>
        <v>P131244295</v>
      </c>
      <c r="H716" s="261" t="str">
        <f>[1]Sheet15!$Q24</f>
        <v>a</v>
      </c>
      <c r="I716" s="261" t="str">
        <f>[1]Sheet15!$M24</f>
        <v xml:space="preserve">فاتن </v>
      </c>
      <c r="J716" s="261" t="str">
        <f>[1]Sheet15!$L24</f>
        <v>أنثى</v>
      </c>
      <c r="K716" s="263">
        <f>[1]Sheet15!$F24</f>
        <v>38179</v>
      </c>
      <c r="L716" s="261" t="str">
        <f t="shared" si="11"/>
        <v xml:space="preserve">a فاتن </v>
      </c>
      <c r="M716" s="279"/>
    </row>
    <row r="717" spans="2:13" s="264" customFormat="1" ht="30" customHeight="1">
      <c r="B717" s="266">
        <v>710</v>
      </c>
      <c r="C717" s="261" t="str">
        <f>IF((F717&lt;=0)," ",[1]Sheet15!$T$10)</f>
        <v xml:space="preserve">الثانية إعدادي عام </v>
      </c>
      <c r="D717" s="261" t="str">
        <f>C717&amp;"_"&amp;COUNTIF(C$8:$C717,C717)</f>
        <v>الثانية إعدادي عام _122</v>
      </c>
      <c r="E717" s="260" t="str">
        <f>[1]Sheet15!$I$11</f>
        <v>2ASCG-4</v>
      </c>
      <c r="F717" s="261">
        <f>[1]Sheet15!$AA25</f>
        <v>10</v>
      </c>
      <c r="G717" s="262" t="str">
        <f>[1]Sheet15!$X25</f>
        <v>P131247833</v>
      </c>
      <c r="H717" s="261" t="str">
        <f>[1]Sheet15!$Q25</f>
        <v>a</v>
      </c>
      <c r="I717" s="261" t="str">
        <f>[1]Sheet15!$M25</f>
        <v>رفيقة</v>
      </c>
      <c r="J717" s="261" t="str">
        <f>[1]Sheet15!$L25</f>
        <v>أنثى</v>
      </c>
      <c r="K717" s="263">
        <f>[1]Sheet15!$F25</f>
        <v>38367</v>
      </c>
      <c r="L717" s="261" t="str">
        <f t="shared" si="11"/>
        <v>a رفيقة</v>
      </c>
      <c r="M717" s="279"/>
    </row>
    <row r="718" spans="2:13" s="264" customFormat="1" ht="30" customHeight="1">
      <c r="B718" s="266">
        <v>711</v>
      </c>
      <c r="C718" s="261" t="str">
        <f>IF((F718&lt;=0)," ",[1]Sheet15!$T$10)</f>
        <v xml:space="preserve">الثانية إعدادي عام </v>
      </c>
      <c r="D718" s="261" t="str">
        <f>C718&amp;"_"&amp;COUNTIF(C$8:$C718,C718)</f>
        <v>الثانية إعدادي عام _123</v>
      </c>
      <c r="E718" s="260" t="str">
        <f>[1]Sheet15!$I$11</f>
        <v>2ASCG-4</v>
      </c>
      <c r="F718" s="261">
        <f>[1]Sheet15!$AA26</f>
        <v>11</v>
      </c>
      <c r="G718" s="262" t="str">
        <f>[1]Sheet15!$X26</f>
        <v>P131259828</v>
      </c>
      <c r="H718" s="261" t="str">
        <f>[1]Sheet15!$Q26</f>
        <v>a</v>
      </c>
      <c r="I718" s="261" t="str">
        <f>[1]Sheet15!$M26</f>
        <v xml:space="preserve">منال </v>
      </c>
      <c r="J718" s="261" t="str">
        <f>[1]Sheet15!$L26</f>
        <v>أنثى</v>
      </c>
      <c r="K718" s="263">
        <f>[1]Sheet15!$F26</f>
        <v>38739</v>
      </c>
      <c r="L718" s="261" t="str">
        <f t="shared" si="11"/>
        <v xml:space="preserve">a منال </v>
      </c>
      <c r="M718" s="279"/>
    </row>
    <row r="719" spans="2:13" s="264" customFormat="1" ht="30" customHeight="1">
      <c r="B719" s="266">
        <v>712</v>
      </c>
      <c r="C719" s="261" t="str">
        <f>IF((F719&lt;=0)," ",[1]Sheet15!$T$10)</f>
        <v xml:space="preserve">الثانية إعدادي عام </v>
      </c>
      <c r="D719" s="261" t="str">
        <f>C719&amp;"_"&amp;COUNTIF(C$8:$C719,C719)</f>
        <v>الثانية إعدادي عام _124</v>
      </c>
      <c r="E719" s="260" t="str">
        <f>[1]Sheet15!$I$11</f>
        <v>2ASCG-4</v>
      </c>
      <c r="F719" s="261">
        <f>[1]Sheet15!$AA27</f>
        <v>12</v>
      </c>
      <c r="G719" s="262" t="str">
        <f>[1]Sheet15!$X27</f>
        <v>P132259927</v>
      </c>
      <c r="H719" s="261" t="str">
        <f>[1]Sheet15!$Q27</f>
        <v>a</v>
      </c>
      <c r="I719" s="261" t="str">
        <f>[1]Sheet15!$M27</f>
        <v xml:space="preserve">سلمى </v>
      </c>
      <c r="J719" s="261" t="str">
        <f>[1]Sheet15!$L27</f>
        <v>أنثى</v>
      </c>
      <c r="K719" s="263">
        <f>[1]Sheet15!$F27</f>
        <v>38280</v>
      </c>
      <c r="L719" s="261" t="str">
        <f t="shared" si="11"/>
        <v xml:space="preserve">a سلمى </v>
      </c>
      <c r="M719" s="279"/>
    </row>
    <row r="720" spans="2:13" s="264" customFormat="1" ht="30" customHeight="1">
      <c r="B720" s="266">
        <v>713</v>
      </c>
      <c r="C720" s="261" t="str">
        <f>IF((F720&lt;=0)," ",[1]Sheet15!$T$10)</f>
        <v xml:space="preserve">الثانية إعدادي عام </v>
      </c>
      <c r="D720" s="261" t="str">
        <f>C720&amp;"_"&amp;COUNTIF(C$8:$C720,C720)</f>
        <v>الثانية إعدادي عام _125</v>
      </c>
      <c r="E720" s="260" t="str">
        <f>[1]Sheet15!$I$11</f>
        <v>2ASCG-4</v>
      </c>
      <c r="F720" s="261">
        <f>[1]Sheet15!$AA28</f>
        <v>13</v>
      </c>
      <c r="G720" s="262" t="str">
        <f>[1]Sheet15!$X28</f>
        <v>P132376601</v>
      </c>
      <c r="H720" s="261" t="str">
        <f>[1]Sheet15!$Q28</f>
        <v>a</v>
      </c>
      <c r="I720" s="261" t="str">
        <f>[1]Sheet15!$M28</f>
        <v xml:space="preserve">عبد الوهاب </v>
      </c>
      <c r="J720" s="261" t="str">
        <f>[1]Sheet15!$L28</f>
        <v>ذكر</v>
      </c>
      <c r="K720" s="263">
        <f>[1]Sheet15!$F28</f>
        <v>37271</v>
      </c>
      <c r="L720" s="261" t="str">
        <f t="shared" si="11"/>
        <v xml:space="preserve">a عبد الوهاب </v>
      </c>
      <c r="M720" s="279"/>
    </row>
    <row r="721" spans="2:13" s="264" customFormat="1" ht="30" customHeight="1">
      <c r="B721" s="266">
        <v>714</v>
      </c>
      <c r="C721" s="261" t="str">
        <f>IF((F721&lt;=0)," ",[1]Sheet15!$T$10)</f>
        <v xml:space="preserve">الثانية إعدادي عام </v>
      </c>
      <c r="D721" s="261" t="str">
        <f>C721&amp;"_"&amp;COUNTIF(C$8:$C721,C721)</f>
        <v>الثانية إعدادي عام _126</v>
      </c>
      <c r="E721" s="260" t="str">
        <f>[1]Sheet15!$I$11</f>
        <v>2ASCG-4</v>
      </c>
      <c r="F721" s="261">
        <f>[1]Sheet15!$AA29</f>
        <v>14</v>
      </c>
      <c r="G721" s="262" t="str">
        <f>[1]Sheet15!$X29</f>
        <v>P133259900</v>
      </c>
      <c r="H721" s="261" t="str">
        <f>[1]Sheet15!$Q29</f>
        <v>a</v>
      </c>
      <c r="I721" s="261" t="str">
        <f>[1]Sheet15!$M29</f>
        <v xml:space="preserve">أسامة </v>
      </c>
      <c r="J721" s="261" t="str">
        <f>[1]Sheet15!$L29</f>
        <v>ذكر</v>
      </c>
      <c r="K721" s="263">
        <f>[1]Sheet15!$F29</f>
        <v>38726</v>
      </c>
      <c r="L721" s="261" t="str">
        <f t="shared" si="11"/>
        <v xml:space="preserve">a أسامة </v>
      </c>
      <c r="M721" s="279"/>
    </row>
    <row r="722" spans="2:13" s="264" customFormat="1" ht="30" customHeight="1">
      <c r="B722" s="266">
        <v>715</v>
      </c>
      <c r="C722" s="261" t="str">
        <f>IF((F722&lt;=0)," ",[1]Sheet15!$T$10)</f>
        <v xml:space="preserve">الثانية إعدادي عام </v>
      </c>
      <c r="D722" s="261" t="str">
        <f>C722&amp;"_"&amp;COUNTIF(C$8:$C722,C722)</f>
        <v>الثانية إعدادي عام _127</v>
      </c>
      <c r="E722" s="260" t="str">
        <f>[1]Sheet15!$I$11</f>
        <v>2ASCG-4</v>
      </c>
      <c r="F722" s="261">
        <f>[1]Sheet15!$AA30</f>
        <v>15</v>
      </c>
      <c r="G722" s="262" t="str">
        <f>[1]Sheet15!$X30</f>
        <v>P133366875</v>
      </c>
      <c r="H722" s="261" t="str">
        <f>[1]Sheet15!$Q30</f>
        <v>a</v>
      </c>
      <c r="I722" s="261" t="str">
        <f>[1]Sheet15!$M30</f>
        <v xml:space="preserve">فاطمة الزهراء </v>
      </c>
      <c r="J722" s="261" t="str">
        <f>[1]Sheet15!$L30</f>
        <v>أنثى</v>
      </c>
      <c r="K722" s="263">
        <f>[1]Sheet15!$F30</f>
        <v>38669</v>
      </c>
      <c r="L722" s="261" t="str">
        <f t="shared" si="11"/>
        <v xml:space="preserve">a فاطمة الزهراء </v>
      </c>
      <c r="M722" s="279"/>
    </row>
    <row r="723" spans="2:13" s="264" customFormat="1" ht="30" customHeight="1">
      <c r="B723" s="266">
        <v>716</v>
      </c>
      <c r="C723" s="261" t="str">
        <f>IF((F723&lt;=0)," ",[1]Sheet15!$T$10)</f>
        <v xml:space="preserve">الثانية إعدادي عام </v>
      </c>
      <c r="D723" s="261" t="str">
        <f>C723&amp;"_"&amp;COUNTIF(C$8:$C723,C723)</f>
        <v>الثانية إعدادي عام _128</v>
      </c>
      <c r="E723" s="260" t="str">
        <f>[1]Sheet15!$I$11</f>
        <v>2ASCG-4</v>
      </c>
      <c r="F723" s="261">
        <f>[1]Sheet15!$AA31</f>
        <v>16</v>
      </c>
      <c r="G723" s="262" t="str">
        <f>[1]Sheet15!$X31</f>
        <v>P133428349</v>
      </c>
      <c r="H723" s="261" t="str">
        <f>[1]Sheet15!$Q31</f>
        <v>a</v>
      </c>
      <c r="I723" s="261" t="str">
        <f>[1]Sheet15!$M31</f>
        <v xml:space="preserve">أيوب </v>
      </c>
      <c r="J723" s="261" t="str">
        <f>[1]Sheet15!$L31</f>
        <v>ذكر</v>
      </c>
      <c r="K723" s="263">
        <f>[1]Sheet15!$F31</f>
        <v>37763</v>
      </c>
      <c r="L723" s="261" t="str">
        <f t="shared" si="11"/>
        <v xml:space="preserve">a أيوب </v>
      </c>
      <c r="M723" s="279"/>
    </row>
    <row r="724" spans="2:13" s="264" customFormat="1" ht="30" customHeight="1">
      <c r="B724" s="266">
        <v>717</v>
      </c>
      <c r="C724" s="261" t="str">
        <f>IF((F724&lt;=0)," ",[1]Sheet15!$T$10)</f>
        <v xml:space="preserve">الثانية إعدادي عام </v>
      </c>
      <c r="D724" s="261" t="str">
        <f>C724&amp;"_"&amp;COUNTIF(C$8:$C724,C724)</f>
        <v>الثانية إعدادي عام _129</v>
      </c>
      <c r="E724" s="260" t="str">
        <f>[1]Sheet15!$I$11</f>
        <v>2ASCG-4</v>
      </c>
      <c r="F724" s="261">
        <f>[1]Sheet15!$AA32</f>
        <v>17</v>
      </c>
      <c r="G724" s="262" t="str">
        <f>[1]Sheet15!$X32</f>
        <v>P134286316</v>
      </c>
      <c r="H724" s="261" t="str">
        <f>[1]Sheet15!$Q32</f>
        <v>a</v>
      </c>
      <c r="I724" s="261" t="str">
        <f>[1]Sheet15!$M32</f>
        <v>ياسين</v>
      </c>
      <c r="J724" s="261" t="str">
        <f>[1]Sheet15!$L32</f>
        <v>ذكر</v>
      </c>
      <c r="K724" s="263">
        <f>[1]Sheet15!$F32</f>
        <v>38494</v>
      </c>
      <c r="L724" s="261" t="str">
        <f t="shared" si="11"/>
        <v>a ياسين</v>
      </c>
      <c r="M724" s="279"/>
    </row>
    <row r="725" spans="2:13" s="264" customFormat="1" ht="30" customHeight="1">
      <c r="B725" s="266">
        <v>718</v>
      </c>
      <c r="C725" s="261" t="str">
        <f>IF((F725&lt;=0)," ",[1]Sheet15!$T$10)</f>
        <v xml:space="preserve">الثانية إعدادي عام </v>
      </c>
      <c r="D725" s="261" t="str">
        <f>C725&amp;"_"&amp;COUNTIF(C$8:$C725,C725)</f>
        <v>الثانية إعدادي عام _130</v>
      </c>
      <c r="E725" s="260" t="str">
        <f>[1]Sheet15!$I$11</f>
        <v>2ASCG-4</v>
      </c>
      <c r="F725" s="261">
        <f>[1]Sheet15!$AA33</f>
        <v>18</v>
      </c>
      <c r="G725" s="262" t="str">
        <f>[1]Sheet15!$X33</f>
        <v>P135244301</v>
      </c>
      <c r="H725" s="261" t="str">
        <f>[1]Sheet15!$Q33</f>
        <v>a</v>
      </c>
      <c r="I725" s="261" t="str">
        <f>[1]Sheet15!$M33</f>
        <v xml:space="preserve">نادية  </v>
      </c>
      <c r="J725" s="261" t="str">
        <f>[1]Sheet15!$L33</f>
        <v>أنثى</v>
      </c>
      <c r="K725" s="263">
        <f>[1]Sheet15!$F33</f>
        <v>37951</v>
      </c>
      <c r="L725" s="261" t="str">
        <f t="shared" si="11"/>
        <v xml:space="preserve">a نادية  </v>
      </c>
      <c r="M725" s="279"/>
    </row>
    <row r="726" spans="2:13" s="264" customFormat="1" ht="30" customHeight="1">
      <c r="B726" s="266">
        <v>719</v>
      </c>
      <c r="C726" s="261" t="str">
        <f>IF((F726&lt;=0)," ",[1]Sheet15!$T$10)</f>
        <v xml:space="preserve">الثانية إعدادي عام </v>
      </c>
      <c r="D726" s="261" t="str">
        <f>C726&amp;"_"&amp;COUNTIF(C$8:$C726,C726)</f>
        <v>الثانية إعدادي عام _131</v>
      </c>
      <c r="E726" s="260" t="str">
        <f>[1]Sheet15!$I$11</f>
        <v>2ASCG-4</v>
      </c>
      <c r="F726" s="261">
        <f>[1]Sheet15!$AA34</f>
        <v>19</v>
      </c>
      <c r="G726" s="262" t="str">
        <f>[1]Sheet15!$X34</f>
        <v>P135366832</v>
      </c>
      <c r="H726" s="261" t="str">
        <f>[1]Sheet15!$Q34</f>
        <v>a</v>
      </c>
      <c r="I726" s="261" t="str">
        <f>[1]Sheet15!$M34</f>
        <v xml:space="preserve">محمد علي </v>
      </c>
      <c r="J726" s="261" t="str">
        <f>[1]Sheet15!$L34</f>
        <v>ذكر</v>
      </c>
      <c r="K726" s="263">
        <f>[1]Sheet15!$F34</f>
        <v>38522</v>
      </c>
      <c r="L726" s="261" t="str">
        <f t="shared" si="11"/>
        <v xml:space="preserve">a محمد علي </v>
      </c>
      <c r="M726" s="279"/>
    </row>
    <row r="727" spans="2:13" s="264" customFormat="1" ht="30" customHeight="1">
      <c r="B727" s="266">
        <v>720</v>
      </c>
      <c r="C727" s="261" t="str">
        <f>IF((F727&lt;=0)," ",[1]Sheet15!$T$10)</f>
        <v xml:space="preserve">الثانية إعدادي عام </v>
      </c>
      <c r="D727" s="261" t="str">
        <f>C727&amp;"_"&amp;COUNTIF(C$8:$C727,C727)</f>
        <v>الثانية إعدادي عام _132</v>
      </c>
      <c r="E727" s="260" t="str">
        <f>[1]Sheet15!$I$11</f>
        <v>2ASCG-4</v>
      </c>
      <c r="F727" s="261">
        <f>[1]Sheet15!$AA35</f>
        <v>20</v>
      </c>
      <c r="G727" s="262" t="str">
        <f>[1]Sheet15!$X35</f>
        <v>P135377380</v>
      </c>
      <c r="H727" s="261" t="str">
        <f>[1]Sheet15!$Q35</f>
        <v>a</v>
      </c>
      <c r="I727" s="261" t="str">
        <f>[1]Sheet15!$M35</f>
        <v xml:space="preserve">أسامة </v>
      </c>
      <c r="J727" s="261" t="str">
        <f>[1]Sheet15!$L35</f>
        <v>ذكر</v>
      </c>
      <c r="K727" s="263">
        <f>[1]Sheet15!$F35</f>
        <v>37207</v>
      </c>
      <c r="L727" s="261" t="str">
        <f t="shared" si="11"/>
        <v xml:space="preserve">a أسامة </v>
      </c>
      <c r="M727" s="279"/>
    </row>
    <row r="728" spans="2:13" s="264" customFormat="1" ht="30" customHeight="1">
      <c r="B728" s="266">
        <v>721</v>
      </c>
      <c r="C728" s="261" t="str">
        <f>IF((F728&lt;=0)," ",[1]Sheet15!$T$10)</f>
        <v xml:space="preserve">الثانية إعدادي عام </v>
      </c>
      <c r="D728" s="261" t="str">
        <f>C728&amp;"_"&amp;COUNTIF(C$8:$C728,C728)</f>
        <v>الثانية إعدادي عام _133</v>
      </c>
      <c r="E728" s="260" t="str">
        <f>[1]Sheet15!$I$11</f>
        <v>2ASCG-4</v>
      </c>
      <c r="F728" s="261">
        <f>[1]Sheet15!$AA36</f>
        <v>21</v>
      </c>
      <c r="G728" s="262" t="str">
        <f>[1]Sheet15!$X36</f>
        <v>P135455695</v>
      </c>
      <c r="H728" s="261" t="str">
        <f>[1]Sheet15!$Q36</f>
        <v>a</v>
      </c>
      <c r="I728" s="261" t="str">
        <f>[1]Sheet15!$M36</f>
        <v>ءاية</v>
      </c>
      <c r="J728" s="261" t="str">
        <f>[1]Sheet15!$L36</f>
        <v>أنثى</v>
      </c>
      <c r="K728" s="263">
        <f>[1]Sheet15!$F36</f>
        <v>38495</v>
      </c>
      <c r="L728" s="261" t="str">
        <f t="shared" si="11"/>
        <v>a ءاية</v>
      </c>
      <c r="M728" s="279"/>
    </row>
    <row r="729" spans="2:13" s="264" customFormat="1" ht="30" customHeight="1">
      <c r="B729" s="266">
        <v>722</v>
      </c>
      <c r="C729" s="261" t="str">
        <f>IF((F729&lt;=0)," ",[1]Sheet15!$T$10)</f>
        <v xml:space="preserve">الثانية إعدادي عام </v>
      </c>
      <c r="D729" s="261" t="str">
        <f>C729&amp;"_"&amp;COUNTIF(C$8:$C729,C729)</f>
        <v>الثانية إعدادي عام _134</v>
      </c>
      <c r="E729" s="260" t="str">
        <f>[1]Sheet15!$I$11</f>
        <v>2ASCG-4</v>
      </c>
      <c r="F729" s="261">
        <f>[1]Sheet15!$AA37</f>
        <v>22</v>
      </c>
      <c r="G729" s="262" t="str">
        <f>[1]Sheet15!$X37</f>
        <v>P136260027</v>
      </c>
      <c r="H729" s="261" t="str">
        <f>[1]Sheet15!$Q37</f>
        <v>a</v>
      </c>
      <c r="I729" s="261" t="str">
        <f>[1]Sheet15!$M37</f>
        <v>آية</v>
      </c>
      <c r="J729" s="261" t="str">
        <f>[1]Sheet15!$L37</f>
        <v>أنثى</v>
      </c>
      <c r="K729" s="263">
        <f>[1]Sheet15!$F37</f>
        <v>38286</v>
      </c>
      <c r="L729" s="261" t="str">
        <f t="shared" si="11"/>
        <v>a آية</v>
      </c>
      <c r="M729" s="279"/>
    </row>
    <row r="730" spans="2:13" s="264" customFormat="1" ht="30" customHeight="1">
      <c r="B730" s="266">
        <v>723</v>
      </c>
      <c r="C730" s="261" t="str">
        <f>IF((F730&lt;=0)," ",[1]Sheet15!$T$10)</f>
        <v xml:space="preserve">الثانية إعدادي عام </v>
      </c>
      <c r="D730" s="261" t="str">
        <f>C730&amp;"_"&amp;COUNTIF(C$8:$C730,C730)</f>
        <v>الثانية إعدادي عام _135</v>
      </c>
      <c r="E730" s="260" t="str">
        <f>[1]Sheet15!$I$11</f>
        <v>2ASCG-4</v>
      </c>
      <c r="F730" s="261">
        <f>[1]Sheet15!$AA38</f>
        <v>23</v>
      </c>
      <c r="G730" s="262" t="str">
        <f>[1]Sheet15!$X38</f>
        <v>P136357979</v>
      </c>
      <c r="H730" s="261" t="str">
        <f>[1]Sheet15!$Q38</f>
        <v>a</v>
      </c>
      <c r="I730" s="261" t="str">
        <f>[1]Sheet15!$M38</f>
        <v>مالك</v>
      </c>
      <c r="J730" s="261" t="str">
        <f>[1]Sheet15!$L38</f>
        <v>أنثى</v>
      </c>
      <c r="K730" s="263">
        <f>[1]Sheet15!$F38</f>
        <v>38751</v>
      </c>
      <c r="L730" s="261" t="str">
        <f t="shared" si="11"/>
        <v>a مالك</v>
      </c>
      <c r="M730" s="279"/>
    </row>
    <row r="731" spans="2:13" s="264" customFormat="1" ht="30" customHeight="1">
      <c r="B731" s="266">
        <v>724</v>
      </c>
      <c r="C731" s="261" t="str">
        <f>IF((F731&lt;=0)," ",[1]Sheet15!$T$10)</f>
        <v xml:space="preserve">الثانية إعدادي عام </v>
      </c>
      <c r="D731" s="261" t="str">
        <f>C731&amp;"_"&amp;COUNTIF(C$8:$C731,C731)</f>
        <v>الثانية إعدادي عام _136</v>
      </c>
      <c r="E731" s="260" t="str">
        <f>[1]Sheet15!$I$11</f>
        <v>2ASCG-4</v>
      </c>
      <c r="F731" s="261">
        <f>[1]Sheet15!$AA39</f>
        <v>24</v>
      </c>
      <c r="G731" s="262" t="str">
        <f>[1]Sheet15!$X39</f>
        <v>P136366734</v>
      </c>
      <c r="H731" s="261" t="str">
        <f>[1]Sheet15!$Q39</f>
        <v>a</v>
      </c>
      <c r="I731" s="261" t="str">
        <f>[1]Sheet15!$M39</f>
        <v xml:space="preserve">مريم  </v>
      </c>
      <c r="J731" s="261" t="str">
        <f>[1]Sheet15!$L39</f>
        <v>أنثى</v>
      </c>
      <c r="K731" s="263">
        <f>[1]Sheet15!$F39</f>
        <v>38546</v>
      </c>
      <c r="L731" s="261" t="str">
        <f t="shared" si="11"/>
        <v xml:space="preserve">a مريم  </v>
      </c>
      <c r="M731" s="279"/>
    </row>
    <row r="732" spans="2:13" s="264" customFormat="1" ht="30" customHeight="1">
      <c r="B732" s="266">
        <v>725</v>
      </c>
      <c r="C732" s="261" t="str">
        <f>IF((F732&lt;=0)," ",[1]Sheet15!$T$10)</f>
        <v xml:space="preserve">الثانية إعدادي عام </v>
      </c>
      <c r="D732" s="261" t="str">
        <f>C732&amp;"_"&amp;COUNTIF(C$8:$C732,C732)</f>
        <v>الثانية إعدادي عام _137</v>
      </c>
      <c r="E732" s="260" t="str">
        <f>[1]Sheet15!$I$11</f>
        <v>2ASCG-4</v>
      </c>
      <c r="F732" s="261">
        <f>[1]Sheet15!$AA40</f>
        <v>25</v>
      </c>
      <c r="G732" s="262" t="str">
        <f>[1]Sheet15!$X40</f>
        <v>P137251275</v>
      </c>
      <c r="H732" s="261" t="str">
        <f>[1]Sheet15!$Q40</f>
        <v>a</v>
      </c>
      <c r="I732" s="261" t="str">
        <f>[1]Sheet15!$M40</f>
        <v xml:space="preserve">عثمان </v>
      </c>
      <c r="J732" s="261" t="str">
        <f>[1]Sheet15!$L40</f>
        <v>ذكر</v>
      </c>
      <c r="K732" s="263">
        <f>[1]Sheet15!$F40</f>
        <v>38702</v>
      </c>
      <c r="L732" s="261" t="str">
        <f t="shared" si="11"/>
        <v xml:space="preserve">a عثمان </v>
      </c>
      <c r="M732" s="279"/>
    </row>
    <row r="733" spans="2:13" s="264" customFormat="1" ht="30" customHeight="1">
      <c r="B733" s="266">
        <v>726</v>
      </c>
      <c r="C733" s="261" t="str">
        <f>IF((F733&lt;=0)," ",[1]Sheet15!$T$10)</f>
        <v xml:space="preserve">الثانية إعدادي عام </v>
      </c>
      <c r="D733" s="261" t="str">
        <f>C733&amp;"_"&amp;COUNTIF(C$8:$C733,C733)</f>
        <v>الثانية إعدادي عام _138</v>
      </c>
      <c r="E733" s="260" t="str">
        <f>[1]Sheet15!$I$11</f>
        <v>2ASCG-4</v>
      </c>
      <c r="F733" s="261">
        <f>[1]Sheet15!$AA41</f>
        <v>26</v>
      </c>
      <c r="G733" s="262" t="str">
        <f>[1]Sheet15!$X41</f>
        <v>P137259897</v>
      </c>
      <c r="H733" s="261" t="str">
        <f>[1]Sheet15!$Q41</f>
        <v>a</v>
      </c>
      <c r="I733" s="261" t="str">
        <f>[1]Sheet15!$M41</f>
        <v xml:space="preserve">هيثم </v>
      </c>
      <c r="J733" s="261" t="str">
        <f>[1]Sheet15!$L41</f>
        <v>ذكر</v>
      </c>
      <c r="K733" s="263">
        <f>[1]Sheet15!$F41</f>
        <v>38519</v>
      </c>
      <c r="L733" s="261" t="str">
        <f t="shared" si="11"/>
        <v xml:space="preserve">a هيثم </v>
      </c>
      <c r="M733" s="279"/>
    </row>
    <row r="734" spans="2:13" s="264" customFormat="1" ht="30" customHeight="1">
      <c r="B734" s="266">
        <v>727</v>
      </c>
      <c r="C734" s="261" t="str">
        <f>IF((F734&lt;=0)," ",[1]Sheet15!$T$10)</f>
        <v xml:space="preserve">الثانية إعدادي عام </v>
      </c>
      <c r="D734" s="261" t="str">
        <f>C734&amp;"_"&amp;COUNTIF(C$8:$C734,C734)</f>
        <v>الثانية إعدادي عام _139</v>
      </c>
      <c r="E734" s="260" t="str">
        <f>[1]Sheet15!$I$11</f>
        <v>2ASCG-4</v>
      </c>
      <c r="F734" s="261">
        <f>[1]Sheet15!$AA42</f>
        <v>27</v>
      </c>
      <c r="G734" s="262" t="str">
        <f>[1]Sheet15!$X42</f>
        <v>P137371139</v>
      </c>
      <c r="H734" s="261" t="str">
        <f>[1]Sheet15!$Q42</f>
        <v>a</v>
      </c>
      <c r="I734" s="261" t="str">
        <f>[1]Sheet15!$M42</f>
        <v xml:space="preserve">محمد </v>
      </c>
      <c r="J734" s="261" t="str">
        <f>[1]Sheet15!$L42</f>
        <v>ذكر</v>
      </c>
      <c r="K734" s="263">
        <f>[1]Sheet15!$F42</f>
        <v>37888</v>
      </c>
      <c r="L734" s="261" t="str">
        <f t="shared" si="11"/>
        <v xml:space="preserve">a محمد </v>
      </c>
      <c r="M734" s="279"/>
    </row>
    <row r="735" spans="2:13" s="264" customFormat="1" ht="30" customHeight="1">
      <c r="B735" s="266">
        <v>728</v>
      </c>
      <c r="C735" s="261" t="str">
        <f>IF((F735&lt;=0)," ",[1]Sheet15!$T$10)</f>
        <v xml:space="preserve">الثانية إعدادي عام </v>
      </c>
      <c r="D735" s="261" t="str">
        <f>C735&amp;"_"&amp;COUNTIF(C$8:$C735,C735)</f>
        <v>الثانية إعدادي عام _140</v>
      </c>
      <c r="E735" s="260" t="str">
        <f>[1]Sheet15!$I$11</f>
        <v>2ASCG-4</v>
      </c>
      <c r="F735" s="261">
        <f>[1]Sheet15!$AA43</f>
        <v>28</v>
      </c>
      <c r="G735" s="262" t="str">
        <f>[1]Sheet15!$X43</f>
        <v>P138366991</v>
      </c>
      <c r="H735" s="261" t="str">
        <f>[1]Sheet15!$Q43</f>
        <v>a</v>
      </c>
      <c r="I735" s="261" t="str">
        <f>[1]Sheet15!$M43</f>
        <v xml:space="preserve">حسناء </v>
      </c>
      <c r="J735" s="261" t="str">
        <f>[1]Sheet15!$L43</f>
        <v>أنثى</v>
      </c>
      <c r="K735" s="263">
        <f>[1]Sheet15!$F43</f>
        <v>38126</v>
      </c>
      <c r="L735" s="261" t="str">
        <f t="shared" si="11"/>
        <v xml:space="preserve">a حسناء </v>
      </c>
      <c r="M735" s="279"/>
    </row>
    <row r="736" spans="2:13" s="264" customFormat="1" ht="30" customHeight="1">
      <c r="B736" s="266">
        <v>729</v>
      </c>
      <c r="C736" s="261" t="str">
        <f>IF((F736&lt;=0)," ",[1]Sheet15!$T$10)</f>
        <v xml:space="preserve">الثانية إعدادي عام </v>
      </c>
      <c r="D736" s="261" t="str">
        <f>C736&amp;"_"&amp;COUNTIF(C$8:$C736,C736)</f>
        <v>الثانية إعدادي عام _141</v>
      </c>
      <c r="E736" s="260" t="str">
        <f>[1]Sheet15!$I$11</f>
        <v>2ASCG-4</v>
      </c>
      <c r="F736" s="261">
        <f>[1]Sheet15!$AA44</f>
        <v>29</v>
      </c>
      <c r="G736" s="262" t="str">
        <f>[1]Sheet15!$X44</f>
        <v>P139366925</v>
      </c>
      <c r="H736" s="261" t="str">
        <f>[1]Sheet15!$Q44</f>
        <v>a</v>
      </c>
      <c r="I736" s="261" t="str">
        <f>[1]Sheet15!$M44</f>
        <v xml:space="preserve">نسرين </v>
      </c>
      <c r="J736" s="261" t="str">
        <f>[1]Sheet15!$L44</f>
        <v>أنثى</v>
      </c>
      <c r="K736" s="263">
        <f>[1]Sheet15!$F44</f>
        <v>38596</v>
      </c>
      <c r="L736" s="261" t="str">
        <f t="shared" si="11"/>
        <v xml:space="preserve">a نسرين </v>
      </c>
      <c r="M736" s="279"/>
    </row>
    <row r="737" spans="2:13" s="264" customFormat="1" ht="30" customHeight="1">
      <c r="B737" s="266">
        <v>730</v>
      </c>
      <c r="C737" s="261" t="str">
        <f>IF((F737&lt;=0)," ",[1]Sheet15!$T$10)</f>
        <v xml:space="preserve">الثانية إعدادي عام </v>
      </c>
      <c r="D737" s="261" t="str">
        <f>C737&amp;"_"&amp;COUNTIF(C$8:$C737,C737)</f>
        <v>الثانية إعدادي عام _142</v>
      </c>
      <c r="E737" s="260" t="str">
        <f>[1]Sheet15!$I$11</f>
        <v>2ASCG-4</v>
      </c>
      <c r="F737" s="261">
        <f>[1]Sheet15!$AA45</f>
        <v>30</v>
      </c>
      <c r="G737" s="262" t="str">
        <f>[1]Sheet15!$X45</f>
        <v>P139366926</v>
      </c>
      <c r="H737" s="261" t="str">
        <f>[1]Sheet15!$Q45</f>
        <v>a</v>
      </c>
      <c r="I737" s="261" t="str">
        <f>[1]Sheet15!$M45</f>
        <v xml:space="preserve">ياسمينة </v>
      </c>
      <c r="J737" s="261" t="str">
        <f>[1]Sheet15!$L45</f>
        <v>أنثى</v>
      </c>
      <c r="K737" s="263">
        <f>[1]Sheet15!$F45</f>
        <v>38509</v>
      </c>
      <c r="L737" s="261" t="str">
        <f t="shared" si="11"/>
        <v xml:space="preserve">a ياسمينة </v>
      </c>
      <c r="M737" s="279"/>
    </row>
    <row r="738" spans="2:13" s="264" customFormat="1" ht="30" customHeight="1">
      <c r="B738" s="266">
        <v>731</v>
      </c>
      <c r="C738" s="261" t="str">
        <f>IF((F738&lt;=0)," ",[1]Sheet15!$T$10)</f>
        <v xml:space="preserve">الثانية إعدادي عام </v>
      </c>
      <c r="D738" s="261" t="str">
        <f>C738&amp;"_"&amp;COUNTIF(C$8:$C738,C738)</f>
        <v>الثانية إعدادي عام _143</v>
      </c>
      <c r="E738" s="260" t="str">
        <f>[1]Sheet15!$I$11</f>
        <v>2ASCG-4</v>
      </c>
      <c r="F738" s="261">
        <f>[1]Sheet15!$AA46</f>
        <v>31</v>
      </c>
      <c r="G738" s="262" t="str">
        <f>[1]Sheet15!$X46</f>
        <v>P139366933</v>
      </c>
      <c r="H738" s="261" t="str">
        <f>[1]Sheet15!$Q46</f>
        <v>a</v>
      </c>
      <c r="I738" s="261" t="str">
        <f>[1]Sheet15!$M46</f>
        <v xml:space="preserve">إلياس </v>
      </c>
      <c r="J738" s="261" t="str">
        <f>[1]Sheet15!$L46</f>
        <v>ذكر</v>
      </c>
      <c r="K738" s="263">
        <f>[1]Sheet15!$F46</f>
        <v>38583</v>
      </c>
      <c r="L738" s="261" t="str">
        <f t="shared" si="11"/>
        <v xml:space="preserve">a إلياس </v>
      </c>
      <c r="M738" s="279"/>
    </row>
    <row r="739" spans="2:13" s="264" customFormat="1" ht="30" customHeight="1">
      <c r="B739" s="266">
        <v>732</v>
      </c>
      <c r="C739" s="261" t="str">
        <f>IF((F739&lt;=0)," ",[1]Sheet15!$T$10)</f>
        <v xml:space="preserve">الثانية إعدادي عام </v>
      </c>
      <c r="D739" s="261" t="str">
        <f>C739&amp;"_"&amp;COUNTIF(C$8:$C739,C739)</f>
        <v>الثانية إعدادي عام _144</v>
      </c>
      <c r="E739" s="260" t="str">
        <f>[1]Sheet15!$I$11</f>
        <v>2ASCG-4</v>
      </c>
      <c r="F739" s="261">
        <f>[1]Sheet15!$AA47</f>
        <v>32</v>
      </c>
      <c r="G739" s="262" t="str">
        <f>[1]Sheet15!$X47</f>
        <v>P142092005</v>
      </c>
      <c r="H739" s="261" t="str">
        <f>[1]Sheet15!$Q47</f>
        <v>a</v>
      </c>
      <c r="I739" s="261" t="str">
        <f>[1]Sheet15!$M47</f>
        <v>نورة</v>
      </c>
      <c r="J739" s="261" t="str">
        <f>[1]Sheet15!$L47</f>
        <v>أنثى</v>
      </c>
      <c r="K739" s="263">
        <f>[1]Sheet15!$F47</f>
        <v>38557</v>
      </c>
      <c r="L739" s="261" t="str">
        <f t="shared" si="11"/>
        <v>a نورة</v>
      </c>
      <c r="M739" s="279"/>
    </row>
    <row r="740" spans="2:13" s="264" customFormat="1" ht="30" customHeight="1">
      <c r="B740" s="266">
        <v>733</v>
      </c>
      <c r="C740" s="261" t="str">
        <f>IF((F740&lt;=0)," ",[1]Sheet15!$T$10)</f>
        <v xml:space="preserve">الثانية إعدادي عام </v>
      </c>
      <c r="D740" s="261" t="str">
        <f>C740&amp;"_"&amp;COUNTIF(C$8:$C740,C740)</f>
        <v>الثانية إعدادي عام _145</v>
      </c>
      <c r="E740" s="260" t="str">
        <f>[1]Sheet15!$I$11</f>
        <v>2ASCG-4</v>
      </c>
      <c r="F740" s="261">
        <f>[1]Sheet15!$AA48</f>
        <v>33</v>
      </c>
      <c r="G740" s="262" t="str">
        <f>[1]Sheet15!$X48</f>
        <v>P148002697</v>
      </c>
      <c r="H740" s="261" t="str">
        <f>[1]Sheet15!$Q48</f>
        <v>a</v>
      </c>
      <c r="I740" s="261" t="str">
        <f>[1]Sheet15!$M48</f>
        <v>عبد الله</v>
      </c>
      <c r="J740" s="261" t="str">
        <f>[1]Sheet15!$L48</f>
        <v>ذكر</v>
      </c>
      <c r="K740" s="263">
        <f>[1]Sheet15!$F48</f>
        <v>38434</v>
      </c>
      <c r="L740" s="261" t="str">
        <f t="shared" si="11"/>
        <v>a عبد الله</v>
      </c>
      <c r="M740" s="279"/>
    </row>
    <row r="741" spans="2:13" s="264" customFormat="1" ht="30" customHeight="1">
      <c r="B741" s="266">
        <v>734</v>
      </c>
      <c r="C741" s="261" t="str">
        <f>IF((F741&lt;=0)," ",[1]Sheet15!$T$10)</f>
        <v xml:space="preserve">الثانية إعدادي عام </v>
      </c>
      <c r="D741" s="261" t="str">
        <f>C741&amp;"_"&amp;COUNTIF(C$8:$C741,C741)</f>
        <v>الثانية إعدادي عام _146</v>
      </c>
      <c r="E741" s="260" t="str">
        <f>[1]Sheet15!$I$11</f>
        <v>2ASCG-4</v>
      </c>
      <c r="F741" s="261">
        <f>[1]Sheet15!$AA49</f>
        <v>34</v>
      </c>
      <c r="G741" s="262" t="str">
        <f>[1]Sheet15!$X49</f>
        <v>P130505082</v>
      </c>
      <c r="H741" s="261" t="str">
        <f>[1]Sheet15!$Q49</f>
        <v>a</v>
      </c>
      <c r="I741" s="261" t="str">
        <f>[1]Sheet15!$M49</f>
        <v>الزهرة</v>
      </c>
      <c r="J741" s="261" t="str">
        <f>[1]Sheet15!$L49</f>
        <v>أنثى</v>
      </c>
      <c r="K741" s="263">
        <f>[1]Sheet15!$F49</f>
        <v>38345</v>
      </c>
      <c r="L741" s="261" t="str">
        <f t="shared" si="11"/>
        <v>a الزهرة</v>
      </c>
      <c r="M741" s="279"/>
    </row>
    <row r="742" spans="2:13" s="264" customFormat="1" ht="30" customHeight="1">
      <c r="B742" s="266">
        <v>735</v>
      </c>
      <c r="C742" s="261" t="str">
        <f>IF((F742&lt;=0)," ",[1]Sheet15!$T$10)</f>
        <v xml:space="preserve">الثانية إعدادي عام </v>
      </c>
      <c r="D742" s="261" t="str">
        <f>C742&amp;"_"&amp;COUNTIF(C$8:$C742,C742)</f>
        <v>الثانية إعدادي عام _147</v>
      </c>
      <c r="E742" s="260" t="str">
        <f>[1]Sheet15!$I$11</f>
        <v>2ASCG-4</v>
      </c>
      <c r="F742" s="261">
        <f>[1]Sheet15!$AA50</f>
        <v>35</v>
      </c>
      <c r="G742" s="262" t="str">
        <f>[1]Sheet15!$X50</f>
        <v>P138260014</v>
      </c>
      <c r="H742" s="261" t="str">
        <f>[1]Sheet15!$Q50</f>
        <v>a</v>
      </c>
      <c r="I742" s="261" t="str">
        <f>[1]Sheet15!$M50</f>
        <v xml:space="preserve">مريم </v>
      </c>
      <c r="J742" s="261" t="str">
        <f>[1]Sheet15!$L50</f>
        <v>أنثى</v>
      </c>
      <c r="K742" s="263">
        <f>[1]Sheet15!$F50</f>
        <v>38087</v>
      </c>
      <c r="L742" s="261" t="str">
        <f t="shared" si="11"/>
        <v xml:space="preserve">a مريم </v>
      </c>
      <c r="M742" s="279"/>
    </row>
    <row r="743" spans="2:13" s="264" customFormat="1" ht="30" customHeight="1">
      <c r="B743" s="266">
        <v>736</v>
      </c>
      <c r="C743" s="261" t="str">
        <f>IF((F743&lt;=0)," ",[1]Sheet15!$T$10)</f>
        <v xml:space="preserve">الثانية إعدادي عام </v>
      </c>
      <c r="D743" s="261" t="str">
        <f>C743&amp;"_"&amp;COUNTIF(C$8:$C743,C743)</f>
        <v>الثانية إعدادي عام _148</v>
      </c>
      <c r="E743" s="260" t="str">
        <f>[1]Sheet15!$I$11</f>
        <v>2ASCG-4</v>
      </c>
      <c r="F743" s="261">
        <f>[1]Sheet15!$AA51</f>
        <v>36</v>
      </c>
      <c r="G743" s="262" t="str">
        <f>[1]Sheet15!$X51</f>
        <v>S144030655</v>
      </c>
      <c r="H743" s="261" t="str">
        <f>[1]Sheet15!$Q51</f>
        <v>a</v>
      </c>
      <c r="I743" s="261" t="str">
        <f>[1]Sheet15!$M51</f>
        <v>أسماء</v>
      </c>
      <c r="J743" s="261" t="str">
        <f>[1]Sheet15!$L51</f>
        <v>أنثى</v>
      </c>
      <c r="K743" s="263">
        <f>[1]Sheet15!$F51</f>
        <v>38216</v>
      </c>
      <c r="L743" s="261" t="str">
        <f t="shared" si="11"/>
        <v>a أسماء</v>
      </c>
      <c r="M743" s="279"/>
    </row>
    <row r="744" spans="2:13" s="264" customFormat="1" ht="30" customHeight="1">
      <c r="B744" s="266">
        <v>737</v>
      </c>
      <c r="C744" s="261" t="str">
        <f>IF((F744&lt;=0)," ",[1]Sheet15!$T$10)</f>
        <v xml:space="preserve"> </v>
      </c>
      <c r="D744" s="261" t="str">
        <f>C744&amp;"_"&amp;COUNTIF(C$8:$C744,C744)</f>
        <v xml:space="preserve"> _136</v>
      </c>
      <c r="E744" s="260" t="str">
        <f>[1]Sheet15!$I$11</f>
        <v>2ASCG-4</v>
      </c>
      <c r="F744" s="261">
        <f>[1]Sheet15!$AA52</f>
        <v>0</v>
      </c>
      <c r="G744" s="262">
        <f>[1]Sheet15!$X52</f>
        <v>0</v>
      </c>
      <c r="H744" s="261" t="str">
        <f>[1]Sheet15!$Q52</f>
        <v>a</v>
      </c>
      <c r="I744" s="261">
        <f>[1]Sheet15!$M52</f>
        <v>0</v>
      </c>
      <c r="J744" s="261">
        <f>[1]Sheet15!$L52</f>
        <v>0</v>
      </c>
      <c r="K744" s="263">
        <f>[1]Sheet15!$F52</f>
        <v>0</v>
      </c>
      <c r="L744" s="261" t="str">
        <f t="shared" si="11"/>
        <v>a 0</v>
      </c>
      <c r="M744" s="279"/>
    </row>
    <row r="745" spans="2:13" s="264" customFormat="1" ht="30" customHeight="1">
      <c r="B745" s="266">
        <v>738</v>
      </c>
      <c r="C745" s="261" t="str">
        <f>IF((F745&lt;=0)," ",[1]Sheet15!$T$10)</f>
        <v xml:space="preserve"> </v>
      </c>
      <c r="D745" s="261" t="str">
        <f>C745&amp;"_"&amp;COUNTIF(C$8:$C745,C745)</f>
        <v xml:space="preserve"> _137</v>
      </c>
      <c r="E745" s="260" t="str">
        <f>[1]Sheet15!$I$11</f>
        <v>2ASCG-4</v>
      </c>
      <c r="F745" s="261">
        <f>[1]Sheet15!$AA53</f>
        <v>0</v>
      </c>
      <c r="G745" s="262">
        <f>[1]Sheet15!$X53</f>
        <v>0</v>
      </c>
      <c r="H745" s="261" t="str">
        <f>[1]Sheet15!$Q53</f>
        <v>a</v>
      </c>
      <c r="I745" s="261">
        <f>[1]Sheet15!$M53</f>
        <v>0</v>
      </c>
      <c r="J745" s="261">
        <f>[1]Sheet15!$L53</f>
        <v>0</v>
      </c>
      <c r="K745" s="263">
        <f>[1]Sheet15!$F53</f>
        <v>0</v>
      </c>
      <c r="L745" s="261" t="str">
        <f t="shared" si="11"/>
        <v>a 0</v>
      </c>
      <c r="M745" s="279"/>
    </row>
    <row r="746" spans="2:13" s="264" customFormat="1" ht="30" customHeight="1">
      <c r="B746" s="266">
        <v>739</v>
      </c>
      <c r="C746" s="261" t="str">
        <f>IF((F746&lt;=0)," ",[1]Sheet15!$T$10)</f>
        <v xml:space="preserve"> </v>
      </c>
      <c r="D746" s="261" t="str">
        <f>C746&amp;"_"&amp;COUNTIF(C$8:$C746,C746)</f>
        <v xml:space="preserve"> _138</v>
      </c>
      <c r="E746" s="260" t="str">
        <f>[1]Sheet15!$I$11</f>
        <v>2ASCG-4</v>
      </c>
      <c r="F746" s="261">
        <f>[1]Sheet15!$AA54</f>
        <v>0</v>
      </c>
      <c r="G746" s="262">
        <f>[1]Sheet15!$X54</f>
        <v>0</v>
      </c>
      <c r="H746" s="261" t="str">
        <f>[1]Sheet15!$Q54</f>
        <v>a</v>
      </c>
      <c r="I746" s="261">
        <f>[1]Sheet15!$M54</f>
        <v>0</v>
      </c>
      <c r="J746" s="261">
        <f>[1]Sheet15!$L54</f>
        <v>0</v>
      </c>
      <c r="K746" s="263">
        <f>[1]Sheet15!$F54</f>
        <v>0</v>
      </c>
      <c r="L746" s="261" t="str">
        <f t="shared" si="11"/>
        <v>a 0</v>
      </c>
      <c r="M746" s="279"/>
    </row>
    <row r="747" spans="2:13" s="264" customFormat="1" ht="30" customHeight="1">
      <c r="B747" s="266">
        <v>740</v>
      </c>
      <c r="C747" s="261" t="str">
        <f>IF((F747&lt;=0)," ",[1]Sheet15!$T$10)</f>
        <v xml:space="preserve"> </v>
      </c>
      <c r="D747" s="261" t="str">
        <f>C747&amp;"_"&amp;COUNTIF(C$8:$C747,C747)</f>
        <v xml:space="preserve"> _139</v>
      </c>
      <c r="E747" s="260" t="str">
        <f>[1]Sheet15!$I$11</f>
        <v>2ASCG-4</v>
      </c>
      <c r="F747" s="261">
        <f>[1]Sheet15!$AA55</f>
        <v>0</v>
      </c>
      <c r="G747" s="262">
        <f>[1]Sheet15!$X55</f>
        <v>0</v>
      </c>
      <c r="H747" s="261" t="str">
        <f>[1]Sheet15!$Q55</f>
        <v>a</v>
      </c>
      <c r="I747" s="261">
        <f>[1]Sheet15!$M55</f>
        <v>0</v>
      </c>
      <c r="J747" s="261">
        <f>[1]Sheet15!$L55</f>
        <v>0</v>
      </c>
      <c r="K747" s="263">
        <f>[1]Sheet15!$F55</f>
        <v>0</v>
      </c>
      <c r="L747" s="261" t="str">
        <f t="shared" si="11"/>
        <v>a 0</v>
      </c>
      <c r="M747" s="279"/>
    </row>
    <row r="748" spans="2:13" s="264" customFormat="1" ht="30" customHeight="1">
      <c r="B748" s="266">
        <v>741</v>
      </c>
      <c r="C748" s="261" t="str">
        <f>IF((F748&lt;=0)," ",[1]Sheet15!$T$10)</f>
        <v xml:space="preserve"> </v>
      </c>
      <c r="D748" s="261" t="str">
        <f>C748&amp;"_"&amp;COUNTIF(C$8:$C748,C748)</f>
        <v xml:space="preserve"> _140</v>
      </c>
      <c r="E748" s="260" t="str">
        <f>[1]Sheet15!$I$11</f>
        <v>2ASCG-4</v>
      </c>
      <c r="F748" s="261">
        <f>[1]Sheet15!$AA56</f>
        <v>0</v>
      </c>
      <c r="G748" s="262">
        <f>[1]Sheet15!$X56</f>
        <v>0</v>
      </c>
      <c r="H748" s="261" t="str">
        <f>[1]Sheet15!$Q56</f>
        <v>a</v>
      </c>
      <c r="I748" s="261">
        <f>[1]Sheet15!$M56</f>
        <v>0</v>
      </c>
      <c r="J748" s="261">
        <f>[1]Sheet15!$L56</f>
        <v>0</v>
      </c>
      <c r="K748" s="263">
        <f>[1]Sheet15!$F56</f>
        <v>0</v>
      </c>
      <c r="L748" s="261" t="str">
        <f t="shared" si="11"/>
        <v>a 0</v>
      </c>
      <c r="M748" s="279"/>
    </row>
    <row r="749" spans="2:13" s="264" customFormat="1" ht="30" customHeight="1">
      <c r="B749" s="266">
        <v>742</v>
      </c>
      <c r="C749" s="261" t="str">
        <f>IF((F749&lt;=0)," ",[1]Sheet15!$T$10)</f>
        <v xml:space="preserve"> </v>
      </c>
      <c r="D749" s="261" t="str">
        <f>C749&amp;"_"&amp;COUNTIF(C$8:$C749,C749)</f>
        <v xml:space="preserve"> _141</v>
      </c>
      <c r="E749" s="260" t="str">
        <f>[1]Sheet15!$I$11</f>
        <v>2ASCG-4</v>
      </c>
      <c r="F749" s="261">
        <f>[1]Sheet15!$AA57</f>
        <v>0</v>
      </c>
      <c r="G749" s="262">
        <f>[1]Sheet15!$X57</f>
        <v>0</v>
      </c>
      <c r="H749" s="261" t="str">
        <f>[1]Sheet15!$Q57</f>
        <v>a</v>
      </c>
      <c r="I749" s="261">
        <f>[1]Sheet15!$M57</f>
        <v>0</v>
      </c>
      <c r="J749" s="261">
        <f>[1]Sheet15!$L57</f>
        <v>0</v>
      </c>
      <c r="K749" s="263">
        <f>[1]Sheet15!$F57</f>
        <v>0</v>
      </c>
      <c r="L749" s="261" t="str">
        <f t="shared" si="11"/>
        <v>a 0</v>
      </c>
      <c r="M749" s="279"/>
    </row>
    <row r="750" spans="2:13" s="264" customFormat="1" ht="30" customHeight="1">
      <c r="B750" s="266">
        <v>743</v>
      </c>
      <c r="C750" s="261" t="str">
        <f>IF((F750&lt;=0)," ",[1]Sheet15!$T$10)</f>
        <v xml:space="preserve"> </v>
      </c>
      <c r="D750" s="261" t="str">
        <f>C750&amp;"_"&amp;COUNTIF(C$8:$C750,C750)</f>
        <v xml:space="preserve"> _142</v>
      </c>
      <c r="E750" s="260" t="str">
        <f>[1]Sheet15!$I$11</f>
        <v>2ASCG-4</v>
      </c>
      <c r="F750" s="261">
        <f>[1]Sheet15!$AA58</f>
        <v>0</v>
      </c>
      <c r="G750" s="262">
        <f>[1]Sheet15!$X58</f>
        <v>0</v>
      </c>
      <c r="H750" s="261" t="str">
        <f>[1]Sheet15!$Q58</f>
        <v>a</v>
      </c>
      <c r="I750" s="261">
        <f>[1]Sheet15!$M58</f>
        <v>0</v>
      </c>
      <c r="J750" s="261">
        <f>[1]Sheet15!$L58</f>
        <v>0</v>
      </c>
      <c r="K750" s="263">
        <f>[1]Sheet15!$F58</f>
        <v>0</v>
      </c>
      <c r="L750" s="261" t="str">
        <f t="shared" si="11"/>
        <v>a 0</v>
      </c>
      <c r="M750" s="279"/>
    </row>
    <row r="751" spans="2:13" s="264" customFormat="1" ht="30" customHeight="1">
      <c r="B751" s="266">
        <v>744</v>
      </c>
      <c r="C751" s="261" t="str">
        <f>IF((F751&lt;=0)," ",[1]Sheet15!$T$10)</f>
        <v xml:space="preserve"> </v>
      </c>
      <c r="D751" s="261" t="str">
        <f>C751&amp;"_"&amp;COUNTIF(C$8:$C751,C751)</f>
        <v xml:space="preserve"> _143</v>
      </c>
      <c r="E751" s="260" t="str">
        <f>[1]Sheet15!$I$11</f>
        <v>2ASCG-4</v>
      </c>
      <c r="F751" s="261">
        <f>[1]Sheet15!$AA59</f>
        <v>0</v>
      </c>
      <c r="G751" s="262">
        <f>[1]Sheet15!$X59</f>
        <v>0</v>
      </c>
      <c r="H751" s="261" t="str">
        <f>[1]Sheet15!$Q59</f>
        <v>a</v>
      </c>
      <c r="I751" s="261">
        <f>[1]Sheet15!$M59</f>
        <v>0</v>
      </c>
      <c r="J751" s="261">
        <f>[1]Sheet15!$L59</f>
        <v>0</v>
      </c>
      <c r="K751" s="263">
        <f>[1]Sheet15!$F59</f>
        <v>0</v>
      </c>
      <c r="L751" s="261" t="str">
        <f t="shared" si="11"/>
        <v>a 0</v>
      </c>
      <c r="M751" s="279"/>
    </row>
    <row r="752" spans="2:13" s="264" customFormat="1" ht="30" customHeight="1">
      <c r="B752" s="266">
        <v>745</v>
      </c>
      <c r="C752" s="261" t="str">
        <f>IF((F752&lt;=0)," ",[1]Sheet15!$T$10)</f>
        <v xml:space="preserve"> </v>
      </c>
      <c r="D752" s="261" t="str">
        <f>C752&amp;"_"&amp;COUNTIF(C$8:$C752,C752)</f>
        <v xml:space="preserve"> _144</v>
      </c>
      <c r="E752" s="260" t="str">
        <f>[1]Sheet15!$I$11</f>
        <v>2ASCG-4</v>
      </c>
      <c r="F752" s="261">
        <f>[1]Sheet15!$AA60</f>
        <v>0</v>
      </c>
      <c r="G752" s="262">
        <f>[1]Sheet15!$X60</f>
        <v>0</v>
      </c>
      <c r="H752" s="261" t="str">
        <f>[1]Sheet15!$Q60</f>
        <v>a</v>
      </c>
      <c r="I752" s="261">
        <f>[1]Sheet15!$M60</f>
        <v>0</v>
      </c>
      <c r="J752" s="261">
        <f>[1]Sheet15!$L60</f>
        <v>0</v>
      </c>
      <c r="K752" s="263">
        <f>[1]Sheet15!$F60</f>
        <v>0</v>
      </c>
      <c r="L752" s="261" t="str">
        <f t="shared" si="11"/>
        <v>a 0</v>
      </c>
      <c r="M752" s="279"/>
    </row>
    <row r="753" spans="2:13" s="264" customFormat="1" ht="30" customHeight="1">
      <c r="B753" s="266">
        <v>746</v>
      </c>
      <c r="C753" s="261" t="str">
        <f>IF((F753&lt;=0)," ",[1]Sheet15!$T$10)</f>
        <v xml:space="preserve"> </v>
      </c>
      <c r="D753" s="261" t="str">
        <f>C753&amp;"_"&amp;COUNTIF(C$8:$C753,C753)</f>
        <v xml:space="preserve"> _145</v>
      </c>
      <c r="E753" s="260" t="str">
        <f>[1]Sheet15!$I$11</f>
        <v>2ASCG-4</v>
      </c>
      <c r="F753" s="261">
        <f>[1]Sheet15!$AA61</f>
        <v>0</v>
      </c>
      <c r="G753" s="262">
        <f>[1]Sheet15!$X61</f>
        <v>0</v>
      </c>
      <c r="H753" s="261" t="str">
        <f>[1]Sheet15!$Q61</f>
        <v>a</v>
      </c>
      <c r="I753" s="261">
        <f>[1]Sheet15!$M61</f>
        <v>0</v>
      </c>
      <c r="J753" s="261">
        <f>[1]Sheet15!$L61</f>
        <v>0</v>
      </c>
      <c r="K753" s="263">
        <f>[1]Sheet15!$F61</f>
        <v>0</v>
      </c>
      <c r="L753" s="261" t="str">
        <f t="shared" si="11"/>
        <v>a 0</v>
      </c>
      <c r="M753" s="279"/>
    </row>
    <row r="754" spans="2:13" s="264" customFormat="1" ht="30" customHeight="1">
      <c r="B754" s="266">
        <v>747</v>
      </c>
      <c r="C754" s="261" t="str">
        <f>IF((F754&lt;=0)," ",[1]Sheet15!$T$10)</f>
        <v xml:space="preserve"> </v>
      </c>
      <c r="D754" s="261" t="str">
        <f>C754&amp;"_"&amp;COUNTIF(C$8:$C754,C754)</f>
        <v xml:space="preserve"> _146</v>
      </c>
      <c r="E754" s="260" t="str">
        <f>[1]Sheet15!$I$11</f>
        <v>2ASCG-4</v>
      </c>
      <c r="F754" s="261">
        <f>[1]Sheet15!$AA62</f>
        <v>0</v>
      </c>
      <c r="G754" s="262">
        <f>[1]Sheet15!$X62</f>
        <v>0</v>
      </c>
      <c r="H754" s="261" t="str">
        <f>[1]Sheet15!$Q62</f>
        <v>a</v>
      </c>
      <c r="I754" s="261">
        <f>[1]Sheet15!$M62</f>
        <v>0</v>
      </c>
      <c r="J754" s="261">
        <f>[1]Sheet15!$L62</f>
        <v>0</v>
      </c>
      <c r="K754" s="263">
        <f>[1]Sheet15!$F62</f>
        <v>0</v>
      </c>
      <c r="L754" s="261" t="str">
        <f t="shared" si="11"/>
        <v>a 0</v>
      </c>
      <c r="M754" s="279"/>
    </row>
    <row r="755" spans="2:13" s="264" customFormat="1" ht="30" customHeight="1">
      <c r="B755" s="266">
        <v>748</v>
      </c>
      <c r="C755" s="261" t="str">
        <f>IF((F755&lt;=0)," ",[1]Sheet15!$T$10)</f>
        <v xml:space="preserve"> </v>
      </c>
      <c r="D755" s="261" t="str">
        <f>C755&amp;"_"&amp;COUNTIF(C$8:$C755,C755)</f>
        <v xml:space="preserve"> _147</v>
      </c>
      <c r="E755" s="260" t="str">
        <f>[1]Sheet15!$I$11</f>
        <v>2ASCG-4</v>
      </c>
      <c r="F755" s="261">
        <f>[1]Sheet15!$AA63</f>
        <v>0</v>
      </c>
      <c r="G755" s="262">
        <f>[1]Sheet15!$X63</f>
        <v>0</v>
      </c>
      <c r="H755" s="261">
        <f>[1]Sheet15!$Q63</f>
        <v>0</v>
      </c>
      <c r="I755" s="261">
        <f>[1]Sheet15!$M63</f>
        <v>0</v>
      </c>
      <c r="J755" s="261">
        <f>[1]Sheet15!$L63</f>
        <v>0</v>
      </c>
      <c r="K755" s="263">
        <f>[1]Sheet15!$F63</f>
        <v>0</v>
      </c>
      <c r="L755" s="261" t="str">
        <f t="shared" si="11"/>
        <v>0 0</v>
      </c>
      <c r="M755" s="279"/>
    </row>
    <row r="756" spans="2:13" s="264" customFormat="1" ht="30" customHeight="1">
      <c r="B756" s="266">
        <v>749</v>
      </c>
      <c r="C756" s="261" t="str">
        <f>IF((F756&lt;=0)," ",[1]Sheet15!$T$10)</f>
        <v xml:space="preserve"> </v>
      </c>
      <c r="D756" s="261" t="str">
        <f>C756&amp;"_"&amp;COUNTIF(C$8:$C756,C756)</f>
        <v xml:space="preserve"> _148</v>
      </c>
      <c r="E756" s="260" t="str">
        <f>[1]Sheet15!$I$11</f>
        <v>2ASCG-4</v>
      </c>
      <c r="F756" s="261">
        <f>[1]Sheet15!$AA64</f>
        <v>0</v>
      </c>
      <c r="G756" s="262">
        <f>[1]Sheet15!$X64</f>
        <v>0</v>
      </c>
      <c r="H756" s="261">
        <f>[1]Sheet15!$Q64</f>
        <v>0</v>
      </c>
      <c r="I756" s="261">
        <f>[1]Sheet15!$M64</f>
        <v>0</v>
      </c>
      <c r="J756" s="261">
        <f>[1]Sheet15!$L64</f>
        <v>0</v>
      </c>
      <c r="K756" s="263">
        <f>[1]Sheet15!$F64</f>
        <v>0</v>
      </c>
      <c r="L756" s="261" t="str">
        <f t="shared" si="11"/>
        <v>0 0</v>
      </c>
      <c r="M756" s="279"/>
    </row>
    <row r="757" spans="2:13" s="264" customFormat="1" ht="30" customHeight="1">
      <c r="B757" s="266">
        <v>750</v>
      </c>
      <c r="C757" s="261" t="str">
        <f>IF((F757&lt;=0)," ",[1]Sheet15!$T$10)</f>
        <v xml:space="preserve"> </v>
      </c>
      <c r="D757" s="261" t="str">
        <f>C757&amp;"_"&amp;COUNTIF(C$8:$C757,C757)</f>
        <v xml:space="preserve"> _149</v>
      </c>
      <c r="E757" s="260" t="str">
        <f>[1]Sheet15!$I$11</f>
        <v>2ASCG-4</v>
      </c>
      <c r="F757" s="261">
        <f>[1]Sheet15!$AA65</f>
        <v>0</v>
      </c>
      <c r="G757" s="262">
        <f>[1]Sheet15!$X65</f>
        <v>0</v>
      </c>
      <c r="H757" s="261">
        <f>[1]Sheet15!$Q65</f>
        <v>0</v>
      </c>
      <c r="I757" s="261">
        <f>[1]Sheet15!$M65</f>
        <v>0</v>
      </c>
      <c r="J757" s="261">
        <f>[1]Sheet15!$L65</f>
        <v>0</v>
      </c>
      <c r="K757" s="263">
        <f>[1]Sheet15!$F65</f>
        <v>0</v>
      </c>
      <c r="L757" s="261" t="str">
        <f t="shared" si="11"/>
        <v>0 0</v>
      </c>
      <c r="M757" s="279"/>
    </row>
    <row r="758" spans="2:13" s="264" customFormat="1" ht="30" customHeight="1">
      <c r="B758" s="266">
        <v>751</v>
      </c>
      <c r="C758" s="261" t="str">
        <f>IF((F758&lt;=0)," ",[1]Sheet16!$T$10)</f>
        <v xml:space="preserve">الثانية إعدادي عام </v>
      </c>
      <c r="D758" s="261" t="str">
        <f>C758&amp;"_"&amp;COUNTIF(C$8:$C758,C758)</f>
        <v>الثانية إعدادي عام _149</v>
      </c>
      <c r="E758" s="260" t="str">
        <f>[1]Sheet16!$I$11</f>
        <v>2ASCG-5</v>
      </c>
      <c r="F758" s="261">
        <f>[1]Sheet16!$AA16</f>
        <v>1</v>
      </c>
      <c r="G758" s="262" t="str">
        <f>[1]Sheet16!$X16</f>
        <v>D138390099</v>
      </c>
      <c r="H758" s="261" t="str">
        <f>[1]Sheet16!$Q16</f>
        <v>a</v>
      </c>
      <c r="I758" s="261" t="str">
        <f>[1]Sheet16!$M16</f>
        <v>احسان</v>
      </c>
      <c r="J758" s="261" t="str">
        <f>[1]Sheet16!$L16</f>
        <v>أنثى</v>
      </c>
      <c r="K758" s="263">
        <f>[1]Sheet16!$F16</f>
        <v>38606</v>
      </c>
      <c r="L758" s="261" t="str">
        <f t="shared" si="11"/>
        <v>a احسان</v>
      </c>
      <c r="M758" s="279"/>
    </row>
    <row r="759" spans="2:13" s="264" customFormat="1" ht="30" customHeight="1">
      <c r="B759" s="266">
        <v>752</v>
      </c>
      <c r="C759" s="261" t="str">
        <f>IF((F759&lt;=0)," ",[1]Sheet16!$T$10)</f>
        <v xml:space="preserve">الثانية إعدادي عام </v>
      </c>
      <c r="D759" s="261" t="str">
        <f>C759&amp;"_"&amp;COUNTIF(C$8:$C759,C759)</f>
        <v>الثانية إعدادي عام _150</v>
      </c>
      <c r="E759" s="260" t="str">
        <f>[1]Sheet16!$I$11</f>
        <v>2ASCG-5</v>
      </c>
      <c r="F759" s="261">
        <f>[1]Sheet16!$AA17</f>
        <v>2</v>
      </c>
      <c r="G759" s="262" t="str">
        <f>[1]Sheet16!$X17</f>
        <v>P130152702</v>
      </c>
      <c r="H759" s="261" t="str">
        <f>[1]Sheet16!$Q17</f>
        <v>a</v>
      </c>
      <c r="I759" s="261" t="str">
        <f>[1]Sheet16!$M17</f>
        <v>نعمان</v>
      </c>
      <c r="J759" s="261" t="str">
        <f>[1]Sheet16!$L17</f>
        <v>ذكر</v>
      </c>
      <c r="K759" s="263">
        <f>[1]Sheet16!$F17</f>
        <v>36892</v>
      </c>
      <c r="L759" s="261" t="str">
        <f t="shared" si="11"/>
        <v>a نعمان</v>
      </c>
      <c r="M759" s="279"/>
    </row>
    <row r="760" spans="2:13" s="264" customFormat="1" ht="30" customHeight="1">
      <c r="B760" s="266">
        <v>753</v>
      </c>
      <c r="C760" s="261" t="str">
        <f>IF((F760&lt;=0)," ",[1]Sheet16!$T$10)</f>
        <v xml:space="preserve">الثانية إعدادي عام </v>
      </c>
      <c r="D760" s="261" t="str">
        <f>C760&amp;"_"&amp;COUNTIF(C$8:$C760,C760)</f>
        <v>الثانية إعدادي عام _151</v>
      </c>
      <c r="E760" s="260" t="str">
        <f>[1]Sheet16!$I$11</f>
        <v>2ASCG-5</v>
      </c>
      <c r="F760" s="261">
        <f>[1]Sheet16!$AA18</f>
        <v>3</v>
      </c>
      <c r="G760" s="262" t="str">
        <f>[1]Sheet16!$X18</f>
        <v>P130251362</v>
      </c>
      <c r="H760" s="261" t="str">
        <f>[1]Sheet16!$Q18</f>
        <v>a</v>
      </c>
      <c r="I760" s="261" t="str">
        <f>[1]Sheet16!$M18</f>
        <v>محمد أمين</v>
      </c>
      <c r="J760" s="261" t="str">
        <f>[1]Sheet16!$L18</f>
        <v>ذكر</v>
      </c>
      <c r="K760" s="263">
        <f>[1]Sheet16!$F18</f>
        <v>38696</v>
      </c>
      <c r="L760" s="261" t="str">
        <f t="shared" si="11"/>
        <v>a محمد أمين</v>
      </c>
      <c r="M760" s="279"/>
    </row>
    <row r="761" spans="2:13" s="264" customFormat="1" ht="30" customHeight="1">
      <c r="B761" s="266">
        <v>754</v>
      </c>
      <c r="C761" s="261" t="str">
        <f>IF((F761&lt;=0)," ",[1]Sheet16!$T$10)</f>
        <v xml:space="preserve">الثانية إعدادي عام </v>
      </c>
      <c r="D761" s="261" t="str">
        <f>C761&amp;"_"&amp;COUNTIF(C$8:$C761,C761)</f>
        <v>الثانية إعدادي عام _152</v>
      </c>
      <c r="E761" s="260" t="str">
        <f>[1]Sheet16!$I$11</f>
        <v>2ASCG-5</v>
      </c>
      <c r="F761" s="261">
        <f>[1]Sheet16!$AA19</f>
        <v>4</v>
      </c>
      <c r="G761" s="262" t="str">
        <f>[1]Sheet16!$X19</f>
        <v>P130251461</v>
      </c>
      <c r="H761" s="261" t="str">
        <f>[1]Sheet16!$Q19</f>
        <v>a</v>
      </c>
      <c r="I761" s="261" t="str">
        <f>[1]Sheet16!$M19</f>
        <v>عبد الرحيم</v>
      </c>
      <c r="J761" s="261" t="str">
        <f>[1]Sheet16!$L19</f>
        <v>ذكر</v>
      </c>
      <c r="K761" s="263">
        <f>[1]Sheet16!$F19</f>
        <v>38427</v>
      </c>
      <c r="L761" s="261" t="str">
        <f t="shared" si="11"/>
        <v>a عبد الرحيم</v>
      </c>
      <c r="M761" s="279"/>
    </row>
    <row r="762" spans="2:13" s="264" customFormat="1" ht="30" customHeight="1">
      <c r="B762" s="266">
        <v>755</v>
      </c>
      <c r="C762" s="261" t="str">
        <f>IF((F762&lt;=0)," ",[1]Sheet16!$T$10)</f>
        <v xml:space="preserve">الثانية إعدادي عام </v>
      </c>
      <c r="D762" s="261" t="str">
        <f>C762&amp;"_"&amp;COUNTIF(C$8:$C762,C762)</f>
        <v>الثانية إعدادي عام _153</v>
      </c>
      <c r="E762" s="260" t="str">
        <f>[1]Sheet16!$I$11</f>
        <v>2ASCG-5</v>
      </c>
      <c r="F762" s="261">
        <f>[1]Sheet16!$AA20</f>
        <v>5</v>
      </c>
      <c r="G762" s="262" t="str">
        <f>[1]Sheet16!$X20</f>
        <v>P130259838</v>
      </c>
      <c r="H762" s="261" t="str">
        <f>[1]Sheet16!$Q20</f>
        <v>a</v>
      </c>
      <c r="I762" s="261" t="str">
        <f>[1]Sheet16!$M20</f>
        <v xml:space="preserve">حنان </v>
      </c>
      <c r="J762" s="261" t="str">
        <f>[1]Sheet16!$L20</f>
        <v>أنثى</v>
      </c>
      <c r="K762" s="263">
        <f>[1]Sheet16!$F20</f>
        <v>38487</v>
      </c>
      <c r="L762" s="261" t="str">
        <f t="shared" si="11"/>
        <v xml:space="preserve">a حنان </v>
      </c>
      <c r="M762" s="279"/>
    </row>
    <row r="763" spans="2:13" s="264" customFormat="1" ht="30" customHeight="1">
      <c r="B763" s="266">
        <v>756</v>
      </c>
      <c r="C763" s="261" t="str">
        <f>IF((F763&lt;=0)," ",[1]Sheet16!$T$10)</f>
        <v xml:space="preserve">الثانية إعدادي عام </v>
      </c>
      <c r="D763" s="261" t="str">
        <f>C763&amp;"_"&amp;COUNTIF(C$8:$C763,C763)</f>
        <v>الثانية إعدادي عام _154</v>
      </c>
      <c r="E763" s="260" t="str">
        <f>[1]Sheet16!$I$11</f>
        <v>2ASCG-5</v>
      </c>
      <c r="F763" s="261">
        <f>[1]Sheet16!$AA21</f>
        <v>6</v>
      </c>
      <c r="G763" s="262" t="str">
        <f>[1]Sheet16!$X21</f>
        <v>P130259970</v>
      </c>
      <c r="H763" s="261" t="str">
        <f>[1]Sheet16!$Q21</f>
        <v>a</v>
      </c>
      <c r="I763" s="261" t="str">
        <f>[1]Sheet16!$M21</f>
        <v xml:space="preserve">إكرام </v>
      </c>
      <c r="J763" s="261" t="str">
        <f>[1]Sheet16!$L21</f>
        <v>أنثى</v>
      </c>
      <c r="K763" s="263">
        <f>[1]Sheet16!$F21</f>
        <v>38525</v>
      </c>
      <c r="L763" s="261" t="str">
        <f t="shared" si="11"/>
        <v xml:space="preserve">a إكرام </v>
      </c>
      <c r="M763" s="279"/>
    </row>
    <row r="764" spans="2:13" s="264" customFormat="1" ht="30" customHeight="1">
      <c r="B764" s="266">
        <v>757</v>
      </c>
      <c r="C764" s="261" t="str">
        <f>IF((F764&lt;=0)," ",[1]Sheet16!$T$10)</f>
        <v xml:space="preserve">الثانية إعدادي عام </v>
      </c>
      <c r="D764" s="261" t="str">
        <f>C764&amp;"_"&amp;COUNTIF(C$8:$C764,C764)</f>
        <v>الثانية إعدادي عام _155</v>
      </c>
      <c r="E764" s="260" t="str">
        <f>[1]Sheet16!$I$11</f>
        <v>2ASCG-5</v>
      </c>
      <c r="F764" s="261">
        <f>[1]Sheet16!$AA22</f>
        <v>7</v>
      </c>
      <c r="G764" s="262" t="str">
        <f>[1]Sheet16!$X22</f>
        <v>P130259971</v>
      </c>
      <c r="H764" s="261" t="str">
        <f>[1]Sheet16!$Q22</f>
        <v>a</v>
      </c>
      <c r="I764" s="261" t="str">
        <f>[1]Sheet16!$M22</f>
        <v xml:space="preserve">رميساء </v>
      </c>
      <c r="J764" s="261" t="str">
        <f>[1]Sheet16!$L22</f>
        <v>أنثى</v>
      </c>
      <c r="K764" s="263">
        <f>[1]Sheet16!$F22</f>
        <v>38595</v>
      </c>
      <c r="L764" s="261" t="str">
        <f t="shared" si="11"/>
        <v xml:space="preserve">a رميساء </v>
      </c>
      <c r="M764" s="279"/>
    </row>
    <row r="765" spans="2:13" s="264" customFormat="1" ht="30" customHeight="1">
      <c r="B765" s="266">
        <v>758</v>
      </c>
      <c r="C765" s="261" t="str">
        <f>IF((F765&lt;=0)," ",[1]Sheet16!$T$10)</f>
        <v xml:space="preserve">الثانية إعدادي عام </v>
      </c>
      <c r="D765" s="261" t="str">
        <f>C765&amp;"_"&amp;COUNTIF(C$8:$C765,C765)</f>
        <v>الثانية إعدادي عام _156</v>
      </c>
      <c r="E765" s="260" t="str">
        <f>[1]Sheet16!$I$11</f>
        <v>2ASCG-5</v>
      </c>
      <c r="F765" s="261">
        <f>[1]Sheet16!$AA23</f>
        <v>8</v>
      </c>
      <c r="G765" s="262" t="str">
        <f>[1]Sheet16!$X23</f>
        <v>P130349080</v>
      </c>
      <c r="H765" s="261" t="str">
        <f>[1]Sheet16!$Q23</f>
        <v>a</v>
      </c>
      <c r="I765" s="261" t="str">
        <f>[1]Sheet16!$M23</f>
        <v>فردوس</v>
      </c>
      <c r="J765" s="261" t="str">
        <f>[1]Sheet16!$L23</f>
        <v>أنثى</v>
      </c>
      <c r="K765" s="263">
        <f>[1]Sheet16!$F23</f>
        <v>38026</v>
      </c>
      <c r="L765" s="261" t="str">
        <f t="shared" si="11"/>
        <v>a فردوس</v>
      </c>
      <c r="M765" s="279"/>
    </row>
    <row r="766" spans="2:13" s="264" customFormat="1" ht="30" customHeight="1">
      <c r="B766" s="266">
        <v>759</v>
      </c>
      <c r="C766" s="261" t="str">
        <f>IF((F766&lt;=0)," ",[1]Sheet16!$T$10)</f>
        <v xml:space="preserve">الثانية إعدادي عام </v>
      </c>
      <c r="D766" s="261" t="str">
        <f>C766&amp;"_"&amp;COUNTIF(C$8:$C766,C766)</f>
        <v>الثانية إعدادي عام _157</v>
      </c>
      <c r="E766" s="260" t="str">
        <f>[1]Sheet16!$I$11</f>
        <v>2ASCG-5</v>
      </c>
      <c r="F766" s="261">
        <f>[1]Sheet16!$AA24</f>
        <v>9</v>
      </c>
      <c r="G766" s="262" t="str">
        <f>[1]Sheet16!$X24</f>
        <v>P130366775</v>
      </c>
      <c r="H766" s="261" t="str">
        <f>[1]Sheet16!$Q24</f>
        <v>a</v>
      </c>
      <c r="I766" s="261" t="str">
        <f>[1]Sheet16!$M24</f>
        <v xml:space="preserve">ياسين </v>
      </c>
      <c r="J766" s="261" t="str">
        <f>[1]Sheet16!$L24</f>
        <v>ذكر</v>
      </c>
      <c r="K766" s="263">
        <f>[1]Sheet16!$F24</f>
        <v>38668</v>
      </c>
      <c r="L766" s="261" t="str">
        <f t="shared" si="11"/>
        <v xml:space="preserve">a ياسين </v>
      </c>
      <c r="M766" s="279"/>
    </row>
    <row r="767" spans="2:13" s="264" customFormat="1" ht="30" customHeight="1">
      <c r="B767" s="266">
        <v>760</v>
      </c>
      <c r="C767" s="261" t="str">
        <f>IF((F767&lt;=0)," ",[1]Sheet16!$T$10)</f>
        <v xml:space="preserve">الثانية إعدادي عام </v>
      </c>
      <c r="D767" s="261" t="str">
        <f>C767&amp;"_"&amp;COUNTIF(C$8:$C767,C767)</f>
        <v>الثانية إعدادي عام _158</v>
      </c>
      <c r="E767" s="260" t="str">
        <f>[1]Sheet16!$I$11</f>
        <v>2ASCG-5</v>
      </c>
      <c r="F767" s="261">
        <f>[1]Sheet16!$AA25</f>
        <v>10</v>
      </c>
      <c r="G767" s="262" t="str">
        <f>[1]Sheet16!$X25</f>
        <v>P130371171</v>
      </c>
      <c r="H767" s="261" t="str">
        <f>[1]Sheet16!$Q25</f>
        <v>a</v>
      </c>
      <c r="I767" s="261" t="str">
        <f>[1]Sheet16!$M25</f>
        <v xml:space="preserve">سليمان </v>
      </c>
      <c r="J767" s="261" t="str">
        <f>[1]Sheet16!$L25</f>
        <v>ذكر</v>
      </c>
      <c r="K767" s="263">
        <f>[1]Sheet16!$F25</f>
        <v>38334</v>
      </c>
      <c r="L767" s="261" t="str">
        <f t="shared" si="11"/>
        <v xml:space="preserve">a سليمان </v>
      </c>
      <c r="M767" s="279"/>
    </row>
    <row r="768" spans="2:13" s="264" customFormat="1" ht="30" customHeight="1">
      <c r="B768" s="266">
        <v>761</v>
      </c>
      <c r="C768" s="261" t="str">
        <f>IF((F768&lt;=0)," ",[1]Sheet16!$T$10)</f>
        <v xml:space="preserve">الثانية إعدادي عام </v>
      </c>
      <c r="D768" s="261" t="str">
        <f>C768&amp;"_"&amp;COUNTIF(C$8:$C768,C768)</f>
        <v>الثانية إعدادي عام _159</v>
      </c>
      <c r="E768" s="260" t="str">
        <f>[1]Sheet16!$I$11</f>
        <v>2ASCG-5</v>
      </c>
      <c r="F768" s="261">
        <f>[1]Sheet16!$AA26</f>
        <v>11</v>
      </c>
      <c r="G768" s="262" t="str">
        <f>[1]Sheet16!$X26</f>
        <v>P130446169</v>
      </c>
      <c r="H768" s="261" t="str">
        <f>[1]Sheet16!$Q26</f>
        <v>a</v>
      </c>
      <c r="I768" s="261" t="str">
        <f>[1]Sheet16!$M26</f>
        <v>بدر الدين</v>
      </c>
      <c r="J768" s="261" t="str">
        <f>[1]Sheet16!$L26</f>
        <v>ذكر</v>
      </c>
      <c r="K768" s="263">
        <f>[1]Sheet16!$F26</f>
        <v>37843</v>
      </c>
      <c r="L768" s="261" t="str">
        <f t="shared" si="11"/>
        <v>a بدر الدين</v>
      </c>
      <c r="M768" s="279"/>
    </row>
    <row r="769" spans="2:13" s="264" customFormat="1" ht="30" customHeight="1">
      <c r="B769" s="266">
        <v>762</v>
      </c>
      <c r="C769" s="261" t="str">
        <f>IF((F769&lt;=0)," ",[1]Sheet16!$T$10)</f>
        <v xml:space="preserve">الثانية إعدادي عام </v>
      </c>
      <c r="D769" s="261" t="str">
        <f>C769&amp;"_"&amp;COUNTIF(C$8:$C769,C769)</f>
        <v>الثانية إعدادي عام _160</v>
      </c>
      <c r="E769" s="260" t="str">
        <f>[1]Sheet16!$I$11</f>
        <v>2ASCG-5</v>
      </c>
      <c r="F769" s="261">
        <f>[1]Sheet16!$AA27</f>
        <v>12</v>
      </c>
      <c r="G769" s="262" t="str">
        <f>[1]Sheet16!$X27</f>
        <v>P131251436</v>
      </c>
      <c r="H769" s="261" t="str">
        <f>[1]Sheet16!$Q27</f>
        <v>a</v>
      </c>
      <c r="I769" s="261" t="str">
        <f>[1]Sheet16!$M27</f>
        <v>وصال</v>
      </c>
      <c r="J769" s="261" t="str">
        <f>[1]Sheet16!$L27</f>
        <v>أنثى</v>
      </c>
      <c r="K769" s="263">
        <f>[1]Sheet16!$F27</f>
        <v>38531</v>
      </c>
      <c r="L769" s="261" t="str">
        <f t="shared" si="11"/>
        <v>a وصال</v>
      </c>
      <c r="M769" s="279"/>
    </row>
    <row r="770" spans="2:13" s="264" customFormat="1" ht="30" customHeight="1">
      <c r="B770" s="266">
        <v>763</v>
      </c>
      <c r="C770" s="261" t="str">
        <f>IF((F770&lt;=0)," ",[1]Sheet16!$T$10)</f>
        <v xml:space="preserve">الثانية إعدادي عام </v>
      </c>
      <c r="D770" s="261" t="str">
        <f>C770&amp;"_"&amp;COUNTIF(C$8:$C770,C770)</f>
        <v>الثانية إعدادي عام _161</v>
      </c>
      <c r="E770" s="260" t="str">
        <f>[1]Sheet16!$I$11</f>
        <v>2ASCG-5</v>
      </c>
      <c r="F770" s="261">
        <f>[1]Sheet16!$AA28</f>
        <v>13</v>
      </c>
      <c r="G770" s="262" t="str">
        <f>[1]Sheet16!$X28</f>
        <v>P131251444</v>
      </c>
      <c r="H770" s="261" t="str">
        <f>[1]Sheet16!$Q28</f>
        <v>a</v>
      </c>
      <c r="I770" s="261" t="str">
        <f>[1]Sheet16!$M28</f>
        <v>دعاء</v>
      </c>
      <c r="J770" s="261" t="str">
        <f>[1]Sheet16!$L28</f>
        <v>أنثى</v>
      </c>
      <c r="K770" s="263">
        <f>[1]Sheet16!$F28</f>
        <v>38615</v>
      </c>
      <c r="L770" s="261" t="str">
        <f t="shared" si="11"/>
        <v>a دعاء</v>
      </c>
      <c r="M770" s="279"/>
    </row>
    <row r="771" spans="2:13" s="264" customFormat="1" ht="30" customHeight="1">
      <c r="B771" s="266">
        <v>764</v>
      </c>
      <c r="C771" s="261" t="str">
        <f>IF((F771&lt;=0)," ",[1]Sheet16!$T$10)</f>
        <v xml:space="preserve">الثانية إعدادي عام </v>
      </c>
      <c r="D771" s="261" t="str">
        <f>C771&amp;"_"&amp;COUNTIF(C$8:$C771,C771)</f>
        <v>الثانية إعدادي عام _162</v>
      </c>
      <c r="E771" s="260" t="str">
        <f>[1]Sheet16!$I$11</f>
        <v>2ASCG-5</v>
      </c>
      <c r="F771" s="261">
        <f>[1]Sheet16!$AA29</f>
        <v>14</v>
      </c>
      <c r="G771" s="262" t="str">
        <f>[1]Sheet16!$X29</f>
        <v>P131371285</v>
      </c>
      <c r="H771" s="261" t="str">
        <f>[1]Sheet16!$Q29</f>
        <v>a</v>
      </c>
      <c r="I771" s="261" t="str">
        <f>[1]Sheet16!$M29</f>
        <v xml:space="preserve">أسية </v>
      </c>
      <c r="J771" s="261" t="str">
        <f>[1]Sheet16!$L29</f>
        <v>أنثى</v>
      </c>
      <c r="K771" s="263">
        <f>[1]Sheet16!$F29</f>
        <v>37744</v>
      </c>
      <c r="L771" s="261" t="str">
        <f t="shared" si="11"/>
        <v xml:space="preserve">a أسية </v>
      </c>
      <c r="M771" s="279"/>
    </row>
    <row r="772" spans="2:13" s="264" customFormat="1" ht="30" customHeight="1">
      <c r="B772" s="266">
        <v>765</v>
      </c>
      <c r="C772" s="261" t="str">
        <f>IF((F772&lt;=0)," ",[1]Sheet16!$T$10)</f>
        <v xml:space="preserve">الثانية إعدادي عام </v>
      </c>
      <c r="D772" s="261" t="str">
        <f>C772&amp;"_"&amp;COUNTIF(C$8:$C772,C772)</f>
        <v>الثانية إعدادي عام _163</v>
      </c>
      <c r="E772" s="260" t="str">
        <f>[1]Sheet16!$I$11</f>
        <v>2ASCG-5</v>
      </c>
      <c r="F772" s="261">
        <f>[1]Sheet16!$AA30</f>
        <v>15</v>
      </c>
      <c r="G772" s="262" t="str">
        <f>[1]Sheet16!$X30</f>
        <v>P132366793</v>
      </c>
      <c r="H772" s="261" t="str">
        <f>[1]Sheet16!$Q30</f>
        <v>a</v>
      </c>
      <c r="I772" s="261" t="str">
        <f>[1]Sheet16!$M30</f>
        <v xml:space="preserve">أميمة </v>
      </c>
      <c r="J772" s="261" t="str">
        <f>[1]Sheet16!$L30</f>
        <v>أنثى</v>
      </c>
      <c r="K772" s="263">
        <f>[1]Sheet16!$F30</f>
        <v>38308</v>
      </c>
      <c r="L772" s="261" t="str">
        <f t="shared" si="11"/>
        <v xml:space="preserve">a أميمة </v>
      </c>
      <c r="M772" s="279"/>
    </row>
    <row r="773" spans="2:13" s="264" customFormat="1" ht="30" customHeight="1">
      <c r="B773" s="266">
        <v>766</v>
      </c>
      <c r="C773" s="261" t="str">
        <f>IF((F773&lt;=0)," ",[1]Sheet16!$T$10)</f>
        <v xml:space="preserve">الثانية إعدادي عام </v>
      </c>
      <c r="D773" s="261" t="str">
        <f>C773&amp;"_"&amp;COUNTIF(C$8:$C773,C773)</f>
        <v>الثانية إعدادي عام _164</v>
      </c>
      <c r="E773" s="260" t="str">
        <f>[1]Sheet16!$I$11</f>
        <v>2ASCG-5</v>
      </c>
      <c r="F773" s="261">
        <f>[1]Sheet16!$AA31</f>
        <v>16</v>
      </c>
      <c r="G773" s="262" t="str">
        <f>[1]Sheet16!$X31</f>
        <v>P132462410</v>
      </c>
      <c r="H773" s="261" t="str">
        <f>[1]Sheet16!$Q31</f>
        <v>a</v>
      </c>
      <c r="I773" s="261" t="str">
        <f>[1]Sheet16!$M31</f>
        <v>ايمن</v>
      </c>
      <c r="J773" s="261" t="str">
        <f>[1]Sheet16!$L31</f>
        <v>ذكر</v>
      </c>
      <c r="K773" s="263">
        <f>[1]Sheet16!$F31</f>
        <v>38783</v>
      </c>
      <c r="L773" s="261" t="str">
        <f t="shared" si="11"/>
        <v>a ايمن</v>
      </c>
      <c r="M773" s="279"/>
    </row>
    <row r="774" spans="2:13" s="264" customFormat="1" ht="30" customHeight="1">
      <c r="B774" s="266">
        <v>767</v>
      </c>
      <c r="C774" s="261" t="str">
        <f>IF((F774&lt;=0)," ",[1]Sheet16!$T$10)</f>
        <v xml:space="preserve">الثانية إعدادي عام </v>
      </c>
      <c r="D774" s="261" t="str">
        <f>C774&amp;"_"&amp;COUNTIF(C$8:$C774,C774)</f>
        <v>الثانية إعدادي عام _165</v>
      </c>
      <c r="E774" s="260" t="str">
        <f>[1]Sheet16!$I$11</f>
        <v>2ASCG-5</v>
      </c>
      <c r="F774" s="261">
        <f>[1]Sheet16!$AA32</f>
        <v>17</v>
      </c>
      <c r="G774" s="262" t="str">
        <f>[1]Sheet16!$X32</f>
        <v>P133219453</v>
      </c>
      <c r="H774" s="261" t="str">
        <f>[1]Sheet16!$Q32</f>
        <v>a</v>
      </c>
      <c r="I774" s="261" t="str">
        <f>[1]Sheet16!$M32</f>
        <v>يـوسـف</v>
      </c>
      <c r="J774" s="261" t="str">
        <f>[1]Sheet16!$L32</f>
        <v>ذكر</v>
      </c>
      <c r="K774" s="263">
        <f>[1]Sheet16!$F32</f>
        <v>37725</v>
      </c>
      <c r="L774" s="261" t="str">
        <f t="shared" si="11"/>
        <v>a يـوسـف</v>
      </c>
      <c r="M774" s="279"/>
    </row>
    <row r="775" spans="2:13" s="264" customFormat="1" ht="30" customHeight="1">
      <c r="B775" s="266">
        <v>768</v>
      </c>
      <c r="C775" s="261" t="str">
        <f>IF((F775&lt;=0)," ",[1]Sheet16!$T$10)</f>
        <v xml:space="preserve">الثانية إعدادي عام </v>
      </c>
      <c r="D775" s="261" t="str">
        <f>C775&amp;"_"&amp;COUNTIF(C$8:$C775,C775)</f>
        <v>الثانية إعدادي عام _166</v>
      </c>
      <c r="E775" s="260" t="str">
        <f>[1]Sheet16!$I$11</f>
        <v>2ASCG-5</v>
      </c>
      <c r="F775" s="261">
        <f>[1]Sheet16!$AA33</f>
        <v>18</v>
      </c>
      <c r="G775" s="262" t="str">
        <f>[1]Sheet16!$X33</f>
        <v>P133259987</v>
      </c>
      <c r="H775" s="261" t="str">
        <f>[1]Sheet16!$Q33</f>
        <v>a</v>
      </c>
      <c r="I775" s="261" t="str">
        <f>[1]Sheet16!$M33</f>
        <v xml:space="preserve">حمزة </v>
      </c>
      <c r="J775" s="261" t="str">
        <f>[1]Sheet16!$L33</f>
        <v>ذكر</v>
      </c>
      <c r="K775" s="263">
        <f>[1]Sheet16!$F33</f>
        <v>38730</v>
      </c>
      <c r="L775" s="261" t="str">
        <f t="shared" si="11"/>
        <v xml:space="preserve">a حمزة </v>
      </c>
      <c r="M775" s="279"/>
    </row>
    <row r="776" spans="2:13" s="264" customFormat="1" ht="30" customHeight="1">
      <c r="B776" s="266">
        <v>769</v>
      </c>
      <c r="C776" s="261" t="str">
        <f>IF((F776&lt;=0)," ",[1]Sheet16!$T$10)</f>
        <v xml:space="preserve">الثانية إعدادي عام </v>
      </c>
      <c r="D776" s="261" t="str">
        <f>C776&amp;"_"&amp;COUNTIF(C$8:$C776,C776)</f>
        <v>الثانية إعدادي عام _167</v>
      </c>
      <c r="E776" s="260" t="str">
        <f>[1]Sheet16!$I$11</f>
        <v>2ASCG-5</v>
      </c>
      <c r="F776" s="261">
        <f>[1]Sheet16!$AA34</f>
        <v>19</v>
      </c>
      <c r="G776" s="262" t="str">
        <f>[1]Sheet16!$X34</f>
        <v>P134259990</v>
      </c>
      <c r="H776" s="261" t="str">
        <f>[1]Sheet16!$Q34</f>
        <v>a</v>
      </c>
      <c r="I776" s="261" t="str">
        <f>[1]Sheet16!$M34</f>
        <v>عمر</v>
      </c>
      <c r="J776" s="261" t="str">
        <f>[1]Sheet16!$L34</f>
        <v>ذكر</v>
      </c>
      <c r="K776" s="263">
        <f>[1]Sheet16!$F34</f>
        <v>38659</v>
      </c>
      <c r="L776" s="261" t="str">
        <f t="shared" si="11"/>
        <v>a عمر</v>
      </c>
      <c r="M776" s="279"/>
    </row>
    <row r="777" spans="2:13" s="264" customFormat="1" ht="30" customHeight="1">
      <c r="B777" s="266">
        <v>770</v>
      </c>
      <c r="C777" s="261" t="str">
        <f>IF((F777&lt;=0)," ",[1]Sheet16!$T$10)</f>
        <v xml:space="preserve">الثانية إعدادي عام </v>
      </c>
      <c r="D777" s="261" t="str">
        <f>C777&amp;"_"&amp;COUNTIF(C$8:$C777,C777)</f>
        <v>الثانية إعدادي عام _168</v>
      </c>
      <c r="E777" s="260" t="str">
        <f>[1]Sheet16!$I$11</f>
        <v>2ASCG-5</v>
      </c>
      <c r="F777" s="261">
        <f>[1]Sheet16!$AA35</f>
        <v>20</v>
      </c>
      <c r="G777" s="262" t="str">
        <f>[1]Sheet16!$X35</f>
        <v>P134428396</v>
      </c>
      <c r="H777" s="261" t="str">
        <f>[1]Sheet16!$Q35</f>
        <v>a</v>
      </c>
      <c r="I777" s="261" t="str">
        <f>[1]Sheet16!$M35</f>
        <v xml:space="preserve">كوثر </v>
      </c>
      <c r="J777" s="261" t="str">
        <f>[1]Sheet16!$L35</f>
        <v>أنثى</v>
      </c>
      <c r="K777" s="263">
        <f>[1]Sheet16!$F35</f>
        <v>37421</v>
      </c>
      <c r="L777" s="261" t="str">
        <f t="shared" ref="L777:L840" si="12">CONCATENATE(H777," ",I777)</f>
        <v xml:space="preserve">a كوثر </v>
      </c>
      <c r="M777" s="279"/>
    </row>
    <row r="778" spans="2:13" s="264" customFormat="1" ht="30" customHeight="1">
      <c r="B778" s="266">
        <v>771</v>
      </c>
      <c r="C778" s="261" t="str">
        <f>IF((F778&lt;=0)," ",[1]Sheet16!$T$10)</f>
        <v xml:space="preserve">الثانية إعدادي عام </v>
      </c>
      <c r="D778" s="261" t="str">
        <f>C778&amp;"_"&amp;COUNTIF(C$8:$C778,C778)</f>
        <v>الثانية إعدادي عام _169</v>
      </c>
      <c r="E778" s="260" t="str">
        <f>[1]Sheet16!$I$11</f>
        <v>2ASCG-5</v>
      </c>
      <c r="F778" s="261">
        <f>[1]Sheet16!$AA36</f>
        <v>21</v>
      </c>
      <c r="G778" s="262" t="str">
        <f>[1]Sheet16!$X36</f>
        <v>P135174438</v>
      </c>
      <c r="H778" s="261" t="str">
        <f>[1]Sheet16!$Q36</f>
        <v>a</v>
      </c>
      <c r="I778" s="261" t="str">
        <f>[1]Sheet16!$M36</f>
        <v>يوسف</v>
      </c>
      <c r="J778" s="261" t="str">
        <f>[1]Sheet16!$L36</f>
        <v>ذكر</v>
      </c>
      <c r="K778" s="263">
        <f>[1]Sheet16!$F36</f>
        <v>37594</v>
      </c>
      <c r="L778" s="261" t="str">
        <f t="shared" si="12"/>
        <v>a يوسف</v>
      </c>
      <c r="M778" s="279"/>
    </row>
    <row r="779" spans="2:13" s="264" customFormat="1" ht="30" customHeight="1">
      <c r="B779" s="266">
        <v>772</v>
      </c>
      <c r="C779" s="261" t="str">
        <f>IF((F779&lt;=0)," ",[1]Sheet16!$T$10)</f>
        <v xml:space="preserve">الثانية إعدادي عام </v>
      </c>
      <c r="D779" s="261" t="str">
        <f>C779&amp;"_"&amp;COUNTIF(C$8:$C779,C779)</f>
        <v>الثانية إعدادي عام _170</v>
      </c>
      <c r="E779" s="260" t="str">
        <f>[1]Sheet16!$I$11</f>
        <v>2ASCG-5</v>
      </c>
      <c r="F779" s="261">
        <f>[1]Sheet16!$AA37</f>
        <v>22</v>
      </c>
      <c r="G779" s="262" t="str">
        <f>[1]Sheet16!$X37</f>
        <v>P135251410</v>
      </c>
      <c r="H779" s="261" t="str">
        <f>[1]Sheet16!$Q37</f>
        <v>a</v>
      </c>
      <c r="I779" s="261" t="str">
        <f>[1]Sheet16!$M37</f>
        <v xml:space="preserve">أنس </v>
      </c>
      <c r="J779" s="261" t="str">
        <f>[1]Sheet16!$L37</f>
        <v>ذكر</v>
      </c>
      <c r="K779" s="263">
        <f>[1]Sheet16!$F37</f>
        <v>38696</v>
      </c>
      <c r="L779" s="261" t="str">
        <f t="shared" si="12"/>
        <v xml:space="preserve">a أنس </v>
      </c>
      <c r="M779" s="279"/>
    </row>
    <row r="780" spans="2:13" s="264" customFormat="1" ht="30" customHeight="1">
      <c r="B780" s="266">
        <v>773</v>
      </c>
      <c r="C780" s="261" t="str">
        <f>IF((F780&lt;=0)," ",[1]Sheet16!$T$10)</f>
        <v xml:space="preserve">الثانية إعدادي عام </v>
      </c>
      <c r="D780" s="261" t="str">
        <f>C780&amp;"_"&amp;COUNTIF(C$8:$C780,C780)</f>
        <v>الثانية إعدادي عام _171</v>
      </c>
      <c r="E780" s="260" t="str">
        <f>[1]Sheet16!$I$11</f>
        <v>2ASCG-5</v>
      </c>
      <c r="F780" s="261">
        <f>[1]Sheet16!$AA38</f>
        <v>23</v>
      </c>
      <c r="G780" s="262" t="str">
        <f>[1]Sheet16!$X38</f>
        <v>P135294427</v>
      </c>
      <c r="H780" s="261" t="str">
        <f>[1]Sheet16!$Q38</f>
        <v>a</v>
      </c>
      <c r="I780" s="261" t="str">
        <f>[1]Sheet16!$M38</f>
        <v>اية</v>
      </c>
      <c r="J780" s="261" t="str">
        <f>[1]Sheet16!$L38</f>
        <v>أنثى</v>
      </c>
      <c r="K780" s="263">
        <f>[1]Sheet16!$F38</f>
        <v>38670</v>
      </c>
      <c r="L780" s="261" t="str">
        <f t="shared" si="12"/>
        <v>a اية</v>
      </c>
      <c r="M780" s="279"/>
    </row>
    <row r="781" spans="2:13" s="264" customFormat="1" ht="30" customHeight="1">
      <c r="B781" s="266">
        <v>774</v>
      </c>
      <c r="C781" s="261" t="str">
        <f>IF((F781&lt;=0)," ",[1]Sheet16!$T$10)</f>
        <v xml:space="preserve">الثانية إعدادي عام </v>
      </c>
      <c r="D781" s="261" t="str">
        <f>C781&amp;"_"&amp;COUNTIF(C$8:$C781,C781)</f>
        <v>الثانية إعدادي عام _172</v>
      </c>
      <c r="E781" s="260" t="str">
        <f>[1]Sheet16!$I$11</f>
        <v>2ASCG-5</v>
      </c>
      <c r="F781" s="261">
        <f>[1]Sheet16!$AA39</f>
        <v>24</v>
      </c>
      <c r="G781" s="262" t="str">
        <f>[1]Sheet16!$X39</f>
        <v>P136259872</v>
      </c>
      <c r="H781" s="261" t="str">
        <f>[1]Sheet16!$Q39</f>
        <v>a</v>
      </c>
      <c r="I781" s="261" t="str">
        <f>[1]Sheet16!$M39</f>
        <v>عبيد</v>
      </c>
      <c r="J781" s="261" t="str">
        <f>[1]Sheet16!$L39</f>
        <v>ذكر</v>
      </c>
      <c r="K781" s="263">
        <f>[1]Sheet16!$F39</f>
        <v>38394</v>
      </c>
      <c r="L781" s="261" t="str">
        <f t="shared" si="12"/>
        <v>a عبيد</v>
      </c>
      <c r="M781" s="279"/>
    </row>
    <row r="782" spans="2:13" s="264" customFormat="1" ht="30" customHeight="1">
      <c r="B782" s="266">
        <v>775</v>
      </c>
      <c r="C782" s="261" t="str">
        <f>IF((F782&lt;=0)," ",[1]Sheet16!$T$10)</f>
        <v xml:space="preserve">الثانية إعدادي عام </v>
      </c>
      <c r="D782" s="261" t="str">
        <f>C782&amp;"_"&amp;COUNTIF(C$8:$C782,C782)</f>
        <v>الثانية إعدادي عام _173</v>
      </c>
      <c r="E782" s="260" t="str">
        <f>[1]Sheet16!$I$11</f>
        <v>2ASCG-5</v>
      </c>
      <c r="F782" s="261">
        <f>[1]Sheet16!$AA40</f>
        <v>25</v>
      </c>
      <c r="G782" s="262" t="str">
        <f>[1]Sheet16!$X40</f>
        <v>P137371153</v>
      </c>
      <c r="H782" s="261" t="str">
        <f>[1]Sheet16!$Q40</f>
        <v>a</v>
      </c>
      <c r="I782" s="261" t="str">
        <f>[1]Sheet16!$M40</f>
        <v xml:space="preserve">زيد </v>
      </c>
      <c r="J782" s="261" t="str">
        <f>[1]Sheet16!$L40</f>
        <v>ذكر</v>
      </c>
      <c r="K782" s="263">
        <f>[1]Sheet16!$F40</f>
        <v>38282</v>
      </c>
      <c r="L782" s="261" t="str">
        <f t="shared" si="12"/>
        <v xml:space="preserve">a زيد </v>
      </c>
      <c r="M782" s="279"/>
    </row>
    <row r="783" spans="2:13" s="264" customFormat="1" ht="30" customHeight="1">
      <c r="B783" s="266">
        <v>776</v>
      </c>
      <c r="C783" s="261" t="str">
        <f>IF((F783&lt;=0)," ",[1]Sheet16!$T$10)</f>
        <v xml:space="preserve">الثانية إعدادي عام </v>
      </c>
      <c r="D783" s="261" t="str">
        <f>C783&amp;"_"&amp;COUNTIF(C$8:$C783,C783)</f>
        <v>الثانية إعدادي عام _174</v>
      </c>
      <c r="E783" s="260" t="str">
        <f>[1]Sheet16!$I$11</f>
        <v>2ASCG-5</v>
      </c>
      <c r="F783" s="261">
        <f>[1]Sheet16!$AA41</f>
        <v>26</v>
      </c>
      <c r="G783" s="262" t="str">
        <f>[1]Sheet16!$X41</f>
        <v>P138276706</v>
      </c>
      <c r="H783" s="261" t="str">
        <f>[1]Sheet16!$Q41</f>
        <v>a</v>
      </c>
      <c r="I783" s="261" t="str">
        <f>[1]Sheet16!$M41</f>
        <v>فاطمة الزهرة</v>
      </c>
      <c r="J783" s="261" t="str">
        <f>[1]Sheet16!$L41</f>
        <v>أنثى</v>
      </c>
      <c r="K783" s="263">
        <f>[1]Sheet16!$F41</f>
        <v>38224</v>
      </c>
      <c r="L783" s="261" t="str">
        <f t="shared" si="12"/>
        <v>a فاطمة الزهرة</v>
      </c>
      <c r="M783" s="279"/>
    </row>
    <row r="784" spans="2:13" s="264" customFormat="1" ht="30" customHeight="1">
      <c r="B784" s="266">
        <v>777</v>
      </c>
      <c r="C784" s="261" t="str">
        <f>IF((F784&lt;=0)," ",[1]Sheet16!$T$10)</f>
        <v xml:space="preserve">الثانية إعدادي عام </v>
      </c>
      <c r="D784" s="261" t="str">
        <f>C784&amp;"_"&amp;COUNTIF(C$8:$C784,C784)</f>
        <v>الثانية إعدادي عام _175</v>
      </c>
      <c r="E784" s="260" t="str">
        <f>[1]Sheet16!$I$11</f>
        <v>2ASCG-5</v>
      </c>
      <c r="F784" s="261">
        <f>[1]Sheet16!$AA42</f>
        <v>27</v>
      </c>
      <c r="G784" s="262" t="str">
        <f>[1]Sheet16!$X42</f>
        <v>P138366891</v>
      </c>
      <c r="H784" s="261" t="str">
        <f>[1]Sheet16!$Q42</f>
        <v>a</v>
      </c>
      <c r="I784" s="261" t="str">
        <f>[1]Sheet16!$M42</f>
        <v xml:space="preserve">سليمة </v>
      </c>
      <c r="J784" s="261" t="str">
        <f>[1]Sheet16!$L42</f>
        <v>أنثى</v>
      </c>
      <c r="K784" s="263">
        <f>[1]Sheet16!$F42</f>
        <v>38534</v>
      </c>
      <c r="L784" s="261" t="str">
        <f t="shared" si="12"/>
        <v xml:space="preserve">a سليمة </v>
      </c>
      <c r="M784" s="279"/>
    </row>
    <row r="785" spans="2:13" s="264" customFormat="1" ht="30" customHeight="1">
      <c r="B785" s="266">
        <v>778</v>
      </c>
      <c r="C785" s="261" t="str">
        <f>IF((F785&lt;=0)," ",[1]Sheet16!$T$10)</f>
        <v xml:space="preserve">الثانية إعدادي عام </v>
      </c>
      <c r="D785" s="261" t="str">
        <f>C785&amp;"_"&amp;COUNTIF(C$8:$C785,C785)</f>
        <v>الثانية إعدادي عام _176</v>
      </c>
      <c r="E785" s="260" t="str">
        <f>[1]Sheet16!$I$11</f>
        <v>2ASCG-5</v>
      </c>
      <c r="F785" s="261">
        <f>[1]Sheet16!$AA43</f>
        <v>28</v>
      </c>
      <c r="G785" s="262" t="str">
        <f>[1]Sheet16!$X43</f>
        <v>P138376702</v>
      </c>
      <c r="H785" s="261" t="str">
        <f>[1]Sheet16!$Q43</f>
        <v>a</v>
      </c>
      <c r="I785" s="261" t="str">
        <f>[1]Sheet16!$M43</f>
        <v xml:space="preserve">نعمان </v>
      </c>
      <c r="J785" s="261" t="str">
        <f>[1]Sheet16!$L43</f>
        <v>ذكر</v>
      </c>
      <c r="K785" s="263">
        <f>[1]Sheet16!$F43</f>
        <v>37789</v>
      </c>
      <c r="L785" s="261" t="str">
        <f t="shared" si="12"/>
        <v xml:space="preserve">a نعمان </v>
      </c>
      <c r="M785" s="279"/>
    </row>
    <row r="786" spans="2:13" s="264" customFormat="1" ht="30" customHeight="1">
      <c r="B786" s="266">
        <v>779</v>
      </c>
      <c r="C786" s="261" t="str">
        <f>IF((F786&lt;=0)," ",[1]Sheet16!$T$10)</f>
        <v xml:space="preserve">الثانية إعدادي عام </v>
      </c>
      <c r="D786" s="261" t="str">
        <f>C786&amp;"_"&amp;COUNTIF(C$8:$C786,C786)</f>
        <v>الثانية إعدادي عام _177</v>
      </c>
      <c r="E786" s="260" t="str">
        <f>[1]Sheet16!$I$11</f>
        <v>2ASCG-5</v>
      </c>
      <c r="F786" s="261">
        <f>[1]Sheet16!$AA44</f>
        <v>29</v>
      </c>
      <c r="G786" s="262" t="str">
        <f>[1]Sheet16!$X44</f>
        <v>P139251257</v>
      </c>
      <c r="H786" s="261" t="str">
        <f>[1]Sheet16!$Q44</f>
        <v>a</v>
      </c>
      <c r="I786" s="261" t="str">
        <f>[1]Sheet16!$M44</f>
        <v xml:space="preserve">رحيمة </v>
      </c>
      <c r="J786" s="261" t="str">
        <f>[1]Sheet16!$L44</f>
        <v>أنثى</v>
      </c>
      <c r="K786" s="263">
        <f>[1]Sheet16!$F44</f>
        <v>38749</v>
      </c>
      <c r="L786" s="261" t="str">
        <f t="shared" si="12"/>
        <v xml:space="preserve">a رحيمة </v>
      </c>
      <c r="M786" s="279"/>
    </row>
    <row r="787" spans="2:13" s="264" customFormat="1" ht="30" customHeight="1">
      <c r="B787" s="266">
        <v>780</v>
      </c>
      <c r="C787" s="261" t="str">
        <f>IF((F787&lt;=0)," ",[1]Sheet16!$T$10)</f>
        <v xml:space="preserve">الثانية إعدادي عام </v>
      </c>
      <c r="D787" s="261" t="str">
        <f>C787&amp;"_"&amp;COUNTIF(C$8:$C787,C787)</f>
        <v>الثانية إعدادي عام _178</v>
      </c>
      <c r="E787" s="260" t="str">
        <f>[1]Sheet16!$I$11</f>
        <v>2ASCG-5</v>
      </c>
      <c r="F787" s="261">
        <f>[1]Sheet16!$AA45</f>
        <v>30</v>
      </c>
      <c r="G787" s="262" t="str">
        <f>[1]Sheet16!$X45</f>
        <v>P139259974</v>
      </c>
      <c r="H787" s="261" t="str">
        <f>[1]Sheet16!$Q45</f>
        <v>a</v>
      </c>
      <c r="I787" s="261" t="str">
        <f>[1]Sheet16!$M45</f>
        <v xml:space="preserve">فردوس </v>
      </c>
      <c r="J787" s="261" t="str">
        <f>[1]Sheet16!$L45</f>
        <v>أنثى</v>
      </c>
      <c r="K787" s="263">
        <f>[1]Sheet16!$F45</f>
        <v>38796</v>
      </c>
      <c r="L787" s="261" t="str">
        <f t="shared" si="12"/>
        <v xml:space="preserve">a فردوس </v>
      </c>
      <c r="M787" s="279"/>
    </row>
    <row r="788" spans="2:13" s="264" customFormat="1" ht="30" customHeight="1">
      <c r="B788" s="266">
        <v>781</v>
      </c>
      <c r="C788" s="261" t="str">
        <f>IF((F788&lt;=0)," ",[1]Sheet16!$T$10)</f>
        <v xml:space="preserve">الثانية إعدادي عام </v>
      </c>
      <c r="D788" s="261" t="str">
        <f>C788&amp;"_"&amp;COUNTIF(C$8:$C788,C788)</f>
        <v>الثانية إعدادي عام _179</v>
      </c>
      <c r="E788" s="260" t="str">
        <f>[1]Sheet16!$I$11</f>
        <v>2ASCG-5</v>
      </c>
      <c r="F788" s="261">
        <f>[1]Sheet16!$AA46</f>
        <v>31</v>
      </c>
      <c r="G788" s="262" t="str">
        <f>[1]Sheet16!$X46</f>
        <v>P139260003</v>
      </c>
      <c r="H788" s="261" t="str">
        <f>[1]Sheet16!$Q46</f>
        <v>a</v>
      </c>
      <c r="I788" s="261" t="str">
        <f>[1]Sheet16!$M46</f>
        <v>سفيان</v>
      </c>
      <c r="J788" s="261" t="str">
        <f>[1]Sheet16!$L46</f>
        <v>ذكر</v>
      </c>
      <c r="K788" s="263">
        <f>[1]Sheet16!$F46</f>
        <v>38585</v>
      </c>
      <c r="L788" s="261" t="str">
        <f t="shared" si="12"/>
        <v>a سفيان</v>
      </c>
      <c r="M788" s="279"/>
    </row>
    <row r="789" spans="2:13" s="264" customFormat="1" ht="30" customHeight="1">
      <c r="B789" s="266">
        <v>782</v>
      </c>
      <c r="C789" s="261" t="str">
        <f>IF((F789&lt;=0)," ",[1]Sheet16!$T$10)</f>
        <v xml:space="preserve">الثانية إعدادي عام </v>
      </c>
      <c r="D789" s="261" t="str">
        <f>C789&amp;"_"&amp;COUNTIF(C$8:$C789,C789)</f>
        <v>الثانية إعدادي عام _180</v>
      </c>
      <c r="E789" s="260" t="str">
        <f>[1]Sheet16!$I$11</f>
        <v>2ASCG-5</v>
      </c>
      <c r="F789" s="261">
        <f>[1]Sheet16!$AA47</f>
        <v>32</v>
      </c>
      <c r="G789" s="262" t="str">
        <f>[1]Sheet16!$X47</f>
        <v>P139366889</v>
      </c>
      <c r="H789" s="261" t="str">
        <f>[1]Sheet16!$Q47</f>
        <v>a</v>
      </c>
      <c r="I789" s="261" t="str">
        <f>[1]Sheet16!$M47</f>
        <v xml:space="preserve">نعيمة </v>
      </c>
      <c r="J789" s="261" t="str">
        <f>[1]Sheet16!$L47</f>
        <v>أنثى</v>
      </c>
      <c r="K789" s="263">
        <f>[1]Sheet16!$F47</f>
        <v>38480</v>
      </c>
      <c r="L789" s="261" t="str">
        <f t="shared" si="12"/>
        <v xml:space="preserve">a نعيمة </v>
      </c>
      <c r="M789" s="279"/>
    </row>
    <row r="790" spans="2:13" s="264" customFormat="1" ht="30" customHeight="1">
      <c r="B790" s="266">
        <v>783</v>
      </c>
      <c r="C790" s="261" t="str">
        <f>IF((F790&lt;=0)," ",[1]Sheet16!$T$10)</f>
        <v xml:space="preserve">الثانية إعدادي عام </v>
      </c>
      <c r="D790" s="261" t="str">
        <f>C790&amp;"_"&amp;COUNTIF(C$8:$C790,C790)</f>
        <v>الثانية إعدادي عام _181</v>
      </c>
      <c r="E790" s="260" t="str">
        <f>[1]Sheet16!$I$11</f>
        <v>2ASCG-5</v>
      </c>
      <c r="F790" s="261">
        <f>[1]Sheet16!$AA48</f>
        <v>33</v>
      </c>
      <c r="G790" s="262" t="str">
        <f>[1]Sheet16!$X48</f>
        <v>P145062689</v>
      </c>
      <c r="H790" s="261" t="str">
        <f>[1]Sheet16!$Q48</f>
        <v>a</v>
      </c>
      <c r="I790" s="261" t="str">
        <f>[1]Sheet16!$M48</f>
        <v>حسام</v>
      </c>
      <c r="J790" s="261" t="str">
        <f>[1]Sheet16!$L48</f>
        <v>ذكر</v>
      </c>
      <c r="K790" s="263">
        <f>[1]Sheet16!$F48</f>
        <v>38524</v>
      </c>
      <c r="L790" s="261" t="str">
        <f t="shared" si="12"/>
        <v>a حسام</v>
      </c>
      <c r="M790" s="279"/>
    </row>
    <row r="791" spans="2:13" s="264" customFormat="1" ht="30" customHeight="1">
      <c r="B791" s="266">
        <v>784</v>
      </c>
      <c r="C791" s="261" t="str">
        <f>IF((F791&lt;=0)," ",[1]Sheet16!$T$10)</f>
        <v xml:space="preserve">الثانية إعدادي عام </v>
      </c>
      <c r="D791" s="261" t="str">
        <f>C791&amp;"_"&amp;COUNTIF(C$8:$C791,C791)</f>
        <v>الثانية إعدادي عام _182</v>
      </c>
      <c r="E791" s="260" t="str">
        <f>[1]Sheet16!$I$11</f>
        <v>2ASCG-5</v>
      </c>
      <c r="F791" s="261">
        <f>[1]Sheet16!$AA49</f>
        <v>34</v>
      </c>
      <c r="G791" s="262" t="str">
        <f>[1]Sheet16!$X49</f>
        <v>P147112329</v>
      </c>
      <c r="H791" s="261" t="str">
        <f>[1]Sheet16!$Q49</f>
        <v>a</v>
      </c>
      <c r="I791" s="261" t="str">
        <f>[1]Sheet16!$M49</f>
        <v>أيمن</v>
      </c>
      <c r="J791" s="261" t="str">
        <f>[1]Sheet16!$L49</f>
        <v>ذكر</v>
      </c>
      <c r="K791" s="263">
        <f>[1]Sheet16!$F49</f>
        <v>37981</v>
      </c>
      <c r="L791" s="261" t="str">
        <f t="shared" si="12"/>
        <v>a أيمن</v>
      </c>
      <c r="M791" s="279"/>
    </row>
    <row r="792" spans="2:13" s="264" customFormat="1" ht="30" customHeight="1">
      <c r="B792" s="266">
        <v>785</v>
      </c>
      <c r="C792" s="261" t="str">
        <f>IF((F792&lt;=0)," ",[1]Sheet16!$T$10)</f>
        <v xml:space="preserve">الثانية إعدادي عام </v>
      </c>
      <c r="D792" s="261" t="str">
        <f>C792&amp;"_"&amp;COUNTIF(C$8:$C792,C792)</f>
        <v>الثانية إعدادي عام _183</v>
      </c>
      <c r="E792" s="260" t="str">
        <f>[1]Sheet16!$I$11</f>
        <v>2ASCG-5</v>
      </c>
      <c r="F792" s="261">
        <f>[1]Sheet16!$AA50</f>
        <v>35</v>
      </c>
      <c r="G792" s="262" t="str">
        <f>[1]Sheet16!$X50</f>
        <v>P149079008</v>
      </c>
      <c r="H792" s="261" t="str">
        <f>[1]Sheet16!$Q50</f>
        <v>a</v>
      </c>
      <c r="I792" s="261" t="str">
        <f>[1]Sheet16!$M50</f>
        <v>عواطف</v>
      </c>
      <c r="J792" s="261" t="str">
        <f>[1]Sheet16!$L50</f>
        <v>أنثى</v>
      </c>
      <c r="K792" s="263">
        <f>[1]Sheet16!$F50</f>
        <v>38681</v>
      </c>
      <c r="L792" s="261" t="str">
        <f t="shared" si="12"/>
        <v>a عواطف</v>
      </c>
      <c r="M792" s="279"/>
    </row>
    <row r="793" spans="2:13" s="264" customFormat="1" ht="30" customHeight="1">
      <c r="B793" s="266">
        <v>786</v>
      </c>
      <c r="C793" s="261" t="str">
        <f>IF((F793&lt;=0)," ",[1]Sheet16!$T$10)</f>
        <v xml:space="preserve">الثانية إعدادي عام </v>
      </c>
      <c r="D793" s="261" t="str">
        <f>C793&amp;"_"&amp;COUNTIF(C$8:$C793,C793)</f>
        <v>الثانية إعدادي عام _184</v>
      </c>
      <c r="E793" s="260" t="str">
        <f>[1]Sheet16!$I$11</f>
        <v>2ASCG-5</v>
      </c>
      <c r="F793" s="261">
        <f>[1]Sheet16!$AA51</f>
        <v>36</v>
      </c>
      <c r="G793" s="262" t="str">
        <f>[1]Sheet16!$X51</f>
        <v>P138371147</v>
      </c>
      <c r="H793" s="261" t="str">
        <f>[1]Sheet16!$Q51</f>
        <v>a</v>
      </c>
      <c r="I793" s="261" t="str">
        <f>[1]Sheet16!$M51</f>
        <v xml:space="preserve">أسماء </v>
      </c>
      <c r="J793" s="261" t="str">
        <f>[1]Sheet16!$L51</f>
        <v>أنثى</v>
      </c>
      <c r="K793" s="263">
        <f>[1]Sheet16!$F51</f>
        <v>37979</v>
      </c>
      <c r="L793" s="261" t="str">
        <f t="shared" si="12"/>
        <v xml:space="preserve">a أسماء </v>
      </c>
      <c r="M793" s="279"/>
    </row>
    <row r="794" spans="2:13" s="264" customFormat="1" ht="30" customHeight="1">
      <c r="B794" s="266">
        <v>787</v>
      </c>
      <c r="C794" s="261" t="str">
        <f>IF((F794&lt;=0)," ",[1]Sheet16!$T$10)</f>
        <v xml:space="preserve">الثانية إعدادي عام </v>
      </c>
      <c r="D794" s="261" t="str">
        <f>C794&amp;"_"&amp;COUNTIF(C$8:$C794,C794)</f>
        <v>الثانية إعدادي عام _185</v>
      </c>
      <c r="E794" s="260" t="str">
        <f>[1]Sheet16!$I$11</f>
        <v>2ASCG-5</v>
      </c>
      <c r="F794" s="261">
        <f>[1]Sheet16!$AA52</f>
        <v>37</v>
      </c>
      <c r="G794" s="262" t="str">
        <f>[1]Sheet16!$X52</f>
        <v>P133449171</v>
      </c>
      <c r="H794" s="261" t="str">
        <f>[1]Sheet16!$Q52</f>
        <v>a</v>
      </c>
      <c r="I794" s="261" t="str">
        <f>[1]Sheet16!$M52</f>
        <v xml:space="preserve">محمد </v>
      </c>
      <c r="J794" s="261" t="str">
        <f>[1]Sheet16!$L52</f>
        <v>ذكر</v>
      </c>
      <c r="K794" s="263">
        <f>[1]Sheet16!$F52</f>
        <v>37498</v>
      </c>
      <c r="L794" s="261" t="str">
        <f t="shared" si="12"/>
        <v xml:space="preserve">a محمد </v>
      </c>
      <c r="M794" s="279"/>
    </row>
    <row r="795" spans="2:13" s="264" customFormat="1" ht="30" customHeight="1">
      <c r="B795" s="266">
        <v>788</v>
      </c>
      <c r="C795" s="261" t="str">
        <f>IF((F795&lt;=0)," ",[1]Sheet16!$T$10)</f>
        <v xml:space="preserve"> </v>
      </c>
      <c r="D795" s="261" t="str">
        <f>C795&amp;"_"&amp;COUNTIF(C$8:$C795,C795)</f>
        <v xml:space="preserve"> _150</v>
      </c>
      <c r="E795" s="260" t="str">
        <f>[1]Sheet16!$I$11</f>
        <v>2ASCG-5</v>
      </c>
      <c r="F795" s="261">
        <f>[1]Sheet16!$AA53</f>
        <v>0</v>
      </c>
      <c r="G795" s="262">
        <f>[1]Sheet16!$X53</f>
        <v>0</v>
      </c>
      <c r="H795" s="261" t="str">
        <f>[1]Sheet16!$Q53</f>
        <v>a</v>
      </c>
      <c r="I795" s="261">
        <f>[1]Sheet16!$M53</f>
        <v>0</v>
      </c>
      <c r="J795" s="261">
        <f>[1]Sheet16!$L53</f>
        <v>0</v>
      </c>
      <c r="K795" s="263">
        <f>[1]Sheet16!$F53</f>
        <v>0</v>
      </c>
      <c r="L795" s="261" t="str">
        <f t="shared" si="12"/>
        <v>a 0</v>
      </c>
      <c r="M795" s="279"/>
    </row>
    <row r="796" spans="2:13" s="264" customFormat="1" ht="30" customHeight="1">
      <c r="B796" s="266">
        <v>789</v>
      </c>
      <c r="C796" s="261" t="str">
        <f>IF((F796&lt;=0)," ",[1]Sheet16!$T$10)</f>
        <v xml:space="preserve"> </v>
      </c>
      <c r="D796" s="261" t="str">
        <f>C796&amp;"_"&amp;COUNTIF(C$8:$C796,C796)</f>
        <v xml:space="preserve"> _151</v>
      </c>
      <c r="E796" s="260" t="str">
        <f>[1]Sheet16!$I$11</f>
        <v>2ASCG-5</v>
      </c>
      <c r="F796" s="261">
        <f>[1]Sheet16!$AA54</f>
        <v>0</v>
      </c>
      <c r="G796" s="262">
        <f>[1]Sheet16!$X54</f>
        <v>0</v>
      </c>
      <c r="H796" s="261" t="str">
        <f>[1]Sheet16!$Q54</f>
        <v>a</v>
      </c>
      <c r="I796" s="261">
        <f>[1]Sheet16!$M54</f>
        <v>0</v>
      </c>
      <c r="J796" s="261">
        <f>[1]Sheet16!$L54</f>
        <v>0</v>
      </c>
      <c r="K796" s="263">
        <f>[1]Sheet16!$F54</f>
        <v>0</v>
      </c>
      <c r="L796" s="261" t="str">
        <f t="shared" si="12"/>
        <v>a 0</v>
      </c>
      <c r="M796" s="279"/>
    </row>
    <row r="797" spans="2:13" s="264" customFormat="1" ht="30" customHeight="1">
      <c r="B797" s="266">
        <v>790</v>
      </c>
      <c r="C797" s="261" t="str">
        <f>IF((F797&lt;=0)," ",[1]Sheet16!$T$10)</f>
        <v xml:space="preserve"> </v>
      </c>
      <c r="D797" s="261" t="str">
        <f>C797&amp;"_"&amp;COUNTIF(C$8:$C797,C797)</f>
        <v xml:space="preserve"> _152</v>
      </c>
      <c r="E797" s="260" t="str">
        <f>[1]Sheet16!$I$11</f>
        <v>2ASCG-5</v>
      </c>
      <c r="F797" s="261">
        <f>[1]Sheet16!$AA55</f>
        <v>0</v>
      </c>
      <c r="G797" s="262">
        <f>[1]Sheet16!$X55</f>
        <v>0</v>
      </c>
      <c r="H797" s="261" t="str">
        <f>[1]Sheet16!$Q55</f>
        <v>a</v>
      </c>
      <c r="I797" s="261">
        <f>[1]Sheet16!$M55</f>
        <v>0</v>
      </c>
      <c r="J797" s="261">
        <f>[1]Sheet16!$L55</f>
        <v>0</v>
      </c>
      <c r="K797" s="263">
        <f>[1]Sheet16!$F55</f>
        <v>0</v>
      </c>
      <c r="L797" s="261" t="str">
        <f t="shared" si="12"/>
        <v>a 0</v>
      </c>
      <c r="M797" s="279"/>
    </row>
    <row r="798" spans="2:13" s="264" customFormat="1" ht="30" customHeight="1">
      <c r="B798" s="266">
        <v>791</v>
      </c>
      <c r="C798" s="261" t="str">
        <f>IF((F798&lt;=0)," ",[1]Sheet16!$T$10)</f>
        <v xml:space="preserve"> </v>
      </c>
      <c r="D798" s="261" t="str">
        <f>C798&amp;"_"&amp;COUNTIF(C$8:$C798,C798)</f>
        <v xml:space="preserve"> _153</v>
      </c>
      <c r="E798" s="260" t="str">
        <f>[1]Sheet16!$I$11</f>
        <v>2ASCG-5</v>
      </c>
      <c r="F798" s="261">
        <f>[1]Sheet16!$AA56</f>
        <v>0</v>
      </c>
      <c r="G798" s="262">
        <f>[1]Sheet16!$X56</f>
        <v>0</v>
      </c>
      <c r="H798" s="261" t="str">
        <f>[1]Sheet16!$Q56</f>
        <v>a</v>
      </c>
      <c r="I798" s="261">
        <f>[1]Sheet16!$M56</f>
        <v>0</v>
      </c>
      <c r="J798" s="261">
        <f>[1]Sheet16!$L56</f>
        <v>0</v>
      </c>
      <c r="K798" s="263">
        <f>[1]Sheet16!$F56</f>
        <v>0</v>
      </c>
      <c r="L798" s="261" t="str">
        <f t="shared" si="12"/>
        <v>a 0</v>
      </c>
      <c r="M798" s="279"/>
    </row>
    <row r="799" spans="2:13" s="264" customFormat="1" ht="30" customHeight="1">
      <c r="B799" s="266">
        <v>792</v>
      </c>
      <c r="C799" s="261" t="str">
        <f>IF((F799&lt;=0)," ",[1]Sheet16!$T$10)</f>
        <v xml:space="preserve"> </v>
      </c>
      <c r="D799" s="261" t="str">
        <f>C799&amp;"_"&amp;COUNTIF(C$8:$C799,C799)</f>
        <v xml:space="preserve"> _154</v>
      </c>
      <c r="E799" s="260" t="str">
        <f>[1]Sheet16!$I$11</f>
        <v>2ASCG-5</v>
      </c>
      <c r="F799" s="261">
        <f>[1]Sheet16!$AA57</f>
        <v>0</v>
      </c>
      <c r="G799" s="262">
        <f>[1]Sheet16!$X57</f>
        <v>0</v>
      </c>
      <c r="H799" s="261" t="str">
        <f>[1]Sheet16!$Q57</f>
        <v>a</v>
      </c>
      <c r="I799" s="261">
        <f>[1]Sheet16!$M57</f>
        <v>0</v>
      </c>
      <c r="J799" s="261">
        <f>[1]Sheet16!$L57</f>
        <v>0</v>
      </c>
      <c r="K799" s="263">
        <f>[1]Sheet16!$F57</f>
        <v>0</v>
      </c>
      <c r="L799" s="261" t="str">
        <f t="shared" si="12"/>
        <v>a 0</v>
      </c>
      <c r="M799" s="279"/>
    </row>
    <row r="800" spans="2:13" s="264" customFormat="1" ht="30" customHeight="1">
      <c r="B800" s="266">
        <v>793</v>
      </c>
      <c r="C800" s="261" t="str">
        <f>IF((F800&lt;=0)," ",[1]Sheet16!$T$10)</f>
        <v xml:space="preserve"> </v>
      </c>
      <c r="D800" s="261" t="str">
        <f>C800&amp;"_"&amp;COUNTIF(C$8:$C800,C800)</f>
        <v xml:space="preserve"> _155</v>
      </c>
      <c r="E800" s="260" t="str">
        <f>[1]Sheet16!$I$11</f>
        <v>2ASCG-5</v>
      </c>
      <c r="F800" s="261">
        <f>[1]Sheet16!$AA58</f>
        <v>0</v>
      </c>
      <c r="G800" s="262">
        <f>[1]Sheet16!$X58</f>
        <v>0</v>
      </c>
      <c r="H800" s="261" t="str">
        <f>[1]Sheet16!$Q58</f>
        <v>a</v>
      </c>
      <c r="I800" s="261">
        <f>[1]Sheet16!$M58</f>
        <v>0</v>
      </c>
      <c r="J800" s="261">
        <f>[1]Sheet16!$L58</f>
        <v>0</v>
      </c>
      <c r="K800" s="263">
        <f>[1]Sheet16!$F58</f>
        <v>0</v>
      </c>
      <c r="L800" s="261" t="str">
        <f t="shared" si="12"/>
        <v>a 0</v>
      </c>
      <c r="M800" s="279"/>
    </row>
    <row r="801" spans="2:13" s="264" customFormat="1" ht="30" customHeight="1">
      <c r="B801" s="266">
        <v>794</v>
      </c>
      <c r="C801" s="261" t="str">
        <f>IF((F801&lt;=0)," ",[1]Sheet16!$T$10)</f>
        <v xml:space="preserve"> </v>
      </c>
      <c r="D801" s="261" t="str">
        <f>C801&amp;"_"&amp;COUNTIF(C$8:$C801,C801)</f>
        <v xml:space="preserve"> _156</v>
      </c>
      <c r="E801" s="260" t="str">
        <f>[1]Sheet16!$I$11</f>
        <v>2ASCG-5</v>
      </c>
      <c r="F801" s="261">
        <f>[1]Sheet16!$AA59</f>
        <v>0</v>
      </c>
      <c r="G801" s="262">
        <f>[1]Sheet16!$X59</f>
        <v>0</v>
      </c>
      <c r="H801" s="261" t="str">
        <f>[1]Sheet16!$Q59</f>
        <v>a</v>
      </c>
      <c r="I801" s="261">
        <f>[1]Sheet16!$M59</f>
        <v>0</v>
      </c>
      <c r="J801" s="261">
        <f>[1]Sheet16!$L59</f>
        <v>0</v>
      </c>
      <c r="K801" s="263">
        <f>[1]Sheet16!$F59</f>
        <v>0</v>
      </c>
      <c r="L801" s="261" t="str">
        <f t="shared" si="12"/>
        <v>a 0</v>
      </c>
      <c r="M801" s="279"/>
    </row>
    <row r="802" spans="2:13" s="264" customFormat="1" ht="30" customHeight="1">
      <c r="B802" s="266">
        <v>795</v>
      </c>
      <c r="C802" s="261" t="str">
        <f>IF((F802&lt;=0)," ",[1]Sheet16!$T$10)</f>
        <v xml:space="preserve"> </v>
      </c>
      <c r="D802" s="261" t="str">
        <f>C802&amp;"_"&amp;COUNTIF(C$8:$C802,C802)</f>
        <v xml:space="preserve"> _157</v>
      </c>
      <c r="E802" s="260" t="str">
        <f>[1]Sheet16!$I$11</f>
        <v>2ASCG-5</v>
      </c>
      <c r="F802" s="261">
        <f>[1]Sheet16!$AA60</f>
        <v>0</v>
      </c>
      <c r="G802" s="262">
        <f>[1]Sheet16!$X60</f>
        <v>0</v>
      </c>
      <c r="H802" s="261" t="str">
        <f>[1]Sheet16!$Q60</f>
        <v>a</v>
      </c>
      <c r="I802" s="261">
        <f>[1]Sheet16!$M60</f>
        <v>0</v>
      </c>
      <c r="J802" s="261">
        <f>[1]Sheet16!$L60</f>
        <v>0</v>
      </c>
      <c r="K802" s="263">
        <f>[1]Sheet16!$F60</f>
        <v>0</v>
      </c>
      <c r="L802" s="261" t="str">
        <f t="shared" si="12"/>
        <v>a 0</v>
      </c>
      <c r="M802" s="279"/>
    </row>
    <row r="803" spans="2:13" s="264" customFormat="1" ht="30" customHeight="1">
      <c r="B803" s="266">
        <v>796</v>
      </c>
      <c r="C803" s="261" t="str">
        <f>IF((F803&lt;=0)," ",[1]Sheet16!$T$10)</f>
        <v xml:space="preserve"> </v>
      </c>
      <c r="D803" s="261" t="str">
        <f>C803&amp;"_"&amp;COUNTIF(C$8:$C803,C803)</f>
        <v xml:space="preserve"> _158</v>
      </c>
      <c r="E803" s="260" t="str">
        <f>[1]Sheet16!$I$11</f>
        <v>2ASCG-5</v>
      </c>
      <c r="F803" s="261">
        <f>[1]Sheet16!$AA61</f>
        <v>0</v>
      </c>
      <c r="G803" s="262">
        <f>[1]Sheet16!$X61</f>
        <v>0</v>
      </c>
      <c r="H803" s="261" t="str">
        <f>[1]Sheet16!$Q61</f>
        <v>a</v>
      </c>
      <c r="I803" s="261">
        <f>[1]Sheet16!$M61</f>
        <v>0</v>
      </c>
      <c r="J803" s="261">
        <f>[1]Sheet16!$L61</f>
        <v>0</v>
      </c>
      <c r="K803" s="263">
        <f>[1]Sheet16!$F61</f>
        <v>0</v>
      </c>
      <c r="L803" s="261" t="str">
        <f t="shared" si="12"/>
        <v>a 0</v>
      </c>
      <c r="M803" s="279"/>
    </row>
    <row r="804" spans="2:13" s="264" customFormat="1" ht="30" customHeight="1">
      <c r="B804" s="266">
        <v>797</v>
      </c>
      <c r="C804" s="261" t="str">
        <f>IF((F804&lt;=0)," ",[1]Sheet16!$T$10)</f>
        <v xml:space="preserve"> </v>
      </c>
      <c r="D804" s="261" t="str">
        <f>C804&amp;"_"&amp;COUNTIF(C$8:$C804,C804)</f>
        <v xml:space="preserve"> _159</v>
      </c>
      <c r="E804" s="260" t="str">
        <f>[1]Sheet16!$I$11</f>
        <v>2ASCG-5</v>
      </c>
      <c r="F804" s="261">
        <f>[1]Sheet16!$AA62</f>
        <v>0</v>
      </c>
      <c r="G804" s="262">
        <f>[1]Sheet16!$X62</f>
        <v>0</v>
      </c>
      <c r="H804" s="261" t="str">
        <f>[1]Sheet16!$Q62</f>
        <v>a</v>
      </c>
      <c r="I804" s="261">
        <f>[1]Sheet16!$M62</f>
        <v>0</v>
      </c>
      <c r="J804" s="261">
        <f>[1]Sheet16!$L62</f>
        <v>0</v>
      </c>
      <c r="K804" s="263">
        <f>[1]Sheet16!$F62</f>
        <v>0</v>
      </c>
      <c r="L804" s="261" t="str">
        <f t="shared" si="12"/>
        <v>a 0</v>
      </c>
      <c r="M804" s="279"/>
    </row>
    <row r="805" spans="2:13" s="264" customFormat="1" ht="30" customHeight="1">
      <c r="B805" s="266">
        <v>798</v>
      </c>
      <c r="C805" s="261" t="str">
        <f>IF((F805&lt;=0)," ",[1]Sheet16!$T$10)</f>
        <v xml:space="preserve"> </v>
      </c>
      <c r="D805" s="261" t="str">
        <f>C805&amp;"_"&amp;COUNTIF(C$8:$C805,C805)</f>
        <v xml:space="preserve"> _160</v>
      </c>
      <c r="E805" s="260" t="str">
        <f>[1]Sheet16!$I$11</f>
        <v>2ASCG-5</v>
      </c>
      <c r="F805" s="261">
        <f>[1]Sheet16!$AA63</f>
        <v>0</v>
      </c>
      <c r="G805" s="262">
        <f>[1]Sheet16!$X63</f>
        <v>0</v>
      </c>
      <c r="H805" s="261">
        <f>[1]Sheet16!$Q63</f>
        <v>0</v>
      </c>
      <c r="I805" s="261">
        <f>[1]Sheet16!$M63</f>
        <v>0</v>
      </c>
      <c r="J805" s="261">
        <f>[1]Sheet16!$L63</f>
        <v>0</v>
      </c>
      <c r="K805" s="263">
        <f>[1]Sheet16!$F63</f>
        <v>0</v>
      </c>
      <c r="L805" s="261" t="str">
        <f t="shared" si="12"/>
        <v>0 0</v>
      </c>
      <c r="M805" s="279"/>
    </row>
    <row r="806" spans="2:13" s="264" customFormat="1" ht="30" customHeight="1">
      <c r="B806" s="266">
        <v>799</v>
      </c>
      <c r="C806" s="261" t="str">
        <f>IF((F806&lt;=0)," ",[1]Sheet16!$T$10)</f>
        <v xml:space="preserve"> </v>
      </c>
      <c r="D806" s="261" t="str">
        <f>C806&amp;"_"&amp;COUNTIF(C$8:$C806,C806)</f>
        <v xml:space="preserve"> _161</v>
      </c>
      <c r="E806" s="260" t="str">
        <f>[1]Sheet16!$I$11</f>
        <v>2ASCG-5</v>
      </c>
      <c r="F806" s="261">
        <f>[1]Sheet16!$AA64</f>
        <v>0</v>
      </c>
      <c r="G806" s="262">
        <f>[1]Sheet16!$X64</f>
        <v>0</v>
      </c>
      <c r="H806" s="261">
        <f>[1]Sheet16!$Q64</f>
        <v>0</v>
      </c>
      <c r="I806" s="261">
        <f>[1]Sheet16!$M64</f>
        <v>0</v>
      </c>
      <c r="J806" s="261">
        <f>[1]Sheet16!$L64</f>
        <v>0</v>
      </c>
      <c r="K806" s="263">
        <f>[1]Sheet16!$F64</f>
        <v>0</v>
      </c>
      <c r="L806" s="261" t="str">
        <f t="shared" si="12"/>
        <v>0 0</v>
      </c>
      <c r="M806" s="279"/>
    </row>
    <row r="807" spans="2:13" s="264" customFormat="1" ht="30" customHeight="1">
      <c r="B807" s="266">
        <v>800</v>
      </c>
      <c r="C807" s="261" t="str">
        <f>IF((F807&lt;=0)," ",[1]Sheet16!$T$10)</f>
        <v xml:space="preserve"> </v>
      </c>
      <c r="D807" s="261" t="str">
        <f>C807&amp;"_"&amp;COUNTIF(C$8:$C807,C807)</f>
        <v xml:space="preserve"> _162</v>
      </c>
      <c r="E807" s="260" t="str">
        <f>[1]Sheet16!$I$11</f>
        <v>2ASCG-5</v>
      </c>
      <c r="F807" s="261">
        <f>[1]Sheet16!$AA65</f>
        <v>0</v>
      </c>
      <c r="G807" s="262">
        <f>[1]Sheet16!$X65</f>
        <v>0</v>
      </c>
      <c r="H807" s="261">
        <f>[1]Sheet16!$Q65</f>
        <v>0</v>
      </c>
      <c r="I807" s="261">
        <f>[1]Sheet16!$M65</f>
        <v>0</v>
      </c>
      <c r="J807" s="261">
        <f>[1]Sheet16!$L65</f>
        <v>0</v>
      </c>
      <c r="K807" s="263">
        <f>[1]Sheet16!$F65</f>
        <v>0</v>
      </c>
      <c r="L807" s="261" t="str">
        <f t="shared" si="12"/>
        <v>0 0</v>
      </c>
      <c r="M807" s="279"/>
    </row>
    <row r="808" spans="2:13" s="264" customFormat="1" ht="30" customHeight="1">
      <c r="B808" s="266">
        <v>801</v>
      </c>
      <c r="C808" s="261" t="str">
        <f>IF((F808&lt;=0)," ",[1]Sheet16!$T$10)</f>
        <v xml:space="preserve"> </v>
      </c>
      <c r="D808" s="261" t="str">
        <f>C808&amp;"_"&amp;COUNTIF(C$8:$C808,C808)</f>
        <v xml:space="preserve"> _163</v>
      </c>
      <c r="E808" s="260" t="str">
        <f>[1]Sheet16!$I$11</f>
        <v>2ASCG-5</v>
      </c>
      <c r="F808" s="261">
        <f>[1]Sheet16!$AA66</f>
        <v>0</v>
      </c>
      <c r="G808" s="262">
        <f>[1]Sheet16!$X66</f>
        <v>0</v>
      </c>
      <c r="H808" s="261">
        <f>[1]Sheet16!$Q66</f>
        <v>0</v>
      </c>
      <c r="I808" s="261">
        <f>[1]Sheet16!$M66</f>
        <v>0</v>
      </c>
      <c r="J808" s="261">
        <f>[1]Sheet16!$L66</f>
        <v>0</v>
      </c>
      <c r="K808" s="263">
        <f>[1]Sheet16!$F66</f>
        <v>0</v>
      </c>
      <c r="L808" s="261" t="str">
        <f t="shared" si="12"/>
        <v>0 0</v>
      </c>
      <c r="M808" s="279"/>
    </row>
    <row r="809" spans="2:13" s="264" customFormat="1" ht="30" customHeight="1">
      <c r="B809" s="266">
        <v>802</v>
      </c>
      <c r="C809" s="261" t="str">
        <f>IF((F809&lt;=0)," ",[1]Sheet16!$T$10)</f>
        <v xml:space="preserve"> </v>
      </c>
      <c r="D809" s="261" t="str">
        <f>C809&amp;"_"&amp;COUNTIF(C$8:$C809,C809)</f>
        <v xml:space="preserve"> _164</v>
      </c>
      <c r="E809" s="260" t="str">
        <f>[1]Sheet16!$I$11</f>
        <v>2ASCG-5</v>
      </c>
      <c r="F809" s="261">
        <f>[1]Sheet16!$AA67</f>
        <v>0</v>
      </c>
      <c r="G809" s="262">
        <f>[1]Sheet16!$X67</f>
        <v>0</v>
      </c>
      <c r="H809" s="261">
        <f>[1]Sheet16!$Q67</f>
        <v>0</v>
      </c>
      <c r="I809" s="261">
        <f>[1]Sheet16!$M67</f>
        <v>0</v>
      </c>
      <c r="J809" s="261">
        <f>[1]Sheet16!$L67</f>
        <v>0</v>
      </c>
      <c r="K809" s="263">
        <f>[1]Sheet16!$F67</f>
        <v>0</v>
      </c>
      <c r="L809" s="261" t="str">
        <f t="shared" si="12"/>
        <v>0 0</v>
      </c>
      <c r="M809" s="279"/>
    </row>
    <row r="810" spans="2:13" s="264" customFormat="1" ht="30" customHeight="1">
      <c r="B810" s="266">
        <v>803</v>
      </c>
      <c r="C810" s="261" t="str">
        <f>IF((F810&lt;=0)," ",[1]Sheet16!$T$10)</f>
        <v xml:space="preserve"> </v>
      </c>
      <c r="D810" s="261" t="str">
        <f>C810&amp;"_"&amp;COUNTIF(C$8:$C810,C810)</f>
        <v xml:space="preserve"> _165</v>
      </c>
      <c r="E810" s="260" t="str">
        <f>[1]Sheet16!$I$11</f>
        <v>2ASCG-5</v>
      </c>
      <c r="F810" s="261">
        <f>[1]Sheet16!$AA68</f>
        <v>0</v>
      </c>
      <c r="G810" s="262">
        <f>[1]Sheet16!$X68</f>
        <v>0</v>
      </c>
      <c r="H810" s="261">
        <f>[1]Sheet16!$Q68</f>
        <v>0</v>
      </c>
      <c r="I810" s="261">
        <f>[1]Sheet16!$M68</f>
        <v>0</v>
      </c>
      <c r="J810" s="261">
        <f>[1]Sheet16!$L68</f>
        <v>0</v>
      </c>
      <c r="K810" s="263">
        <f>[1]Sheet16!$F68</f>
        <v>0</v>
      </c>
      <c r="L810" s="261" t="str">
        <f t="shared" si="12"/>
        <v>0 0</v>
      </c>
      <c r="M810" s="279"/>
    </row>
    <row r="811" spans="2:13" s="264" customFormat="1" ht="30" customHeight="1">
      <c r="B811" s="266">
        <v>804</v>
      </c>
      <c r="C811" s="261" t="str">
        <f>IF((F811&lt;=0)," ",[1]Sheet16!$T$10)</f>
        <v xml:space="preserve"> </v>
      </c>
      <c r="D811" s="261" t="str">
        <f>C811&amp;"_"&amp;COUNTIF(C$8:$C811,C811)</f>
        <v xml:space="preserve"> _166</v>
      </c>
      <c r="E811" s="260" t="str">
        <f>[1]Sheet16!$I$11</f>
        <v>2ASCG-5</v>
      </c>
      <c r="F811" s="261">
        <f>[1]Sheet16!$AA69</f>
        <v>0</v>
      </c>
      <c r="G811" s="262">
        <f>[1]Sheet16!$X69</f>
        <v>0</v>
      </c>
      <c r="H811" s="261">
        <f>[1]Sheet16!$Q69</f>
        <v>0</v>
      </c>
      <c r="I811" s="261">
        <f>[1]Sheet16!$M69</f>
        <v>0</v>
      </c>
      <c r="J811" s="261">
        <f>[1]Sheet16!$L69</f>
        <v>0</v>
      </c>
      <c r="K811" s="263">
        <f>[1]Sheet16!$F69</f>
        <v>0</v>
      </c>
      <c r="L811" s="261" t="str">
        <f t="shared" si="12"/>
        <v>0 0</v>
      </c>
      <c r="M811" s="279"/>
    </row>
    <row r="812" spans="2:13" s="264" customFormat="1" ht="30" customHeight="1">
      <c r="B812" s="266">
        <v>805</v>
      </c>
      <c r="C812" s="261" t="str">
        <f>IF((F812&lt;=0)," ",[1]Sheet16!$T$10)</f>
        <v xml:space="preserve"> </v>
      </c>
      <c r="D812" s="261" t="str">
        <f>C812&amp;"_"&amp;COUNTIF(C$8:$C812,C812)</f>
        <v xml:space="preserve"> _167</v>
      </c>
      <c r="E812" s="260" t="str">
        <f>[1]Sheet16!$I$11</f>
        <v>2ASCG-5</v>
      </c>
      <c r="F812" s="261">
        <f>[1]Sheet16!$AA70</f>
        <v>0</v>
      </c>
      <c r="G812" s="262">
        <f>[1]Sheet16!$X70</f>
        <v>0</v>
      </c>
      <c r="H812" s="261">
        <f>[1]Sheet16!$Q70</f>
        <v>0</v>
      </c>
      <c r="I812" s="261">
        <f>[1]Sheet16!$M70</f>
        <v>0</v>
      </c>
      <c r="J812" s="261">
        <f>[1]Sheet16!$L70</f>
        <v>0</v>
      </c>
      <c r="K812" s="263">
        <f>[1]Sheet16!$F70</f>
        <v>0</v>
      </c>
      <c r="L812" s="261" t="str">
        <f t="shared" si="12"/>
        <v>0 0</v>
      </c>
      <c r="M812" s="279"/>
    </row>
    <row r="813" spans="2:13" s="264" customFormat="1" ht="30" customHeight="1">
      <c r="B813" s="266">
        <v>806</v>
      </c>
      <c r="C813" s="261" t="str">
        <f>IF((F813&lt;=0)," ",[1]Sheet16!$T$10)</f>
        <v xml:space="preserve"> </v>
      </c>
      <c r="D813" s="261" t="str">
        <f>C813&amp;"_"&amp;COUNTIF(C$8:$C813,C813)</f>
        <v xml:space="preserve"> _168</v>
      </c>
      <c r="E813" s="260" t="str">
        <f>[1]Sheet16!$I$11</f>
        <v>2ASCG-5</v>
      </c>
      <c r="F813" s="261">
        <f>[1]Sheet16!$AA71</f>
        <v>0</v>
      </c>
      <c r="G813" s="262">
        <f>[1]Sheet16!$X71</f>
        <v>0</v>
      </c>
      <c r="H813" s="261">
        <f>[1]Sheet16!$Q71</f>
        <v>0</v>
      </c>
      <c r="I813" s="261">
        <f>[1]Sheet16!$M71</f>
        <v>0</v>
      </c>
      <c r="J813" s="261">
        <f>[1]Sheet16!$L71</f>
        <v>0</v>
      </c>
      <c r="K813" s="263">
        <f>[1]Sheet16!$F71</f>
        <v>0</v>
      </c>
      <c r="L813" s="261" t="str">
        <f t="shared" si="12"/>
        <v>0 0</v>
      </c>
      <c r="M813" s="279"/>
    </row>
    <row r="814" spans="2:13" s="264" customFormat="1" ht="30" customHeight="1">
      <c r="B814" s="266">
        <v>807</v>
      </c>
      <c r="C814" s="261" t="str">
        <f>IF((F814&lt;=0)," ",[1]Sheet17!$T$10)</f>
        <v xml:space="preserve">الثانية إعدادي عام </v>
      </c>
      <c r="D814" s="261" t="str">
        <f>C814&amp;"_"&amp;COUNTIF(C$8:$C814,C814)</f>
        <v>الثانية إعدادي عام _186</v>
      </c>
      <c r="E814" s="260" t="str">
        <f>[1]Sheet17!$I$11</f>
        <v>2ASCG-6</v>
      </c>
      <c r="F814" s="261">
        <f>[1]Sheet17!$AA16</f>
        <v>1</v>
      </c>
      <c r="G814" s="262" t="str">
        <f>[1]Sheet17!$X16</f>
        <v>D139104853</v>
      </c>
      <c r="H814" s="261" t="str">
        <f>[1]Sheet17!$Q16</f>
        <v>a</v>
      </c>
      <c r="I814" s="261" t="str">
        <f>[1]Sheet17!$M16</f>
        <v>علي</v>
      </c>
      <c r="J814" s="261" t="str">
        <f>[1]Sheet17!$L16</f>
        <v>ذكر</v>
      </c>
      <c r="K814" s="263">
        <f>[1]Sheet17!$F16</f>
        <v>38604</v>
      </c>
      <c r="L814" s="261" t="str">
        <f t="shared" si="12"/>
        <v>a علي</v>
      </c>
      <c r="M814" s="279"/>
    </row>
    <row r="815" spans="2:13" s="264" customFormat="1" ht="30" customHeight="1">
      <c r="B815" s="266">
        <v>808</v>
      </c>
      <c r="C815" s="261" t="str">
        <f>IF((F815&lt;=0)," ",[1]Sheet17!$T$10)</f>
        <v xml:space="preserve">الثانية إعدادي عام </v>
      </c>
      <c r="D815" s="261" t="str">
        <f>C815&amp;"_"&amp;COUNTIF(C$8:$C815,C815)</f>
        <v>الثانية إعدادي عام _187</v>
      </c>
      <c r="E815" s="260" t="str">
        <f>[1]Sheet17!$I$11</f>
        <v>2ASCG-6</v>
      </c>
      <c r="F815" s="261">
        <f>[1]Sheet17!$AA17</f>
        <v>2</v>
      </c>
      <c r="G815" s="262" t="str">
        <f>[1]Sheet17!$X17</f>
        <v>E131065527</v>
      </c>
      <c r="H815" s="261" t="str">
        <f>[1]Sheet17!$Q17</f>
        <v>a</v>
      </c>
      <c r="I815" s="261" t="str">
        <f>[1]Sheet17!$M17</f>
        <v>عزيزة</v>
      </c>
      <c r="J815" s="261" t="str">
        <f>[1]Sheet17!$L17</f>
        <v>أنثى</v>
      </c>
      <c r="K815" s="263">
        <f>[1]Sheet17!$F17</f>
        <v>38751</v>
      </c>
      <c r="L815" s="261" t="str">
        <f t="shared" si="12"/>
        <v>a عزيزة</v>
      </c>
      <c r="M815" s="279"/>
    </row>
    <row r="816" spans="2:13" s="264" customFormat="1" ht="30" customHeight="1">
      <c r="B816" s="266">
        <v>809</v>
      </c>
      <c r="C816" s="261" t="str">
        <f>IF((F816&lt;=0)," ",[1]Sheet17!$T$10)</f>
        <v xml:space="preserve">الثانية إعدادي عام </v>
      </c>
      <c r="D816" s="261" t="str">
        <f>C816&amp;"_"&amp;COUNTIF(C$8:$C816,C816)</f>
        <v>الثانية إعدادي عام _188</v>
      </c>
      <c r="E816" s="260" t="str">
        <f>[1]Sheet17!$I$11</f>
        <v>2ASCG-6</v>
      </c>
      <c r="F816" s="261">
        <f>[1]Sheet17!$AA18</f>
        <v>3</v>
      </c>
      <c r="G816" s="262" t="str">
        <f>[1]Sheet17!$X18</f>
        <v>J132109547</v>
      </c>
      <c r="H816" s="261" t="str">
        <f>[1]Sheet17!$Q18</f>
        <v>a</v>
      </c>
      <c r="I816" s="261" t="str">
        <f>[1]Sheet17!$M18</f>
        <v>ياسمين</v>
      </c>
      <c r="J816" s="261" t="str">
        <f>[1]Sheet17!$L18</f>
        <v>أنثى</v>
      </c>
      <c r="K816" s="263">
        <f>[1]Sheet17!$F18</f>
        <v>38805</v>
      </c>
      <c r="L816" s="261" t="str">
        <f t="shared" si="12"/>
        <v>a ياسمين</v>
      </c>
      <c r="M816" s="279"/>
    </row>
    <row r="817" spans="2:13" s="264" customFormat="1" ht="30" customHeight="1">
      <c r="B817" s="266">
        <v>810</v>
      </c>
      <c r="C817" s="261" t="str">
        <f>IF((F817&lt;=0)," ",[1]Sheet17!$T$10)</f>
        <v xml:space="preserve">الثانية إعدادي عام </v>
      </c>
      <c r="D817" s="261" t="str">
        <f>C817&amp;"_"&amp;COUNTIF(C$8:$C817,C817)</f>
        <v>الثانية إعدادي عام _189</v>
      </c>
      <c r="E817" s="260" t="str">
        <f>[1]Sheet17!$I$11</f>
        <v>2ASCG-6</v>
      </c>
      <c r="F817" s="261">
        <f>[1]Sheet17!$AA19</f>
        <v>4</v>
      </c>
      <c r="G817" s="262" t="str">
        <f>[1]Sheet17!$X19</f>
        <v>P130251371</v>
      </c>
      <c r="H817" s="261" t="str">
        <f>[1]Sheet17!$Q19</f>
        <v>a</v>
      </c>
      <c r="I817" s="261" t="str">
        <f>[1]Sheet17!$M19</f>
        <v xml:space="preserve">عبد الرحيم </v>
      </c>
      <c r="J817" s="261" t="str">
        <f>[1]Sheet17!$L19</f>
        <v>ذكر</v>
      </c>
      <c r="K817" s="263">
        <f>[1]Sheet17!$F19</f>
        <v>38511</v>
      </c>
      <c r="L817" s="261" t="str">
        <f t="shared" si="12"/>
        <v xml:space="preserve">a عبد الرحيم </v>
      </c>
      <c r="M817" s="279"/>
    </row>
    <row r="818" spans="2:13" s="264" customFormat="1" ht="30" customHeight="1">
      <c r="B818" s="266">
        <v>811</v>
      </c>
      <c r="C818" s="261" t="str">
        <f>IF((F818&lt;=0)," ",[1]Sheet17!$T$10)</f>
        <v xml:space="preserve">الثانية إعدادي عام </v>
      </c>
      <c r="D818" s="261" t="str">
        <f>C818&amp;"_"&amp;COUNTIF(C$8:$C818,C818)</f>
        <v>الثانية إعدادي عام _190</v>
      </c>
      <c r="E818" s="260" t="str">
        <f>[1]Sheet17!$I$11</f>
        <v>2ASCG-6</v>
      </c>
      <c r="F818" s="261">
        <f>[1]Sheet17!$AA20</f>
        <v>5</v>
      </c>
      <c r="G818" s="262" t="str">
        <f>[1]Sheet17!$X20</f>
        <v>P130251454</v>
      </c>
      <c r="H818" s="261" t="str">
        <f>[1]Sheet17!$Q20</f>
        <v>a</v>
      </c>
      <c r="I818" s="261" t="str">
        <f>[1]Sheet17!$M20</f>
        <v>مليكة</v>
      </c>
      <c r="J818" s="261" t="str">
        <f>[1]Sheet17!$L20</f>
        <v>أنثى</v>
      </c>
      <c r="K818" s="263">
        <f>[1]Sheet17!$F20</f>
        <v>38247</v>
      </c>
      <c r="L818" s="261" t="str">
        <f t="shared" si="12"/>
        <v>a مليكة</v>
      </c>
      <c r="M818" s="279"/>
    </row>
    <row r="819" spans="2:13" s="264" customFormat="1" ht="30" customHeight="1">
      <c r="B819" s="266">
        <v>812</v>
      </c>
      <c r="C819" s="261" t="str">
        <f>IF((F819&lt;=0)," ",[1]Sheet17!$T$10)</f>
        <v xml:space="preserve">الثانية إعدادي عام </v>
      </c>
      <c r="D819" s="261" t="str">
        <f>C819&amp;"_"&amp;COUNTIF(C$8:$C819,C819)</f>
        <v>الثانية إعدادي عام _191</v>
      </c>
      <c r="E819" s="260" t="str">
        <f>[1]Sheet17!$I$11</f>
        <v>2ASCG-6</v>
      </c>
      <c r="F819" s="261">
        <f>[1]Sheet17!$AA21</f>
        <v>6</v>
      </c>
      <c r="G819" s="262" t="str">
        <f>[1]Sheet17!$X21</f>
        <v>P130366764</v>
      </c>
      <c r="H819" s="261" t="str">
        <f>[1]Sheet17!$Q21</f>
        <v>a</v>
      </c>
      <c r="I819" s="261" t="str">
        <f>[1]Sheet17!$M21</f>
        <v xml:space="preserve">مريم </v>
      </c>
      <c r="J819" s="261" t="str">
        <f>[1]Sheet17!$L21</f>
        <v>أنثى</v>
      </c>
      <c r="K819" s="263">
        <f>[1]Sheet17!$F21</f>
        <v>38238</v>
      </c>
      <c r="L819" s="261" t="str">
        <f t="shared" si="12"/>
        <v xml:space="preserve">a مريم </v>
      </c>
      <c r="M819" s="279"/>
    </row>
    <row r="820" spans="2:13" s="264" customFormat="1" ht="30" customHeight="1">
      <c r="B820" s="266">
        <v>813</v>
      </c>
      <c r="C820" s="261" t="str">
        <f>IF((F820&lt;=0)," ",[1]Sheet17!$T$10)</f>
        <v xml:space="preserve">الثانية إعدادي عام </v>
      </c>
      <c r="D820" s="261" t="str">
        <f>C820&amp;"_"&amp;COUNTIF(C$8:$C820,C820)</f>
        <v>الثانية إعدادي عام _192</v>
      </c>
      <c r="E820" s="260" t="str">
        <f>[1]Sheet17!$I$11</f>
        <v>2ASCG-6</v>
      </c>
      <c r="F820" s="261">
        <f>[1]Sheet17!$AA22</f>
        <v>7</v>
      </c>
      <c r="G820" s="262" t="str">
        <f>[1]Sheet17!$X22</f>
        <v>P130374803</v>
      </c>
      <c r="H820" s="261" t="str">
        <f>[1]Sheet17!$Q22</f>
        <v>a</v>
      </c>
      <c r="I820" s="261" t="str">
        <f>[1]Sheet17!$M22</f>
        <v>أيمن</v>
      </c>
      <c r="J820" s="261" t="str">
        <f>[1]Sheet17!$L22</f>
        <v>ذكر</v>
      </c>
      <c r="K820" s="263">
        <f>[1]Sheet17!$F22</f>
        <v>38488</v>
      </c>
      <c r="L820" s="261" t="str">
        <f t="shared" si="12"/>
        <v>a أيمن</v>
      </c>
      <c r="M820" s="279"/>
    </row>
    <row r="821" spans="2:13" s="264" customFormat="1" ht="30" customHeight="1">
      <c r="B821" s="266">
        <v>814</v>
      </c>
      <c r="C821" s="261" t="str">
        <f>IF((F821&lt;=0)," ",[1]Sheet17!$T$10)</f>
        <v xml:space="preserve">الثانية إعدادي عام </v>
      </c>
      <c r="D821" s="261" t="str">
        <f>C821&amp;"_"&amp;COUNTIF(C$8:$C821,C821)</f>
        <v>الثانية إعدادي عام _193</v>
      </c>
      <c r="E821" s="260" t="str">
        <f>[1]Sheet17!$I$11</f>
        <v>2ASCG-6</v>
      </c>
      <c r="F821" s="261">
        <f>[1]Sheet17!$AA23</f>
        <v>8</v>
      </c>
      <c r="G821" s="262" t="str">
        <f>[1]Sheet17!$X23</f>
        <v>P131251030</v>
      </c>
      <c r="H821" s="261" t="str">
        <f>[1]Sheet17!$Q23</f>
        <v>a</v>
      </c>
      <c r="I821" s="261" t="str">
        <f>[1]Sheet17!$M23</f>
        <v xml:space="preserve">رشيد </v>
      </c>
      <c r="J821" s="261" t="str">
        <f>[1]Sheet17!$L23</f>
        <v>ذكر</v>
      </c>
      <c r="K821" s="263">
        <f>[1]Sheet17!$F23</f>
        <v>38158</v>
      </c>
      <c r="L821" s="261" t="str">
        <f t="shared" si="12"/>
        <v xml:space="preserve">a رشيد </v>
      </c>
      <c r="M821" s="279"/>
    </row>
    <row r="822" spans="2:13" s="264" customFormat="1" ht="30" customHeight="1">
      <c r="B822" s="266">
        <v>815</v>
      </c>
      <c r="C822" s="261" t="str">
        <f>IF((F822&lt;=0)," ",[1]Sheet17!$T$10)</f>
        <v xml:space="preserve">الثانية إعدادي عام </v>
      </c>
      <c r="D822" s="261" t="str">
        <f>C822&amp;"_"&amp;COUNTIF(C$8:$C822,C822)</f>
        <v>الثانية إعدادي عام _194</v>
      </c>
      <c r="E822" s="260" t="str">
        <f>[1]Sheet17!$I$11</f>
        <v>2ASCG-6</v>
      </c>
      <c r="F822" s="261">
        <f>[1]Sheet17!$AA24</f>
        <v>9</v>
      </c>
      <c r="G822" s="262" t="str">
        <f>[1]Sheet17!$X24</f>
        <v>P131371132</v>
      </c>
      <c r="H822" s="261" t="str">
        <f>[1]Sheet17!$Q24</f>
        <v>a</v>
      </c>
      <c r="I822" s="261" t="str">
        <f>[1]Sheet17!$M24</f>
        <v xml:space="preserve">محمد رضا </v>
      </c>
      <c r="J822" s="261" t="str">
        <f>[1]Sheet17!$L24</f>
        <v>ذكر</v>
      </c>
      <c r="K822" s="263">
        <f>[1]Sheet17!$F24</f>
        <v>38449</v>
      </c>
      <c r="L822" s="261" t="str">
        <f t="shared" si="12"/>
        <v xml:space="preserve">a محمد رضا </v>
      </c>
      <c r="M822" s="279"/>
    </row>
    <row r="823" spans="2:13" s="264" customFormat="1" ht="30" customHeight="1">
      <c r="B823" s="266">
        <v>816</v>
      </c>
      <c r="C823" s="261" t="str">
        <f>IF((F823&lt;=0)," ",[1]Sheet17!$T$10)</f>
        <v xml:space="preserve">الثانية إعدادي عام </v>
      </c>
      <c r="D823" s="261" t="str">
        <f>C823&amp;"_"&amp;COUNTIF(C$8:$C823,C823)</f>
        <v>الثانية إعدادي عام _195</v>
      </c>
      <c r="E823" s="260" t="str">
        <f>[1]Sheet17!$I$11</f>
        <v>2ASCG-6</v>
      </c>
      <c r="F823" s="261">
        <f>[1]Sheet17!$AA25</f>
        <v>10</v>
      </c>
      <c r="G823" s="262" t="str">
        <f>[1]Sheet17!$X25</f>
        <v>P131454234</v>
      </c>
      <c r="H823" s="261" t="str">
        <f>[1]Sheet17!$Q25</f>
        <v>a</v>
      </c>
      <c r="I823" s="261" t="str">
        <f>[1]Sheet17!$M25</f>
        <v xml:space="preserve">سفيان </v>
      </c>
      <c r="J823" s="261" t="str">
        <f>[1]Sheet17!$L25</f>
        <v>ذكر</v>
      </c>
      <c r="K823" s="263">
        <f>[1]Sheet17!$F25</f>
        <v>37775</v>
      </c>
      <c r="L823" s="261" t="str">
        <f t="shared" si="12"/>
        <v xml:space="preserve">a سفيان </v>
      </c>
      <c r="M823" s="279"/>
    </row>
    <row r="824" spans="2:13" s="264" customFormat="1" ht="30" customHeight="1">
      <c r="B824" s="266">
        <v>817</v>
      </c>
      <c r="C824" s="261" t="str">
        <f>IF((F824&lt;=0)," ",[1]Sheet17!$T$10)</f>
        <v xml:space="preserve">الثانية إعدادي عام </v>
      </c>
      <c r="D824" s="261" t="str">
        <f>C824&amp;"_"&amp;COUNTIF(C$8:$C824,C824)</f>
        <v>الثانية إعدادي عام _196</v>
      </c>
      <c r="E824" s="260" t="str">
        <f>[1]Sheet17!$I$11</f>
        <v>2ASCG-6</v>
      </c>
      <c r="F824" s="261">
        <f>[1]Sheet17!$AA26</f>
        <v>11</v>
      </c>
      <c r="G824" s="262" t="str">
        <f>[1]Sheet17!$X26</f>
        <v>P132096320</v>
      </c>
      <c r="H824" s="261" t="str">
        <f>[1]Sheet17!$Q26</f>
        <v>a</v>
      </c>
      <c r="I824" s="261" t="str">
        <f>[1]Sheet17!$M26</f>
        <v>سفيان</v>
      </c>
      <c r="J824" s="261" t="str">
        <f>[1]Sheet17!$L26</f>
        <v>ذكر</v>
      </c>
      <c r="K824" s="263">
        <f>[1]Sheet17!$F26</f>
        <v>37231</v>
      </c>
      <c r="L824" s="261" t="str">
        <f t="shared" si="12"/>
        <v>a سفيان</v>
      </c>
      <c r="M824" s="279"/>
    </row>
    <row r="825" spans="2:13" s="264" customFormat="1" ht="30" customHeight="1">
      <c r="B825" s="266">
        <v>818</v>
      </c>
      <c r="C825" s="261" t="str">
        <f>IF((F825&lt;=0)," ",[1]Sheet17!$T$10)</f>
        <v xml:space="preserve">الثانية إعدادي عام </v>
      </c>
      <c r="D825" s="261" t="str">
        <f>C825&amp;"_"&amp;COUNTIF(C$8:$C825,C825)</f>
        <v>الثانية إعدادي عام _197</v>
      </c>
      <c r="E825" s="260" t="str">
        <f>[1]Sheet17!$I$11</f>
        <v>2ASCG-6</v>
      </c>
      <c r="F825" s="261">
        <f>[1]Sheet17!$AA27</f>
        <v>12</v>
      </c>
      <c r="G825" s="262" t="str">
        <f>[1]Sheet17!$X27</f>
        <v>P132251019</v>
      </c>
      <c r="H825" s="261" t="str">
        <f>[1]Sheet17!$Q27</f>
        <v>a</v>
      </c>
      <c r="I825" s="261" t="str">
        <f>[1]Sheet17!$M27</f>
        <v xml:space="preserve">ليلى  </v>
      </c>
      <c r="J825" s="261" t="str">
        <f>[1]Sheet17!$L27</f>
        <v>أنثى</v>
      </c>
      <c r="K825" s="263">
        <f>[1]Sheet17!$F27</f>
        <v>37943</v>
      </c>
      <c r="L825" s="261" t="str">
        <f t="shared" si="12"/>
        <v xml:space="preserve">a ليلى  </v>
      </c>
      <c r="M825" s="279"/>
    </row>
    <row r="826" spans="2:13" s="264" customFormat="1" ht="30" customHeight="1">
      <c r="B826" s="266">
        <v>819</v>
      </c>
      <c r="C826" s="261" t="str">
        <f>IF((F826&lt;=0)," ",[1]Sheet17!$T$10)</f>
        <v xml:space="preserve">الثانية إعدادي عام </v>
      </c>
      <c r="D826" s="261" t="str">
        <f>C826&amp;"_"&amp;COUNTIF(C$8:$C826,C826)</f>
        <v>الثانية إعدادي عام _198</v>
      </c>
      <c r="E826" s="260" t="str">
        <f>[1]Sheet17!$I$11</f>
        <v>2ASCG-6</v>
      </c>
      <c r="F826" s="261">
        <f>[1]Sheet17!$AA28</f>
        <v>13</v>
      </c>
      <c r="G826" s="262" t="str">
        <f>[1]Sheet17!$X28</f>
        <v>P132366738</v>
      </c>
      <c r="H826" s="261" t="str">
        <f>[1]Sheet17!$Q28</f>
        <v>a</v>
      </c>
      <c r="I826" s="261" t="str">
        <f>[1]Sheet17!$M28</f>
        <v xml:space="preserve">عبد الحميد </v>
      </c>
      <c r="J826" s="261" t="str">
        <f>[1]Sheet17!$L28</f>
        <v>ذكر</v>
      </c>
      <c r="K826" s="263">
        <f>[1]Sheet17!$F28</f>
        <v>38668</v>
      </c>
      <c r="L826" s="261" t="str">
        <f t="shared" si="12"/>
        <v xml:space="preserve">a عبد الحميد </v>
      </c>
      <c r="M826" s="279"/>
    </row>
    <row r="827" spans="2:13" s="264" customFormat="1" ht="30" customHeight="1">
      <c r="B827" s="266">
        <v>820</v>
      </c>
      <c r="C827" s="261" t="str">
        <f>IF((F827&lt;=0)," ",[1]Sheet17!$T$10)</f>
        <v xml:space="preserve">الثانية إعدادي عام </v>
      </c>
      <c r="D827" s="261" t="str">
        <f>C827&amp;"_"&amp;COUNTIF(C$8:$C827,C827)</f>
        <v>الثانية إعدادي عام _199</v>
      </c>
      <c r="E827" s="260" t="str">
        <f>[1]Sheet17!$I$11</f>
        <v>2ASCG-6</v>
      </c>
      <c r="F827" s="261">
        <f>[1]Sheet17!$AA29</f>
        <v>14</v>
      </c>
      <c r="G827" s="262" t="str">
        <f>[1]Sheet17!$X29</f>
        <v>P132366759</v>
      </c>
      <c r="H827" s="261" t="str">
        <f>[1]Sheet17!$Q29</f>
        <v>a</v>
      </c>
      <c r="I827" s="261" t="str">
        <f>[1]Sheet17!$M29</f>
        <v xml:space="preserve">هناء </v>
      </c>
      <c r="J827" s="261" t="str">
        <f>[1]Sheet17!$L29</f>
        <v>أنثى</v>
      </c>
      <c r="K827" s="263">
        <f>[1]Sheet17!$F29</f>
        <v>38690</v>
      </c>
      <c r="L827" s="261" t="str">
        <f t="shared" si="12"/>
        <v xml:space="preserve">a هناء </v>
      </c>
      <c r="M827" s="279"/>
    </row>
    <row r="828" spans="2:13" s="264" customFormat="1" ht="30" customHeight="1">
      <c r="B828" s="266">
        <v>821</v>
      </c>
      <c r="C828" s="261" t="str">
        <f>IF((F828&lt;=0)," ",[1]Sheet17!$T$10)</f>
        <v xml:space="preserve">الثانية إعدادي عام </v>
      </c>
      <c r="D828" s="261" t="str">
        <f>C828&amp;"_"&amp;COUNTIF(C$8:$C828,C828)</f>
        <v>الثانية إعدادي عام _200</v>
      </c>
      <c r="E828" s="260" t="str">
        <f>[1]Sheet17!$I$11</f>
        <v>2ASCG-6</v>
      </c>
      <c r="F828" s="261">
        <f>[1]Sheet17!$AA30</f>
        <v>15</v>
      </c>
      <c r="G828" s="262" t="str">
        <f>[1]Sheet17!$X30</f>
        <v>P132454242</v>
      </c>
      <c r="H828" s="261" t="str">
        <f>[1]Sheet17!$Q30</f>
        <v>a</v>
      </c>
      <c r="I828" s="261" t="str">
        <f>[1]Sheet17!$M30</f>
        <v xml:space="preserve">صواب </v>
      </c>
      <c r="J828" s="261" t="str">
        <f>[1]Sheet17!$L30</f>
        <v>أنثى</v>
      </c>
      <c r="K828" s="263">
        <f>[1]Sheet17!$F30</f>
        <v>37320</v>
      </c>
      <c r="L828" s="261" t="str">
        <f t="shared" si="12"/>
        <v xml:space="preserve">a صواب </v>
      </c>
      <c r="M828" s="279"/>
    </row>
    <row r="829" spans="2:13" s="264" customFormat="1" ht="30" customHeight="1">
      <c r="B829" s="266">
        <v>822</v>
      </c>
      <c r="C829" s="261" t="str">
        <f>IF((F829&lt;=0)," ",[1]Sheet17!$T$10)</f>
        <v xml:space="preserve">الثانية إعدادي عام </v>
      </c>
      <c r="D829" s="261" t="str">
        <f>C829&amp;"_"&amp;COUNTIF(C$8:$C829,C829)</f>
        <v>الثانية إعدادي عام _201</v>
      </c>
      <c r="E829" s="260" t="str">
        <f>[1]Sheet17!$I$11</f>
        <v>2ASCG-6</v>
      </c>
      <c r="F829" s="261">
        <f>[1]Sheet17!$AA31</f>
        <v>16</v>
      </c>
      <c r="G829" s="262" t="str">
        <f>[1]Sheet17!$X31</f>
        <v>P133269369</v>
      </c>
      <c r="H829" s="261" t="str">
        <f>[1]Sheet17!$Q31</f>
        <v>a</v>
      </c>
      <c r="I829" s="261" t="str">
        <f>[1]Sheet17!$M31</f>
        <v>سارة</v>
      </c>
      <c r="J829" s="261" t="str">
        <f>[1]Sheet17!$L31</f>
        <v>أنثى</v>
      </c>
      <c r="K829" s="263">
        <f>[1]Sheet17!$F31</f>
        <v>38590</v>
      </c>
      <c r="L829" s="261" t="str">
        <f t="shared" si="12"/>
        <v>a سارة</v>
      </c>
      <c r="M829" s="279"/>
    </row>
    <row r="830" spans="2:13" s="264" customFormat="1" ht="30" customHeight="1">
      <c r="B830" s="266">
        <v>823</v>
      </c>
      <c r="C830" s="261" t="str">
        <f>IF((F830&lt;=0)," ",[1]Sheet17!$T$10)</f>
        <v xml:space="preserve">الثانية إعدادي عام </v>
      </c>
      <c r="D830" s="261" t="str">
        <f>C830&amp;"_"&amp;COUNTIF(C$8:$C830,C830)</f>
        <v>الثانية إعدادي عام _202</v>
      </c>
      <c r="E830" s="260" t="str">
        <f>[1]Sheet17!$I$11</f>
        <v>2ASCG-6</v>
      </c>
      <c r="F830" s="261">
        <f>[1]Sheet17!$AA32</f>
        <v>17</v>
      </c>
      <c r="G830" s="262" t="str">
        <f>[1]Sheet17!$X32</f>
        <v>P133366809</v>
      </c>
      <c r="H830" s="261" t="str">
        <f>[1]Sheet17!$Q32</f>
        <v>a</v>
      </c>
      <c r="I830" s="261" t="str">
        <f>[1]Sheet17!$M32</f>
        <v xml:space="preserve">جواد </v>
      </c>
      <c r="J830" s="261" t="str">
        <f>[1]Sheet17!$L32</f>
        <v>ذكر</v>
      </c>
      <c r="K830" s="263">
        <f>[1]Sheet17!$F32</f>
        <v>38257</v>
      </c>
      <c r="L830" s="261" t="str">
        <f t="shared" si="12"/>
        <v xml:space="preserve">a جواد </v>
      </c>
      <c r="M830" s="279"/>
    </row>
    <row r="831" spans="2:13" s="264" customFormat="1" ht="30" customHeight="1">
      <c r="B831" s="266">
        <v>824</v>
      </c>
      <c r="C831" s="261" t="str">
        <f>IF((F831&lt;=0)," ",[1]Sheet17!$T$10)</f>
        <v xml:space="preserve">الثانية إعدادي عام </v>
      </c>
      <c r="D831" s="261" t="str">
        <f>C831&amp;"_"&amp;COUNTIF(C$8:$C831,C831)</f>
        <v>الثانية إعدادي عام _203</v>
      </c>
      <c r="E831" s="260" t="str">
        <f>[1]Sheet17!$I$11</f>
        <v>2ASCG-6</v>
      </c>
      <c r="F831" s="261">
        <f>[1]Sheet17!$AA33</f>
        <v>18</v>
      </c>
      <c r="G831" s="262" t="str">
        <f>[1]Sheet17!$X33</f>
        <v>P133366924</v>
      </c>
      <c r="H831" s="261" t="str">
        <f>[1]Sheet17!$Q33</f>
        <v>a</v>
      </c>
      <c r="I831" s="261" t="str">
        <f>[1]Sheet17!$M33</f>
        <v xml:space="preserve">نورا </v>
      </c>
      <c r="J831" s="261" t="str">
        <f>[1]Sheet17!$L33</f>
        <v>أنثى</v>
      </c>
      <c r="K831" s="263">
        <f>[1]Sheet17!$F33</f>
        <v>38501</v>
      </c>
      <c r="L831" s="261" t="str">
        <f t="shared" si="12"/>
        <v xml:space="preserve">a نورا </v>
      </c>
      <c r="M831" s="279"/>
    </row>
    <row r="832" spans="2:13" s="264" customFormat="1" ht="30" customHeight="1">
      <c r="B832" s="266">
        <v>825</v>
      </c>
      <c r="C832" s="261" t="str">
        <f>IF((F832&lt;=0)," ",[1]Sheet17!$T$10)</f>
        <v xml:space="preserve">الثانية إعدادي عام </v>
      </c>
      <c r="D832" s="261" t="str">
        <f>C832&amp;"_"&amp;COUNTIF(C$8:$C832,C832)</f>
        <v>الثانية إعدادي عام _204</v>
      </c>
      <c r="E832" s="260" t="str">
        <f>[1]Sheet17!$I$11</f>
        <v>2ASCG-6</v>
      </c>
      <c r="F832" s="261">
        <f>[1]Sheet17!$AA34</f>
        <v>19</v>
      </c>
      <c r="G832" s="262" t="str">
        <f>[1]Sheet17!$X34</f>
        <v>P134251336</v>
      </c>
      <c r="H832" s="261" t="str">
        <f>[1]Sheet17!$Q34</f>
        <v>a</v>
      </c>
      <c r="I832" s="261" t="str">
        <f>[1]Sheet17!$M34</f>
        <v xml:space="preserve">نهيلة </v>
      </c>
      <c r="J832" s="261" t="str">
        <f>[1]Sheet17!$L34</f>
        <v>أنثى</v>
      </c>
      <c r="K832" s="263">
        <f>[1]Sheet17!$F34</f>
        <v>38536</v>
      </c>
      <c r="L832" s="261" t="str">
        <f t="shared" si="12"/>
        <v xml:space="preserve">a نهيلة </v>
      </c>
      <c r="M832" s="279"/>
    </row>
    <row r="833" spans="2:13" s="264" customFormat="1" ht="30" customHeight="1">
      <c r="B833" s="266">
        <v>826</v>
      </c>
      <c r="C833" s="261" t="str">
        <f>IF((F833&lt;=0)," ",[1]Sheet17!$T$10)</f>
        <v xml:space="preserve">الثانية إعدادي عام </v>
      </c>
      <c r="D833" s="261" t="str">
        <f>C833&amp;"_"&amp;COUNTIF(C$8:$C833,C833)</f>
        <v>الثانية إعدادي عام _205</v>
      </c>
      <c r="E833" s="260" t="str">
        <f>[1]Sheet17!$I$11</f>
        <v>2ASCG-6</v>
      </c>
      <c r="F833" s="261">
        <f>[1]Sheet17!$AA35</f>
        <v>20</v>
      </c>
      <c r="G833" s="262" t="str">
        <f>[1]Sheet17!$X35</f>
        <v>P134251359</v>
      </c>
      <c r="H833" s="261" t="str">
        <f>[1]Sheet17!$Q35</f>
        <v>a</v>
      </c>
      <c r="I833" s="261" t="str">
        <f>[1]Sheet17!$M35</f>
        <v>عبد المنعم</v>
      </c>
      <c r="J833" s="261" t="str">
        <f>[1]Sheet17!$L35</f>
        <v>ذكر</v>
      </c>
      <c r="K833" s="263">
        <f>[1]Sheet17!$F35</f>
        <v>38745</v>
      </c>
      <c r="L833" s="261" t="str">
        <f t="shared" si="12"/>
        <v>a عبد المنعم</v>
      </c>
      <c r="M833" s="279"/>
    </row>
    <row r="834" spans="2:13" s="264" customFormat="1" ht="30" customHeight="1">
      <c r="B834" s="266">
        <v>827</v>
      </c>
      <c r="C834" s="261" t="str">
        <f>IF((F834&lt;=0)," ",[1]Sheet17!$T$10)</f>
        <v xml:space="preserve">الثانية إعدادي عام </v>
      </c>
      <c r="D834" s="261" t="str">
        <f>C834&amp;"_"&amp;COUNTIF(C$8:$C834,C834)</f>
        <v>الثانية إعدادي عام _206</v>
      </c>
      <c r="E834" s="260" t="str">
        <f>[1]Sheet17!$I$11</f>
        <v>2ASCG-6</v>
      </c>
      <c r="F834" s="261">
        <f>[1]Sheet17!$AA36</f>
        <v>21</v>
      </c>
      <c r="G834" s="262" t="str">
        <f>[1]Sheet17!$X36</f>
        <v>P134366899</v>
      </c>
      <c r="H834" s="261" t="str">
        <f>[1]Sheet17!$Q36</f>
        <v>a</v>
      </c>
      <c r="I834" s="261" t="str">
        <f>[1]Sheet17!$M36</f>
        <v xml:space="preserve">أمينة </v>
      </c>
      <c r="J834" s="261" t="str">
        <f>[1]Sheet17!$L36</f>
        <v>أنثى</v>
      </c>
      <c r="K834" s="263">
        <f>[1]Sheet17!$F36</f>
        <v>38249</v>
      </c>
      <c r="L834" s="261" t="str">
        <f t="shared" si="12"/>
        <v xml:space="preserve">a أمينة </v>
      </c>
      <c r="M834" s="279"/>
    </row>
    <row r="835" spans="2:13" s="264" customFormat="1" ht="30" customHeight="1">
      <c r="B835" s="266">
        <v>828</v>
      </c>
      <c r="C835" s="261" t="str">
        <f>IF((F835&lt;=0)," ",[1]Sheet17!$T$10)</f>
        <v xml:space="preserve">الثانية إعدادي عام </v>
      </c>
      <c r="D835" s="261" t="str">
        <f>C835&amp;"_"&amp;COUNTIF(C$8:$C835,C835)</f>
        <v>الثانية إعدادي عام _207</v>
      </c>
      <c r="E835" s="260" t="str">
        <f>[1]Sheet17!$I$11</f>
        <v>2ASCG-6</v>
      </c>
      <c r="F835" s="261">
        <f>[1]Sheet17!$AA37</f>
        <v>22</v>
      </c>
      <c r="G835" s="262" t="str">
        <f>[1]Sheet17!$X37</f>
        <v>P135251332</v>
      </c>
      <c r="H835" s="261" t="str">
        <f>[1]Sheet17!$Q37</f>
        <v>a</v>
      </c>
      <c r="I835" s="261" t="str">
        <f>[1]Sheet17!$M37</f>
        <v xml:space="preserve">نهاد </v>
      </c>
      <c r="J835" s="261" t="str">
        <f>[1]Sheet17!$L37</f>
        <v>أنثى</v>
      </c>
      <c r="K835" s="263">
        <f>[1]Sheet17!$F37</f>
        <v>38596</v>
      </c>
      <c r="L835" s="261" t="str">
        <f t="shared" si="12"/>
        <v xml:space="preserve">a نهاد </v>
      </c>
      <c r="M835" s="279"/>
    </row>
    <row r="836" spans="2:13" s="264" customFormat="1" ht="30" customHeight="1">
      <c r="B836" s="266">
        <v>829</v>
      </c>
      <c r="C836" s="261" t="str">
        <f>IF((F836&lt;=0)," ",[1]Sheet17!$T$10)</f>
        <v xml:space="preserve">الثانية إعدادي عام </v>
      </c>
      <c r="D836" s="261" t="str">
        <f>C836&amp;"_"&amp;COUNTIF(C$8:$C836,C836)</f>
        <v>الثانية إعدادي عام _208</v>
      </c>
      <c r="E836" s="260" t="str">
        <f>[1]Sheet17!$I$11</f>
        <v>2ASCG-6</v>
      </c>
      <c r="F836" s="261">
        <f>[1]Sheet17!$AA38</f>
        <v>23</v>
      </c>
      <c r="G836" s="262" t="str">
        <f>[1]Sheet17!$X38</f>
        <v>P135251414</v>
      </c>
      <c r="H836" s="261" t="str">
        <f>[1]Sheet17!$Q38</f>
        <v>a</v>
      </c>
      <c r="I836" s="261" t="str">
        <f>[1]Sheet17!$M38</f>
        <v xml:space="preserve">عبد الرحمن </v>
      </c>
      <c r="J836" s="261" t="str">
        <f>[1]Sheet17!$L38</f>
        <v>ذكر</v>
      </c>
      <c r="K836" s="263">
        <f>[1]Sheet17!$F38</f>
        <v>38690</v>
      </c>
      <c r="L836" s="261" t="str">
        <f t="shared" si="12"/>
        <v xml:space="preserve">a عبد الرحمن </v>
      </c>
      <c r="M836" s="279"/>
    </row>
    <row r="837" spans="2:13" s="264" customFormat="1" ht="30" customHeight="1">
      <c r="B837" s="266">
        <v>830</v>
      </c>
      <c r="C837" s="261" t="str">
        <f>IF((F837&lt;=0)," ",[1]Sheet17!$T$10)</f>
        <v xml:space="preserve">الثانية إعدادي عام </v>
      </c>
      <c r="D837" s="261" t="str">
        <f>C837&amp;"_"&amp;COUNTIF(C$8:$C837,C837)</f>
        <v>الثانية إعدادي عام _209</v>
      </c>
      <c r="E837" s="260" t="str">
        <f>[1]Sheet17!$I$11</f>
        <v>2ASCG-6</v>
      </c>
      <c r="F837" s="261">
        <f>[1]Sheet17!$AA39</f>
        <v>24</v>
      </c>
      <c r="G837" s="262" t="str">
        <f>[1]Sheet17!$X39</f>
        <v>P135284800</v>
      </c>
      <c r="H837" s="261" t="str">
        <f>[1]Sheet17!$Q39</f>
        <v>a</v>
      </c>
      <c r="I837" s="261" t="str">
        <f>[1]Sheet17!$M39</f>
        <v>شيماء</v>
      </c>
      <c r="J837" s="261" t="str">
        <f>[1]Sheet17!$L39</f>
        <v>أنثى</v>
      </c>
      <c r="K837" s="263">
        <f>[1]Sheet17!$F39</f>
        <v>38406</v>
      </c>
      <c r="L837" s="261" t="str">
        <f t="shared" si="12"/>
        <v>a شيماء</v>
      </c>
      <c r="M837" s="279"/>
    </row>
    <row r="838" spans="2:13" s="264" customFormat="1" ht="30" customHeight="1">
      <c r="B838" s="266">
        <v>831</v>
      </c>
      <c r="C838" s="261" t="str">
        <f>IF((F838&lt;=0)," ",[1]Sheet17!$T$10)</f>
        <v xml:space="preserve">الثانية إعدادي عام </v>
      </c>
      <c r="D838" s="261" t="str">
        <f>C838&amp;"_"&amp;COUNTIF(C$8:$C838,C838)</f>
        <v>الثانية إعدادي عام _210</v>
      </c>
      <c r="E838" s="260" t="str">
        <f>[1]Sheet17!$I$11</f>
        <v>2ASCG-6</v>
      </c>
      <c r="F838" s="261">
        <f>[1]Sheet17!$AA40</f>
        <v>25</v>
      </c>
      <c r="G838" s="262" t="str">
        <f>[1]Sheet17!$X40</f>
        <v>P136366808</v>
      </c>
      <c r="H838" s="261" t="str">
        <f>[1]Sheet17!$Q40</f>
        <v>a</v>
      </c>
      <c r="I838" s="261" t="str">
        <f>[1]Sheet17!$M40</f>
        <v xml:space="preserve">أسعد </v>
      </c>
      <c r="J838" s="261" t="str">
        <f>[1]Sheet17!$L40</f>
        <v>ذكر</v>
      </c>
      <c r="K838" s="263">
        <f>[1]Sheet17!$F40</f>
        <v>38171</v>
      </c>
      <c r="L838" s="261" t="str">
        <f t="shared" si="12"/>
        <v xml:space="preserve">a أسعد </v>
      </c>
      <c r="M838" s="279"/>
    </row>
    <row r="839" spans="2:13" s="264" customFormat="1" ht="30" customHeight="1">
      <c r="B839" s="266">
        <v>832</v>
      </c>
      <c r="C839" s="261" t="str">
        <f>IF((F839&lt;=0)," ",[1]Sheet17!$T$10)</f>
        <v xml:space="preserve">الثانية إعدادي عام </v>
      </c>
      <c r="D839" s="261" t="str">
        <f>C839&amp;"_"&amp;COUNTIF(C$8:$C839,C839)</f>
        <v>الثانية إعدادي عام _211</v>
      </c>
      <c r="E839" s="260" t="str">
        <f>[1]Sheet17!$I$11</f>
        <v>2ASCG-6</v>
      </c>
      <c r="F839" s="261">
        <f>[1]Sheet17!$AA41</f>
        <v>26</v>
      </c>
      <c r="G839" s="262" t="str">
        <f>[1]Sheet17!$X41</f>
        <v>P136366847</v>
      </c>
      <c r="H839" s="261" t="str">
        <f>[1]Sheet17!$Q41</f>
        <v>a</v>
      </c>
      <c r="I839" s="261" t="str">
        <f>[1]Sheet17!$M41</f>
        <v xml:space="preserve">الزبير </v>
      </c>
      <c r="J839" s="261" t="str">
        <f>[1]Sheet17!$L41</f>
        <v>ذكر</v>
      </c>
      <c r="K839" s="263">
        <f>[1]Sheet17!$F41</f>
        <v>38435</v>
      </c>
      <c r="L839" s="261" t="str">
        <f t="shared" si="12"/>
        <v xml:space="preserve">a الزبير </v>
      </c>
      <c r="M839" s="279"/>
    </row>
    <row r="840" spans="2:13" s="264" customFormat="1" ht="30" customHeight="1">
      <c r="B840" s="266">
        <v>833</v>
      </c>
      <c r="C840" s="261" t="str">
        <f>IF((F840&lt;=0)," ",[1]Sheet17!$T$10)</f>
        <v xml:space="preserve">الثانية إعدادي عام </v>
      </c>
      <c r="D840" s="261" t="str">
        <f>C840&amp;"_"&amp;COUNTIF(C$8:$C840,C840)</f>
        <v>الثانية إعدادي عام _212</v>
      </c>
      <c r="E840" s="260" t="str">
        <f>[1]Sheet17!$I$11</f>
        <v>2ASCG-6</v>
      </c>
      <c r="F840" s="261">
        <f>[1]Sheet17!$AA42</f>
        <v>27</v>
      </c>
      <c r="G840" s="262" t="str">
        <f>[1]Sheet17!$X42</f>
        <v>P136428235</v>
      </c>
      <c r="H840" s="261" t="str">
        <f>[1]Sheet17!$Q42</f>
        <v>a</v>
      </c>
      <c r="I840" s="261" t="str">
        <f>[1]Sheet17!$M42</f>
        <v xml:space="preserve">خالد </v>
      </c>
      <c r="J840" s="261" t="str">
        <f>[1]Sheet17!$L42</f>
        <v>ذكر</v>
      </c>
      <c r="K840" s="263">
        <f>[1]Sheet17!$F42</f>
        <v>37475</v>
      </c>
      <c r="L840" s="261" t="str">
        <f t="shared" si="12"/>
        <v xml:space="preserve">a خالد </v>
      </c>
      <c r="M840" s="279"/>
    </row>
    <row r="841" spans="2:13" s="264" customFormat="1" ht="30" customHeight="1">
      <c r="B841" s="266">
        <v>834</v>
      </c>
      <c r="C841" s="261" t="str">
        <f>IF((F841&lt;=0)," ",[1]Sheet17!$T$10)</f>
        <v xml:space="preserve">الثانية إعدادي عام </v>
      </c>
      <c r="D841" s="261" t="str">
        <f>C841&amp;"_"&amp;COUNTIF(C$8:$C841,C841)</f>
        <v>الثانية إعدادي عام _213</v>
      </c>
      <c r="E841" s="260" t="str">
        <f>[1]Sheet17!$I$11</f>
        <v>2ASCG-6</v>
      </c>
      <c r="F841" s="261">
        <f>[1]Sheet17!$AA43</f>
        <v>28</v>
      </c>
      <c r="G841" s="262" t="str">
        <f>[1]Sheet17!$X43</f>
        <v>P137366837</v>
      </c>
      <c r="H841" s="261" t="str">
        <f>[1]Sheet17!$Q43</f>
        <v>a</v>
      </c>
      <c r="I841" s="261" t="str">
        <f>[1]Sheet17!$M43</f>
        <v xml:space="preserve">رندة </v>
      </c>
      <c r="J841" s="261" t="str">
        <f>[1]Sheet17!$L43</f>
        <v>أنثى</v>
      </c>
      <c r="K841" s="263">
        <f>[1]Sheet17!$F43</f>
        <v>38530</v>
      </c>
      <c r="L841" s="261" t="str">
        <f t="shared" ref="L841:L904" si="13">CONCATENATE(H841," ",I841)</f>
        <v xml:space="preserve">a رندة </v>
      </c>
      <c r="M841" s="279"/>
    </row>
    <row r="842" spans="2:13" s="264" customFormat="1" ht="30" customHeight="1">
      <c r="B842" s="266">
        <v>835</v>
      </c>
      <c r="C842" s="261" t="str">
        <f>IF((F842&lt;=0)," ",[1]Sheet17!$T$10)</f>
        <v xml:space="preserve">الثانية إعدادي عام </v>
      </c>
      <c r="D842" s="261" t="str">
        <f>C842&amp;"_"&amp;COUNTIF(C$8:$C842,C842)</f>
        <v>الثانية إعدادي عام _214</v>
      </c>
      <c r="E842" s="260" t="str">
        <f>[1]Sheet17!$I$11</f>
        <v>2ASCG-6</v>
      </c>
      <c r="F842" s="261">
        <f>[1]Sheet17!$AA44</f>
        <v>29</v>
      </c>
      <c r="G842" s="262" t="str">
        <f>[1]Sheet17!$X44</f>
        <v>P138260087</v>
      </c>
      <c r="H842" s="261" t="str">
        <f>[1]Sheet17!$Q44</f>
        <v>a</v>
      </c>
      <c r="I842" s="261" t="str">
        <f>[1]Sheet17!$M44</f>
        <v xml:space="preserve">أيمن  </v>
      </c>
      <c r="J842" s="261" t="str">
        <f>[1]Sheet17!$L44</f>
        <v>ذكر</v>
      </c>
      <c r="K842" s="263">
        <f>[1]Sheet17!$F44</f>
        <v>37857</v>
      </c>
      <c r="L842" s="261" t="str">
        <f t="shared" si="13"/>
        <v xml:space="preserve">a أيمن  </v>
      </c>
      <c r="M842" s="279"/>
    </row>
    <row r="843" spans="2:13" s="264" customFormat="1" ht="30" customHeight="1">
      <c r="B843" s="266">
        <v>836</v>
      </c>
      <c r="C843" s="261" t="str">
        <f>IF((F843&lt;=0)," ",[1]Sheet17!$T$10)</f>
        <v xml:space="preserve">الثانية إعدادي عام </v>
      </c>
      <c r="D843" s="261" t="str">
        <f>C843&amp;"_"&amp;COUNTIF(C$8:$C843,C843)</f>
        <v>الثانية إعدادي عام _215</v>
      </c>
      <c r="E843" s="260" t="str">
        <f>[1]Sheet17!$I$11</f>
        <v>2ASCG-6</v>
      </c>
      <c r="F843" s="261">
        <f>[1]Sheet17!$AA45</f>
        <v>30</v>
      </c>
      <c r="G843" s="262" t="str">
        <f>[1]Sheet17!$X45</f>
        <v>P139048200</v>
      </c>
      <c r="H843" s="261" t="str">
        <f>[1]Sheet17!$Q45</f>
        <v>a</v>
      </c>
      <c r="I843" s="261" t="str">
        <f>[1]Sheet17!$M45</f>
        <v>سراج</v>
      </c>
      <c r="J843" s="261" t="str">
        <f>[1]Sheet17!$L45</f>
        <v>ذكر</v>
      </c>
      <c r="K843" s="263">
        <f>[1]Sheet17!$F45</f>
        <v>38480</v>
      </c>
      <c r="L843" s="261" t="str">
        <f t="shared" si="13"/>
        <v>a سراج</v>
      </c>
      <c r="M843" s="279"/>
    </row>
    <row r="844" spans="2:13" s="264" customFormat="1" ht="30" customHeight="1">
      <c r="B844" s="266">
        <v>837</v>
      </c>
      <c r="C844" s="261" t="str">
        <f>IF((F844&lt;=0)," ",[1]Sheet17!$T$10)</f>
        <v xml:space="preserve">الثانية إعدادي عام </v>
      </c>
      <c r="D844" s="261" t="str">
        <f>C844&amp;"_"&amp;COUNTIF(C$8:$C844,C844)</f>
        <v>الثانية إعدادي عام _216</v>
      </c>
      <c r="E844" s="260" t="str">
        <f>[1]Sheet17!$I$11</f>
        <v>2ASCG-6</v>
      </c>
      <c r="F844" s="261">
        <f>[1]Sheet17!$AA46</f>
        <v>31</v>
      </c>
      <c r="G844" s="262" t="str">
        <f>[1]Sheet17!$X46</f>
        <v>P139259913</v>
      </c>
      <c r="H844" s="261" t="str">
        <f>[1]Sheet17!$Q46</f>
        <v>a</v>
      </c>
      <c r="I844" s="261" t="str">
        <f>[1]Sheet17!$M46</f>
        <v xml:space="preserve">أيوب </v>
      </c>
      <c r="J844" s="261" t="str">
        <f>[1]Sheet17!$L46</f>
        <v>ذكر</v>
      </c>
      <c r="K844" s="263">
        <f>[1]Sheet17!$F46</f>
        <v>38403</v>
      </c>
      <c r="L844" s="261" t="str">
        <f t="shared" si="13"/>
        <v xml:space="preserve">a أيوب </v>
      </c>
      <c r="M844" s="279"/>
    </row>
    <row r="845" spans="2:13" s="264" customFormat="1" ht="30" customHeight="1">
      <c r="B845" s="266">
        <v>838</v>
      </c>
      <c r="C845" s="261" t="str">
        <f>IF((F845&lt;=0)," ",[1]Sheet17!$T$10)</f>
        <v xml:space="preserve">الثانية إعدادي عام </v>
      </c>
      <c r="D845" s="261" t="str">
        <f>C845&amp;"_"&amp;COUNTIF(C$8:$C845,C845)</f>
        <v>الثانية إعدادي عام _217</v>
      </c>
      <c r="E845" s="260" t="str">
        <f>[1]Sheet17!$I$11</f>
        <v>2ASCG-6</v>
      </c>
      <c r="F845" s="261">
        <f>[1]Sheet17!$AA47</f>
        <v>32</v>
      </c>
      <c r="G845" s="262" t="str">
        <f>[1]Sheet17!$X47</f>
        <v>P139259975</v>
      </c>
      <c r="H845" s="261" t="str">
        <f>[1]Sheet17!$Q47</f>
        <v>a</v>
      </c>
      <c r="I845" s="261" t="str">
        <f>[1]Sheet17!$M47</f>
        <v xml:space="preserve">فاتن </v>
      </c>
      <c r="J845" s="261" t="str">
        <f>[1]Sheet17!$L47</f>
        <v>أنثى</v>
      </c>
      <c r="K845" s="263">
        <f>[1]Sheet17!$F47</f>
        <v>38552</v>
      </c>
      <c r="L845" s="261" t="str">
        <f t="shared" si="13"/>
        <v xml:space="preserve">a فاتن </v>
      </c>
      <c r="M845" s="279"/>
    </row>
    <row r="846" spans="2:13" s="264" customFormat="1" ht="30" customHeight="1">
      <c r="B846" s="266">
        <v>839</v>
      </c>
      <c r="C846" s="261" t="str">
        <f>IF((F846&lt;=0)," ",[1]Sheet17!$T$10)</f>
        <v xml:space="preserve">الثانية إعدادي عام </v>
      </c>
      <c r="D846" s="261" t="str">
        <f>C846&amp;"_"&amp;COUNTIF(C$8:$C846,C846)</f>
        <v>الثانية إعدادي عام _218</v>
      </c>
      <c r="E846" s="260" t="str">
        <f>[1]Sheet17!$I$11</f>
        <v>2ASCG-6</v>
      </c>
      <c r="F846" s="261">
        <f>[1]Sheet17!$AA48</f>
        <v>33</v>
      </c>
      <c r="G846" s="262" t="str">
        <f>[1]Sheet17!$X48</f>
        <v>P139366958</v>
      </c>
      <c r="H846" s="261" t="str">
        <f>[1]Sheet17!$Q48</f>
        <v>a</v>
      </c>
      <c r="I846" s="261" t="str">
        <f>[1]Sheet17!$M48</f>
        <v>إنصاف</v>
      </c>
      <c r="J846" s="261" t="str">
        <f>[1]Sheet17!$L48</f>
        <v>أنثى</v>
      </c>
      <c r="K846" s="263">
        <f>[1]Sheet17!$F48</f>
        <v>38257</v>
      </c>
      <c r="L846" s="261" t="str">
        <f t="shared" si="13"/>
        <v>a إنصاف</v>
      </c>
      <c r="M846" s="279"/>
    </row>
    <row r="847" spans="2:13" s="264" customFormat="1" ht="30" customHeight="1">
      <c r="B847" s="266">
        <v>840</v>
      </c>
      <c r="C847" s="261" t="str">
        <f>IF((F847&lt;=0)," ",[1]Sheet17!$T$10)</f>
        <v xml:space="preserve">الثانية إعدادي عام </v>
      </c>
      <c r="D847" s="261" t="str">
        <f>C847&amp;"_"&amp;COUNTIF(C$8:$C847,C847)</f>
        <v>الثانية إعدادي عام _219</v>
      </c>
      <c r="E847" s="260" t="str">
        <f>[1]Sheet17!$I$11</f>
        <v>2ASCG-6</v>
      </c>
      <c r="F847" s="261">
        <f>[1]Sheet17!$AA49</f>
        <v>34</v>
      </c>
      <c r="G847" s="262" t="str">
        <f>[1]Sheet17!$X49</f>
        <v>P143062778</v>
      </c>
      <c r="H847" s="261" t="str">
        <f>[1]Sheet17!$Q49</f>
        <v>a</v>
      </c>
      <c r="I847" s="261" t="str">
        <f>[1]Sheet17!$M49</f>
        <v>إكرام</v>
      </c>
      <c r="J847" s="261" t="str">
        <f>[1]Sheet17!$L49</f>
        <v>أنثى</v>
      </c>
      <c r="K847" s="263">
        <f>[1]Sheet17!$F49</f>
        <v>37995</v>
      </c>
      <c r="L847" s="261" t="str">
        <f t="shared" si="13"/>
        <v>a إكرام</v>
      </c>
      <c r="M847" s="279"/>
    </row>
    <row r="848" spans="2:13" s="264" customFormat="1" ht="30" customHeight="1">
      <c r="B848" s="266">
        <v>841</v>
      </c>
      <c r="C848" s="261" t="str">
        <f>IF((F848&lt;=0)," ",[1]Sheet17!$T$10)</f>
        <v xml:space="preserve">الثانية إعدادي عام </v>
      </c>
      <c r="D848" s="261" t="str">
        <f>C848&amp;"_"&amp;COUNTIF(C$8:$C848,C848)</f>
        <v>الثانية إعدادي عام _220</v>
      </c>
      <c r="E848" s="260" t="str">
        <f>[1]Sheet17!$I$11</f>
        <v>2ASCG-6</v>
      </c>
      <c r="F848" s="261">
        <f>[1]Sheet17!$AA50</f>
        <v>35</v>
      </c>
      <c r="G848" s="262" t="str">
        <f>[1]Sheet17!$X50</f>
        <v>P146091907</v>
      </c>
      <c r="H848" s="261" t="str">
        <f>[1]Sheet17!$Q50</f>
        <v>a</v>
      </c>
      <c r="I848" s="261" t="str">
        <f>[1]Sheet17!$M50</f>
        <v>حسناء</v>
      </c>
      <c r="J848" s="261" t="str">
        <f>[1]Sheet17!$L50</f>
        <v>أنثى</v>
      </c>
      <c r="K848" s="263">
        <f>[1]Sheet17!$F50</f>
        <v>38238</v>
      </c>
      <c r="L848" s="261" t="str">
        <f t="shared" si="13"/>
        <v>a حسناء</v>
      </c>
      <c r="M848" s="279"/>
    </row>
    <row r="849" spans="2:13" s="264" customFormat="1" ht="30" customHeight="1">
      <c r="B849" s="266">
        <v>842</v>
      </c>
      <c r="C849" s="261" t="str">
        <f>IF((F849&lt;=0)," ",[1]Sheet17!$T$10)</f>
        <v xml:space="preserve">الثانية إعدادي عام </v>
      </c>
      <c r="D849" s="261" t="str">
        <f>C849&amp;"_"&amp;COUNTIF(C$8:$C849,C849)</f>
        <v>الثانية إعدادي عام _221</v>
      </c>
      <c r="E849" s="260" t="str">
        <f>[1]Sheet17!$I$11</f>
        <v>2ASCG-6</v>
      </c>
      <c r="F849" s="261">
        <f>[1]Sheet17!$AA51</f>
        <v>36</v>
      </c>
      <c r="G849" s="262" t="str">
        <f>[1]Sheet17!$X51</f>
        <v>S132167966</v>
      </c>
      <c r="H849" s="261" t="str">
        <f>[1]Sheet17!$Q51</f>
        <v>a</v>
      </c>
      <c r="I849" s="261" t="str">
        <f>[1]Sheet17!$M51</f>
        <v>أيمن</v>
      </c>
      <c r="J849" s="261" t="str">
        <f>[1]Sheet17!$L51</f>
        <v>ذكر</v>
      </c>
      <c r="K849" s="263">
        <f>[1]Sheet17!$F51</f>
        <v>37861</v>
      </c>
      <c r="L849" s="261" t="str">
        <f t="shared" si="13"/>
        <v>a أيمن</v>
      </c>
      <c r="M849" s="279"/>
    </row>
    <row r="850" spans="2:13" s="264" customFormat="1" ht="30" customHeight="1">
      <c r="B850" s="266">
        <v>843</v>
      </c>
      <c r="C850" s="261" t="str">
        <f>IF((F850&lt;=0)," ",[1]Sheet17!$T$10)</f>
        <v xml:space="preserve"> </v>
      </c>
      <c r="D850" s="261" t="str">
        <f>C850&amp;"_"&amp;COUNTIF(C$8:$C850,C850)</f>
        <v xml:space="preserve"> _169</v>
      </c>
      <c r="E850" s="260" t="str">
        <f>[1]Sheet17!$I$11</f>
        <v>2ASCG-6</v>
      </c>
      <c r="F850" s="261">
        <f>[1]Sheet17!$AA52</f>
        <v>0</v>
      </c>
      <c r="G850" s="262">
        <f>[1]Sheet17!$X52</f>
        <v>0</v>
      </c>
      <c r="H850" s="261" t="str">
        <f>[1]Sheet17!$Q52</f>
        <v>a</v>
      </c>
      <c r="I850" s="261">
        <f>[1]Sheet17!$M52</f>
        <v>0</v>
      </c>
      <c r="J850" s="261">
        <f>[1]Sheet17!$L52</f>
        <v>0</v>
      </c>
      <c r="K850" s="263">
        <f>[1]Sheet17!$F52</f>
        <v>0</v>
      </c>
      <c r="L850" s="261" t="str">
        <f t="shared" si="13"/>
        <v>a 0</v>
      </c>
      <c r="M850" s="279"/>
    </row>
    <row r="851" spans="2:13" s="264" customFormat="1" ht="30" customHeight="1">
      <c r="B851" s="266">
        <v>844</v>
      </c>
      <c r="C851" s="261" t="str">
        <f>IF((F851&lt;=0)," ",[1]Sheet17!$T$10)</f>
        <v xml:space="preserve"> </v>
      </c>
      <c r="D851" s="261" t="str">
        <f>C851&amp;"_"&amp;COUNTIF(C$8:$C851,C851)</f>
        <v xml:space="preserve"> _170</v>
      </c>
      <c r="E851" s="260" t="str">
        <f>[1]Sheet17!$I$11</f>
        <v>2ASCG-6</v>
      </c>
      <c r="F851" s="261">
        <f>[1]Sheet17!$AA53</f>
        <v>0</v>
      </c>
      <c r="G851" s="262">
        <f>[1]Sheet17!$X53</f>
        <v>0</v>
      </c>
      <c r="H851" s="261" t="str">
        <f>[1]Sheet17!$Q53</f>
        <v>a</v>
      </c>
      <c r="I851" s="261">
        <f>[1]Sheet17!$M53</f>
        <v>0</v>
      </c>
      <c r="J851" s="261">
        <f>[1]Sheet17!$L53</f>
        <v>0</v>
      </c>
      <c r="K851" s="263">
        <f>[1]Sheet17!$F53</f>
        <v>0</v>
      </c>
      <c r="L851" s="261" t="str">
        <f t="shared" si="13"/>
        <v>a 0</v>
      </c>
      <c r="M851" s="279"/>
    </row>
    <row r="852" spans="2:13" s="264" customFormat="1" ht="30" customHeight="1">
      <c r="B852" s="266">
        <v>845</v>
      </c>
      <c r="C852" s="261" t="str">
        <f>IF((F852&lt;=0)," ",[1]Sheet17!$T$10)</f>
        <v xml:space="preserve"> </v>
      </c>
      <c r="D852" s="261" t="str">
        <f>C852&amp;"_"&amp;COUNTIF(C$8:$C852,C852)</f>
        <v xml:space="preserve"> _171</v>
      </c>
      <c r="E852" s="260" t="str">
        <f>[1]Sheet17!$I$11</f>
        <v>2ASCG-6</v>
      </c>
      <c r="F852" s="261">
        <f>[1]Sheet17!$AA54</f>
        <v>0</v>
      </c>
      <c r="G852" s="262">
        <f>[1]Sheet17!$X54</f>
        <v>0</v>
      </c>
      <c r="H852" s="261" t="str">
        <f>[1]Sheet17!$Q54</f>
        <v>a</v>
      </c>
      <c r="I852" s="261">
        <f>[1]Sheet17!$M54</f>
        <v>0</v>
      </c>
      <c r="J852" s="261">
        <f>[1]Sheet17!$L54</f>
        <v>0</v>
      </c>
      <c r="K852" s="263">
        <f>[1]Sheet17!$F54</f>
        <v>0</v>
      </c>
      <c r="L852" s="261" t="str">
        <f t="shared" si="13"/>
        <v>a 0</v>
      </c>
      <c r="M852" s="279"/>
    </row>
    <row r="853" spans="2:13" s="264" customFormat="1" ht="30" customHeight="1">
      <c r="B853" s="266">
        <v>846</v>
      </c>
      <c r="C853" s="261" t="str">
        <f>IF((F853&lt;=0)," ",[1]Sheet17!$T$10)</f>
        <v xml:space="preserve"> </v>
      </c>
      <c r="D853" s="261" t="str">
        <f>C853&amp;"_"&amp;COUNTIF(C$8:$C853,C853)</f>
        <v xml:space="preserve"> _172</v>
      </c>
      <c r="E853" s="260" t="str">
        <f>[1]Sheet17!$I$11</f>
        <v>2ASCG-6</v>
      </c>
      <c r="F853" s="261">
        <f>[1]Sheet17!$AA55</f>
        <v>0</v>
      </c>
      <c r="G853" s="262">
        <f>[1]Sheet17!$X55</f>
        <v>0</v>
      </c>
      <c r="H853" s="261" t="str">
        <f>[1]Sheet17!$Q55</f>
        <v>a</v>
      </c>
      <c r="I853" s="261">
        <f>[1]Sheet17!$M55</f>
        <v>0</v>
      </c>
      <c r="J853" s="261">
        <f>[1]Sheet17!$L55</f>
        <v>0</v>
      </c>
      <c r="K853" s="263">
        <f>[1]Sheet17!$F55</f>
        <v>0</v>
      </c>
      <c r="L853" s="261" t="str">
        <f t="shared" si="13"/>
        <v>a 0</v>
      </c>
      <c r="M853" s="279"/>
    </row>
    <row r="854" spans="2:13" s="264" customFormat="1" ht="30" customHeight="1">
      <c r="B854" s="266">
        <v>847</v>
      </c>
      <c r="C854" s="261" t="str">
        <f>IF((F854&lt;=0)," ",[1]Sheet17!$T$10)</f>
        <v xml:space="preserve"> </v>
      </c>
      <c r="D854" s="261" t="str">
        <f>C854&amp;"_"&amp;COUNTIF(C$8:$C854,C854)</f>
        <v xml:space="preserve"> _173</v>
      </c>
      <c r="E854" s="260" t="str">
        <f>[1]Sheet17!$I$11</f>
        <v>2ASCG-6</v>
      </c>
      <c r="F854" s="261">
        <f>[1]Sheet17!$AA56</f>
        <v>0</v>
      </c>
      <c r="G854" s="262">
        <f>[1]Sheet17!$X56</f>
        <v>0</v>
      </c>
      <c r="H854" s="261" t="str">
        <f>[1]Sheet17!$Q56</f>
        <v>a</v>
      </c>
      <c r="I854" s="261">
        <f>[1]Sheet17!$M56</f>
        <v>0</v>
      </c>
      <c r="J854" s="261">
        <f>[1]Sheet17!$L56</f>
        <v>0</v>
      </c>
      <c r="K854" s="263">
        <f>[1]Sheet17!$F56</f>
        <v>0</v>
      </c>
      <c r="L854" s="261" t="str">
        <f t="shared" si="13"/>
        <v>a 0</v>
      </c>
      <c r="M854" s="279"/>
    </row>
    <row r="855" spans="2:13" s="264" customFormat="1" ht="30" customHeight="1">
      <c r="B855" s="266">
        <v>848</v>
      </c>
      <c r="C855" s="261" t="str">
        <f>IF((F855&lt;=0)," ",[1]Sheet17!$T$10)</f>
        <v xml:space="preserve"> </v>
      </c>
      <c r="D855" s="261" t="str">
        <f>C855&amp;"_"&amp;COUNTIF(C$8:$C855,C855)</f>
        <v xml:space="preserve"> _174</v>
      </c>
      <c r="E855" s="260" t="str">
        <f>[1]Sheet17!$I$11</f>
        <v>2ASCG-6</v>
      </c>
      <c r="F855" s="261">
        <f>[1]Sheet17!$AA57</f>
        <v>0</v>
      </c>
      <c r="G855" s="262">
        <f>[1]Sheet17!$X57</f>
        <v>0</v>
      </c>
      <c r="H855" s="261" t="str">
        <f>[1]Sheet17!$Q57</f>
        <v>a</v>
      </c>
      <c r="I855" s="261">
        <f>[1]Sheet17!$M57</f>
        <v>0</v>
      </c>
      <c r="J855" s="261">
        <f>[1]Sheet17!$L57</f>
        <v>0</v>
      </c>
      <c r="K855" s="263">
        <f>[1]Sheet17!$F57</f>
        <v>0</v>
      </c>
      <c r="L855" s="261" t="str">
        <f t="shared" si="13"/>
        <v>a 0</v>
      </c>
      <c r="M855" s="279"/>
    </row>
    <row r="856" spans="2:13" s="264" customFormat="1" ht="30" customHeight="1">
      <c r="B856" s="266">
        <v>849</v>
      </c>
      <c r="C856" s="261" t="str">
        <f>IF((F856&lt;=0)," ",[1]Sheet17!$T$10)</f>
        <v xml:space="preserve"> </v>
      </c>
      <c r="D856" s="261" t="str">
        <f>C856&amp;"_"&amp;COUNTIF(C$8:$C856,C856)</f>
        <v xml:space="preserve"> _175</v>
      </c>
      <c r="E856" s="260" t="str">
        <f>[1]Sheet17!$I$11</f>
        <v>2ASCG-6</v>
      </c>
      <c r="F856" s="261">
        <f>[1]Sheet17!$AA58</f>
        <v>0</v>
      </c>
      <c r="G856" s="262">
        <f>[1]Sheet17!$X58</f>
        <v>0</v>
      </c>
      <c r="H856" s="261" t="str">
        <f>[1]Sheet17!$Q58</f>
        <v>a</v>
      </c>
      <c r="I856" s="261">
        <f>[1]Sheet17!$M58</f>
        <v>0</v>
      </c>
      <c r="J856" s="261">
        <f>[1]Sheet17!$L58</f>
        <v>0</v>
      </c>
      <c r="K856" s="263">
        <f>[1]Sheet17!$F58</f>
        <v>0</v>
      </c>
      <c r="L856" s="261" t="str">
        <f t="shared" si="13"/>
        <v>a 0</v>
      </c>
      <c r="M856" s="279"/>
    </row>
    <row r="857" spans="2:13" s="264" customFormat="1" ht="30" customHeight="1">
      <c r="B857" s="266">
        <v>850</v>
      </c>
      <c r="C857" s="261" t="str">
        <f>IF((F857&lt;=0)," ",[1]Sheet17!$T$10)</f>
        <v xml:space="preserve"> </v>
      </c>
      <c r="D857" s="261" t="str">
        <f>C857&amp;"_"&amp;COUNTIF(C$8:$C857,C857)</f>
        <v xml:space="preserve"> _176</v>
      </c>
      <c r="E857" s="260" t="str">
        <f>[1]Sheet17!$I$11</f>
        <v>2ASCG-6</v>
      </c>
      <c r="F857" s="261">
        <f>[1]Sheet17!$AA59</f>
        <v>0</v>
      </c>
      <c r="G857" s="262">
        <f>[1]Sheet17!$X59</f>
        <v>0</v>
      </c>
      <c r="H857" s="261" t="str">
        <f>[1]Sheet17!$Q59</f>
        <v>a</v>
      </c>
      <c r="I857" s="261">
        <f>[1]Sheet17!$M59</f>
        <v>0</v>
      </c>
      <c r="J857" s="261">
        <f>[1]Sheet17!$L59</f>
        <v>0</v>
      </c>
      <c r="K857" s="263">
        <f>[1]Sheet17!$F59</f>
        <v>0</v>
      </c>
      <c r="L857" s="261" t="str">
        <f t="shared" si="13"/>
        <v>a 0</v>
      </c>
      <c r="M857" s="279"/>
    </row>
    <row r="858" spans="2:13" s="264" customFormat="1" ht="30" customHeight="1">
      <c r="B858" s="266">
        <v>851</v>
      </c>
      <c r="C858" s="261" t="str">
        <f>IF((F858&lt;=0)," ",[1]Sheet17!$T$10)</f>
        <v xml:space="preserve"> </v>
      </c>
      <c r="D858" s="261" t="str">
        <f>C858&amp;"_"&amp;COUNTIF(C$8:$C858,C858)</f>
        <v xml:space="preserve"> _177</v>
      </c>
      <c r="E858" s="260" t="str">
        <f>[1]Sheet17!$I$11</f>
        <v>2ASCG-6</v>
      </c>
      <c r="F858" s="261">
        <f>[1]Sheet17!$AA60</f>
        <v>0</v>
      </c>
      <c r="G858" s="262">
        <f>[1]Sheet17!$X60</f>
        <v>0</v>
      </c>
      <c r="H858" s="261" t="str">
        <f>[1]Sheet17!$Q60</f>
        <v>a</v>
      </c>
      <c r="I858" s="261">
        <f>[1]Sheet17!$M60</f>
        <v>0</v>
      </c>
      <c r="J858" s="261">
        <f>[1]Sheet17!$L60</f>
        <v>0</v>
      </c>
      <c r="K858" s="263">
        <f>[1]Sheet17!$F60</f>
        <v>0</v>
      </c>
      <c r="L858" s="261" t="str">
        <f t="shared" si="13"/>
        <v>a 0</v>
      </c>
      <c r="M858" s="279"/>
    </row>
    <row r="859" spans="2:13" s="264" customFormat="1" ht="30" customHeight="1">
      <c r="B859" s="266">
        <v>852</v>
      </c>
      <c r="C859" s="261" t="str">
        <f>IF((F859&lt;=0)," ",[1]Sheet17!$T$10)</f>
        <v xml:space="preserve"> </v>
      </c>
      <c r="D859" s="261" t="str">
        <f>C859&amp;"_"&amp;COUNTIF(C$8:$C859,C859)</f>
        <v xml:space="preserve"> _178</v>
      </c>
      <c r="E859" s="260" t="str">
        <f>[1]Sheet17!$I$11</f>
        <v>2ASCG-6</v>
      </c>
      <c r="F859" s="261">
        <f>[1]Sheet17!$AA61</f>
        <v>0</v>
      </c>
      <c r="G859" s="262">
        <f>[1]Sheet17!$X61</f>
        <v>0</v>
      </c>
      <c r="H859" s="261" t="str">
        <f>[1]Sheet17!$Q61</f>
        <v>a</v>
      </c>
      <c r="I859" s="261">
        <f>[1]Sheet17!$M61</f>
        <v>0</v>
      </c>
      <c r="J859" s="261">
        <f>[1]Sheet17!$L61</f>
        <v>0</v>
      </c>
      <c r="K859" s="263">
        <f>[1]Sheet17!$F61</f>
        <v>0</v>
      </c>
      <c r="L859" s="261" t="str">
        <f t="shared" si="13"/>
        <v>a 0</v>
      </c>
      <c r="M859" s="279"/>
    </row>
    <row r="860" spans="2:13" s="264" customFormat="1" ht="30" customHeight="1">
      <c r="B860" s="266">
        <v>853</v>
      </c>
      <c r="C860" s="261" t="str">
        <f>IF((F860&lt;=0)," ",[1]Sheet17!$T$10)</f>
        <v xml:space="preserve"> </v>
      </c>
      <c r="D860" s="261" t="str">
        <f>C860&amp;"_"&amp;COUNTIF(C$8:$C860,C860)</f>
        <v xml:space="preserve"> _179</v>
      </c>
      <c r="E860" s="260" t="str">
        <f>[1]Sheet17!$I$11</f>
        <v>2ASCG-6</v>
      </c>
      <c r="F860" s="261">
        <f>[1]Sheet17!$AA62</f>
        <v>0</v>
      </c>
      <c r="G860" s="262">
        <f>[1]Sheet17!$X62</f>
        <v>0</v>
      </c>
      <c r="H860" s="261" t="str">
        <f>[1]Sheet17!$Q62</f>
        <v>a</v>
      </c>
      <c r="I860" s="261">
        <f>[1]Sheet17!$M62</f>
        <v>0</v>
      </c>
      <c r="J860" s="261">
        <f>[1]Sheet17!$L62</f>
        <v>0</v>
      </c>
      <c r="K860" s="263">
        <f>[1]Sheet17!$F62</f>
        <v>0</v>
      </c>
      <c r="L860" s="261" t="str">
        <f t="shared" si="13"/>
        <v>a 0</v>
      </c>
      <c r="M860" s="279"/>
    </row>
    <row r="861" spans="2:13" s="264" customFormat="1" ht="30" customHeight="1">
      <c r="B861" s="266">
        <v>854</v>
      </c>
      <c r="C861" s="261" t="str">
        <f>IF((F861&lt;=0)," ",[1]Sheet17!$T$10)</f>
        <v xml:space="preserve"> </v>
      </c>
      <c r="D861" s="261" t="str">
        <f>C861&amp;"_"&amp;COUNTIF(C$8:$C861,C861)</f>
        <v xml:space="preserve"> _180</v>
      </c>
      <c r="E861" s="260" t="str">
        <f>[1]Sheet17!$I$11</f>
        <v>2ASCG-6</v>
      </c>
      <c r="F861" s="261">
        <f>[1]Sheet17!$AA63</f>
        <v>0</v>
      </c>
      <c r="G861" s="262">
        <f>[1]Sheet17!$X63</f>
        <v>0</v>
      </c>
      <c r="H861" s="261">
        <f>[1]Sheet17!$Q63</f>
        <v>0</v>
      </c>
      <c r="I861" s="261">
        <f>[1]Sheet17!$M63</f>
        <v>0</v>
      </c>
      <c r="J861" s="261">
        <f>[1]Sheet17!$L63</f>
        <v>0</v>
      </c>
      <c r="K861" s="263">
        <f>[1]Sheet17!$F63</f>
        <v>0</v>
      </c>
      <c r="L861" s="261" t="str">
        <f t="shared" si="13"/>
        <v>0 0</v>
      </c>
      <c r="M861" s="279"/>
    </row>
    <row r="862" spans="2:13" s="264" customFormat="1" ht="30" customHeight="1">
      <c r="B862" s="266">
        <v>855</v>
      </c>
      <c r="C862" s="261" t="str">
        <f>IF((F862&lt;=0)," ",[1]Sheet17!$T$10)</f>
        <v xml:space="preserve"> </v>
      </c>
      <c r="D862" s="261" t="str">
        <f>C862&amp;"_"&amp;COUNTIF(C$8:$C862,C862)</f>
        <v xml:space="preserve"> _181</v>
      </c>
      <c r="E862" s="260" t="str">
        <f>[1]Sheet17!$I$11</f>
        <v>2ASCG-6</v>
      </c>
      <c r="F862" s="261">
        <f>[1]Sheet17!$AA64</f>
        <v>0</v>
      </c>
      <c r="G862" s="262">
        <f>[1]Sheet17!$X64</f>
        <v>0</v>
      </c>
      <c r="H862" s="261">
        <f>[1]Sheet17!$Q64</f>
        <v>0</v>
      </c>
      <c r="I862" s="261">
        <f>[1]Sheet17!$M64</f>
        <v>0</v>
      </c>
      <c r="J862" s="261">
        <f>[1]Sheet17!$L64</f>
        <v>0</v>
      </c>
      <c r="K862" s="263">
        <f>[1]Sheet17!$F64</f>
        <v>0</v>
      </c>
      <c r="L862" s="261" t="str">
        <f t="shared" si="13"/>
        <v>0 0</v>
      </c>
      <c r="M862" s="279"/>
    </row>
    <row r="863" spans="2:13" s="264" customFormat="1" ht="30" customHeight="1">
      <c r="B863" s="266">
        <v>856</v>
      </c>
      <c r="C863" s="261" t="str">
        <f>IF((F863&lt;=0)," ",[1]Sheet17!$T$10)</f>
        <v xml:space="preserve"> </v>
      </c>
      <c r="D863" s="261" t="str">
        <f>C863&amp;"_"&amp;COUNTIF(C$8:$C863,C863)</f>
        <v xml:space="preserve"> _182</v>
      </c>
      <c r="E863" s="260" t="str">
        <f>[1]Sheet17!$I$11</f>
        <v>2ASCG-6</v>
      </c>
      <c r="F863" s="261">
        <f>[1]Sheet17!$AA65</f>
        <v>0</v>
      </c>
      <c r="G863" s="262">
        <f>[1]Sheet17!$X65</f>
        <v>0</v>
      </c>
      <c r="H863" s="261">
        <f>[1]Sheet17!$Q65</f>
        <v>0</v>
      </c>
      <c r="I863" s="261">
        <f>[1]Sheet17!$M65</f>
        <v>0</v>
      </c>
      <c r="J863" s="261">
        <f>[1]Sheet17!$L65</f>
        <v>0</v>
      </c>
      <c r="K863" s="263">
        <f>[1]Sheet17!$F65</f>
        <v>0</v>
      </c>
      <c r="L863" s="261" t="str">
        <f t="shared" si="13"/>
        <v>0 0</v>
      </c>
      <c r="M863" s="279"/>
    </row>
    <row r="864" spans="2:13" s="264" customFormat="1" ht="30" customHeight="1">
      <c r="B864" s="266">
        <v>857</v>
      </c>
      <c r="C864" s="261" t="str">
        <f>IF((F864&lt;=0)," ",[1]Sheet18!$T$10)</f>
        <v xml:space="preserve">الثانية إعدادي عام </v>
      </c>
      <c r="D864" s="261" t="str">
        <f>C864&amp;"_"&amp;COUNTIF(C$8:$C864,C864)</f>
        <v>الثانية إعدادي عام _222</v>
      </c>
      <c r="E864" s="260" t="str">
        <f>[1]Sheet18!$I$11</f>
        <v>2ASCG-7</v>
      </c>
      <c r="F864" s="261">
        <f>[1]Sheet18!$AA16</f>
        <v>1</v>
      </c>
      <c r="G864" s="262" t="str">
        <f>[1]Sheet18!$X16</f>
        <v>F142041470</v>
      </c>
      <c r="H864" s="261" t="str">
        <f>[1]Sheet18!$Q16</f>
        <v>a</v>
      </c>
      <c r="I864" s="261" t="str">
        <f>[1]Sheet18!$M16</f>
        <v>منصف</v>
      </c>
      <c r="J864" s="261" t="str">
        <f>[1]Sheet18!$L16</f>
        <v>ذكر</v>
      </c>
      <c r="K864" s="263">
        <f>[1]Sheet18!$F16</f>
        <v>38415</v>
      </c>
      <c r="L864" s="261" t="str">
        <f t="shared" si="13"/>
        <v>a منصف</v>
      </c>
      <c r="M864" s="279"/>
    </row>
    <row r="865" spans="2:13" s="264" customFormat="1" ht="30" customHeight="1">
      <c r="B865" s="266">
        <v>858</v>
      </c>
      <c r="C865" s="261" t="str">
        <f>IF((F865&lt;=0)," ",[1]Sheet18!$T$10)</f>
        <v xml:space="preserve">الثانية إعدادي عام </v>
      </c>
      <c r="D865" s="261" t="str">
        <f>C865&amp;"_"&amp;COUNTIF(C$8:$C865,C865)</f>
        <v>الثانية إعدادي عام _223</v>
      </c>
      <c r="E865" s="260" t="str">
        <f>[1]Sheet18!$I$11</f>
        <v>2ASCG-7</v>
      </c>
      <c r="F865" s="261">
        <f>[1]Sheet18!$AA17</f>
        <v>2</v>
      </c>
      <c r="G865" s="262" t="str">
        <f>[1]Sheet18!$X17</f>
        <v>P130259857</v>
      </c>
      <c r="H865" s="261" t="str">
        <f>[1]Sheet18!$Q17</f>
        <v>a</v>
      </c>
      <c r="I865" s="261" t="str">
        <f>[1]Sheet18!$M17</f>
        <v xml:space="preserve">رفيع </v>
      </c>
      <c r="J865" s="261" t="str">
        <f>[1]Sheet18!$L17</f>
        <v>ذكر</v>
      </c>
      <c r="K865" s="263">
        <f>[1]Sheet18!$F17</f>
        <v>38698</v>
      </c>
      <c r="L865" s="261" t="str">
        <f t="shared" si="13"/>
        <v xml:space="preserve">a رفيع </v>
      </c>
      <c r="M865" s="279"/>
    </row>
    <row r="866" spans="2:13" s="264" customFormat="1" ht="30" customHeight="1">
      <c r="B866" s="266">
        <v>859</v>
      </c>
      <c r="C866" s="261" t="str">
        <f>IF((F866&lt;=0)," ",[1]Sheet18!$T$10)</f>
        <v xml:space="preserve">الثانية إعدادي عام </v>
      </c>
      <c r="D866" s="261" t="str">
        <f>C866&amp;"_"&amp;COUNTIF(C$8:$C866,C866)</f>
        <v>الثانية إعدادي عام _224</v>
      </c>
      <c r="E866" s="260" t="str">
        <f>[1]Sheet18!$I$11</f>
        <v>2ASCG-7</v>
      </c>
      <c r="F866" s="261">
        <f>[1]Sheet18!$AA18</f>
        <v>3</v>
      </c>
      <c r="G866" s="262" t="str">
        <f>[1]Sheet18!$X18</f>
        <v>P130366732</v>
      </c>
      <c r="H866" s="261" t="str">
        <f>[1]Sheet18!$Q18</f>
        <v>a</v>
      </c>
      <c r="I866" s="261" t="str">
        <f>[1]Sheet18!$M18</f>
        <v xml:space="preserve">زكرياء </v>
      </c>
      <c r="J866" s="261" t="str">
        <f>[1]Sheet18!$L18</f>
        <v>ذكر</v>
      </c>
      <c r="K866" s="263">
        <f>[1]Sheet18!$F18</f>
        <v>38645</v>
      </c>
      <c r="L866" s="261" t="str">
        <f t="shared" si="13"/>
        <v xml:space="preserve">a زكرياء </v>
      </c>
      <c r="M866" s="279"/>
    </row>
    <row r="867" spans="2:13" s="264" customFormat="1" ht="30" customHeight="1">
      <c r="B867" s="266">
        <v>860</v>
      </c>
      <c r="C867" s="261" t="str">
        <f>IF((F867&lt;=0)," ",[1]Sheet18!$T$10)</f>
        <v xml:space="preserve">الثانية إعدادي عام </v>
      </c>
      <c r="D867" s="261" t="str">
        <f>C867&amp;"_"&amp;COUNTIF(C$8:$C867,C867)</f>
        <v>الثانية إعدادي عام _225</v>
      </c>
      <c r="E867" s="260" t="str">
        <f>[1]Sheet18!$I$11</f>
        <v>2ASCG-7</v>
      </c>
      <c r="F867" s="261">
        <f>[1]Sheet18!$AA19</f>
        <v>4</v>
      </c>
      <c r="G867" s="262" t="str">
        <f>[1]Sheet18!$X19</f>
        <v>P130366787</v>
      </c>
      <c r="H867" s="261" t="str">
        <f>[1]Sheet18!$Q19</f>
        <v>a</v>
      </c>
      <c r="I867" s="261" t="str">
        <f>[1]Sheet18!$M19</f>
        <v xml:space="preserve">معاذ </v>
      </c>
      <c r="J867" s="261" t="str">
        <f>[1]Sheet18!$L19</f>
        <v>ذكر</v>
      </c>
      <c r="K867" s="263">
        <f>[1]Sheet18!$F19</f>
        <v>38543</v>
      </c>
      <c r="L867" s="261" t="str">
        <f t="shared" si="13"/>
        <v xml:space="preserve">a معاذ </v>
      </c>
      <c r="M867" s="279"/>
    </row>
    <row r="868" spans="2:13" s="264" customFormat="1" ht="30" customHeight="1">
      <c r="B868" s="266">
        <v>861</v>
      </c>
      <c r="C868" s="261" t="str">
        <f>IF((F868&lt;=0)," ",[1]Sheet18!$T$10)</f>
        <v xml:space="preserve">الثانية إعدادي عام </v>
      </c>
      <c r="D868" s="261" t="str">
        <f>C868&amp;"_"&amp;COUNTIF(C$8:$C868,C868)</f>
        <v>الثانية إعدادي عام _226</v>
      </c>
      <c r="E868" s="260" t="str">
        <f>[1]Sheet18!$I$11</f>
        <v>2ASCG-7</v>
      </c>
      <c r="F868" s="261">
        <f>[1]Sheet18!$AA20</f>
        <v>5</v>
      </c>
      <c r="G868" s="262" t="str">
        <f>[1]Sheet18!$X20</f>
        <v>P131259827</v>
      </c>
      <c r="H868" s="261" t="str">
        <f>[1]Sheet18!$Q20</f>
        <v>a</v>
      </c>
      <c r="I868" s="261" t="str">
        <f>[1]Sheet18!$M20</f>
        <v xml:space="preserve">بديعة </v>
      </c>
      <c r="J868" s="261" t="str">
        <f>[1]Sheet18!$L20</f>
        <v>أنثى</v>
      </c>
      <c r="K868" s="263">
        <f>[1]Sheet18!$F20</f>
        <v>37362</v>
      </c>
      <c r="L868" s="261" t="str">
        <f t="shared" si="13"/>
        <v xml:space="preserve">a بديعة </v>
      </c>
      <c r="M868" s="279"/>
    </row>
    <row r="869" spans="2:13" s="264" customFormat="1" ht="30" customHeight="1">
      <c r="B869" s="266">
        <v>862</v>
      </c>
      <c r="C869" s="261" t="str">
        <f>IF((F869&lt;=0)," ",[1]Sheet18!$T$10)</f>
        <v xml:space="preserve">الثانية إعدادي عام </v>
      </c>
      <c r="D869" s="261" t="str">
        <f>C869&amp;"_"&amp;COUNTIF(C$8:$C869,C869)</f>
        <v>الثانية إعدادي عام _227</v>
      </c>
      <c r="E869" s="260" t="str">
        <f>[1]Sheet18!$I$11</f>
        <v>2ASCG-7</v>
      </c>
      <c r="F869" s="261">
        <f>[1]Sheet18!$AA21</f>
        <v>6</v>
      </c>
      <c r="G869" s="262" t="str">
        <f>[1]Sheet18!$X21</f>
        <v>P131259878</v>
      </c>
      <c r="H869" s="261" t="str">
        <f>[1]Sheet18!$Q21</f>
        <v>a</v>
      </c>
      <c r="I869" s="261" t="str">
        <f>[1]Sheet18!$M21</f>
        <v xml:space="preserve">شمس </v>
      </c>
      <c r="J869" s="261" t="str">
        <f>[1]Sheet18!$L21</f>
        <v>أنثى</v>
      </c>
      <c r="K869" s="263">
        <f>[1]Sheet18!$F21</f>
        <v>38433</v>
      </c>
      <c r="L869" s="261" t="str">
        <f t="shared" si="13"/>
        <v xml:space="preserve">a شمس </v>
      </c>
      <c r="M869" s="279"/>
    </row>
    <row r="870" spans="2:13" s="264" customFormat="1" ht="30" customHeight="1">
      <c r="B870" s="266">
        <v>863</v>
      </c>
      <c r="C870" s="261" t="str">
        <f>IF((F870&lt;=0)," ",[1]Sheet18!$T$10)</f>
        <v xml:space="preserve">الثانية إعدادي عام </v>
      </c>
      <c r="D870" s="261" t="str">
        <f>C870&amp;"_"&amp;COUNTIF(C$8:$C870,C870)</f>
        <v>الثانية إعدادي عام _228</v>
      </c>
      <c r="E870" s="260" t="str">
        <f>[1]Sheet18!$I$11</f>
        <v>2ASCG-7</v>
      </c>
      <c r="F870" s="261">
        <f>[1]Sheet18!$AA22</f>
        <v>7</v>
      </c>
      <c r="G870" s="262" t="str">
        <f>[1]Sheet18!$X22</f>
        <v>P131294086</v>
      </c>
      <c r="H870" s="261" t="str">
        <f>[1]Sheet18!$Q22</f>
        <v>a</v>
      </c>
      <c r="I870" s="261" t="str">
        <f>[1]Sheet18!$M22</f>
        <v>سارة</v>
      </c>
      <c r="J870" s="261" t="str">
        <f>[1]Sheet18!$L22</f>
        <v>أنثى</v>
      </c>
      <c r="K870" s="263">
        <f>[1]Sheet18!$F22</f>
        <v>38715</v>
      </c>
      <c r="L870" s="261" t="str">
        <f t="shared" si="13"/>
        <v>a سارة</v>
      </c>
      <c r="M870" s="279"/>
    </row>
    <row r="871" spans="2:13" s="264" customFormat="1" ht="30" customHeight="1">
      <c r="B871" s="266">
        <v>864</v>
      </c>
      <c r="C871" s="261" t="str">
        <f>IF((F871&lt;=0)," ",[1]Sheet18!$T$10)</f>
        <v xml:space="preserve">الثانية إعدادي عام </v>
      </c>
      <c r="D871" s="261" t="str">
        <f>C871&amp;"_"&amp;COUNTIF(C$8:$C871,C871)</f>
        <v>الثانية إعدادي عام _229</v>
      </c>
      <c r="E871" s="260" t="str">
        <f>[1]Sheet18!$I$11</f>
        <v>2ASCG-7</v>
      </c>
      <c r="F871" s="261">
        <f>[1]Sheet18!$AA23</f>
        <v>8</v>
      </c>
      <c r="G871" s="262" t="str">
        <f>[1]Sheet18!$X23</f>
        <v>P131393951</v>
      </c>
      <c r="H871" s="261" t="str">
        <f>[1]Sheet18!$Q23</f>
        <v>a</v>
      </c>
      <c r="I871" s="261" t="str">
        <f>[1]Sheet18!$M23</f>
        <v xml:space="preserve">فاطمة </v>
      </c>
      <c r="J871" s="261" t="str">
        <f>[1]Sheet18!$L23</f>
        <v>أنثى</v>
      </c>
      <c r="K871" s="263">
        <f>[1]Sheet18!$F23</f>
        <v>37916</v>
      </c>
      <c r="L871" s="261" t="str">
        <f t="shared" si="13"/>
        <v xml:space="preserve">a فاطمة </v>
      </c>
      <c r="M871" s="279"/>
    </row>
    <row r="872" spans="2:13" s="264" customFormat="1" ht="30" customHeight="1">
      <c r="B872" s="266">
        <v>865</v>
      </c>
      <c r="C872" s="261" t="str">
        <f>IF((F872&lt;=0)," ",[1]Sheet18!$T$10)</f>
        <v xml:space="preserve">الثانية إعدادي عام </v>
      </c>
      <c r="D872" s="261" t="str">
        <f>C872&amp;"_"&amp;COUNTIF(C$8:$C872,C872)</f>
        <v>الثانية إعدادي عام _230</v>
      </c>
      <c r="E872" s="260" t="str">
        <f>[1]Sheet18!$I$11</f>
        <v>2ASCG-7</v>
      </c>
      <c r="F872" s="261">
        <f>[1]Sheet18!$AA24</f>
        <v>9</v>
      </c>
      <c r="G872" s="262" t="str">
        <f>[1]Sheet18!$X24</f>
        <v>P131504590</v>
      </c>
      <c r="H872" s="261" t="str">
        <f>[1]Sheet18!$Q24</f>
        <v>a</v>
      </c>
      <c r="I872" s="261" t="str">
        <f>[1]Sheet18!$M24</f>
        <v>إلياس</v>
      </c>
      <c r="J872" s="261" t="str">
        <f>[1]Sheet18!$L24</f>
        <v>ذكر</v>
      </c>
      <c r="K872" s="263">
        <f>[1]Sheet18!$F24</f>
        <v>38568</v>
      </c>
      <c r="L872" s="261" t="str">
        <f t="shared" si="13"/>
        <v>a إلياس</v>
      </c>
      <c r="M872" s="279"/>
    </row>
    <row r="873" spans="2:13" s="264" customFormat="1" ht="30" customHeight="1">
      <c r="B873" s="266">
        <v>866</v>
      </c>
      <c r="C873" s="261" t="str">
        <f>IF((F873&lt;=0)," ",[1]Sheet18!$T$10)</f>
        <v xml:space="preserve">الثانية إعدادي عام </v>
      </c>
      <c r="D873" s="261" t="str">
        <f>C873&amp;"_"&amp;COUNTIF(C$8:$C873,C873)</f>
        <v>الثانية إعدادي عام _231</v>
      </c>
      <c r="E873" s="260" t="str">
        <f>[1]Sheet18!$I$11</f>
        <v>2ASCG-7</v>
      </c>
      <c r="F873" s="261">
        <f>[1]Sheet18!$AA25</f>
        <v>10</v>
      </c>
      <c r="G873" s="262" t="str">
        <f>[1]Sheet18!$X25</f>
        <v>P132244299</v>
      </c>
      <c r="H873" s="261" t="str">
        <f>[1]Sheet18!$Q25</f>
        <v>a</v>
      </c>
      <c r="I873" s="261" t="str">
        <f>[1]Sheet18!$M25</f>
        <v xml:space="preserve">سارة </v>
      </c>
      <c r="J873" s="261" t="str">
        <f>[1]Sheet18!$L25</f>
        <v>أنثى</v>
      </c>
      <c r="K873" s="263">
        <f>[1]Sheet18!$F25</f>
        <v>37912</v>
      </c>
      <c r="L873" s="261" t="str">
        <f t="shared" si="13"/>
        <v xml:space="preserve">a سارة </v>
      </c>
      <c r="M873" s="279"/>
    </row>
    <row r="874" spans="2:13" s="264" customFormat="1" ht="30" customHeight="1">
      <c r="B874" s="266">
        <v>867</v>
      </c>
      <c r="C874" s="261" t="str">
        <f>IF((F874&lt;=0)," ",[1]Sheet18!$T$10)</f>
        <v xml:space="preserve">الثانية إعدادي عام </v>
      </c>
      <c r="D874" s="261" t="str">
        <f>C874&amp;"_"&amp;COUNTIF(C$8:$C874,C874)</f>
        <v>الثانية إعدادي عام _232</v>
      </c>
      <c r="E874" s="260" t="str">
        <f>[1]Sheet18!$I$11</f>
        <v>2ASCG-7</v>
      </c>
      <c r="F874" s="261">
        <f>[1]Sheet18!$AA26</f>
        <v>11</v>
      </c>
      <c r="G874" s="262" t="str">
        <f>[1]Sheet18!$X26</f>
        <v>P132250941</v>
      </c>
      <c r="H874" s="261" t="str">
        <f>[1]Sheet18!$Q26</f>
        <v>a</v>
      </c>
      <c r="I874" s="261" t="str">
        <f>[1]Sheet18!$M26</f>
        <v>وداد</v>
      </c>
      <c r="J874" s="261" t="str">
        <f>[1]Sheet18!$L26</f>
        <v>أنثى</v>
      </c>
      <c r="K874" s="263">
        <f>[1]Sheet18!$F26</f>
        <v>37894</v>
      </c>
      <c r="L874" s="261" t="str">
        <f t="shared" si="13"/>
        <v>a وداد</v>
      </c>
      <c r="M874" s="279"/>
    </row>
    <row r="875" spans="2:13" s="264" customFormat="1" ht="30" customHeight="1">
      <c r="B875" s="266">
        <v>868</v>
      </c>
      <c r="C875" s="261" t="str">
        <f>IF((F875&lt;=0)," ",[1]Sheet18!$T$10)</f>
        <v xml:space="preserve">الثانية إعدادي عام </v>
      </c>
      <c r="D875" s="261" t="str">
        <f>C875&amp;"_"&amp;COUNTIF(C$8:$C875,C875)</f>
        <v>الثانية إعدادي عام _233</v>
      </c>
      <c r="E875" s="260" t="str">
        <f>[1]Sheet18!$I$11</f>
        <v>2ASCG-7</v>
      </c>
      <c r="F875" s="261">
        <f>[1]Sheet18!$AA27</f>
        <v>12</v>
      </c>
      <c r="G875" s="262" t="str">
        <f>[1]Sheet18!$X27</f>
        <v>P132251272</v>
      </c>
      <c r="H875" s="261" t="str">
        <f>[1]Sheet18!$Q27</f>
        <v>a</v>
      </c>
      <c r="I875" s="261" t="str">
        <f>[1]Sheet18!$M27</f>
        <v xml:space="preserve">محمد </v>
      </c>
      <c r="J875" s="261" t="str">
        <f>[1]Sheet18!$L27</f>
        <v>ذكر</v>
      </c>
      <c r="K875" s="263">
        <f>[1]Sheet18!$F27</f>
        <v>38646</v>
      </c>
      <c r="L875" s="261" t="str">
        <f t="shared" si="13"/>
        <v xml:space="preserve">a محمد </v>
      </c>
      <c r="M875" s="279"/>
    </row>
    <row r="876" spans="2:13" s="264" customFormat="1" ht="30" customHeight="1">
      <c r="B876" s="266">
        <v>869</v>
      </c>
      <c r="C876" s="261" t="str">
        <f>IF((F876&lt;=0)," ",[1]Sheet18!$T$10)</f>
        <v xml:space="preserve">الثانية إعدادي عام </v>
      </c>
      <c r="D876" s="261" t="str">
        <f>C876&amp;"_"&amp;COUNTIF(C$8:$C876,C876)</f>
        <v>الثانية إعدادي عام _234</v>
      </c>
      <c r="E876" s="260" t="str">
        <f>[1]Sheet18!$I$11</f>
        <v>2ASCG-7</v>
      </c>
      <c r="F876" s="261">
        <f>[1]Sheet18!$AA28</f>
        <v>13</v>
      </c>
      <c r="G876" s="262" t="str">
        <f>[1]Sheet18!$X28</f>
        <v>P132259831</v>
      </c>
      <c r="H876" s="261" t="str">
        <f>[1]Sheet18!$Q28</f>
        <v>a</v>
      </c>
      <c r="I876" s="261" t="str">
        <f>[1]Sheet18!$M28</f>
        <v xml:space="preserve">وسام </v>
      </c>
      <c r="J876" s="261" t="str">
        <f>[1]Sheet18!$L28</f>
        <v>أنثى</v>
      </c>
      <c r="K876" s="263">
        <f>[1]Sheet18!$F28</f>
        <v>38802</v>
      </c>
      <c r="L876" s="261" t="str">
        <f t="shared" si="13"/>
        <v xml:space="preserve">a وسام </v>
      </c>
      <c r="M876" s="279"/>
    </row>
    <row r="877" spans="2:13" s="264" customFormat="1" ht="30" customHeight="1">
      <c r="B877" s="266">
        <v>870</v>
      </c>
      <c r="C877" s="261" t="str">
        <f>IF((F877&lt;=0)," ",[1]Sheet18!$T$10)</f>
        <v xml:space="preserve">الثانية إعدادي عام </v>
      </c>
      <c r="D877" s="261" t="str">
        <f>C877&amp;"_"&amp;COUNTIF(C$8:$C877,C877)</f>
        <v>الثانية إعدادي عام _235</v>
      </c>
      <c r="E877" s="260" t="str">
        <f>[1]Sheet18!$I$11</f>
        <v>2ASCG-7</v>
      </c>
      <c r="F877" s="261">
        <f>[1]Sheet18!$AA29</f>
        <v>14</v>
      </c>
      <c r="G877" s="262" t="str">
        <f>[1]Sheet18!$X29</f>
        <v>P132279054</v>
      </c>
      <c r="H877" s="261" t="str">
        <f>[1]Sheet18!$Q29</f>
        <v>a</v>
      </c>
      <c r="I877" s="261" t="str">
        <f>[1]Sheet18!$M29</f>
        <v>سلمى</v>
      </c>
      <c r="J877" s="261" t="str">
        <f>[1]Sheet18!$L29</f>
        <v>أنثى</v>
      </c>
      <c r="K877" s="263">
        <f>[1]Sheet18!$F29</f>
        <v>38433</v>
      </c>
      <c r="L877" s="261" t="str">
        <f t="shared" si="13"/>
        <v>a سلمى</v>
      </c>
      <c r="M877" s="279"/>
    </row>
    <row r="878" spans="2:13" s="264" customFormat="1" ht="30" customHeight="1">
      <c r="B878" s="266">
        <v>871</v>
      </c>
      <c r="C878" s="261" t="str">
        <f>IF((F878&lt;=0)," ",[1]Sheet18!$T$10)</f>
        <v xml:space="preserve">الثانية إعدادي عام </v>
      </c>
      <c r="D878" s="261" t="str">
        <f>C878&amp;"_"&amp;COUNTIF(C$8:$C878,C878)</f>
        <v>الثانية إعدادي عام _236</v>
      </c>
      <c r="E878" s="260" t="str">
        <f>[1]Sheet18!$I$11</f>
        <v>2ASCG-7</v>
      </c>
      <c r="F878" s="261">
        <f>[1]Sheet18!$AA30</f>
        <v>15</v>
      </c>
      <c r="G878" s="262" t="str">
        <f>[1]Sheet18!$X30</f>
        <v>P132376659</v>
      </c>
      <c r="H878" s="261" t="str">
        <f>[1]Sheet18!$Q30</f>
        <v>a</v>
      </c>
      <c r="I878" s="261" t="str">
        <f>[1]Sheet18!$M30</f>
        <v xml:space="preserve">هدى </v>
      </c>
      <c r="J878" s="261" t="str">
        <f>[1]Sheet18!$L30</f>
        <v>أنثى</v>
      </c>
      <c r="K878" s="263">
        <f>[1]Sheet18!$F30</f>
        <v>37017</v>
      </c>
      <c r="L878" s="261" t="str">
        <f t="shared" si="13"/>
        <v xml:space="preserve">a هدى </v>
      </c>
      <c r="M878" s="279"/>
    </row>
    <row r="879" spans="2:13" s="264" customFormat="1" ht="30" customHeight="1">
      <c r="B879" s="266">
        <v>872</v>
      </c>
      <c r="C879" s="261" t="str">
        <f>IF((F879&lt;=0)," ",[1]Sheet18!$T$10)</f>
        <v xml:space="preserve">الثانية إعدادي عام </v>
      </c>
      <c r="D879" s="261" t="str">
        <f>C879&amp;"_"&amp;COUNTIF(C$8:$C879,C879)</f>
        <v>الثانية إعدادي عام _237</v>
      </c>
      <c r="E879" s="260" t="str">
        <f>[1]Sheet18!$I$11</f>
        <v>2ASCG-7</v>
      </c>
      <c r="F879" s="261">
        <f>[1]Sheet18!$AA31</f>
        <v>16</v>
      </c>
      <c r="G879" s="262" t="str">
        <f>[1]Sheet18!$X31</f>
        <v>P133077376</v>
      </c>
      <c r="H879" s="261" t="str">
        <f>[1]Sheet18!$Q31</f>
        <v>a</v>
      </c>
      <c r="I879" s="261" t="str">
        <f>[1]Sheet18!$M31</f>
        <v>فاطمة الزهراء</v>
      </c>
      <c r="J879" s="261" t="str">
        <f>[1]Sheet18!$L31</f>
        <v>أنثى</v>
      </c>
      <c r="K879" s="263">
        <f>[1]Sheet18!$F31</f>
        <v>37622</v>
      </c>
      <c r="L879" s="261" t="str">
        <f t="shared" si="13"/>
        <v>a فاطمة الزهراء</v>
      </c>
      <c r="M879" s="279"/>
    </row>
    <row r="880" spans="2:13" s="264" customFormat="1" ht="30" customHeight="1">
      <c r="B880" s="266">
        <v>873</v>
      </c>
      <c r="C880" s="261" t="str">
        <f>IF((F880&lt;=0)," ",[1]Sheet18!$T$10)</f>
        <v xml:space="preserve">الثانية إعدادي عام </v>
      </c>
      <c r="D880" s="261" t="str">
        <f>C880&amp;"_"&amp;COUNTIF(C$8:$C880,C880)</f>
        <v>الثانية إعدادي عام _238</v>
      </c>
      <c r="E880" s="260" t="str">
        <f>[1]Sheet18!$I$11</f>
        <v>2ASCG-7</v>
      </c>
      <c r="F880" s="261">
        <f>[1]Sheet18!$AA32</f>
        <v>17</v>
      </c>
      <c r="G880" s="262" t="str">
        <f>[1]Sheet18!$X32</f>
        <v>P133243157</v>
      </c>
      <c r="H880" s="261" t="str">
        <f>[1]Sheet18!$Q32</f>
        <v>a</v>
      </c>
      <c r="I880" s="261" t="str">
        <f>[1]Sheet18!$M32</f>
        <v>محمد</v>
      </c>
      <c r="J880" s="261" t="str">
        <f>[1]Sheet18!$L32</f>
        <v>ذكر</v>
      </c>
      <c r="K880" s="263">
        <f>[1]Sheet18!$F32</f>
        <v>37748</v>
      </c>
      <c r="L880" s="261" t="str">
        <f t="shared" si="13"/>
        <v>a محمد</v>
      </c>
      <c r="M880" s="279"/>
    </row>
    <row r="881" spans="2:13" s="264" customFormat="1" ht="30" customHeight="1">
      <c r="B881" s="266">
        <v>874</v>
      </c>
      <c r="C881" s="261" t="str">
        <f>IF((F881&lt;=0)," ",[1]Sheet18!$T$10)</f>
        <v xml:space="preserve">الثانية إعدادي عام </v>
      </c>
      <c r="D881" s="261" t="str">
        <f>C881&amp;"_"&amp;COUNTIF(C$8:$C881,C881)</f>
        <v>الثانية إعدادي عام _239</v>
      </c>
      <c r="E881" s="260" t="str">
        <f>[1]Sheet18!$I$11</f>
        <v>2ASCG-7</v>
      </c>
      <c r="F881" s="261">
        <f>[1]Sheet18!$AA33</f>
        <v>18</v>
      </c>
      <c r="G881" s="262" t="str">
        <f>[1]Sheet18!$X33</f>
        <v>P133266805</v>
      </c>
      <c r="H881" s="261" t="str">
        <f>[1]Sheet18!$Q33</f>
        <v>a</v>
      </c>
      <c r="I881" s="261" t="str">
        <f>[1]Sheet18!$M33</f>
        <v>إيمان</v>
      </c>
      <c r="J881" s="261" t="str">
        <f>[1]Sheet18!$L33</f>
        <v>أنثى</v>
      </c>
      <c r="K881" s="263">
        <f>[1]Sheet18!$F33</f>
        <v>37653</v>
      </c>
      <c r="L881" s="261" t="str">
        <f t="shared" si="13"/>
        <v>a إيمان</v>
      </c>
      <c r="M881" s="279"/>
    </row>
    <row r="882" spans="2:13" s="264" customFormat="1" ht="30" customHeight="1">
      <c r="B882" s="266">
        <v>875</v>
      </c>
      <c r="C882" s="261" t="str">
        <f>IF((F882&lt;=0)," ",[1]Sheet18!$T$10)</f>
        <v xml:space="preserve">الثانية إعدادي عام </v>
      </c>
      <c r="D882" s="261" t="str">
        <f>C882&amp;"_"&amp;COUNTIF(C$8:$C882,C882)</f>
        <v>الثانية إعدادي عام _240</v>
      </c>
      <c r="E882" s="260" t="str">
        <f>[1]Sheet18!$I$11</f>
        <v>2ASCG-7</v>
      </c>
      <c r="F882" s="261">
        <f>[1]Sheet18!$AA34</f>
        <v>19</v>
      </c>
      <c r="G882" s="262" t="str">
        <f>[1]Sheet18!$X34</f>
        <v>P133371325</v>
      </c>
      <c r="H882" s="261" t="str">
        <f>[1]Sheet18!$Q34</f>
        <v>a</v>
      </c>
      <c r="I882" s="261" t="str">
        <f>[1]Sheet18!$M34</f>
        <v xml:space="preserve">عصام </v>
      </c>
      <c r="J882" s="261" t="str">
        <f>[1]Sheet18!$L34</f>
        <v>ذكر</v>
      </c>
      <c r="K882" s="263">
        <f>[1]Sheet18!$F34</f>
        <v>37526</v>
      </c>
      <c r="L882" s="261" t="str">
        <f t="shared" si="13"/>
        <v xml:space="preserve">a عصام </v>
      </c>
      <c r="M882" s="279"/>
    </row>
    <row r="883" spans="2:13" s="264" customFormat="1" ht="30" customHeight="1">
      <c r="B883" s="266">
        <v>876</v>
      </c>
      <c r="C883" s="261" t="str">
        <f>IF((F883&lt;=0)," ",[1]Sheet18!$T$10)</f>
        <v xml:space="preserve">الثانية إعدادي عام </v>
      </c>
      <c r="D883" s="261" t="str">
        <f>C883&amp;"_"&amp;COUNTIF(C$8:$C883,C883)</f>
        <v>الثانية إعدادي عام _241</v>
      </c>
      <c r="E883" s="260" t="str">
        <f>[1]Sheet18!$I$11</f>
        <v>2ASCG-7</v>
      </c>
      <c r="F883" s="261">
        <f>[1]Sheet18!$AA35</f>
        <v>20</v>
      </c>
      <c r="G883" s="262" t="str">
        <f>[1]Sheet18!$X35</f>
        <v>P133371349</v>
      </c>
      <c r="H883" s="261" t="str">
        <f>[1]Sheet18!$Q35</f>
        <v>a</v>
      </c>
      <c r="I883" s="261" t="str">
        <f>[1]Sheet18!$M35</f>
        <v xml:space="preserve">ابتسام </v>
      </c>
      <c r="J883" s="261" t="str">
        <f>[1]Sheet18!$L35</f>
        <v>أنثى</v>
      </c>
      <c r="K883" s="263">
        <f>[1]Sheet18!$F35</f>
        <v>38285</v>
      </c>
      <c r="L883" s="261" t="str">
        <f t="shared" si="13"/>
        <v xml:space="preserve">a ابتسام </v>
      </c>
      <c r="M883" s="279"/>
    </row>
    <row r="884" spans="2:13" s="264" customFormat="1" ht="30" customHeight="1">
      <c r="B884" s="266">
        <v>877</v>
      </c>
      <c r="C884" s="261" t="str">
        <f>IF((F884&lt;=0)," ",[1]Sheet18!$T$10)</f>
        <v xml:space="preserve">الثانية إعدادي عام </v>
      </c>
      <c r="D884" s="261" t="str">
        <f>C884&amp;"_"&amp;COUNTIF(C$8:$C884,C884)</f>
        <v>الثانية إعدادي عام _242</v>
      </c>
      <c r="E884" s="260" t="str">
        <f>[1]Sheet18!$I$11</f>
        <v>2ASCG-7</v>
      </c>
      <c r="F884" s="261">
        <f>[1]Sheet18!$AA36</f>
        <v>21</v>
      </c>
      <c r="G884" s="262" t="str">
        <f>[1]Sheet18!$X36</f>
        <v>P133376633</v>
      </c>
      <c r="H884" s="261" t="str">
        <f>[1]Sheet18!$Q36</f>
        <v>a</v>
      </c>
      <c r="I884" s="261" t="str">
        <f>[1]Sheet18!$M36</f>
        <v xml:space="preserve">سميرة </v>
      </c>
      <c r="J884" s="261" t="str">
        <f>[1]Sheet18!$L36</f>
        <v>أنثى</v>
      </c>
      <c r="K884" s="263">
        <f>[1]Sheet18!$F36</f>
        <v>37283</v>
      </c>
      <c r="L884" s="261" t="str">
        <f t="shared" si="13"/>
        <v xml:space="preserve">a سميرة </v>
      </c>
      <c r="M884" s="279"/>
    </row>
    <row r="885" spans="2:13" s="264" customFormat="1" ht="30" customHeight="1">
      <c r="B885" s="266">
        <v>878</v>
      </c>
      <c r="C885" s="261" t="str">
        <f>IF((F885&lt;=0)," ",[1]Sheet18!$T$10)</f>
        <v xml:space="preserve">الثانية إعدادي عام </v>
      </c>
      <c r="D885" s="261" t="str">
        <f>C885&amp;"_"&amp;COUNTIF(C$8:$C885,C885)</f>
        <v>الثانية إعدادي عام _243</v>
      </c>
      <c r="E885" s="260" t="str">
        <f>[1]Sheet18!$I$11</f>
        <v>2ASCG-7</v>
      </c>
      <c r="F885" s="261">
        <f>[1]Sheet18!$AA37</f>
        <v>22</v>
      </c>
      <c r="G885" s="262" t="str">
        <f>[1]Sheet18!$X37</f>
        <v>P134243651</v>
      </c>
      <c r="H885" s="261" t="str">
        <f>[1]Sheet18!$Q37</f>
        <v>a</v>
      </c>
      <c r="I885" s="261" t="str">
        <f>[1]Sheet18!$M37</f>
        <v>صهيب</v>
      </c>
      <c r="J885" s="261" t="str">
        <f>[1]Sheet18!$L37</f>
        <v>ذكر</v>
      </c>
      <c r="K885" s="263">
        <f>[1]Sheet18!$F37</f>
        <v>38109</v>
      </c>
      <c r="L885" s="261" t="str">
        <f t="shared" si="13"/>
        <v>a صهيب</v>
      </c>
      <c r="M885" s="279"/>
    </row>
    <row r="886" spans="2:13" s="264" customFormat="1" ht="30" customHeight="1">
      <c r="B886" s="266">
        <v>879</v>
      </c>
      <c r="C886" s="261" t="str">
        <f>IF((F886&lt;=0)," ",[1]Sheet18!$T$10)</f>
        <v xml:space="preserve">الثانية إعدادي عام </v>
      </c>
      <c r="D886" s="261" t="str">
        <f>C886&amp;"_"&amp;COUNTIF(C$8:$C886,C886)</f>
        <v>الثانية إعدادي عام _244</v>
      </c>
      <c r="E886" s="260" t="str">
        <f>[1]Sheet18!$I$11</f>
        <v>2ASCG-7</v>
      </c>
      <c r="F886" s="261">
        <f>[1]Sheet18!$AA38</f>
        <v>23</v>
      </c>
      <c r="G886" s="262" t="str">
        <f>[1]Sheet18!$X38</f>
        <v>P135244317</v>
      </c>
      <c r="H886" s="261" t="str">
        <f>[1]Sheet18!$Q38</f>
        <v>a</v>
      </c>
      <c r="I886" s="261" t="str">
        <f>[1]Sheet18!$M38</f>
        <v xml:space="preserve">صلاح الدين </v>
      </c>
      <c r="J886" s="261" t="str">
        <f>[1]Sheet18!$L38</f>
        <v>ذكر</v>
      </c>
      <c r="K886" s="263">
        <f>[1]Sheet18!$F38</f>
        <v>38386</v>
      </c>
      <c r="L886" s="261" t="str">
        <f t="shared" si="13"/>
        <v xml:space="preserve">a صلاح الدين </v>
      </c>
      <c r="M886" s="279"/>
    </row>
    <row r="887" spans="2:13" s="264" customFormat="1" ht="30" customHeight="1">
      <c r="B887" s="266">
        <v>880</v>
      </c>
      <c r="C887" s="261" t="str">
        <f>IF((F887&lt;=0)," ",[1]Sheet18!$T$10)</f>
        <v xml:space="preserve">الثانية إعدادي عام </v>
      </c>
      <c r="D887" s="261" t="str">
        <f>C887&amp;"_"&amp;COUNTIF(C$8:$C887,C887)</f>
        <v>الثانية إعدادي عام _245</v>
      </c>
      <c r="E887" s="260" t="str">
        <f>[1]Sheet18!$I$11</f>
        <v>2ASCG-7</v>
      </c>
      <c r="F887" s="261">
        <f>[1]Sheet18!$AA39</f>
        <v>24</v>
      </c>
      <c r="G887" s="262" t="str">
        <f>[1]Sheet18!$X39</f>
        <v>P135251342</v>
      </c>
      <c r="H887" s="261" t="str">
        <f>[1]Sheet18!$Q39</f>
        <v>a</v>
      </c>
      <c r="I887" s="261" t="str">
        <f>[1]Sheet18!$M39</f>
        <v xml:space="preserve">دعاء </v>
      </c>
      <c r="J887" s="261" t="str">
        <f>[1]Sheet18!$L39</f>
        <v>أنثى</v>
      </c>
      <c r="K887" s="263">
        <f>[1]Sheet18!$F39</f>
        <v>38484</v>
      </c>
      <c r="L887" s="261" t="str">
        <f t="shared" si="13"/>
        <v xml:space="preserve">a دعاء </v>
      </c>
      <c r="M887" s="279"/>
    </row>
    <row r="888" spans="2:13" s="264" customFormat="1" ht="30" customHeight="1">
      <c r="B888" s="266">
        <v>881</v>
      </c>
      <c r="C888" s="261" t="str">
        <f>IF((F888&lt;=0)," ",[1]Sheet18!$T$10)</f>
        <v xml:space="preserve">الثانية إعدادي عام </v>
      </c>
      <c r="D888" s="261" t="str">
        <f>C888&amp;"_"&amp;COUNTIF(C$8:$C888,C888)</f>
        <v>الثانية إعدادي عام _246</v>
      </c>
      <c r="E888" s="260" t="str">
        <f>[1]Sheet18!$I$11</f>
        <v>2ASCG-7</v>
      </c>
      <c r="F888" s="261">
        <f>[1]Sheet18!$AA40</f>
        <v>25</v>
      </c>
      <c r="G888" s="262" t="str">
        <f>[1]Sheet18!$X40</f>
        <v>P135266992</v>
      </c>
      <c r="H888" s="261" t="str">
        <f>[1]Sheet18!$Q40</f>
        <v>a</v>
      </c>
      <c r="I888" s="261" t="str">
        <f>[1]Sheet18!$M40</f>
        <v>فاطمة</v>
      </c>
      <c r="J888" s="261" t="str">
        <f>[1]Sheet18!$L40</f>
        <v>أنثى</v>
      </c>
      <c r="K888" s="263">
        <f>[1]Sheet18!$F40</f>
        <v>38707</v>
      </c>
      <c r="L888" s="261" t="str">
        <f t="shared" si="13"/>
        <v>a فاطمة</v>
      </c>
      <c r="M888" s="279"/>
    </row>
    <row r="889" spans="2:13" s="264" customFormat="1" ht="30" customHeight="1">
      <c r="B889" s="266">
        <v>882</v>
      </c>
      <c r="C889" s="261" t="str">
        <f>IF((F889&lt;=0)," ",[1]Sheet18!$T$10)</f>
        <v xml:space="preserve">الثانية إعدادي عام </v>
      </c>
      <c r="D889" s="261" t="str">
        <f>C889&amp;"_"&amp;COUNTIF(C$8:$C889,C889)</f>
        <v>الثانية إعدادي عام _247</v>
      </c>
      <c r="E889" s="260" t="str">
        <f>[1]Sheet18!$I$11</f>
        <v>2ASCG-7</v>
      </c>
      <c r="F889" s="261">
        <f>[1]Sheet18!$AA41</f>
        <v>26</v>
      </c>
      <c r="G889" s="262" t="str">
        <f>[1]Sheet18!$X41</f>
        <v>P135478116</v>
      </c>
      <c r="H889" s="261" t="str">
        <f>[1]Sheet18!$Q41</f>
        <v>a</v>
      </c>
      <c r="I889" s="261" t="str">
        <f>[1]Sheet18!$M41</f>
        <v>زيد</v>
      </c>
      <c r="J889" s="261" t="str">
        <f>[1]Sheet18!$L41</f>
        <v>ذكر</v>
      </c>
      <c r="K889" s="263">
        <f>[1]Sheet18!$F41</f>
        <v>38611</v>
      </c>
      <c r="L889" s="261" t="str">
        <f t="shared" si="13"/>
        <v>a زيد</v>
      </c>
      <c r="M889" s="279"/>
    </row>
    <row r="890" spans="2:13" s="264" customFormat="1" ht="30" customHeight="1">
      <c r="B890" s="266">
        <v>883</v>
      </c>
      <c r="C890" s="261" t="str">
        <f>IF((F890&lt;=0)," ",[1]Sheet18!$T$10)</f>
        <v xml:space="preserve">الثانية إعدادي عام </v>
      </c>
      <c r="D890" s="261" t="str">
        <f>C890&amp;"_"&amp;COUNTIF(C$8:$C890,C890)</f>
        <v>الثانية إعدادي عام _248</v>
      </c>
      <c r="E890" s="260" t="str">
        <f>[1]Sheet18!$I$11</f>
        <v>2ASCG-7</v>
      </c>
      <c r="F890" s="261">
        <f>[1]Sheet18!$AA42</f>
        <v>27</v>
      </c>
      <c r="G890" s="262" t="str">
        <f>[1]Sheet18!$X42</f>
        <v>P136152935</v>
      </c>
      <c r="H890" s="261" t="str">
        <f>[1]Sheet18!$Q42</f>
        <v>a</v>
      </c>
      <c r="I890" s="261" t="str">
        <f>[1]Sheet18!$M42</f>
        <v>هشام</v>
      </c>
      <c r="J890" s="261" t="str">
        <f>[1]Sheet18!$L42</f>
        <v>ذكر</v>
      </c>
      <c r="K890" s="263">
        <f>[1]Sheet18!$F42</f>
        <v>37878</v>
      </c>
      <c r="L890" s="261" t="str">
        <f t="shared" si="13"/>
        <v>a هشام</v>
      </c>
      <c r="M890" s="279"/>
    </row>
    <row r="891" spans="2:13" s="264" customFormat="1" ht="30" customHeight="1">
      <c r="B891" s="266">
        <v>884</v>
      </c>
      <c r="C891" s="261" t="str">
        <f>IF((F891&lt;=0)," ",[1]Sheet18!$T$10)</f>
        <v xml:space="preserve">الثانية إعدادي عام </v>
      </c>
      <c r="D891" s="261" t="str">
        <f>C891&amp;"_"&amp;COUNTIF(C$8:$C891,C891)</f>
        <v>الثانية إعدادي عام _249</v>
      </c>
      <c r="E891" s="260" t="str">
        <f>[1]Sheet18!$I$11</f>
        <v>2ASCG-7</v>
      </c>
      <c r="F891" s="261">
        <f>[1]Sheet18!$AA43</f>
        <v>28</v>
      </c>
      <c r="G891" s="262" t="str">
        <f>[1]Sheet18!$X43</f>
        <v>P136259940</v>
      </c>
      <c r="H891" s="261" t="str">
        <f>[1]Sheet18!$Q43</f>
        <v>a</v>
      </c>
      <c r="I891" s="261" t="str">
        <f>[1]Sheet18!$M43</f>
        <v>إكرام</v>
      </c>
      <c r="J891" s="261" t="str">
        <f>[1]Sheet18!$L43</f>
        <v>أنثى</v>
      </c>
      <c r="K891" s="263">
        <f>[1]Sheet18!$F43</f>
        <v>38684</v>
      </c>
      <c r="L891" s="261" t="str">
        <f t="shared" si="13"/>
        <v>a إكرام</v>
      </c>
      <c r="M891" s="279"/>
    </row>
    <row r="892" spans="2:13" s="264" customFormat="1" ht="30" customHeight="1">
      <c r="B892" s="266">
        <v>885</v>
      </c>
      <c r="C892" s="261" t="str">
        <f>IF((F892&lt;=0)," ",[1]Sheet18!$T$10)</f>
        <v xml:space="preserve">الثانية إعدادي عام </v>
      </c>
      <c r="D892" s="261" t="str">
        <f>C892&amp;"_"&amp;COUNTIF(C$8:$C892,C892)</f>
        <v>الثانية إعدادي عام _250</v>
      </c>
      <c r="E892" s="260" t="str">
        <f>[1]Sheet18!$I$11</f>
        <v>2ASCG-7</v>
      </c>
      <c r="F892" s="261">
        <f>[1]Sheet18!$AA44</f>
        <v>29</v>
      </c>
      <c r="G892" s="262" t="str">
        <f>[1]Sheet18!$X44</f>
        <v>P136259950</v>
      </c>
      <c r="H892" s="261" t="str">
        <f>[1]Sheet18!$Q44</f>
        <v>a</v>
      </c>
      <c r="I892" s="261" t="str">
        <f>[1]Sheet18!$M44</f>
        <v xml:space="preserve">محمد </v>
      </c>
      <c r="J892" s="261" t="str">
        <f>[1]Sheet18!$L44</f>
        <v>ذكر</v>
      </c>
      <c r="K892" s="263">
        <f>[1]Sheet18!$F44</f>
        <v>38764</v>
      </c>
      <c r="L892" s="261" t="str">
        <f t="shared" si="13"/>
        <v xml:space="preserve">a محمد </v>
      </c>
      <c r="M892" s="279"/>
    </row>
    <row r="893" spans="2:13" s="264" customFormat="1" ht="30" customHeight="1">
      <c r="B893" s="266">
        <v>886</v>
      </c>
      <c r="C893" s="261" t="str">
        <f>IF((F893&lt;=0)," ",[1]Sheet18!$T$10)</f>
        <v xml:space="preserve">الثانية إعدادي عام </v>
      </c>
      <c r="D893" s="261" t="str">
        <f>C893&amp;"_"&amp;COUNTIF(C$8:$C893,C893)</f>
        <v>الثانية إعدادي عام _251</v>
      </c>
      <c r="E893" s="260" t="str">
        <f>[1]Sheet18!$I$11</f>
        <v>2ASCG-7</v>
      </c>
      <c r="F893" s="261">
        <f>[1]Sheet18!$AA45</f>
        <v>30</v>
      </c>
      <c r="G893" s="262" t="str">
        <f>[1]Sheet18!$X45</f>
        <v>P136366917</v>
      </c>
      <c r="H893" s="261" t="str">
        <f>[1]Sheet18!$Q45</f>
        <v>a</v>
      </c>
      <c r="I893" s="261" t="str">
        <f>[1]Sheet18!$M45</f>
        <v xml:space="preserve">خلود </v>
      </c>
      <c r="J893" s="261" t="str">
        <f>[1]Sheet18!$L45</f>
        <v>أنثى</v>
      </c>
      <c r="K893" s="263">
        <f>[1]Sheet18!$F45</f>
        <v>38586</v>
      </c>
      <c r="L893" s="261" t="str">
        <f t="shared" si="13"/>
        <v xml:space="preserve">a خلود </v>
      </c>
      <c r="M893" s="279"/>
    </row>
    <row r="894" spans="2:13" s="264" customFormat="1" ht="30" customHeight="1">
      <c r="B894" s="266">
        <v>887</v>
      </c>
      <c r="C894" s="261" t="str">
        <f>IF((F894&lt;=0)," ",[1]Sheet18!$T$10)</f>
        <v xml:space="preserve">الثانية إعدادي عام </v>
      </c>
      <c r="D894" s="261" t="str">
        <f>C894&amp;"_"&amp;COUNTIF(C$8:$C894,C894)</f>
        <v>الثانية إعدادي عام _252</v>
      </c>
      <c r="E894" s="260" t="str">
        <f>[1]Sheet18!$I$11</f>
        <v>2ASCG-7</v>
      </c>
      <c r="F894" s="261">
        <f>[1]Sheet18!$AA46</f>
        <v>31</v>
      </c>
      <c r="G894" s="262" t="str">
        <f>[1]Sheet18!$X46</f>
        <v>P137412401</v>
      </c>
      <c r="H894" s="261" t="str">
        <f>[1]Sheet18!$Q46</f>
        <v>a</v>
      </c>
      <c r="I894" s="261" t="str">
        <f>[1]Sheet18!$M46</f>
        <v>سارة</v>
      </c>
      <c r="J894" s="261" t="str">
        <f>[1]Sheet18!$L46</f>
        <v>أنثى</v>
      </c>
      <c r="K894" s="263">
        <f>[1]Sheet18!$F46</f>
        <v>38740</v>
      </c>
      <c r="L894" s="261" t="str">
        <f t="shared" si="13"/>
        <v>a سارة</v>
      </c>
      <c r="M894" s="279"/>
    </row>
    <row r="895" spans="2:13" s="264" customFormat="1" ht="30" customHeight="1">
      <c r="B895" s="266">
        <v>888</v>
      </c>
      <c r="C895" s="261" t="str">
        <f>IF((F895&lt;=0)," ",[1]Sheet18!$T$10)</f>
        <v xml:space="preserve">الثانية إعدادي عام </v>
      </c>
      <c r="D895" s="261" t="str">
        <f>C895&amp;"_"&amp;COUNTIF(C$8:$C895,C895)</f>
        <v>الثانية إعدادي عام _253</v>
      </c>
      <c r="E895" s="260" t="str">
        <f>[1]Sheet18!$I$11</f>
        <v>2ASCG-7</v>
      </c>
      <c r="F895" s="261">
        <f>[1]Sheet18!$AA47</f>
        <v>32</v>
      </c>
      <c r="G895" s="262" t="str">
        <f>[1]Sheet18!$X47</f>
        <v>P138108446</v>
      </c>
      <c r="H895" s="261" t="str">
        <f>[1]Sheet18!$Q47</f>
        <v>a</v>
      </c>
      <c r="I895" s="261" t="str">
        <f>[1]Sheet18!$M47</f>
        <v xml:space="preserve">محمد </v>
      </c>
      <c r="J895" s="261" t="str">
        <f>[1]Sheet18!$L47</f>
        <v>ذكر</v>
      </c>
      <c r="K895" s="263">
        <f>[1]Sheet18!$F47</f>
        <v>37895</v>
      </c>
      <c r="L895" s="261" t="str">
        <f t="shared" si="13"/>
        <v xml:space="preserve">a محمد </v>
      </c>
      <c r="M895" s="279"/>
    </row>
    <row r="896" spans="2:13" s="264" customFormat="1" ht="30" customHeight="1">
      <c r="B896" s="266">
        <v>889</v>
      </c>
      <c r="C896" s="261" t="str">
        <f>IF((F896&lt;=0)," ",[1]Sheet18!$T$10)</f>
        <v xml:space="preserve">الثانية إعدادي عام </v>
      </c>
      <c r="D896" s="261" t="str">
        <f>C896&amp;"_"&amp;COUNTIF(C$8:$C896,C896)</f>
        <v>الثانية إعدادي عام _254</v>
      </c>
      <c r="E896" s="260" t="str">
        <f>[1]Sheet18!$I$11</f>
        <v>2ASCG-7</v>
      </c>
      <c r="F896" s="261">
        <f>[1]Sheet18!$AA48</f>
        <v>33</v>
      </c>
      <c r="G896" s="262" t="str">
        <f>[1]Sheet18!$X48</f>
        <v>P139102306</v>
      </c>
      <c r="H896" s="261" t="str">
        <f>[1]Sheet18!$Q48</f>
        <v>a</v>
      </c>
      <c r="I896" s="261" t="str">
        <f>[1]Sheet18!$M48</f>
        <v>نعيمة</v>
      </c>
      <c r="J896" s="261" t="str">
        <f>[1]Sheet18!$L48</f>
        <v>أنثى</v>
      </c>
      <c r="K896" s="263">
        <f>[1]Sheet18!$F48</f>
        <v>38291</v>
      </c>
      <c r="L896" s="261" t="str">
        <f t="shared" si="13"/>
        <v>a نعيمة</v>
      </c>
      <c r="M896" s="279"/>
    </row>
    <row r="897" spans="2:13" s="264" customFormat="1" ht="30" customHeight="1">
      <c r="B897" s="266">
        <v>890</v>
      </c>
      <c r="C897" s="261" t="str">
        <f>IF((F897&lt;=0)," ",[1]Sheet18!$T$10)</f>
        <v xml:space="preserve">الثانية إعدادي عام </v>
      </c>
      <c r="D897" s="261" t="str">
        <f>C897&amp;"_"&amp;COUNTIF(C$8:$C897,C897)</f>
        <v>الثانية إعدادي عام _255</v>
      </c>
      <c r="E897" s="260" t="str">
        <f>[1]Sheet18!$I$11</f>
        <v>2ASCG-7</v>
      </c>
      <c r="F897" s="261">
        <f>[1]Sheet18!$AA49</f>
        <v>34</v>
      </c>
      <c r="G897" s="262" t="str">
        <f>[1]Sheet18!$X49</f>
        <v>P139225135</v>
      </c>
      <c r="H897" s="261" t="str">
        <f>[1]Sheet18!$Q49</f>
        <v>a</v>
      </c>
      <c r="I897" s="261" t="str">
        <f>[1]Sheet18!$M49</f>
        <v>عبد الحميد</v>
      </c>
      <c r="J897" s="261" t="str">
        <f>[1]Sheet18!$L49</f>
        <v>ذكر</v>
      </c>
      <c r="K897" s="263">
        <f>[1]Sheet18!$F49</f>
        <v>38572</v>
      </c>
      <c r="L897" s="261" t="str">
        <f t="shared" si="13"/>
        <v>a عبد الحميد</v>
      </c>
      <c r="M897" s="279"/>
    </row>
    <row r="898" spans="2:13" s="264" customFormat="1" ht="30" customHeight="1">
      <c r="B898" s="266">
        <v>891</v>
      </c>
      <c r="C898" s="261" t="str">
        <f>IF((F898&lt;=0)," ",[1]Sheet18!$T$10)</f>
        <v xml:space="preserve">الثانية إعدادي عام </v>
      </c>
      <c r="D898" s="261" t="str">
        <f>C898&amp;"_"&amp;COUNTIF(C$8:$C898,C898)</f>
        <v>الثانية إعدادي عام _256</v>
      </c>
      <c r="E898" s="260" t="str">
        <f>[1]Sheet18!$I$11</f>
        <v>2ASCG-7</v>
      </c>
      <c r="F898" s="261">
        <f>[1]Sheet18!$AA50</f>
        <v>35</v>
      </c>
      <c r="G898" s="262" t="str">
        <f>[1]Sheet18!$X50</f>
        <v>P139251256</v>
      </c>
      <c r="H898" s="261" t="str">
        <f>[1]Sheet18!$Q50</f>
        <v>a</v>
      </c>
      <c r="I898" s="261" t="str">
        <f>[1]Sheet18!$M50</f>
        <v xml:space="preserve">دعاء </v>
      </c>
      <c r="J898" s="261" t="str">
        <f>[1]Sheet18!$L50</f>
        <v>أنثى</v>
      </c>
      <c r="K898" s="263">
        <f>[1]Sheet18!$F50</f>
        <v>38407</v>
      </c>
      <c r="L898" s="261" t="str">
        <f t="shared" si="13"/>
        <v xml:space="preserve">a دعاء </v>
      </c>
      <c r="M898" s="279"/>
    </row>
    <row r="899" spans="2:13" s="264" customFormat="1" ht="30" customHeight="1">
      <c r="B899" s="266">
        <v>892</v>
      </c>
      <c r="C899" s="261" t="str">
        <f>IF((F899&lt;=0)," ",[1]Sheet18!$T$10)</f>
        <v xml:space="preserve">الثانية إعدادي عام </v>
      </c>
      <c r="D899" s="261" t="str">
        <f>C899&amp;"_"&amp;COUNTIF(C$8:$C899,C899)</f>
        <v>الثانية إعدادي عام _257</v>
      </c>
      <c r="E899" s="260" t="str">
        <f>[1]Sheet18!$I$11</f>
        <v>2ASCG-7</v>
      </c>
      <c r="F899" s="261">
        <f>[1]Sheet18!$AA51</f>
        <v>36</v>
      </c>
      <c r="G899" s="262" t="str">
        <f>[1]Sheet18!$X51</f>
        <v>P142075700</v>
      </c>
      <c r="H899" s="261" t="str">
        <f>[1]Sheet18!$Q51</f>
        <v>a</v>
      </c>
      <c r="I899" s="261" t="str">
        <f>[1]Sheet18!$M51</f>
        <v>عز الدين</v>
      </c>
      <c r="J899" s="261" t="str">
        <f>[1]Sheet18!$L51</f>
        <v>ذكر</v>
      </c>
      <c r="K899" s="263">
        <f>[1]Sheet18!$F51</f>
        <v>37257</v>
      </c>
      <c r="L899" s="261" t="str">
        <f t="shared" si="13"/>
        <v>a عز الدين</v>
      </c>
      <c r="M899" s="279"/>
    </row>
    <row r="900" spans="2:13" s="264" customFormat="1" ht="30" customHeight="1">
      <c r="B900" s="266">
        <v>893</v>
      </c>
      <c r="C900" s="261" t="str">
        <f>IF((F900&lt;=0)," ",[1]Sheet18!$T$10)</f>
        <v xml:space="preserve">الثانية إعدادي عام </v>
      </c>
      <c r="D900" s="261" t="str">
        <f>C900&amp;"_"&amp;COUNTIF(C$8:$C900,C900)</f>
        <v>الثانية إعدادي عام _258</v>
      </c>
      <c r="E900" s="260" t="str">
        <f>[1]Sheet18!$I$11</f>
        <v>2ASCG-7</v>
      </c>
      <c r="F900" s="261">
        <f>[1]Sheet18!$AA52</f>
        <v>37</v>
      </c>
      <c r="G900" s="262" t="str">
        <f>[1]Sheet18!$X52</f>
        <v>P145044845</v>
      </c>
      <c r="H900" s="261" t="str">
        <f>[1]Sheet18!$Q52</f>
        <v>a</v>
      </c>
      <c r="I900" s="261" t="str">
        <f>[1]Sheet18!$M52</f>
        <v>رفيقة</v>
      </c>
      <c r="J900" s="261" t="str">
        <f>[1]Sheet18!$L52</f>
        <v>أنثى</v>
      </c>
      <c r="K900" s="263">
        <f>[1]Sheet18!$F52</f>
        <v>38090</v>
      </c>
      <c r="L900" s="261" t="str">
        <f t="shared" si="13"/>
        <v>a رفيقة</v>
      </c>
      <c r="M900" s="279"/>
    </row>
    <row r="901" spans="2:13" s="264" customFormat="1" ht="30" customHeight="1">
      <c r="B901" s="266">
        <v>894</v>
      </c>
      <c r="C901" s="261" t="str">
        <f>IF((F901&lt;=0)," ",[1]Sheet18!$T$10)</f>
        <v xml:space="preserve"> </v>
      </c>
      <c r="D901" s="261" t="str">
        <f>C901&amp;"_"&amp;COUNTIF(C$8:$C901,C901)</f>
        <v xml:space="preserve"> _183</v>
      </c>
      <c r="E901" s="260" t="str">
        <f>[1]Sheet18!$I$11</f>
        <v>2ASCG-7</v>
      </c>
      <c r="F901" s="261">
        <f>[1]Sheet18!$AA53</f>
        <v>0</v>
      </c>
      <c r="G901" s="262">
        <f>[1]Sheet18!$X53</f>
        <v>0</v>
      </c>
      <c r="H901" s="261" t="str">
        <f>[1]Sheet18!$Q53</f>
        <v>a</v>
      </c>
      <c r="I901" s="261">
        <f>[1]Sheet18!$M53</f>
        <v>0</v>
      </c>
      <c r="J901" s="261">
        <f>[1]Sheet18!$L53</f>
        <v>0</v>
      </c>
      <c r="K901" s="263">
        <f>[1]Sheet18!$F53</f>
        <v>0</v>
      </c>
      <c r="L901" s="261" t="str">
        <f t="shared" si="13"/>
        <v>a 0</v>
      </c>
      <c r="M901" s="279"/>
    </row>
    <row r="902" spans="2:13" s="264" customFormat="1" ht="30" customHeight="1">
      <c r="B902" s="266">
        <v>895</v>
      </c>
      <c r="C902" s="261" t="str">
        <f>IF((F902&lt;=0)," ",[1]Sheet18!$T$10)</f>
        <v xml:space="preserve"> </v>
      </c>
      <c r="D902" s="261" t="str">
        <f>C902&amp;"_"&amp;COUNTIF(C$8:$C902,C902)</f>
        <v xml:space="preserve"> _184</v>
      </c>
      <c r="E902" s="260" t="str">
        <f>[1]Sheet18!$I$11</f>
        <v>2ASCG-7</v>
      </c>
      <c r="F902" s="261">
        <f>[1]Sheet18!$AA54</f>
        <v>0</v>
      </c>
      <c r="G902" s="262">
        <f>[1]Sheet18!$X54</f>
        <v>0</v>
      </c>
      <c r="H902" s="261" t="str">
        <f>[1]Sheet18!$Q54</f>
        <v>a</v>
      </c>
      <c r="I902" s="261">
        <f>[1]Sheet18!$M54</f>
        <v>0</v>
      </c>
      <c r="J902" s="261">
        <f>[1]Sheet18!$L54</f>
        <v>0</v>
      </c>
      <c r="K902" s="263">
        <f>[1]Sheet18!$F54</f>
        <v>0</v>
      </c>
      <c r="L902" s="261" t="str">
        <f t="shared" si="13"/>
        <v>a 0</v>
      </c>
      <c r="M902" s="279"/>
    </row>
    <row r="903" spans="2:13" s="264" customFormat="1" ht="30" customHeight="1">
      <c r="B903" s="266">
        <v>896</v>
      </c>
      <c r="C903" s="261" t="str">
        <f>IF((F903&lt;=0)," ",[1]Sheet18!$T$10)</f>
        <v xml:space="preserve"> </v>
      </c>
      <c r="D903" s="261" t="str">
        <f>C903&amp;"_"&amp;COUNTIF(C$8:$C903,C903)</f>
        <v xml:space="preserve"> _185</v>
      </c>
      <c r="E903" s="260" t="str">
        <f>[1]Sheet18!$I$11</f>
        <v>2ASCG-7</v>
      </c>
      <c r="F903" s="261">
        <f>[1]Sheet18!$AA55</f>
        <v>0</v>
      </c>
      <c r="G903" s="262">
        <f>[1]Sheet18!$X55</f>
        <v>0</v>
      </c>
      <c r="H903" s="261" t="str">
        <f>[1]Sheet18!$Q55</f>
        <v>a</v>
      </c>
      <c r="I903" s="261">
        <f>[1]Sheet18!$M55</f>
        <v>0</v>
      </c>
      <c r="J903" s="261">
        <f>[1]Sheet18!$L55</f>
        <v>0</v>
      </c>
      <c r="K903" s="263">
        <f>[1]Sheet18!$F55</f>
        <v>0</v>
      </c>
      <c r="L903" s="261" t="str">
        <f t="shared" si="13"/>
        <v>a 0</v>
      </c>
      <c r="M903" s="279"/>
    </row>
    <row r="904" spans="2:13" s="264" customFormat="1" ht="30" customHeight="1">
      <c r="B904" s="266">
        <v>897</v>
      </c>
      <c r="C904" s="261" t="str">
        <f>IF((F904&lt;=0)," ",[1]Sheet18!$T$10)</f>
        <v xml:space="preserve"> </v>
      </c>
      <c r="D904" s="261" t="str">
        <f>C904&amp;"_"&amp;COUNTIF(C$8:$C904,C904)</f>
        <v xml:space="preserve"> _186</v>
      </c>
      <c r="E904" s="260" t="str">
        <f>[1]Sheet18!$I$11</f>
        <v>2ASCG-7</v>
      </c>
      <c r="F904" s="261">
        <f>[1]Sheet18!$AA56</f>
        <v>0</v>
      </c>
      <c r="G904" s="262">
        <f>[1]Sheet18!$X56</f>
        <v>0</v>
      </c>
      <c r="H904" s="261" t="str">
        <f>[1]Sheet18!$Q56</f>
        <v>a</v>
      </c>
      <c r="I904" s="261">
        <f>[1]Sheet18!$M56</f>
        <v>0</v>
      </c>
      <c r="J904" s="261">
        <f>[1]Sheet18!$L56</f>
        <v>0</v>
      </c>
      <c r="K904" s="263">
        <f>[1]Sheet18!$F56</f>
        <v>0</v>
      </c>
      <c r="L904" s="261" t="str">
        <f t="shared" si="13"/>
        <v>a 0</v>
      </c>
      <c r="M904" s="279"/>
    </row>
    <row r="905" spans="2:13" s="264" customFormat="1" ht="30" customHeight="1">
      <c r="B905" s="266">
        <v>898</v>
      </c>
      <c r="C905" s="261" t="str">
        <f>IF((F905&lt;=0)," ",[1]Sheet18!$T$10)</f>
        <v xml:space="preserve"> </v>
      </c>
      <c r="D905" s="261" t="str">
        <f>C905&amp;"_"&amp;COUNTIF(C$8:$C905,C905)</f>
        <v xml:space="preserve"> _187</v>
      </c>
      <c r="E905" s="260" t="str">
        <f>[1]Sheet18!$I$11</f>
        <v>2ASCG-7</v>
      </c>
      <c r="F905" s="261">
        <f>[1]Sheet18!$AA57</f>
        <v>0</v>
      </c>
      <c r="G905" s="262">
        <f>[1]Sheet18!$X57</f>
        <v>0</v>
      </c>
      <c r="H905" s="261" t="str">
        <f>[1]Sheet18!$Q57</f>
        <v>a</v>
      </c>
      <c r="I905" s="261">
        <f>[1]Sheet18!$M57</f>
        <v>0</v>
      </c>
      <c r="J905" s="261">
        <f>[1]Sheet18!$L57</f>
        <v>0</v>
      </c>
      <c r="K905" s="263">
        <f>[1]Sheet18!$F57</f>
        <v>0</v>
      </c>
      <c r="L905" s="261" t="str">
        <f t="shared" ref="L905:L968" si="14">CONCATENATE(H905," ",I905)</f>
        <v>a 0</v>
      </c>
      <c r="M905" s="279"/>
    </row>
    <row r="906" spans="2:13" s="264" customFormat="1" ht="30" customHeight="1">
      <c r="B906" s="266">
        <v>899</v>
      </c>
      <c r="C906" s="261" t="str">
        <f>IF((F906&lt;=0)," ",[1]Sheet18!$T$10)</f>
        <v xml:space="preserve"> </v>
      </c>
      <c r="D906" s="261" t="str">
        <f>C906&amp;"_"&amp;COUNTIF(C$8:$C906,C906)</f>
        <v xml:space="preserve"> _188</v>
      </c>
      <c r="E906" s="260" t="str">
        <f>[1]Sheet18!$I$11</f>
        <v>2ASCG-7</v>
      </c>
      <c r="F906" s="261">
        <f>[1]Sheet18!$AA58</f>
        <v>0</v>
      </c>
      <c r="G906" s="262">
        <f>[1]Sheet18!$X58</f>
        <v>0</v>
      </c>
      <c r="H906" s="261" t="str">
        <f>[1]Sheet18!$Q58</f>
        <v>a</v>
      </c>
      <c r="I906" s="261">
        <f>[1]Sheet18!$M58</f>
        <v>0</v>
      </c>
      <c r="J906" s="261">
        <f>[1]Sheet18!$L58</f>
        <v>0</v>
      </c>
      <c r="K906" s="263">
        <f>[1]Sheet18!$F58</f>
        <v>0</v>
      </c>
      <c r="L906" s="261" t="str">
        <f t="shared" si="14"/>
        <v>a 0</v>
      </c>
      <c r="M906" s="279"/>
    </row>
    <row r="907" spans="2:13" s="264" customFormat="1" ht="30" customHeight="1">
      <c r="B907" s="266">
        <v>900</v>
      </c>
      <c r="C907" s="261" t="str">
        <f>IF((F907&lt;=0)," ",[1]Sheet18!$T$10)</f>
        <v xml:space="preserve"> </v>
      </c>
      <c r="D907" s="261" t="str">
        <f>C907&amp;"_"&amp;COUNTIF(C$8:$C907,C907)</f>
        <v xml:space="preserve"> _189</v>
      </c>
      <c r="E907" s="260" t="str">
        <f>[1]Sheet18!$I$11</f>
        <v>2ASCG-7</v>
      </c>
      <c r="F907" s="261">
        <f>[1]Sheet18!$AA59</f>
        <v>0</v>
      </c>
      <c r="G907" s="262">
        <f>[1]Sheet18!$X59</f>
        <v>0</v>
      </c>
      <c r="H907" s="261" t="str">
        <f>[1]Sheet18!$Q59</f>
        <v>a</v>
      </c>
      <c r="I907" s="261">
        <f>[1]Sheet18!$M59</f>
        <v>0</v>
      </c>
      <c r="J907" s="261">
        <f>[1]Sheet18!$L59</f>
        <v>0</v>
      </c>
      <c r="K907" s="263">
        <f>[1]Sheet18!$F59</f>
        <v>0</v>
      </c>
      <c r="L907" s="261" t="str">
        <f t="shared" si="14"/>
        <v>a 0</v>
      </c>
      <c r="M907" s="279"/>
    </row>
    <row r="908" spans="2:13" s="264" customFormat="1" ht="30" customHeight="1">
      <c r="B908" s="266">
        <v>901</v>
      </c>
      <c r="C908" s="261" t="str">
        <f>IF((F908&lt;=0)," ",[1]Sheet18!$T$10)</f>
        <v xml:space="preserve"> </v>
      </c>
      <c r="D908" s="261" t="str">
        <f>C908&amp;"_"&amp;COUNTIF(C$8:$C908,C908)</f>
        <v xml:space="preserve"> _190</v>
      </c>
      <c r="E908" s="260" t="str">
        <f>[1]Sheet18!$I$11</f>
        <v>2ASCG-7</v>
      </c>
      <c r="F908" s="261">
        <f>[1]Sheet18!$AA60</f>
        <v>0</v>
      </c>
      <c r="G908" s="262">
        <f>[1]Sheet18!$X60</f>
        <v>0</v>
      </c>
      <c r="H908" s="261" t="str">
        <f>[1]Sheet18!$Q60</f>
        <v>a</v>
      </c>
      <c r="I908" s="261">
        <f>[1]Sheet18!$M60</f>
        <v>0</v>
      </c>
      <c r="J908" s="261">
        <f>[1]Sheet18!$L60</f>
        <v>0</v>
      </c>
      <c r="K908" s="263">
        <f>[1]Sheet18!$F60</f>
        <v>0</v>
      </c>
      <c r="L908" s="261" t="str">
        <f t="shared" si="14"/>
        <v>a 0</v>
      </c>
      <c r="M908" s="279"/>
    </row>
    <row r="909" spans="2:13" s="264" customFormat="1" ht="30" customHeight="1">
      <c r="B909" s="266">
        <v>902</v>
      </c>
      <c r="C909" s="261" t="str">
        <f>IF((F909&lt;=0)," ",[1]Sheet18!$T$10)</f>
        <v xml:space="preserve"> </v>
      </c>
      <c r="D909" s="261" t="str">
        <f>C909&amp;"_"&amp;COUNTIF(C$8:$C909,C909)</f>
        <v xml:space="preserve"> _191</v>
      </c>
      <c r="E909" s="260" t="str">
        <f>[1]Sheet18!$I$11</f>
        <v>2ASCG-7</v>
      </c>
      <c r="F909" s="261">
        <f>[1]Sheet18!$AA61</f>
        <v>0</v>
      </c>
      <c r="G909" s="262">
        <f>[1]Sheet18!$X61</f>
        <v>0</v>
      </c>
      <c r="H909" s="261" t="str">
        <f>[1]Sheet18!$Q61</f>
        <v>a</v>
      </c>
      <c r="I909" s="261">
        <f>[1]Sheet18!$M61</f>
        <v>0</v>
      </c>
      <c r="J909" s="261">
        <f>[1]Sheet18!$L61</f>
        <v>0</v>
      </c>
      <c r="K909" s="263">
        <f>[1]Sheet18!$F61</f>
        <v>0</v>
      </c>
      <c r="L909" s="261" t="str">
        <f t="shared" si="14"/>
        <v>a 0</v>
      </c>
      <c r="M909" s="279"/>
    </row>
    <row r="910" spans="2:13" s="264" customFormat="1" ht="30" customHeight="1">
      <c r="B910" s="266">
        <v>903</v>
      </c>
      <c r="C910" s="261" t="str">
        <f>IF((F910&lt;=0)," ",[1]Sheet18!$T$10)</f>
        <v xml:space="preserve"> </v>
      </c>
      <c r="D910" s="261" t="str">
        <f>C910&amp;"_"&amp;COUNTIF(C$8:$C910,C910)</f>
        <v xml:space="preserve"> _192</v>
      </c>
      <c r="E910" s="260" t="str">
        <f>[1]Sheet18!$I$11</f>
        <v>2ASCG-7</v>
      </c>
      <c r="F910" s="261">
        <f>[1]Sheet18!$AA62</f>
        <v>0</v>
      </c>
      <c r="G910" s="262">
        <f>[1]Sheet18!$X62</f>
        <v>0</v>
      </c>
      <c r="H910" s="261" t="str">
        <f>[1]Sheet18!$Q62</f>
        <v>a</v>
      </c>
      <c r="I910" s="261">
        <f>[1]Sheet18!$M62</f>
        <v>0</v>
      </c>
      <c r="J910" s="261">
        <f>[1]Sheet18!$L62</f>
        <v>0</v>
      </c>
      <c r="K910" s="263">
        <f>[1]Sheet18!$F62</f>
        <v>0</v>
      </c>
      <c r="L910" s="261" t="str">
        <f t="shared" si="14"/>
        <v>a 0</v>
      </c>
      <c r="M910" s="279"/>
    </row>
    <row r="911" spans="2:13" s="264" customFormat="1" ht="30" customHeight="1">
      <c r="B911" s="266">
        <v>904</v>
      </c>
      <c r="C911" s="261" t="str">
        <f>IF((F911&lt;=0)," ",[1]Sheet18!$T$10)</f>
        <v xml:space="preserve"> </v>
      </c>
      <c r="D911" s="261" t="str">
        <f>C911&amp;"_"&amp;COUNTIF(C$8:$C911,C911)</f>
        <v xml:space="preserve"> _193</v>
      </c>
      <c r="E911" s="260" t="str">
        <f>[1]Sheet18!$I$11</f>
        <v>2ASCG-7</v>
      </c>
      <c r="F911" s="261">
        <f>[1]Sheet18!$AA63</f>
        <v>0</v>
      </c>
      <c r="G911" s="262">
        <f>[1]Sheet18!$X63</f>
        <v>0</v>
      </c>
      <c r="H911" s="261">
        <f>[1]Sheet18!$Q63</f>
        <v>0</v>
      </c>
      <c r="I911" s="261">
        <f>[1]Sheet18!$M63</f>
        <v>0</v>
      </c>
      <c r="J911" s="261">
        <f>[1]Sheet18!$L63</f>
        <v>0</v>
      </c>
      <c r="K911" s="263">
        <f>[1]Sheet18!$F63</f>
        <v>0</v>
      </c>
      <c r="L911" s="261" t="str">
        <f t="shared" si="14"/>
        <v>0 0</v>
      </c>
      <c r="M911" s="279"/>
    </row>
    <row r="912" spans="2:13" s="264" customFormat="1" ht="30" customHeight="1">
      <c r="B912" s="266">
        <v>905</v>
      </c>
      <c r="C912" s="261" t="str">
        <f>IF((F912&lt;=0)," ",[1]Sheet18!$T$10)</f>
        <v xml:space="preserve"> </v>
      </c>
      <c r="D912" s="261" t="str">
        <f>C912&amp;"_"&amp;COUNTIF(C$8:$C912,C912)</f>
        <v xml:space="preserve"> _194</v>
      </c>
      <c r="E912" s="260" t="str">
        <f>[1]Sheet18!$I$11</f>
        <v>2ASCG-7</v>
      </c>
      <c r="F912" s="261">
        <f>[1]Sheet18!$AA64</f>
        <v>0</v>
      </c>
      <c r="G912" s="262">
        <f>[1]Sheet18!$X64</f>
        <v>0</v>
      </c>
      <c r="H912" s="261">
        <f>[1]Sheet18!$Q64</f>
        <v>0</v>
      </c>
      <c r="I912" s="261">
        <f>[1]Sheet18!$M64</f>
        <v>0</v>
      </c>
      <c r="J912" s="261">
        <f>[1]Sheet18!$L64</f>
        <v>0</v>
      </c>
      <c r="K912" s="263">
        <f>[1]Sheet18!$F64</f>
        <v>0</v>
      </c>
      <c r="L912" s="261" t="str">
        <f t="shared" si="14"/>
        <v>0 0</v>
      </c>
      <c r="M912" s="279"/>
    </row>
    <row r="913" spans="2:13" s="264" customFormat="1" ht="30" customHeight="1">
      <c r="B913" s="266">
        <v>906</v>
      </c>
      <c r="C913" s="261" t="str">
        <f>IF((F913&lt;=0)," ",[1]Sheet18!$T$10)</f>
        <v xml:space="preserve"> </v>
      </c>
      <c r="D913" s="261" t="str">
        <f>C913&amp;"_"&amp;COUNTIF(C$8:$C913,C913)</f>
        <v xml:space="preserve"> _195</v>
      </c>
      <c r="E913" s="260" t="str">
        <f>[1]Sheet18!$I$11</f>
        <v>2ASCG-7</v>
      </c>
      <c r="F913" s="261">
        <f>[1]Sheet18!$AA65</f>
        <v>0</v>
      </c>
      <c r="G913" s="262">
        <f>[1]Sheet18!$X65</f>
        <v>0</v>
      </c>
      <c r="H913" s="261">
        <f>[1]Sheet18!$Q65</f>
        <v>0</v>
      </c>
      <c r="I913" s="261">
        <f>[1]Sheet18!$M65</f>
        <v>0</v>
      </c>
      <c r="J913" s="261">
        <f>[1]Sheet18!$L65</f>
        <v>0</v>
      </c>
      <c r="K913" s="263">
        <f>[1]Sheet18!$F65</f>
        <v>0</v>
      </c>
      <c r="L913" s="261" t="str">
        <f t="shared" si="14"/>
        <v>0 0</v>
      </c>
      <c r="M913" s="279"/>
    </row>
    <row r="914" spans="2:13" s="264" customFormat="1" ht="30" customHeight="1">
      <c r="B914" s="266">
        <v>907</v>
      </c>
      <c r="C914" s="261" t="str">
        <f>IF((F914&lt;=0)," ",[1]Sheet18!$T$10)</f>
        <v xml:space="preserve"> </v>
      </c>
      <c r="D914" s="261" t="str">
        <f>C914&amp;"_"&amp;COUNTIF(C$8:$C914,C914)</f>
        <v xml:space="preserve"> _196</v>
      </c>
      <c r="E914" s="260" t="str">
        <f>[1]Sheet18!$I$11</f>
        <v>2ASCG-7</v>
      </c>
      <c r="F914" s="261">
        <f>[1]Sheet18!$AA66</f>
        <v>0</v>
      </c>
      <c r="G914" s="262">
        <f>[1]Sheet18!$X66</f>
        <v>0</v>
      </c>
      <c r="H914" s="261">
        <f>[1]Sheet18!$Q66</f>
        <v>0</v>
      </c>
      <c r="I914" s="261">
        <f>[1]Sheet18!$M66</f>
        <v>0</v>
      </c>
      <c r="J914" s="261">
        <f>[1]Sheet18!$L66</f>
        <v>0</v>
      </c>
      <c r="K914" s="263">
        <f>[1]Sheet18!$F66</f>
        <v>0</v>
      </c>
      <c r="L914" s="261" t="str">
        <f t="shared" si="14"/>
        <v>0 0</v>
      </c>
      <c r="M914" s="279"/>
    </row>
    <row r="915" spans="2:13" s="264" customFormat="1" ht="30" customHeight="1">
      <c r="B915" s="266">
        <v>908</v>
      </c>
      <c r="C915" s="261" t="str">
        <f>IF((F915&lt;=0)," ",[1]Sheet19!$T$10)</f>
        <v xml:space="preserve">الثانية إعدادي عام </v>
      </c>
      <c r="D915" s="261" t="str">
        <f>C915&amp;"_"&amp;COUNTIF(C$8:$C915,C915)</f>
        <v>الثانية إعدادي عام _259</v>
      </c>
      <c r="E915" s="260" t="str">
        <f>[1]Sheet19!$I$11</f>
        <v>2ASCG-8</v>
      </c>
      <c r="F915" s="261">
        <f>[1]Sheet19!$AA16</f>
        <v>1</v>
      </c>
      <c r="G915" s="262" t="str">
        <f>[1]Sheet19!$X16</f>
        <v>P130243096</v>
      </c>
      <c r="H915" s="261" t="str">
        <f>[1]Sheet19!$Q16</f>
        <v>a</v>
      </c>
      <c r="I915" s="261" t="str">
        <f>[1]Sheet19!$M16</f>
        <v xml:space="preserve">حسن </v>
      </c>
      <c r="J915" s="261" t="str">
        <f>[1]Sheet19!$L16</f>
        <v>ذكر</v>
      </c>
      <c r="K915" s="263">
        <f>[1]Sheet19!$F16</f>
        <v>37359</v>
      </c>
      <c r="L915" s="261" t="str">
        <f t="shared" si="14"/>
        <v xml:space="preserve">a حسن </v>
      </c>
      <c r="M915" s="279"/>
    </row>
    <row r="916" spans="2:13" s="264" customFormat="1" ht="30" customHeight="1">
      <c r="B916" s="266">
        <v>909</v>
      </c>
      <c r="C916" s="261" t="str">
        <f>IF((F916&lt;=0)," ",[1]Sheet19!$T$10)</f>
        <v xml:space="preserve">الثانية إعدادي عام </v>
      </c>
      <c r="D916" s="261" t="str">
        <f>C916&amp;"_"&amp;COUNTIF(C$8:$C916,C916)</f>
        <v>الثانية إعدادي عام _260</v>
      </c>
      <c r="E916" s="260" t="str">
        <f>[1]Sheet19!$I$11</f>
        <v>2ASCG-8</v>
      </c>
      <c r="F916" s="261">
        <f>[1]Sheet19!$AA17</f>
        <v>2</v>
      </c>
      <c r="G916" s="262" t="str">
        <f>[1]Sheet19!$X17</f>
        <v>P130251459</v>
      </c>
      <c r="H916" s="261" t="str">
        <f>[1]Sheet19!$Q17</f>
        <v>a</v>
      </c>
      <c r="I916" s="261" t="str">
        <f>[1]Sheet19!$M17</f>
        <v>عبد الرحمان</v>
      </c>
      <c r="J916" s="261" t="str">
        <f>[1]Sheet19!$L17</f>
        <v>ذكر</v>
      </c>
      <c r="K916" s="263">
        <f>[1]Sheet19!$F17</f>
        <v>38390</v>
      </c>
      <c r="L916" s="261" t="str">
        <f t="shared" si="14"/>
        <v>a عبد الرحمان</v>
      </c>
      <c r="M916" s="279"/>
    </row>
    <row r="917" spans="2:13" s="264" customFormat="1" ht="30" customHeight="1">
      <c r="B917" s="266">
        <v>910</v>
      </c>
      <c r="C917" s="261" t="str">
        <f>IF((F917&lt;=0)," ",[1]Sheet19!$T$10)</f>
        <v xml:space="preserve">الثانية إعدادي عام </v>
      </c>
      <c r="D917" s="261" t="str">
        <f>C917&amp;"_"&amp;COUNTIF(C$8:$C917,C917)</f>
        <v>الثانية إعدادي عام _261</v>
      </c>
      <c r="E917" s="260" t="str">
        <f>[1]Sheet19!$I$11</f>
        <v>2ASCG-8</v>
      </c>
      <c r="F917" s="261">
        <f>[1]Sheet19!$AA18</f>
        <v>3</v>
      </c>
      <c r="G917" s="262" t="str">
        <f>[1]Sheet19!$X18</f>
        <v>P130251462</v>
      </c>
      <c r="H917" s="261" t="str">
        <f>[1]Sheet19!$Q18</f>
        <v>a</v>
      </c>
      <c r="I917" s="261" t="str">
        <f>[1]Sheet19!$M18</f>
        <v>سليمان</v>
      </c>
      <c r="J917" s="261" t="str">
        <f>[1]Sheet19!$L18</f>
        <v>ذكر</v>
      </c>
      <c r="K917" s="263">
        <f>[1]Sheet19!$F18</f>
        <v>38495</v>
      </c>
      <c r="L917" s="261" t="str">
        <f t="shared" si="14"/>
        <v>a سليمان</v>
      </c>
      <c r="M917" s="279"/>
    </row>
    <row r="918" spans="2:13" s="264" customFormat="1" ht="30" customHeight="1">
      <c r="B918" s="266">
        <v>911</v>
      </c>
      <c r="C918" s="261" t="str">
        <f>IF((F918&lt;=0)," ",[1]Sheet19!$T$10)</f>
        <v xml:space="preserve">الثانية إعدادي عام </v>
      </c>
      <c r="D918" s="261" t="str">
        <f>C918&amp;"_"&amp;COUNTIF(C$8:$C918,C918)</f>
        <v>الثانية إعدادي عام _262</v>
      </c>
      <c r="E918" s="260" t="str">
        <f>[1]Sheet19!$I$11</f>
        <v>2ASCG-8</v>
      </c>
      <c r="F918" s="261">
        <f>[1]Sheet19!$AA19</f>
        <v>4</v>
      </c>
      <c r="G918" s="262" t="str">
        <f>[1]Sheet19!$X19</f>
        <v>P130265571</v>
      </c>
      <c r="H918" s="261" t="str">
        <f>[1]Sheet19!$Q19</f>
        <v>a</v>
      </c>
      <c r="I918" s="261" t="str">
        <f>[1]Sheet19!$M19</f>
        <v>مروان</v>
      </c>
      <c r="J918" s="261" t="str">
        <f>[1]Sheet19!$L19</f>
        <v>ذكر</v>
      </c>
      <c r="K918" s="263">
        <f>[1]Sheet19!$F19</f>
        <v>38632</v>
      </c>
      <c r="L918" s="261" t="str">
        <f t="shared" si="14"/>
        <v>a مروان</v>
      </c>
      <c r="M918" s="279"/>
    </row>
    <row r="919" spans="2:13" s="264" customFormat="1" ht="30" customHeight="1">
      <c r="B919" s="266">
        <v>912</v>
      </c>
      <c r="C919" s="261" t="str">
        <f>IF((F919&lt;=0)," ",[1]Sheet19!$T$10)</f>
        <v xml:space="preserve">الثانية إعدادي عام </v>
      </c>
      <c r="D919" s="261" t="str">
        <f>C919&amp;"_"&amp;COUNTIF(C$8:$C919,C919)</f>
        <v>الثانية إعدادي عام _263</v>
      </c>
      <c r="E919" s="260" t="str">
        <f>[1]Sheet19!$I$11</f>
        <v>2ASCG-8</v>
      </c>
      <c r="F919" s="261">
        <f>[1]Sheet19!$AA20</f>
        <v>5</v>
      </c>
      <c r="G919" s="262" t="str">
        <f>[1]Sheet19!$X20</f>
        <v>P130366885</v>
      </c>
      <c r="H919" s="261" t="str">
        <f>[1]Sheet19!$Q20</f>
        <v>a</v>
      </c>
      <c r="I919" s="261" t="str">
        <f>[1]Sheet19!$M20</f>
        <v xml:space="preserve">ياسمينة </v>
      </c>
      <c r="J919" s="261" t="str">
        <f>[1]Sheet19!$L20</f>
        <v>أنثى</v>
      </c>
      <c r="K919" s="263">
        <f>[1]Sheet19!$F20</f>
        <v>38568</v>
      </c>
      <c r="L919" s="261" t="str">
        <f t="shared" si="14"/>
        <v xml:space="preserve">a ياسمينة </v>
      </c>
      <c r="M919" s="279"/>
    </row>
    <row r="920" spans="2:13" s="264" customFormat="1" ht="30" customHeight="1">
      <c r="B920" s="266">
        <v>913</v>
      </c>
      <c r="C920" s="261" t="str">
        <f>IF((F920&lt;=0)," ",[1]Sheet19!$T$10)</f>
        <v xml:space="preserve">الثانية إعدادي عام </v>
      </c>
      <c r="D920" s="261" t="str">
        <f>C920&amp;"_"&amp;COUNTIF(C$8:$C920,C920)</f>
        <v>الثانية إعدادي عام _264</v>
      </c>
      <c r="E920" s="260" t="str">
        <f>[1]Sheet19!$I$11</f>
        <v>2ASCG-8</v>
      </c>
      <c r="F920" s="261">
        <f>[1]Sheet19!$AA21</f>
        <v>6</v>
      </c>
      <c r="G920" s="262" t="str">
        <f>[1]Sheet19!$X21</f>
        <v>P130371112</v>
      </c>
      <c r="H920" s="261" t="str">
        <f>[1]Sheet19!$Q21</f>
        <v>a</v>
      </c>
      <c r="I920" s="261" t="str">
        <f>[1]Sheet19!$M21</f>
        <v xml:space="preserve">إلهام </v>
      </c>
      <c r="J920" s="261" t="str">
        <f>[1]Sheet19!$L21</f>
        <v>أنثى</v>
      </c>
      <c r="K920" s="263">
        <f>[1]Sheet19!$F21</f>
        <v>38273</v>
      </c>
      <c r="L920" s="261" t="str">
        <f t="shared" si="14"/>
        <v xml:space="preserve">a إلهام </v>
      </c>
      <c r="M920" s="279"/>
    </row>
    <row r="921" spans="2:13" s="264" customFormat="1" ht="30" customHeight="1">
      <c r="B921" s="266">
        <v>914</v>
      </c>
      <c r="C921" s="261" t="str">
        <f>IF((F921&lt;=0)," ",[1]Sheet19!$T$10)</f>
        <v xml:space="preserve">الثانية إعدادي عام </v>
      </c>
      <c r="D921" s="261" t="str">
        <f>C921&amp;"_"&amp;COUNTIF(C$8:$C921,C921)</f>
        <v>الثانية إعدادي عام _265</v>
      </c>
      <c r="E921" s="260" t="str">
        <f>[1]Sheet19!$I$11</f>
        <v>2ASCG-8</v>
      </c>
      <c r="F921" s="261">
        <f>[1]Sheet19!$AA22</f>
        <v>7</v>
      </c>
      <c r="G921" s="262" t="str">
        <f>[1]Sheet19!$X22</f>
        <v>P130398768</v>
      </c>
      <c r="H921" s="261" t="str">
        <f>[1]Sheet19!$Q22</f>
        <v>a</v>
      </c>
      <c r="I921" s="261" t="str">
        <f>[1]Sheet19!$M22</f>
        <v>عادل</v>
      </c>
      <c r="J921" s="261" t="str">
        <f>[1]Sheet19!$L22</f>
        <v>ذكر</v>
      </c>
      <c r="K921" s="263">
        <f>[1]Sheet19!$F22</f>
        <v>37056</v>
      </c>
      <c r="L921" s="261" t="str">
        <f t="shared" si="14"/>
        <v>a عادل</v>
      </c>
      <c r="M921" s="279"/>
    </row>
    <row r="922" spans="2:13" s="264" customFormat="1" ht="30" customHeight="1">
      <c r="B922" s="266">
        <v>915</v>
      </c>
      <c r="C922" s="261" t="str">
        <f>IF((F922&lt;=0)," ",[1]Sheet19!$T$10)</f>
        <v xml:space="preserve">الثانية إعدادي عام </v>
      </c>
      <c r="D922" s="261" t="str">
        <f>C922&amp;"_"&amp;COUNTIF(C$8:$C922,C922)</f>
        <v>الثانية إعدادي عام _266</v>
      </c>
      <c r="E922" s="260" t="str">
        <f>[1]Sheet19!$I$11</f>
        <v>2ASCG-8</v>
      </c>
      <c r="F922" s="261">
        <f>[1]Sheet19!$AA23</f>
        <v>8</v>
      </c>
      <c r="G922" s="262" t="str">
        <f>[1]Sheet19!$X23</f>
        <v>P131251358</v>
      </c>
      <c r="H922" s="261" t="str">
        <f>[1]Sheet19!$Q23</f>
        <v>a</v>
      </c>
      <c r="I922" s="261" t="str">
        <f>[1]Sheet19!$M23</f>
        <v xml:space="preserve">إلياس </v>
      </c>
      <c r="J922" s="261" t="str">
        <f>[1]Sheet19!$L23</f>
        <v>ذكر</v>
      </c>
      <c r="K922" s="263">
        <f>[1]Sheet19!$F23</f>
        <v>38577</v>
      </c>
      <c r="L922" s="261" t="str">
        <f t="shared" si="14"/>
        <v xml:space="preserve">a إلياس </v>
      </c>
      <c r="M922" s="279"/>
    </row>
    <row r="923" spans="2:13" s="264" customFormat="1" ht="30" customHeight="1">
      <c r="B923" s="266">
        <v>916</v>
      </c>
      <c r="C923" s="261" t="str">
        <f>IF((F923&lt;=0)," ",[1]Sheet19!$T$10)</f>
        <v xml:space="preserve">الثانية إعدادي عام </v>
      </c>
      <c r="D923" s="261" t="str">
        <f>C923&amp;"_"&amp;COUNTIF(C$8:$C923,C923)</f>
        <v>الثانية إعدادي عام _267</v>
      </c>
      <c r="E923" s="260" t="str">
        <f>[1]Sheet19!$I$11</f>
        <v>2ASCG-8</v>
      </c>
      <c r="F923" s="261">
        <f>[1]Sheet19!$AA24</f>
        <v>9</v>
      </c>
      <c r="G923" s="262" t="str">
        <f>[1]Sheet19!$X24</f>
        <v>P131251442</v>
      </c>
      <c r="H923" s="261" t="str">
        <f>[1]Sheet19!$Q24</f>
        <v>a</v>
      </c>
      <c r="I923" s="261" t="str">
        <f>[1]Sheet19!$M24</f>
        <v>هاجر</v>
      </c>
      <c r="J923" s="261" t="str">
        <f>[1]Sheet19!$L24</f>
        <v>أنثى</v>
      </c>
      <c r="K923" s="263">
        <f>[1]Sheet19!$F24</f>
        <v>38288</v>
      </c>
      <c r="L923" s="261" t="str">
        <f t="shared" si="14"/>
        <v>a هاجر</v>
      </c>
      <c r="M923" s="279"/>
    </row>
    <row r="924" spans="2:13" s="264" customFormat="1" ht="30" customHeight="1">
      <c r="B924" s="266">
        <v>917</v>
      </c>
      <c r="C924" s="261" t="str">
        <f>IF((F924&lt;=0)," ",[1]Sheet19!$T$10)</f>
        <v xml:space="preserve">الثانية إعدادي عام </v>
      </c>
      <c r="D924" s="261" t="str">
        <f>C924&amp;"_"&amp;COUNTIF(C$8:$C924,C924)</f>
        <v>الثانية إعدادي عام _268</v>
      </c>
      <c r="E924" s="260" t="str">
        <f>[1]Sheet19!$I$11</f>
        <v>2ASCG-8</v>
      </c>
      <c r="F924" s="261">
        <f>[1]Sheet19!$AA25</f>
        <v>10</v>
      </c>
      <c r="G924" s="262" t="str">
        <f>[1]Sheet19!$X25</f>
        <v>P131259829</v>
      </c>
      <c r="H924" s="261" t="str">
        <f>[1]Sheet19!$Q25</f>
        <v>a</v>
      </c>
      <c r="I924" s="261" t="str">
        <f>[1]Sheet19!$M25</f>
        <v xml:space="preserve">نسرين </v>
      </c>
      <c r="J924" s="261" t="str">
        <f>[1]Sheet19!$L25</f>
        <v>أنثى</v>
      </c>
      <c r="K924" s="263">
        <f>[1]Sheet19!$F25</f>
        <v>38438</v>
      </c>
      <c r="L924" s="261" t="str">
        <f t="shared" si="14"/>
        <v xml:space="preserve">a نسرين </v>
      </c>
      <c r="M924" s="279"/>
    </row>
    <row r="925" spans="2:13" s="264" customFormat="1" ht="30" customHeight="1">
      <c r="B925" s="266">
        <v>918</v>
      </c>
      <c r="C925" s="261" t="str">
        <f>IF((F925&lt;=0)," ",[1]Sheet19!$T$10)</f>
        <v xml:space="preserve">الثانية إعدادي عام </v>
      </c>
      <c r="D925" s="261" t="str">
        <f>C925&amp;"_"&amp;COUNTIF(C$8:$C925,C925)</f>
        <v>الثانية إعدادي عام _269</v>
      </c>
      <c r="E925" s="260" t="str">
        <f>[1]Sheet19!$I$11</f>
        <v>2ASCG-8</v>
      </c>
      <c r="F925" s="261">
        <f>[1]Sheet19!$AA26</f>
        <v>11</v>
      </c>
      <c r="G925" s="262" t="str">
        <f>[1]Sheet19!$X26</f>
        <v>P131260155</v>
      </c>
      <c r="H925" s="261" t="str">
        <f>[1]Sheet19!$Q26</f>
        <v>a</v>
      </c>
      <c r="I925" s="261" t="str">
        <f>[1]Sheet19!$M26</f>
        <v xml:space="preserve">شيماء </v>
      </c>
      <c r="J925" s="261" t="str">
        <f>[1]Sheet19!$L26</f>
        <v>أنثى</v>
      </c>
      <c r="K925" s="263">
        <f>[1]Sheet19!$F26</f>
        <v>37935</v>
      </c>
      <c r="L925" s="261" t="str">
        <f t="shared" si="14"/>
        <v xml:space="preserve">a شيماء </v>
      </c>
      <c r="M925" s="279"/>
    </row>
    <row r="926" spans="2:13" s="264" customFormat="1" ht="30" customHeight="1">
      <c r="B926" s="266">
        <v>919</v>
      </c>
      <c r="C926" s="261" t="str">
        <f>IF((F926&lt;=0)," ",[1]Sheet19!$T$10)</f>
        <v xml:space="preserve">الثانية إعدادي عام </v>
      </c>
      <c r="D926" s="261" t="str">
        <f>C926&amp;"_"&amp;COUNTIF(C$8:$C926,C926)</f>
        <v>الثانية إعدادي عام _270</v>
      </c>
      <c r="E926" s="260" t="str">
        <f>[1]Sheet19!$I$11</f>
        <v>2ASCG-8</v>
      </c>
      <c r="F926" s="261">
        <f>[1]Sheet19!$AA27</f>
        <v>12</v>
      </c>
      <c r="G926" s="262" t="str">
        <f>[1]Sheet19!$X27</f>
        <v>P131378329</v>
      </c>
      <c r="H926" s="261" t="str">
        <f>[1]Sheet19!$Q27</f>
        <v>a</v>
      </c>
      <c r="I926" s="261" t="str">
        <f>[1]Sheet19!$M27</f>
        <v>محمد</v>
      </c>
      <c r="J926" s="261" t="str">
        <f>[1]Sheet19!$L27</f>
        <v>ذكر</v>
      </c>
      <c r="K926" s="263">
        <f>[1]Sheet19!$F27</f>
        <v>38049</v>
      </c>
      <c r="L926" s="261" t="str">
        <f t="shared" si="14"/>
        <v>a محمد</v>
      </c>
      <c r="M926" s="279"/>
    </row>
    <row r="927" spans="2:13" s="264" customFormat="1" ht="30" customHeight="1">
      <c r="B927" s="266">
        <v>920</v>
      </c>
      <c r="C927" s="261" t="str">
        <f>IF((F927&lt;=0)," ",[1]Sheet19!$T$10)</f>
        <v xml:space="preserve">الثانية إعدادي عام </v>
      </c>
      <c r="D927" s="261" t="str">
        <f>C927&amp;"_"&amp;COUNTIF(C$8:$C927,C927)</f>
        <v>الثانية إعدادي عام _271</v>
      </c>
      <c r="E927" s="260" t="str">
        <f>[1]Sheet19!$I$11</f>
        <v>2ASCG-8</v>
      </c>
      <c r="F927" s="261">
        <f>[1]Sheet19!$AA28</f>
        <v>13</v>
      </c>
      <c r="G927" s="262" t="str">
        <f>[1]Sheet19!$X28</f>
        <v>P132259931</v>
      </c>
      <c r="H927" s="261" t="str">
        <f>[1]Sheet19!$Q28</f>
        <v>a</v>
      </c>
      <c r="I927" s="261" t="str">
        <f>[1]Sheet19!$M28</f>
        <v xml:space="preserve">ف الزهراء </v>
      </c>
      <c r="J927" s="261" t="str">
        <f>[1]Sheet19!$L28</f>
        <v>أنثى</v>
      </c>
      <c r="K927" s="263">
        <f>[1]Sheet19!$F28</f>
        <v>38688</v>
      </c>
      <c r="L927" s="261" t="str">
        <f t="shared" si="14"/>
        <v xml:space="preserve">a ف الزهراء </v>
      </c>
      <c r="M927" s="279"/>
    </row>
    <row r="928" spans="2:13" s="264" customFormat="1" ht="30" customHeight="1">
      <c r="B928" s="266">
        <v>921</v>
      </c>
      <c r="C928" s="261" t="str">
        <f>IF((F928&lt;=0)," ",[1]Sheet19!$T$10)</f>
        <v xml:space="preserve">الثانية إعدادي عام </v>
      </c>
      <c r="D928" s="261" t="str">
        <f>C928&amp;"_"&amp;COUNTIF(C$8:$C928,C928)</f>
        <v>الثانية إعدادي عام _272</v>
      </c>
      <c r="E928" s="260" t="str">
        <f>[1]Sheet19!$I$11</f>
        <v>2ASCG-8</v>
      </c>
      <c r="F928" s="261">
        <f>[1]Sheet19!$AA29</f>
        <v>14</v>
      </c>
      <c r="G928" s="262" t="str">
        <f>[1]Sheet19!$X29</f>
        <v>P132369471</v>
      </c>
      <c r="H928" s="261" t="str">
        <f>[1]Sheet19!$Q29</f>
        <v>a</v>
      </c>
      <c r="I928" s="261" t="str">
        <f>[1]Sheet19!$M29</f>
        <v>بسمة</v>
      </c>
      <c r="J928" s="261" t="str">
        <f>[1]Sheet19!$L29</f>
        <v>أنثى</v>
      </c>
      <c r="K928" s="263">
        <f>[1]Sheet19!$F29</f>
        <v>38764</v>
      </c>
      <c r="L928" s="261" t="str">
        <f t="shared" si="14"/>
        <v>a بسمة</v>
      </c>
      <c r="M928" s="279"/>
    </row>
    <row r="929" spans="2:13" s="264" customFormat="1" ht="30" customHeight="1">
      <c r="B929" s="266">
        <v>922</v>
      </c>
      <c r="C929" s="261" t="str">
        <f>IF((F929&lt;=0)," ",[1]Sheet19!$T$10)</f>
        <v xml:space="preserve">الثانية إعدادي عام </v>
      </c>
      <c r="D929" s="261" t="str">
        <f>C929&amp;"_"&amp;COUNTIF(C$8:$C929,C929)</f>
        <v>الثانية إعدادي عام _273</v>
      </c>
      <c r="E929" s="260" t="str">
        <f>[1]Sheet19!$I$11</f>
        <v>2ASCG-8</v>
      </c>
      <c r="F929" s="261">
        <f>[1]Sheet19!$AA30</f>
        <v>15</v>
      </c>
      <c r="G929" s="262" t="str">
        <f>[1]Sheet19!$X30</f>
        <v>P133366908</v>
      </c>
      <c r="H929" s="261" t="str">
        <f>[1]Sheet19!$Q30</f>
        <v>a</v>
      </c>
      <c r="I929" s="261" t="str">
        <f>[1]Sheet19!$M30</f>
        <v xml:space="preserve">دعاء </v>
      </c>
      <c r="J929" s="261" t="str">
        <f>[1]Sheet19!$L30</f>
        <v>أنثى</v>
      </c>
      <c r="K929" s="263">
        <f>[1]Sheet19!$F30</f>
        <v>38178</v>
      </c>
      <c r="L929" s="261" t="str">
        <f t="shared" si="14"/>
        <v xml:space="preserve">a دعاء </v>
      </c>
      <c r="M929" s="279"/>
    </row>
    <row r="930" spans="2:13" s="264" customFormat="1" ht="30" customHeight="1">
      <c r="B930" s="266">
        <v>923</v>
      </c>
      <c r="C930" s="261" t="str">
        <f>IF((F930&lt;=0)," ",[1]Sheet19!$T$10)</f>
        <v xml:space="preserve">الثانية إعدادي عام </v>
      </c>
      <c r="D930" s="261" t="str">
        <f>C930&amp;"_"&amp;COUNTIF(C$8:$C930,C930)</f>
        <v>الثانية إعدادي عام _274</v>
      </c>
      <c r="E930" s="260" t="str">
        <f>[1]Sheet19!$I$11</f>
        <v>2ASCG-8</v>
      </c>
      <c r="F930" s="261">
        <f>[1]Sheet19!$AA31</f>
        <v>16</v>
      </c>
      <c r="G930" s="262" t="str">
        <f>[1]Sheet19!$X31</f>
        <v>P134016005</v>
      </c>
      <c r="H930" s="261" t="str">
        <f>[1]Sheet19!$Q31</f>
        <v>a</v>
      </c>
      <c r="I930" s="261" t="str">
        <f>[1]Sheet19!$M31</f>
        <v>انتصار</v>
      </c>
      <c r="J930" s="261" t="str">
        <f>[1]Sheet19!$L31</f>
        <v>أنثى</v>
      </c>
      <c r="K930" s="263">
        <f>[1]Sheet19!$F31</f>
        <v>38535</v>
      </c>
      <c r="L930" s="261" t="str">
        <f t="shared" si="14"/>
        <v>a انتصار</v>
      </c>
      <c r="M930" s="279"/>
    </row>
    <row r="931" spans="2:13" s="264" customFormat="1" ht="30" customHeight="1">
      <c r="B931" s="266">
        <v>924</v>
      </c>
      <c r="C931" s="261" t="str">
        <f>IF((F931&lt;=0)," ",[1]Sheet19!$T$10)</f>
        <v xml:space="preserve">الثانية إعدادي عام </v>
      </c>
      <c r="D931" s="261" t="str">
        <f>C931&amp;"_"&amp;COUNTIF(C$8:$C931,C931)</f>
        <v>الثانية إعدادي عام _275</v>
      </c>
      <c r="E931" s="260" t="str">
        <f>[1]Sheet19!$I$11</f>
        <v>2ASCG-8</v>
      </c>
      <c r="F931" s="261">
        <f>[1]Sheet19!$AA32</f>
        <v>17</v>
      </c>
      <c r="G931" s="262" t="str">
        <f>[1]Sheet19!$X32</f>
        <v>P134243652</v>
      </c>
      <c r="H931" s="261" t="str">
        <f>[1]Sheet19!$Q32</f>
        <v>a</v>
      </c>
      <c r="I931" s="261" t="str">
        <f>[1]Sheet19!$M32</f>
        <v>محمد ياسين</v>
      </c>
      <c r="J931" s="261" t="str">
        <f>[1]Sheet19!$L32</f>
        <v>ذكر</v>
      </c>
      <c r="K931" s="263">
        <f>[1]Sheet19!$F32</f>
        <v>38246</v>
      </c>
      <c r="L931" s="261" t="str">
        <f t="shared" si="14"/>
        <v>a محمد ياسين</v>
      </c>
      <c r="M931" s="279"/>
    </row>
    <row r="932" spans="2:13" s="264" customFormat="1" ht="30" customHeight="1">
      <c r="B932" s="266">
        <v>925</v>
      </c>
      <c r="C932" s="261" t="str">
        <f>IF((F932&lt;=0)," ",[1]Sheet19!$T$10)</f>
        <v xml:space="preserve">الثانية إعدادي عام </v>
      </c>
      <c r="D932" s="261" t="str">
        <f>C932&amp;"_"&amp;COUNTIF(C$8:$C932,C932)</f>
        <v>الثانية إعدادي عام _276</v>
      </c>
      <c r="E932" s="260" t="str">
        <f>[1]Sheet19!$I$11</f>
        <v>2ASCG-8</v>
      </c>
      <c r="F932" s="261">
        <f>[1]Sheet19!$AA33</f>
        <v>18</v>
      </c>
      <c r="G932" s="262" t="str">
        <f>[1]Sheet19!$X33</f>
        <v>P134260088</v>
      </c>
      <c r="H932" s="261" t="str">
        <f>[1]Sheet19!$Q33</f>
        <v>a</v>
      </c>
      <c r="I932" s="261" t="str">
        <f>[1]Sheet19!$M33</f>
        <v>عثمان</v>
      </c>
      <c r="J932" s="261" t="str">
        <f>[1]Sheet19!$L33</f>
        <v>ذكر</v>
      </c>
      <c r="K932" s="263">
        <f>[1]Sheet19!$F33</f>
        <v>37696</v>
      </c>
      <c r="L932" s="261" t="str">
        <f t="shared" si="14"/>
        <v>a عثمان</v>
      </c>
      <c r="M932" s="279"/>
    </row>
    <row r="933" spans="2:13" s="264" customFormat="1" ht="30" customHeight="1">
      <c r="B933" s="266">
        <v>926</v>
      </c>
      <c r="C933" s="261" t="str">
        <f>IF((F933&lt;=0)," ",[1]Sheet19!$T$10)</f>
        <v xml:space="preserve">الثانية إعدادي عام </v>
      </c>
      <c r="D933" s="261" t="str">
        <f>C933&amp;"_"&amp;COUNTIF(C$8:$C933,C933)</f>
        <v>الثانية إعدادي عام _277</v>
      </c>
      <c r="E933" s="260" t="str">
        <f>[1]Sheet19!$I$11</f>
        <v>2ASCG-8</v>
      </c>
      <c r="F933" s="261">
        <f>[1]Sheet19!$AA34</f>
        <v>19</v>
      </c>
      <c r="G933" s="262" t="str">
        <f>[1]Sheet19!$X34</f>
        <v>P134266741</v>
      </c>
      <c r="H933" s="261" t="str">
        <f>[1]Sheet19!$Q34</f>
        <v>a</v>
      </c>
      <c r="I933" s="261" t="str">
        <f>[1]Sheet19!$M34</f>
        <v xml:space="preserve">سلمى  </v>
      </c>
      <c r="J933" s="261" t="str">
        <f>[1]Sheet19!$L34</f>
        <v>أنثى</v>
      </c>
      <c r="K933" s="263">
        <f>[1]Sheet19!$F34</f>
        <v>37850</v>
      </c>
      <c r="L933" s="261" t="str">
        <f t="shared" si="14"/>
        <v xml:space="preserve">a سلمى  </v>
      </c>
      <c r="M933" s="279"/>
    </row>
    <row r="934" spans="2:13" s="264" customFormat="1" ht="30" customHeight="1">
      <c r="B934" s="266">
        <v>927</v>
      </c>
      <c r="C934" s="261" t="str">
        <f>IF((F934&lt;=0)," ",[1]Sheet19!$T$10)</f>
        <v xml:space="preserve">الثانية إعدادي عام </v>
      </c>
      <c r="D934" s="261" t="str">
        <f>C934&amp;"_"&amp;COUNTIF(C$8:$C934,C934)</f>
        <v>الثانية إعدادي عام _278</v>
      </c>
      <c r="E934" s="260" t="str">
        <f>[1]Sheet19!$I$11</f>
        <v>2ASCG-8</v>
      </c>
      <c r="F934" s="261">
        <f>[1]Sheet19!$AA35</f>
        <v>20</v>
      </c>
      <c r="G934" s="262" t="str">
        <f>[1]Sheet19!$X35</f>
        <v>P135244262</v>
      </c>
      <c r="H934" s="261" t="str">
        <f>[1]Sheet19!$Q35</f>
        <v>a</v>
      </c>
      <c r="I934" s="261" t="str">
        <f>[1]Sheet19!$M35</f>
        <v xml:space="preserve">عبد الله </v>
      </c>
      <c r="J934" s="261" t="str">
        <f>[1]Sheet19!$L35</f>
        <v>ذكر</v>
      </c>
      <c r="K934" s="263">
        <f>[1]Sheet19!$F35</f>
        <v>38112</v>
      </c>
      <c r="L934" s="261" t="str">
        <f t="shared" si="14"/>
        <v xml:space="preserve">a عبد الله </v>
      </c>
      <c r="M934" s="279"/>
    </row>
    <row r="935" spans="2:13" s="264" customFormat="1" ht="30" customHeight="1">
      <c r="B935" s="266">
        <v>928</v>
      </c>
      <c r="C935" s="261" t="str">
        <f>IF((F935&lt;=0)," ",[1]Sheet19!$T$10)</f>
        <v xml:space="preserve">الثانية إعدادي عام </v>
      </c>
      <c r="D935" s="261" t="str">
        <f>C935&amp;"_"&amp;COUNTIF(C$8:$C935,C935)</f>
        <v>الثانية إعدادي عام _279</v>
      </c>
      <c r="E935" s="260" t="str">
        <f>[1]Sheet19!$I$11</f>
        <v>2ASCG-8</v>
      </c>
      <c r="F935" s="261">
        <f>[1]Sheet19!$AA36</f>
        <v>21</v>
      </c>
      <c r="G935" s="262" t="str">
        <f>[1]Sheet19!$X36</f>
        <v>P135251287</v>
      </c>
      <c r="H935" s="261" t="str">
        <f>[1]Sheet19!$Q36</f>
        <v>a</v>
      </c>
      <c r="I935" s="261" t="str">
        <f>[1]Sheet19!$M36</f>
        <v>ياسين</v>
      </c>
      <c r="J935" s="261" t="str">
        <f>[1]Sheet19!$L36</f>
        <v>ذكر</v>
      </c>
      <c r="K935" s="263">
        <f>[1]Sheet19!$F36</f>
        <v>38675</v>
      </c>
      <c r="L935" s="261" t="str">
        <f t="shared" si="14"/>
        <v>a ياسين</v>
      </c>
      <c r="M935" s="279"/>
    </row>
    <row r="936" spans="2:13" s="264" customFormat="1" ht="30" customHeight="1">
      <c r="B936" s="266">
        <v>929</v>
      </c>
      <c r="C936" s="261" t="str">
        <f>IF((F936&lt;=0)," ",[1]Sheet19!$T$10)</f>
        <v xml:space="preserve">الثانية إعدادي عام </v>
      </c>
      <c r="D936" s="261" t="str">
        <f>C936&amp;"_"&amp;COUNTIF(C$8:$C936,C936)</f>
        <v>الثانية إعدادي عام _280</v>
      </c>
      <c r="E936" s="260" t="str">
        <f>[1]Sheet19!$I$11</f>
        <v>2ASCG-8</v>
      </c>
      <c r="F936" s="261">
        <f>[1]Sheet19!$AA37</f>
        <v>22</v>
      </c>
      <c r="G936" s="262" t="str">
        <f>[1]Sheet19!$X37</f>
        <v>P135251335</v>
      </c>
      <c r="H936" s="261" t="str">
        <f>[1]Sheet19!$Q37</f>
        <v>a</v>
      </c>
      <c r="I936" s="261" t="str">
        <f>[1]Sheet19!$M37</f>
        <v xml:space="preserve">آية </v>
      </c>
      <c r="J936" s="261" t="str">
        <f>[1]Sheet19!$L37</f>
        <v>أنثى</v>
      </c>
      <c r="K936" s="263">
        <f>[1]Sheet19!$F37</f>
        <v>38321</v>
      </c>
      <c r="L936" s="261" t="str">
        <f t="shared" si="14"/>
        <v xml:space="preserve">a آية </v>
      </c>
      <c r="M936" s="279"/>
    </row>
    <row r="937" spans="2:13" s="264" customFormat="1" ht="30" customHeight="1">
      <c r="B937" s="266">
        <v>930</v>
      </c>
      <c r="C937" s="261" t="str">
        <f>IF((F937&lt;=0)," ",[1]Sheet19!$T$10)</f>
        <v xml:space="preserve">الثانية إعدادي عام </v>
      </c>
      <c r="D937" s="261" t="str">
        <f>C937&amp;"_"&amp;COUNTIF(C$8:$C937,C937)</f>
        <v>الثانية إعدادي عام _281</v>
      </c>
      <c r="E937" s="260" t="str">
        <f>[1]Sheet19!$I$11</f>
        <v>2ASCG-8</v>
      </c>
      <c r="F937" s="261">
        <f>[1]Sheet19!$AA38</f>
        <v>23</v>
      </c>
      <c r="G937" s="262" t="str">
        <f>[1]Sheet19!$X38</f>
        <v>P135251388</v>
      </c>
      <c r="H937" s="261" t="str">
        <f>[1]Sheet19!$Q38</f>
        <v>a</v>
      </c>
      <c r="I937" s="261" t="str">
        <f>[1]Sheet19!$M38</f>
        <v xml:space="preserve">فدوى </v>
      </c>
      <c r="J937" s="261" t="str">
        <f>[1]Sheet19!$L38</f>
        <v>أنثى</v>
      </c>
      <c r="K937" s="263">
        <f>[1]Sheet19!$F38</f>
        <v>38691</v>
      </c>
      <c r="L937" s="261" t="str">
        <f t="shared" si="14"/>
        <v xml:space="preserve">a فدوى </v>
      </c>
      <c r="M937" s="279"/>
    </row>
    <row r="938" spans="2:13" s="264" customFormat="1" ht="30" customHeight="1">
      <c r="B938" s="266">
        <v>931</v>
      </c>
      <c r="C938" s="261" t="str">
        <f>IF((F938&lt;=0)," ",[1]Sheet19!$T$10)</f>
        <v xml:space="preserve">الثانية إعدادي عام </v>
      </c>
      <c r="D938" s="261" t="str">
        <f>C938&amp;"_"&amp;COUNTIF(C$8:$C938,C938)</f>
        <v>الثانية إعدادي عام _282</v>
      </c>
      <c r="E938" s="260" t="str">
        <f>[1]Sheet19!$I$11</f>
        <v>2ASCG-8</v>
      </c>
      <c r="F938" s="261">
        <f>[1]Sheet19!$AA39</f>
        <v>24</v>
      </c>
      <c r="G938" s="262" t="str">
        <f>[1]Sheet19!$X39</f>
        <v>P135366835</v>
      </c>
      <c r="H938" s="261" t="str">
        <f>[1]Sheet19!$Q39</f>
        <v>a</v>
      </c>
      <c r="I938" s="261" t="str">
        <f>[1]Sheet19!$M39</f>
        <v xml:space="preserve">فاطمة الزهرة </v>
      </c>
      <c r="J938" s="261" t="str">
        <f>[1]Sheet19!$L39</f>
        <v>أنثى</v>
      </c>
      <c r="K938" s="263">
        <f>[1]Sheet19!$F39</f>
        <v>38377</v>
      </c>
      <c r="L938" s="261" t="str">
        <f t="shared" si="14"/>
        <v xml:space="preserve">a فاطمة الزهرة </v>
      </c>
      <c r="M938" s="279"/>
    </row>
    <row r="939" spans="2:13" s="264" customFormat="1" ht="30" customHeight="1">
      <c r="B939" s="266">
        <v>932</v>
      </c>
      <c r="C939" s="261" t="str">
        <f>IF((F939&lt;=0)," ",[1]Sheet19!$T$10)</f>
        <v xml:space="preserve">الثانية إعدادي عام </v>
      </c>
      <c r="D939" s="261" t="str">
        <f>C939&amp;"_"&amp;COUNTIF(C$8:$C939,C939)</f>
        <v>الثانية إعدادي عام _283</v>
      </c>
      <c r="E939" s="260" t="str">
        <f>[1]Sheet19!$I$11</f>
        <v>2ASCG-8</v>
      </c>
      <c r="F939" s="261">
        <f>[1]Sheet19!$AA40</f>
        <v>25</v>
      </c>
      <c r="G939" s="262" t="str">
        <f>[1]Sheet19!$X40</f>
        <v>P135375155</v>
      </c>
      <c r="H939" s="261" t="str">
        <f>[1]Sheet19!$Q40</f>
        <v>a</v>
      </c>
      <c r="I939" s="261" t="str">
        <f>[1]Sheet19!$M40</f>
        <v>فاطمة</v>
      </c>
      <c r="J939" s="261" t="str">
        <f>[1]Sheet19!$L40</f>
        <v>أنثى</v>
      </c>
      <c r="K939" s="263">
        <f>[1]Sheet19!$F40</f>
        <v>38452</v>
      </c>
      <c r="L939" s="261" t="str">
        <f t="shared" si="14"/>
        <v>a فاطمة</v>
      </c>
      <c r="M939" s="279"/>
    </row>
    <row r="940" spans="2:13" s="264" customFormat="1" ht="30" customHeight="1">
      <c r="B940" s="266">
        <v>933</v>
      </c>
      <c r="C940" s="261" t="str">
        <f>IF((F940&lt;=0)," ",[1]Sheet19!$T$10)</f>
        <v xml:space="preserve">الثانية إعدادي عام </v>
      </c>
      <c r="D940" s="261" t="str">
        <f>C940&amp;"_"&amp;COUNTIF(C$8:$C940,C940)</f>
        <v>الثانية إعدادي عام _284</v>
      </c>
      <c r="E940" s="260" t="str">
        <f>[1]Sheet19!$I$11</f>
        <v>2ASCG-8</v>
      </c>
      <c r="F940" s="261">
        <f>[1]Sheet19!$AA41</f>
        <v>26</v>
      </c>
      <c r="G940" s="262" t="str">
        <f>[1]Sheet19!$X41</f>
        <v>P136247872</v>
      </c>
      <c r="H940" s="261" t="str">
        <f>[1]Sheet19!$Q41</f>
        <v>a</v>
      </c>
      <c r="I940" s="261" t="str">
        <f>[1]Sheet19!$M41</f>
        <v>نوفل</v>
      </c>
      <c r="J940" s="261" t="str">
        <f>[1]Sheet19!$L41</f>
        <v>ذكر</v>
      </c>
      <c r="K940" s="263">
        <f>[1]Sheet19!$F41</f>
        <v>38522</v>
      </c>
      <c r="L940" s="261" t="str">
        <f t="shared" si="14"/>
        <v>a نوفل</v>
      </c>
      <c r="M940" s="279"/>
    </row>
    <row r="941" spans="2:13" s="264" customFormat="1" ht="30" customHeight="1">
      <c r="B941" s="266">
        <v>934</v>
      </c>
      <c r="C941" s="261" t="str">
        <f>IF((F941&lt;=0)," ",[1]Sheet19!$T$10)</f>
        <v xml:space="preserve">الثانية إعدادي عام </v>
      </c>
      <c r="D941" s="261" t="str">
        <f>C941&amp;"_"&amp;COUNTIF(C$8:$C941,C941)</f>
        <v>الثانية إعدادي عام _285</v>
      </c>
      <c r="E941" s="260" t="str">
        <f>[1]Sheet19!$I$11</f>
        <v>2ASCG-8</v>
      </c>
      <c r="F941" s="261">
        <f>[1]Sheet19!$AA42</f>
        <v>27</v>
      </c>
      <c r="G941" s="262" t="str">
        <f>[1]Sheet19!$X42</f>
        <v>P136366942</v>
      </c>
      <c r="H941" s="261" t="str">
        <f>[1]Sheet19!$Q42</f>
        <v>a</v>
      </c>
      <c r="I941" s="261" t="str">
        <f>[1]Sheet19!$M42</f>
        <v xml:space="preserve">سليمان </v>
      </c>
      <c r="J941" s="261" t="str">
        <f>[1]Sheet19!$L42</f>
        <v>ذكر</v>
      </c>
      <c r="K941" s="263">
        <f>[1]Sheet19!$F42</f>
        <v>38585</v>
      </c>
      <c r="L941" s="261" t="str">
        <f t="shared" si="14"/>
        <v xml:space="preserve">a سليمان </v>
      </c>
      <c r="M941" s="279"/>
    </row>
    <row r="942" spans="2:13" s="264" customFormat="1" ht="30" customHeight="1">
      <c r="B942" s="266">
        <v>935</v>
      </c>
      <c r="C942" s="261" t="str">
        <f>IF((F942&lt;=0)," ",[1]Sheet19!$T$10)</f>
        <v xml:space="preserve">الثانية إعدادي عام </v>
      </c>
      <c r="D942" s="261" t="str">
        <f>C942&amp;"_"&amp;COUNTIF(C$8:$C942,C942)</f>
        <v>الثانية إعدادي عام _286</v>
      </c>
      <c r="E942" s="260" t="str">
        <f>[1]Sheet19!$I$11</f>
        <v>2ASCG-8</v>
      </c>
      <c r="F942" s="261">
        <f>[1]Sheet19!$AA43</f>
        <v>28</v>
      </c>
      <c r="G942" s="262" t="str">
        <f>[1]Sheet19!$X43</f>
        <v>P137241229</v>
      </c>
      <c r="H942" s="261" t="str">
        <f>[1]Sheet19!$Q43</f>
        <v>a</v>
      </c>
      <c r="I942" s="261" t="str">
        <f>[1]Sheet19!$M43</f>
        <v>سليمان</v>
      </c>
      <c r="J942" s="261" t="str">
        <f>[1]Sheet19!$L43</f>
        <v>ذكر</v>
      </c>
      <c r="K942" s="263">
        <f>[1]Sheet19!$F43</f>
        <v>37861</v>
      </c>
      <c r="L942" s="261" t="str">
        <f t="shared" si="14"/>
        <v>a سليمان</v>
      </c>
      <c r="M942" s="279"/>
    </row>
    <row r="943" spans="2:13" s="264" customFormat="1" ht="30" customHeight="1">
      <c r="B943" s="266">
        <v>936</v>
      </c>
      <c r="C943" s="261" t="str">
        <f>IF((F943&lt;=0)," ",[1]Sheet19!$T$10)</f>
        <v xml:space="preserve">الثانية إعدادي عام </v>
      </c>
      <c r="D943" s="261" t="str">
        <f>C943&amp;"_"&amp;COUNTIF(C$8:$C943,C943)</f>
        <v>الثانية إعدادي عام _287</v>
      </c>
      <c r="E943" s="260" t="str">
        <f>[1]Sheet19!$I$11</f>
        <v>2ASCG-8</v>
      </c>
      <c r="F943" s="261">
        <f>[1]Sheet19!$AA44</f>
        <v>29</v>
      </c>
      <c r="G943" s="262" t="str">
        <f>[1]Sheet19!$X44</f>
        <v>P137243196</v>
      </c>
      <c r="H943" s="261" t="str">
        <f>[1]Sheet19!$Q44</f>
        <v>a</v>
      </c>
      <c r="I943" s="261" t="str">
        <f>[1]Sheet19!$M44</f>
        <v xml:space="preserve">محمد الأمين </v>
      </c>
      <c r="J943" s="261" t="str">
        <f>[1]Sheet19!$L44</f>
        <v>ذكر</v>
      </c>
      <c r="K943" s="263">
        <f>[1]Sheet19!$F44</f>
        <v>37603</v>
      </c>
      <c r="L943" s="261" t="str">
        <f t="shared" si="14"/>
        <v xml:space="preserve">a محمد الأمين </v>
      </c>
      <c r="M943" s="279"/>
    </row>
    <row r="944" spans="2:13" s="264" customFormat="1" ht="30" customHeight="1">
      <c r="B944" s="266">
        <v>937</v>
      </c>
      <c r="C944" s="261" t="str">
        <f>IF((F944&lt;=0)," ",[1]Sheet19!$T$10)</f>
        <v xml:space="preserve">الثانية إعدادي عام </v>
      </c>
      <c r="D944" s="261" t="str">
        <f>C944&amp;"_"&amp;COUNTIF(C$8:$C944,C944)</f>
        <v>الثانية إعدادي عام _288</v>
      </c>
      <c r="E944" s="260" t="str">
        <f>[1]Sheet19!$I$11</f>
        <v>2ASCG-8</v>
      </c>
      <c r="F944" s="261">
        <f>[1]Sheet19!$AA45</f>
        <v>30</v>
      </c>
      <c r="G944" s="262" t="str">
        <f>[1]Sheet19!$X45</f>
        <v>P137253465</v>
      </c>
      <c r="H944" s="261" t="str">
        <f>[1]Sheet19!$Q45</f>
        <v>a</v>
      </c>
      <c r="I944" s="261" t="str">
        <f>[1]Sheet19!$M45</f>
        <v>دعاء</v>
      </c>
      <c r="J944" s="261" t="str">
        <f>[1]Sheet19!$L45</f>
        <v>أنثى</v>
      </c>
      <c r="K944" s="263">
        <f>[1]Sheet19!$F45</f>
        <v>38478</v>
      </c>
      <c r="L944" s="261" t="str">
        <f t="shared" si="14"/>
        <v>a دعاء</v>
      </c>
      <c r="M944" s="279"/>
    </row>
    <row r="945" spans="2:13" s="264" customFormat="1" ht="30" customHeight="1">
      <c r="B945" s="266">
        <v>938</v>
      </c>
      <c r="C945" s="261" t="str">
        <f>IF((F945&lt;=0)," ",[1]Sheet19!$T$10)</f>
        <v xml:space="preserve">الثانية إعدادي عام </v>
      </c>
      <c r="D945" s="261" t="str">
        <f>C945&amp;"_"&amp;COUNTIF(C$8:$C945,C945)</f>
        <v>الثانية إعدادي عام _289</v>
      </c>
      <c r="E945" s="260" t="str">
        <f>[1]Sheet19!$I$11</f>
        <v>2ASCG-8</v>
      </c>
      <c r="F945" s="261">
        <f>[1]Sheet19!$AA46</f>
        <v>31</v>
      </c>
      <c r="G945" s="262" t="str">
        <f>[1]Sheet19!$X46</f>
        <v>P137260252</v>
      </c>
      <c r="H945" s="261" t="str">
        <f>[1]Sheet19!$Q46</f>
        <v>a</v>
      </c>
      <c r="I945" s="261" t="str">
        <f>[1]Sheet19!$M46</f>
        <v xml:space="preserve">فاطمة </v>
      </c>
      <c r="J945" s="261" t="str">
        <f>[1]Sheet19!$L46</f>
        <v>أنثى</v>
      </c>
      <c r="K945" s="263">
        <f>[1]Sheet19!$F46</f>
        <v>37595</v>
      </c>
      <c r="L945" s="261" t="str">
        <f t="shared" si="14"/>
        <v xml:space="preserve">a فاطمة </v>
      </c>
      <c r="M945" s="279"/>
    </row>
    <row r="946" spans="2:13" s="264" customFormat="1" ht="30" customHeight="1">
      <c r="B946" s="266">
        <v>939</v>
      </c>
      <c r="C946" s="261" t="str">
        <f>IF((F946&lt;=0)," ",[1]Sheet19!$T$10)</f>
        <v xml:space="preserve">الثانية إعدادي عام </v>
      </c>
      <c r="D946" s="261" t="str">
        <f>C946&amp;"_"&amp;COUNTIF(C$8:$C946,C946)</f>
        <v>الثانية إعدادي عام _290</v>
      </c>
      <c r="E946" s="260" t="str">
        <f>[1]Sheet19!$I$11</f>
        <v>2ASCG-8</v>
      </c>
      <c r="F946" s="261">
        <f>[1]Sheet19!$AA47</f>
        <v>32</v>
      </c>
      <c r="G946" s="262" t="str">
        <f>[1]Sheet19!$X47</f>
        <v>P137368996</v>
      </c>
      <c r="H946" s="261" t="str">
        <f>[1]Sheet19!$Q47</f>
        <v>a</v>
      </c>
      <c r="I946" s="261" t="str">
        <f>[1]Sheet19!$M47</f>
        <v xml:space="preserve">حمزة </v>
      </c>
      <c r="J946" s="261" t="str">
        <f>[1]Sheet19!$L47</f>
        <v>ذكر</v>
      </c>
      <c r="K946" s="263">
        <f>[1]Sheet19!$F47</f>
        <v>37700</v>
      </c>
      <c r="L946" s="261" t="str">
        <f t="shared" si="14"/>
        <v xml:space="preserve">a حمزة </v>
      </c>
      <c r="M946" s="279"/>
    </row>
    <row r="947" spans="2:13" s="264" customFormat="1" ht="30" customHeight="1">
      <c r="B947" s="266">
        <v>940</v>
      </c>
      <c r="C947" s="261" t="str">
        <f>IF((F947&lt;=0)," ",[1]Sheet19!$T$10)</f>
        <v xml:space="preserve">الثانية إعدادي عام </v>
      </c>
      <c r="D947" s="261" t="str">
        <f>C947&amp;"_"&amp;COUNTIF(C$8:$C947,C947)</f>
        <v>الثانية إعدادي عام _291</v>
      </c>
      <c r="E947" s="260" t="str">
        <f>[1]Sheet19!$I$11</f>
        <v>2ASCG-8</v>
      </c>
      <c r="F947" s="261">
        <f>[1]Sheet19!$AA48</f>
        <v>33</v>
      </c>
      <c r="G947" s="262" t="str">
        <f>[1]Sheet19!$X48</f>
        <v>P138138701</v>
      </c>
      <c r="H947" s="261" t="str">
        <f>[1]Sheet19!$Q48</f>
        <v>a</v>
      </c>
      <c r="I947" s="261" t="str">
        <f>[1]Sheet19!$M48</f>
        <v>دعاء</v>
      </c>
      <c r="J947" s="261" t="str">
        <f>[1]Sheet19!$L48</f>
        <v>أنثى</v>
      </c>
      <c r="K947" s="263">
        <f>[1]Sheet19!$F48</f>
        <v>38347</v>
      </c>
      <c r="L947" s="261" t="str">
        <f t="shared" si="14"/>
        <v>a دعاء</v>
      </c>
      <c r="M947" s="279"/>
    </row>
    <row r="948" spans="2:13" s="264" customFormat="1" ht="30" customHeight="1">
      <c r="B948" s="266">
        <v>941</v>
      </c>
      <c r="C948" s="261" t="str">
        <f>IF((F948&lt;=0)," ",[1]Sheet19!$T$10)</f>
        <v xml:space="preserve">الثانية إعدادي عام </v>
      </c>
      <c r="D948" s="261" t="str">
        <f>C948&amp;"_"&amp;COUNTIF(C$8:$C948,C948)</f>
        <v>الثانية إعدادي عام _292</v>
      </c>
      <c r="E948" s="260" t="str">
        <f>[1]Sheet19!$I$11</f>
        <v>2ASCG-8</v>
      </c>
      <c r="F948" s="261">
        <f>[1]Sheet19!$AA49</f>
        <v>34</v>
      </c>
      <c r="G948" s="262" t="str">
        <f>[1]Sheet19!$X49</f>
        <v>P138366902</v>
      </c>
      <c r="H948" s="261" t="str">
        <f>[1]Sheet19!$Q49</f>
        <v>a</v>
      </c>
      <c r="I948" s="261" t="str">
        <f>[1]Sheet19!$M49</f>
        <v xml:space="preserve">مريم </v>
      </c>
      <c r="J948" s="261" t="str">
        <f>[1]Sheet19!$L49</f>
        <v>أنثى</v>
      </c>
      <c r="K948" s="263">
        <f>[1]Sheet19!$F49</f>
        <v>38477</v>
      </c>
      <c r="L948" s="261" t="str">
        <f t="shared" si="14"/>
        <v xml:space="preserve">a مريم </v>
      </c>
      <c r="M948" s="279"/>
    </row>
    <row r="949" spans="2:13" s="264" customFormat="1" ht="30" customHeight="1">
      <c r="B949" s="266">
        <v>942</v>
      </c>
      <c r="C949" s="261" t="str">
        <f>IF((F949&lt;=0)," ",[1]Sheet19!$T$10)</f>
        <v xml:space="preserve">الثانية إعدادي عام </v>
      </c>
      <c r="D949" s="261" t="str">
        <f>C949&amp;"_"&amp;COUNTIF(C$8:$C949,C949)</f>
        <v>الثانية إعدادي عام _293</v>
      </c>
      <c r="E949" s="260" t="str">
        <f>[1]Sheet19!$I$11</f>
        <v>2ASCG-8</v>
      </c>
      <c r="F949" s="261">
        <f>[1]Sheet19!$AA50</f>
        <v>35</v>
      </c>
      <c r="G949" s="262" t="str">
        <f>[1]Sheet19!$X50</f>
        <v>P139366932</v>
      </c>
      <c r="H949" s="261" t="str">
        <f>[1]Sheet19!$Q50</f>
        <v>a</v>
      </c>
      <c r="I949" s="261" t="str">
        <f>[1]Sheet19!$M50</f>
        <v>سهيلة</v>
      </c>
      <c r="J949" s="261" t="str">
        <f>[1]Sheet19!$L50</f>
        <v>أنثى</v>
      </c>
      <c r="K949" s="263">
        <f>[1]Sheet19!$F50</f>
        <v>38297</v>
      </c>
      <c r="L949" s="261" t="str">
        <f t="shared" si="14"/>
        <v>a سهيلة</v>
      </c>
      <c r="M949" s="279"/>
    </row>
    <row r="950" spans="2:13" s="264" customFormat="1" ht="30" customHeight="1">
      <c r="B950" s="266">
        <v>943</v>
      </c>
      <c r="C950" s="261" t="str">
        <f>IF((F950&lt;=0)," ",[1]Sheet19!$T$10)</f>
        <v xml:space="preserve">الثانية إعدادي عام </v>
      </c>
      <c r="D950" s="261" t="str">
        <f>C950&amp;"_"&amp;COUNTIF(C$8:$C950,C950)</f>
        <v>الثانية إعدادي عام _294</v>
      </c>
      <c r="E950" s="260" t="str">
        <f>[1]Sheet19!$I$11</f>
        <v>2ASCG-8</v>
      </c>
      <c r="F950" s="261">
        <f>[1]Sheet19!$AA51</f>
        <v>36</v>
      </c>
      <c r="G950" s="262" t="str">
        <f>[1]Sheet19!$X51</f>
        <v>P139366946</v>
      </c>
      <c r="H950" s="261" t="str">
        <f>[1]Sheet19!$Q51</f>
        <v>a</v>
      </c>
      <c r="I950" s="261" t="str">
        <f>[1]Sheet19!$M51</f>
        <v xml:space="preserve">حنان </v>
      </c>
      <c r="J950" s="261" t="str">
        <f>[1]Sheet19!$L51</f>
        <v>أنثى</v>
      </c>
      <c r="K950" s="263">
        <f>[1]Sheet19!$F51</f>
        <v>38687</v>
      </c>
      <c r="L950" s="261" t="str">
        <f t="shared" si="14"/>
        <v xml:space="preserve">a حنان </v>
      </c>
      <c r="M950" s="279"/>
    </row>
    <row r="951" spans="2:13" s="264" customFormat="1" ht="30" customHeight="1">
      <c r="B951" s="266">
        <v>944</v>
      </c>
      <c r="C951" s="261" t="str">
        <f>IF((F951&lt;=0)," ",[1]Sheet19!$T$10)</f>
        <v xml:space="preserve">الثانية إعدادي عام </v>
      </c>
      <c r="D951" s="261" t="str">
        <f>C951&amp;"_"&amp;COUNTIF(C$8:$C951,C951)</f>
        <v>الثانية إعدادي عام _295</v>
      </c>
      <c r="E951" s="260" t="str">
        <f>[1]Sheet19!$I$11</f>
        <v>2ASCG-8</v>
      </c>
      <c r="F951" s="261">
        <f>[1]Sheet19!$AA52</f>
        <v>37</v>
      </c>
      <c r="G951" s="262" t="str">
        <f>[1]Sheet19!$X52</f>
        <v>P139454417</v>
      </c>
      <c r="H951" s="261" t="str">
        <f>[1]Sheet19!$Q52</f>
        <v>a</v>
      </c>
      <c r="I951" s="261" t="str">
        <f>[1]Sheet19!$M52</f>
        <v>يو سف عيا د</v>
      </c>
      <c r="J951" s="261" t="str">
        <f>[1]Sheet19!$L52</f>
        <v>ذكر</v>
      </c>
      <c r="K951" s="263">
        <f>[1]Sheet19!$F52</f>
        <v>37761</v>
      </c>
      <c r="L951" s="261" t="str">
        <f t="shared" si="14"/>
        <v>a يو سف عيا د</v>
      </c>
      <c r="M951" s="279"/>
    </row>
    <row r="952" spans="2:13" s="264" customFormat="1" ht="30" customHeight="1">
      <c r="B952" s="266">
        <v>945</v>
      </c>
      <c r="C952" s="261" t="str">
        <f>IF((F952&lt;=0)," ",[1]Sheet19!$T$10)</f>
        <v xml:space="preserve">الثانية إعدادي عام </v>
      </c>
      <c r="D952" s="261" t="str">
        <f>C952&amp;"_"&amp;COUNTIF(C$8:$C952,C952)</f>
        <v>الثانية إعدادي عام _296</v>
      </c>
      <c r="E952" s="260" t="str">
        <f>[1]Sheet19!$I$11</f>
        <v>2ASCG-8</v>
      </c>
      <c r="F952" s="261">
        <f>[1]Sheet19!$AA53</f>
        <v>38</v>
      </c>
      <c r="G952" s="262" t="str">
        <f>[1]Sheet19!$X53</f>
        <v>P144000313</v>
      </c>
      <c r="H952" s="261" t="str">
        <f>[1]Sheet19!$Q53</f>
        <v>a</v>
      </c>
      <c r="I952" s="261" t="str">
        <f>[1]Sheet19!$M53</f>
        <v>إسراء</v>
      </c>
      <c r="J952" s="261" t="str">
        <f>[1]Sheet19!$L53</f>
        <v>أنثى</v>
      </c>
      <c r="K952" s="263">
        <f>[1]Sheet19!$F53</f>
        <v>38610</v>
      </c>
      <c r="L952" s="261" t="str">
        <f t="shared" si="14"/>
        <v>a إسراء</v>
      </c>
      <c r="M952" s="279"/>
    </row>
    <row r="953" spans="2:13" s="264" customFormat="1" ht="30" customHeight="1">
      <c r="B953" s="266">
        <v>946</v>
      </c>
      <c r="C953" s="261" t="str">
        <f>IF((F953&lt;=0)," ",[1]Sheet19!$T$10)</f>
        <v xml:space="preserve">الثانية إعدادي عام </v>
      </c>
      <c r="D953" s="261" t="str">
        <f>C953&amp;"_"&amp;COUNTIF(C$8:$C953,C953)</f>
        <v>الثانية إعدادي عام _297</v>
      </c>
      <c r="E953" s="260" t="str">
        <f>[1]Sheet19!$I$11</f>
        <v>2ASCG-8</v>
      </c>
      <c r="F953" s="261">
        <f>[1]Sheet19!$AA54</f>
        <v>39</v>
      </c>
      <c r="G953" s="262" t="str">
        <f>[1]Sheet19!$X54</f>
        <v>P145063728</v>
      </c>
      <c r="H953" s="261" t="str">
        <f>[1]Sheet19!$Q54</f>
        <v>a</v>
      </c>
      <c r="I953" s="261" t="str">
        <f>[1]Sheet19!$M54</f>
        <v>اكرام</v>
      </c>
      <c r="J953" s="261" t="str">
        <f>[1]Sheet19!$L54</f>
        <v>أنثى</v>
      </c>
      <c r="K953" s="263">
        <f>[1]Sheet19!$F54</f>
        <v>38548</v>
      </c>
      <c r="L953" s="261" t="str">
        <f t="shared" si="14"/>
        <v>a اكرام</v>
      </c>
      <c r="M953" s="279"/>
    </row>
    <row r="954" spans="2:13" s="264" customFormat="1" ht="30" customHeight="1">
      <c r="B954" s="266">
        <v>947</v>
      </c>
      <c r="C954" s="261" t="str">
        <f>IF((F954&lt;=0)," ",[1]Sheet19!$T$10)</f>
        <v xml:space="preserve">الثانية إعدادي عام </v>
      </c>
      <c r="D954" s="261" t="str">
        <f>C954&amp;"_"&amp;COUNTIF(C$8:$C954,C954)</f>
        <v>الثانية إعدادي عام _298</v>
      </c>
      <c r="E954" s="260" t="str">
        <f>[1]Sheet19!$I$11</f>
        <v>2ASCG-8</v>
      </c>
      <c r="F954" s="261">
        <f>[1]Sheet19!$AA55</f>
        <v>40</v>
      </c>
      <c r="G954" s="262" t="str">
        <f>[1]Sheet19!$X55</f>
        <v>P149063729</v>
      </c>
      <c r="H954" s="261" t="str">
        <f>[1]Sheet19!$Q55</f>
        <v>a</v>
      </c>
      <c r="I954" s="261" t="str">
        <f>[1]Sheet19!$M55</f>
        <v>حمزة</v>
      </c>
      <c r="J954" s="261" t="str">
        <f>[1]Sheet19!$L55</f>
        <v>ذكر</v>
      </c>
      <c r="K954" s="263">
        <f>[1]Sheet19!$F55</f>
        <v>38164</v>
      </c>
      <c r="L954" s="261" t="str">
        <f t="shared" si="14"/>
        <v>a حمزة</v>
      </c>
      <c r="M954" s="279"/>
    </row>
    <row r="955" spans="2:13" s="264" customFormat="1" ht="30" customHeight="1">
      <c r="B955" s="266">
        <v>948</v>
      </c>
      <c r="C955" s="261" t="str">
        <f>IF((F955&lt;=0)," ",[1]Sheet19!$T$10)</f>
        <v xml:space="preserve"> </v>
      </c>
      <c r="D955" s="261" t="str">
        <f>C955&amp;"_"&amp;COUNTIF(C$8:$C955,C955)</f>
        <v xml:space="preserve"> _197</v>
      </c>
      <c r="E955" s="260" t="str">
        <f>[1]Sheet19!$I$11</f>
        <v>2ASCG-8</v>
      </c>
      <c r="F955" s="261">
        <f>[1]Sheet19!$AA56</f>
        <v>0</v>
      </c>
      <c r="G955" s="262">
        <f>[1]Sheet19!$X56</f>
        <v>0</v>
      </c>
      <c r="H955" s="261" t="str">
        <f>[1]Sheet19!$Q56</f>
        <v>a</v>
      </c>
      <c r="I955" s="261">
        <f>[1]Sheet19!$M56</f>
        <v>0</v>
      </c>
      <c r="J955" s="261">
        <f>[1]Sheet19!$L56</f>
        <v>0</v>
      </c>
      <c r="K955" s="263">
        <f>[1]Sheet19!$F56</f>
        <v>0</v>
      </c>
      <c r="L955" s="261" t="str">
        <f t="shared" si="14"/>
        <v>a 0</v>
      </c>
      <c r="M955" s="279"/>
    </row>
    <row r="956" spans="2:13" s="264" customFormat="1" ht="30" customHeight="1">
      <c r="B956" s="266">
        <v>949</v>
      </c>
      <c r="C956" s="261" t="str">
        <f>IF((F956&lt;=0)," ",[1]Sheet19!$T$10)</f>
        <v xml:space="preserve"> </v>
      </c>
      <c r="D956" s="261" t="str">
        <f>C956&amp;"_"&amp;COUNTIF(C$8:$C956,C956)</f>
        <v xml:space="preserve"> _198</v>
      </c>
      <c r="E956" s="260" t="str">
        <f>[1]Sheet19!$I$11</f>
        <v>2ASCG-8</v>
      </c>
      <c r="F956" s="261">
        <f>[1]Sheet19!$AA57</f>
        <v>0</v>
      </c>
      <c r="G956" s="262">
        <f>[1]Sheet19!$X57</f>
        <v>0</v>
      </c>
      <c r="H956" s="261" t="str">
        <f>[1]Sheet19!$Q57</f>
        <v>a</v>
      </c>
      <c r="I956" s="261">
        <f>[1]Sheet19!$M57</f>
        <v>0</v>
      </c>
      <c r="J956" s="261">
        <f>[1]Sheet19!$L57</f>
        <v>0</v>
      </c>
      <c r="K956" s="263">
        <f>[1]Sheet19!$F57</f>
        <v>0</v>
      </c>
      <c r="L956" s="261" t="str">
        <f t="shared" si="14"/>
        <v>a 0</v>
      </c>
      <c r="M956" s="279"/>
    </row>
    <row r="957" spans="2:13" s="264" customFormat="1" ht="30" customHeight="1">
      <c r="B957" s="266">
        <v>950</v>
      </c>
      <c r="C957" s="261" t="str">
        <f>IF((F957&lt;=0)," ",[1]Sheet19!$T$10)</f>
        <v xml:space="preserve"> </v>
      </c>
      <c r="D957" s="261" t="str">
        <f>C957&amp;"_"&amp;COUNTIF(C$8:$C957,C957)</f>
        <v xml:space="preserve"> _199</v>
      </c>
      <c r="E957" s="260" t="str">
        <f>[1]Sheet19!$I$11</f>
        <v>2ASCG-8</v>
      </c>
      <c r="F957" s="261">
        <f>[1]Sheet19!$AA58</f>
        <v>0</v>
      </c>
      <c r="G957" s="262">
        <f>[1]Sheet19!$X58</f>
        <v>0</v>
      </c>
      <c r="H957" s="261" t="str">
        <f>[1]Sheet19!$Q58</f>
        <v>a</v>
      </c>
      <c r="I957" s="261">
        <f>[1]Sheet19!$M58</f>
        <v>0</v>
      </c>
      <c r="J957" s="261">
        <f>[1]Sheet19!$L58</f>
        <v>0</v>
      </c>
      <c r="K957" s="263">
        <f>[1]Sheet19!$F58</f>
        <v>0</v>
      </c>
      <c r="L957" s="261" t="str">
        <f t="shared" si="14"/>
        <v>a 0</v>
      </c>
      <c r="M957" s="279"/>
    </row>
    <row r="958" spans="2:13" s="264" customFormat="1" ht="30" customHeight="1">
      <c r="B958" s="266">
        <v>951</v>
      </c>
      <c r="C958" s="261" t="str">
        <f>IF((F958&lt;=0)," ",[1]Sheet19!$T$10)</f>
        <v xml:space="preserve"> </v>
      </c>
      <c r="D958" s="261" t="str">
        <f>C958&amp;"_"&amp;COUNTIF(C$8:$C958,C958)</f>
        <v xml:space="preserve"> _200</v>
      </c>
      <c r="E958" s="260" t="str">
        <f>[1]Sheet19!$I$11</f>
        <v>2ASCG-8</v>
      </c>
      <c r="F958" s="261">
        <f>[1]Sheet19!$AA59</f>
        <v>0</v>
      </c>
      <c r="G958" s="262">
        <f>[1]Sheet19!$X59</f>
        <v>0</v>
      </c>
      <c r="H958" s="261" t="str">
        <f>[1]Sheet19!$Q59</f>
        <v>a</v>
      </c>
      <c r="I958" s="261">
        <f>[1]Sheet19!$M59</f>
        <v>0</v>
      </c>
      <c r="J958" s="261">
        <f>[1]Sheet19!$L59</f>
        <v>0</v>
      </c>
      <c r="K958" s="263">
        <f>[1]Sheet19!$F59</f>
        <v>0</v>
      </c>
      <c r="L958" s="261" t="str">
        <f t="shared" si="14"/>
        <v>a 0</v>
      </c>
      <c r="M958" s="279"/>
    </row>
    <row r="959" spans="2:13" s="264" customFormat="1" ht="30" customHeight="1">
      <c r="B959" s="266">
        <v>952</v>
      </c>
      <c r="C959" s="261" t="str">
        <f>IF((F959&lt;=0)," ",[1]Sheet19!$T$10)</f>
        <v xml:space="preserve"> </v>
      </c>
      <c r="D959" s="261" t="str">
        <f>C959&amp;"_"&amp;COUNTIF(C$8:$C959,C959)</f>
        <v xml:space="preserve"> _201</v>
      </c>
      <c r="E959" s="260" t="str">
        <f>[1]Sheet19!$I$11</f>
        <v>2ASCG-8</v>
      </c>
      <c r="F959" s="261">
        <f>[1]Sheet19!$AA60</f>
        <v>0</v>
      </c>
      <c r="G959" s="262">
        <f>[1]Sheet19!$X60</f>
        <v>0</v>
      </c>
      <c r="H959" s="261" t="str">
        <f>[1]Sheet19!$Q60</f>
        <v>a</v>
      </c>
      <c r="I959" s="261">
        <f>[1]Sheet19!$M60</f>
        <v>0</v>
      </c>
      <c r="J959" s="261">
        <f>[1]Sheet19!$L60</f>
        <v>0</v>
      </c>
      <c r="K959" s="263">
        <f>[1]Sheet19!$F60</f>
        <v>0</v>
      </c>
      <c r="L959" s="261" t="str">
        <f t="shared" si="14"/>
        <v>a 0</v>
      </c>
      <c r="M959" s="279"/>
    </row>
    <row r="960" spans="2:13" s="264" customFormat="1" ht="30" customHeight="1">
      <c r="B960" s="266">
        <v>953</v>
      </c>
      <c r="C960" s="261" t="str">
        <f>IF((F960&lt;=0)," ",[1]Sheet19!$T$10)</f>
        <v xml:space="preserve"> </v>
      </c>
      <c r="D960" s="261" t="str">
        <f>C960&amp;"_"&amp;COUNTIF(C$8:$C960,C960)</f>
        <v xml:space="preserve"> _202</v>
      </c>
      <c r="E960" s="260" t="str">
        <f>[1]Sheet19!$I$11</f>
        <v>2ASCG-8</v>
      </c>
      <c r="F960" s="261">
        <f>[1]Sheet19!$AA61</f>
        <v>0</v>
      </c>
      <c r="G960" s="262">
        <f>[1]Sheet19!$X61</f>
        <v>0</v>
      </c>
      <c r="H960" s="261" t="str">
        <f>[1]Sheet19!$Q61</f>
        <v>a</v>
      </c>
      <c r="I960" s="261">
        <f>[1]Sheet19!$M61</f>
        <v>0</v>
      </c>
      <c r="J960" s="261">
        <f>[1]Sheet19!$L61</f>
        <v>0</v>
      </c>
      <c r="K960" s="263">
        <f>[1]Sheet19!$F61</f>
        <v>0</v>
      </c>
      <c r="L960" s="261" t="str">
        <f t="shared" si="14"/>
        <v>a 0</v>
      </c>
      <c r="M960" s="279"/>
    </row>
    <row r="961" spans="2:13" s="264" customFormat="1" ht="30" customHeight="1">
      <c r="B961" s="266">
        <v>954</v>
      </c>
      <c r="C961" s="261" t="str">
        <f>IF((F961&lt;=0)," ",[1]Sheet19!$T$10)</f>
        <v xml:space="preserve"> </v>
      </c>
      <c r="D961" s="261" t="str">
        <f>C961&amp;"_"&amp;COUNTIF(C$8:$C961,C961)</f>
        <v xml:space="preserve"> _203</v>
      </c>
      <c r="E961" s="260" t="str">
        <f>[1]Sheet19!$I$11</f>
        <v>2ASCG-8</v>
      </c>
      <c r="F961" s="261">
        <f>[1]Sheet19!$AA62</f>
        <v>0</v>
      </c>
      <c r="G961" s="262">
        <f>[1]Sheet19!$X62</f>
        <v>0</v>
      </c>
      <c r="H961" s="261" t="str">
        <f>[1]Sheet19!$Q62</f>
        <v>a</v>
      </c>
      <c r="I961" s="261">
        <f>[1]Sheet19!$M62</f>
        <v>0</v>
      </c>
      <c r="J961" s="261">
        <f>[1]Sheet19!$L62</f>
        <v>0</v>
      </c>
      <c r="K961" s="263">
        <f>[1]Sheet19!$F62</f>
        <v>0</v>
      </c>
      <c r="L961" s="261" t="str">
        <f t="shared" si="14"/>
        <v>a 0</v>
      </c>
      <c r="M961" s="279"/>
    </row>
    <row r="962" spans="2:13" s="264" customFormat="1" ht="30" customHeight="1">
      <c r="B962" s="266">
        <v>955</v>
      </c>
      <c r="C962" s="261" t="str">
        <f>IF((F962&lt;=0)," ",[1]Sheet19!$T$10)</f>
        <v xml:space="preserve"> </v>
      </c>
      <c r="D962" s="261" t="str">
        <f>C962&amp;"_"&amp;COUNTIF(C$8:$C962,C962)</f>
        <v xml:space="preserve"> _204</v>
      </c>
      <c r="E962" s="260" t="str">
        <f>[1]Sheet19!$I$11</f>
        <v>2ASCG-8</v>
      </c>
      <c r="F962" s="261">
        <f>[1]Sheet19!$AA63</f>
        <v>0</v>
      </c>
      <c r="G962" s="262">
        <f>[1]Sheet19!$X63</f>
        <v>0</v>
      </c>
      <c r="H962" s="261">
        <f>[1]Sheet19!$Q63</f>
        <v>0</v>
      </c>
      <c r="I962" s="261">
        <f>[1]Sheet19!$M63</f>
        <v>0</v>
      </c>
      <c r="J962" s="261">
        <f>[1]Sheet19!$L63</f>
        <v>0</v>
      </c>
      <c r="K962" s="263">
        <f>[1]Sheet19!$F63</f>
        <v>0</v>
      </c>
      <c r="L962" s="261" t="str">
        <f t="shared" si="14"/>
        <v>0 0</v>
      </c>
      <c r="M962" s="279"/>
    </row>
    <row r="963" spans="2:13" s="264" customFormat="1" ht="30" customHeight="1">
      <c r="B963" s="266">
        <v>956</v>
      </c>
      <c r="C963" s="261" t="str">
        <f>IF((F963&lt;=0)," ",[1]Sheet19!$T$10)</f>
        <v xml:space="preserve"> </v>
      </c>
      <c r="D963" s="261" t="str">
        <f>C963&amp;"_"&amp;COUNTIF(C$8:$C963,C963)</f>
        <v xml:space="preserve"> _205</v>
      </c>
      <c r="E963" s="260" t="str">
        <f>[1]Sheet19!$I$11</f>
        <v>2ASCG-8</v>
      </c>
      <c r="F963" s="261">
        <f>[1]Sheet19!$AA64</f>
        <v>0</v>
      </c>
      <c r="G963" s="262">
        <f>[1]Sheet19!$X64</f>
        <v>0</v>
      </c>
      <c r="H963" s="261">
        <f>[1]Sheet19!$Q64</f>
        <v>0</v>
      </c>
      <c r="I963" s="261">
        <f>[1]Sheet19!$M64</f>
        <v>0</v>
      </c>
      <c r="J963" s="261">
        <f>[1]Sheet19!$L64</f>
        <v>0</v>
      </c>
      <c r="K963" s="263">
        <f>[1]Sheet19!$F64</f>
        <v>0</v>
      </c>
      <c r="L963" s="261" t="str">
        <f t="shared" si="14"/>
        <v>0 0</v>
      </c>
      <c r="M963" s="279"/>
    </row>
    <row r="964" spans="2:13" s="264" customFormat="1" ht="30" customHeight="1">
      <c r="B964" s="266">
        <v>957</v>
      </c>
      <c r="C964" s="261" t="str">
        <f>IF((F964&lt;=0)," ",[1]Sheet19!$T$10)</f>
        <v xml:space="preserve"> </v>
      </c>
      <c r="D964" s="261" t="str">
        <f>C964&amp;"_"&amp;COUNTIF(C$8:$C964,C964)</f>
        <v xml:space="preserve"> _206</v>
      </c>
      <c r="E964" s="260" t="str">
        <f>[1]Sheet19!$I$11</f>
        <v>2ASCG-8</v>
      </c>
      <c r="F964" s="261">
        <f>[1]Sheet19!$AA65</f>
        <v>0</v>
      </c>
      <c r="G964" s="262">
        <f>[1]Sheet19!$X65</f>
        <v>0</v>
      </c>
      <c r="H964" s="261">
        <f>[1]Sheet19!$Q65</f>
        <v>0</v>
      </c>
      <c r="I964" s="261">
        <f>[1]Sheet19!$M65</f>
        <v>0</v>
      </c>
      <c r="J964" s="261">
        <f>[1]Sheet19!$L65</f>
        <v>0</v>
      </c>
      <c r="K964" s="263">
        <f>[1]Sheet19!$F65</f>
        <v>0</v>
      </c>
      <c r="L964" s="261" t="str">
        <f t="shared" si="14"/>
        <v>0 0</v>
      </c>
      <c r="M964" s="279"/>
    </row>
    <row r="965" spans="2:13" s="264" customFormat="1" ht="30" customHeight="1">
      <c r="B965" s="266">
        <v>958</v>
      </c>
      <c r="C965" s="261" t="str">
        <f>IF((F965&lt;=0)," ",[1]Sheet20!$T$10)</f>
        <v xml:space="preserve">الثانية إعدادي عام </v>
      </c>
      <c r="D965" s="261" t="str">
        <f>C965&amp;"_"&amp;COUNTIF(C$8:$C965,C965)</f>
        <v>الثانية إعدادي عام _299</v>
      </c>
      <c r="E965" s="260" t="str">
        <f>[1]Sheet20!$I$11</f>
        <v>2ASCG-9</v>
      </c>
      <c r="F965" s="261">
        <f>[1]Sheet20!$AA16</f>
        <v>1</v>
      </c>
      <c r="G965" s="262" t="str">
        <f>[1]Sheet20!$X16</f>
        <v>E147072418</v>
      </c>
      <c r="H965" s="261" t="str">
        <f>[1]Sheet20!$Q16</f>
        <v>a</v>
      </c>
      <c r="I965" s="261" t="str">
        <f>[1]Sheet20!$M16</f>
        <v>نهلة</v>
      </c>
      <c r="J965" s="261" t="str">
        <f>[1]Sheet20!$L16</f>
        <v>أنثى</v>
      </c>
      <c r="K965" s="263">
        <f>[1]Sheet20!$F16</f>
        <v>37257</v>
      </c>
      <c r="L965" s="261" t="str">
        <f t="shared" si="14"/>
        <v>a نهلة</v>
      </c>
      <c r="M965" s="279"/>
    </row>
    <row r="966" spans="2:13" s="264" customFormat="1" ht="30" customHeight="1">
      <c r="B966" s="266">
        <v>959</v>
      </c>
      <c r="C966" s="261" t="str">
        <f>IF((F966&lt;=0)," ",[1]Sheet20!$T$10)</f>
        <v xml:space="preserve">الثانية إعدادي عام </v>
      </c>
      <c r="D966" s="261" t="str">
        <f>C966&amp;"_"&amp;COUNTIF(C$8:$C966,C966)</f>
        <v>الثانية إعدادي عام _300</v>
      </c>
      <c r="E966" s="260" t="str">
        <f>[1]Sheet20!$I$11</f>
        <v>2ASCG-9</v>
      </c>
      <c r="F966" s="261">
        <f>[1]Sheet20!$AA17</f>
        <v>2</v>
      </c>
      <c r="G966" s="262" t="str">
        <f>[1]Sheet20!$X17</f>
        <v>J135423507</v>
      </c>
      <c r="H966" s="261" t="str">
        <f>[1]Sheet20!$Q17</f>
        <v>a</v>
      </c>
      <c r="I966" s="261" t="str">
        <f>[1]Sheet20!$M17</f>
        <v>ريم</v>
      </c>
      <c r="J966" s="261" t="str">
        <f>[1]Sheet20!$L17</f>
        <v>أنثى</v>
      </c>
      <c r="K966" s="263">
        <f>[1]Sheet20!$F17</f>
        <v>38630</v>
      </c>
      <c r="L966" s="261" t="str">
        <f t="shared" si="14"/>
        <v>a ريم</v>
      </c>
      <c r="M966" s="279"/>
    </row>
    <row r="967" spans="2:13" s="264" customFormat="1" ht="30" customHeight="1">
      <c r="B967" s="266">
        <v>960</v>
      </c>
      <c r="C967" s="261" t="str">
        <f>IF((F967&lt;=0)," ",[1]Sheet20!$T$10)</f>
        <v xml:space="preserve">الثانية إعدادي عام </v>
      </c>
      <c r="D967" s="261" t="str">
        <f>C967&amp;"_"&amp;COUNTIF(C$8:$C967,C967)</f>
        <v>الثانية إعدادي عام _301</v>
      </c>
      <c r="E967" s="260" t="str">
        <f>[1]Sheet20!$I$11</f>
        <v>2ASCG-9</v>
      </c>
      <c r="F967" s="261">
        <f>[1]Sheet20!$AA18</f>
        <v>3</v>
      </c>
      <c r="G967" s="262" t="str">
        <f>[1]Sheet20!$X18</f>
        <v>N120008469</v>
      </c>
      <c r="H967" s="261" t="str">
        <f>[1]Sheet20!$Q18</f>
        <v>a</v>
      </c>
      <c r="I967" s="261" t="str">
        <f>[1]Sheet20!$M18</f>
        <v>خولة</v>
      </c>
      <c r="J967" s="261" t="str">
        <f>[1]Sheet20!$L18</f>
        <v>أنثى</v>
      </c>
      <c r="K967" s="263">
        <f>[1]Sheet20!$F18</f>
        <v>37712</v>
      </c>
      <c r="L967" s="261" t="str">
        <f t="shared" si="14"/>
        <v>a خولة</v>
      </c>
      <c r="M967" s="279"/>
    </row>
    <row r="968" spans="2:13" s="264" customFormat="1" ht="30" customHeight="1">
      <c r="B968" s="266">
        <v>961</v>
      </c>
      <c r="C968" s="261" t="str">
        <f>IF((F968&lt;=0)," ",[1]Sheet20!$T$10)</f>
        <v xml:space="preserve">الثانية إعدادي عام </v>
      </c>
      <c r="D968" s="261" t="str">
        <f>C968&amp;"_"&amp;COUNTIF(C$8:$C968,C968)</f>
        <v>الثانية إعدادي عام _302</v>
      </c>
      <c r="E968" s="260" t="str">
        <f>[1]Sheet20!$I$11</f>
        <v>2ASCG-9</v>
      </c>
      <c r="F968" s="261">
        <f>[1]Sheet20!$AA19</f>
        <v>4</v>
      </c>
      <c r="G968" s="262" t="str">
        <f>[1]Sheet20!$X19</f>
        <v>N145011025</v>
      </c>
      <c r="H968" s="261" t="str">
        <f>[1]Sheet20!$Q19</f>
        <v>a</v>
      </c>
      <c r="I968" s="261" t="str">
        <f>[1]Sheet20!$M19</f>
        <v xml:space="preserve">سلمى  </v>
      </c>
      <c r="J968" s="261" t="str">
        <f>[1]Sheet20!$L19</f>
        <v>أنثى</v>
      </c>
      <c r="K968" s="263">
        <f>[1]Sheet20!$F19</f>
        <v>38440</v>
      </c>
      <c r="L968" s="261" t="str">
        <f t="shared" si="14"/>
        <v xml:space="preserve">a سلمى  </v>
      </c>
      <c r="M968" s="279"/>
    </row>
    <row r="969" spans="2:13" s="264" customFormat="1" ht="30" customHeight="1">
      <c r="B969" s="266">
        <v>962</v>
      </c>
      <c r="C969" s="261" t="str">
        <f>IF((F969&lt;=0)," ",[1]Sheet20!$T$10)</f>
        <v xml:space="preserve">الثانية إعدادي عام </v>
      </c>
      <c r="D969" s="261" t="str">
        <f>C969&amp;"_"&amp;COUNTIF(C$8:$C969,C969)</f>
        <v>الثانية إعدادي عام _303</v>
      </c>
      <c r="E969" s="260" t="str">
        <f>[1]Sheet20!$I$11</f>
        <v>2ASCG-9</v>
      </c>
      <c r="F969" s="261">
        <f>[1]Sheet20!$AA20</f>
        <v>5</v>
      </c>
      <c r="G969" s="262" t="str">
        <f>[1]Sheet20!$X20</f>
        <v>P120104487</v>
      </c>
      <c r="H969" s="261" t="str">
        <f>[1]Sheet20!$Q20</f>
        <v>a</v>
      </c>
      <c r="I969" s="261" t="str">
        <f>[1]Sheet20!$M20</f>
        <v>رونق</v>
      </c>
      <c r="J969" s="261" t="str">
        <f>[1]Sheet20!$L20</f>
        <v>أنثى</v>
      </c>
      <c r="K969" s="263">
        <f>[1]Sheet20!$F20</f>
        <v>38602</v>
      </c>
      <c r="L969" s="261" t="str">
        <f t="shared" ref="L969:L1032" si="15">CONCATENATE(H969," ",I969)</f>
        <v>a رونق</v>
      </c>
      <c r="M969" s="279"/>
    </row>
    <row r="970" spans="2:13" s="264" customFormat="1" ht="30" customHeight="1">
      <c r="B970" s="266">
        <v>963</v>
      </c>
      <c r="C970" s="261" t="str">
        <f>IF((F970&lt;=0)," ",[1]Sheet20!$T$10)</f>
        <v xml:space="preserve">الثانية إعدادي عام </v>
      </c>
      <c r="D970" s="261" t="str">
        <f>C970&amp;"_"&amp;COUNTIF(C$8:$C970,C970)</f>
        <v>الثانية إعدادي عام _304</v>
      </c>
      <c r="E970" s="260" t="str">
        <f>[1]Sheet20!$I$11</f>
        <v>2ASCG-9</v>
      </c>
      <c r="F970" s="261">
        <f>[1]Sheet20!$AA21</f>
        <v>6</v>
      </c>
      <c r="G970" s="262" t="str">
        <f>[1]Sheet20!$X21</f>
        <v>P130250792</v>
      </c>
      <c r="H970" s="261" t="str">
        <f>[1]Sheet20!$Q21</f>
        <v>a</v>
      </c>
      <c r="I970" s="261" t="str">
        <f>[1]Sheet20!$M21</f>
        <v xml:space="preserve">سلمان </v>
      </c>
      <c r="J970" s="261" t="str">
        <f>[1]Sheet20!$L21</f>
        <v>ذكر</v>
      </c>
      <c r="K970" s="263">
        <f>[1]Sheet20!$F21</f>
        <v>37304</v>
      </c>
      <c r="L970" s="261" t="str">
        <f t="shared" si="15"/>
        <v xml:space="preserve">a سلمان </v>
      </c>
      <c r="M970" s="279"/>
    </row>
    <row r="971" spans="2:13" s="264" customFormat="1" ht="30" customHeight="1">
      <c r="B971" s="266">
        <v>964</v>
      </c>
      <c r="C971" s="261" t="str">
        <f>IF((F971&lt;=0)," ",[1]Sheet20!$T$10)</f>
        <v xml:space="preserve">الثانية إعدادي عام </v>
      </c>
      <c r="D971" s="261" t="str">
        <f>C971&amp;"_"&amp;COUNTIF(C$8:$C971,C971)</f>
        <v>الثانية إعدادي عام _305</v>
      </c>
      <c r="E971" s="260" t="str">
        <f>[1]Sheet20!$I$11</f>
        <v>2ASCG-9</v>
      </c>
      <c r="F971" s="261">
        <f>[1]Sheet20!$AA22</f>
        <v>7</v>
      </c>
      <c r="G971" s="262" t="str">
        <f>[1]Sheet20!$X22</f>
        <v>P130251363</v>
      </c>
      <c r="H971" s="261" t="str">
        <f>[1]Sheet20!$Q22</f>
        <v>a</v>
      </c>
      <c r="I971" s="261" t="str">
        <f>[1]Sheet20!$M22</f>
        <v xml:space="preserve">عصام </v>
      </c>
      <c r="J971" s="261" t="str">
        <f>[1]Sheet20!$L22</f>
        <v>ذكر</v>
      </c>
      <c r="K971" s="263">
        <f>[1]Sheet20!$F22</f>
        <v>38624</v>
      </c>
      <c r="L971" s="261" t="str">
        <f t="shared" si="15"/>
        <v xml:space="preserve">a عصام </v>
      </c>
      <c r="M971" s="279"/>
    </row>
    <row r="972" spans="2:13" s="264" customFormat="1" ht="30" customHeight="1">
      <c r="B972" s="266">
        <v>965</v>
      </c>
      <c r="C972" s="261" t="str">
        <f>IF((F972&lt;=0)," ",[1]Sheet20!$T$10)</f>
        <v xml:space="preserve">الثانية إعدادي عام </v>
      </c>
      <c r="D972" s="261" t="str">
        <f>C972&amp;"_"&amp;COUNTIF(C$8:$C972,C972)</f>
        <v>الثانية إعدادي عام _306</v>
      </c>
      <c r="E972" s="260" t="str">
        <f>[1]Sheet20!$I$11</f>
        <v>2ASCG-9</v>
      </c>
      <c r="F972" s="261">
        <f>[1]Sheet20!$AA23</f>
        <v>8</v>
      </c>
      <c r="G972" s="262" t="str">
        <f>[1]Sheet20!$X23</f>
        <v>P130251456</v>
      </c>
      <c r="H972" s="261" t="str">
        <f>[1]Sheet20!$Q23</f>
        <v>a</v>
      </c>
      <c r="I972" s="261" t="str">
        <f>[1]Sheet20!$M23</f>
        <v>أبو بكر</v>
      </c>
      <c r="J972" s="261" t="str">
        <f>[1]Sheet20!$L23</f>
        <v>ذكر</v>
      </c>
      <c r="K972" s="263">
        <f>[1]Sheet20!$F23</f>
        <v>38132</v>
      </c>
      <c r="L972" s="261" t="str">
        <f t="shared" si="15"/>
        <v>a أبو بكر</v>
      </c>
      <c r="M972" s="279"/>
    </row>
    <row r="973" spans="2:13" s="264" customFormat="1" ht="30" customHeight="1">
      <c r="B973" s="266">
        <v>966</v>
      </c>
      <c r="C973" s="261" t="str">
        <f>IF((F973&lt;=0)," ",[1]Sheet20!$T$10)</f>
        <v xml:space="preserve">الثانية إعدادي عام </v>
      </c>
      <c r="D973" s="261" t="str">
        <f>C973&amp;"_"&amp;COUNTIF(C$8:$C973,C973)</f>
        <v>الثانية إعدادي عام _307</v>
      </c>
      <c r="E973" s="260" t="str">
        <f>[1]Sheet20!$I$11</f>
        <v>2ASCG-9</v>
      </c>
      <c r="F973" s="261">
        <f>[1]Sheet20!$AA24</f>
        <v>9</v>
      </c>
      <c r="G973" s="262" t="str">
        <f>[1]Sheet20!$X24</f>
        <v>P130259968</v>
      </c>
      <c r="H973" s="261" t="str">
        <f>[1]Sheet20!$Q24</f>
        <v>a</v>
      </c>
      <c r="I973" s="261" t="str">
        <f>[1]Sheet20!$M24</f>
        <v xml:space="preserve">حنان </v>
      </c>
      <c r="J973" s="261" t="str">
        <f>[1]Sheet20!$L24</f>
        <v>أنثى</v>
      </c>
      <c r="K973" s="263">
        <f>[1]Sheet20!$F24</f>
        <v>37616</v>
      </c>
      <c r="L973" s="261" t="str">
        <f t="shared" si="15"/>
        <v xml:space="preserve">a حنان </v>
      </c>
      <c r="M973" s="279"/>
    </row>
    <row r="974" spans="2:13" s="264" customFormat="1" ht="30" customHeight="1">
      <c r="B974" s="266">
        <v>967</v>
      </c>
      <c r="C974" s="261" t="str">
        <f>IF((F974&lt;=0)," ",[1]Sheet20!$T$10)</f>
        <v xml:space="preserve">الثانية إعدادي عام </v>
      </c>
      <c r="D974" s="261" t="str">
        <f>C974&amp;"_"&amp;COUNTIF(C$8:$C974,C974)</f>
        <v>الثانية إعدادي عام _308</v>
      </c>
      <c r="E974" s="260" t="str">
        <f>[1]Sheet20!$I$11</f>
        <v>2ASCG-9</v>
      </c>
      <c r="F974" s="261">
        <f>[1]Sheet20!$AA25</f>
        <v>10</v>
      </c>
      <c r="G974" s="262" t="str">
        <f>[1]Sheet20!$X25</f>
        <v>P130371077</v>
      </c>
      <c r="H974" s="261" t="str">
        <f>[1]Sheet20!$Q25</f>
        <v>a</v>
      </c>
      <c r="I974" s="261" t="str">
        <f>[1]Sheet20!$M25</f>
        <v xml:space="preserve">إيمان </v>
      </c>
      <c r="J974" s="261" t="str">
        <f>[1]Sheet20!$L25</f>
        <v>أنثى</v>
      </c>
      <c r="K974" s="263">
        <f>[1]Sheet20!$F25</f>
        <v>38317</v>
      </c>
      <c r="L974" s="261" t="str">
        <f t="shared" si="15"/>
        <v xml:space="preserve">a إيمان </v>
      </c>
      <c r="M974" s="279"/>
    </row>
    <row r="975" spans="2:13" s="264" customFormat="1" ht="30" customHeight="1">
      <c r="B975" s="266">
        <v>968</v>
      </c>
      <c r="C975" s="261" t="str">
        <f>IF((F975&lt;=0)," ",[1]Sheet20!$T$10)</f>
        <v xml:space="preserve">الثانية إعدادي عام </v>
      </c>
      <c r="D975" s="261" t="str">
        <f>C975&amp;"_"&amp;COUNTIF(C$8:$C975,C975)</f>
        <v>الثانية إعدادي عام _309</v>
      </c>
      <c r="E975" s="260" t="str">
        <f>[1]Sheet20!$I$11</f>
        <v>2ASCG-9</v>
      </c>
      <c r="F975" s="261">
        <f>[1]Sheet20!$AA26</f>
        <v>11</v>
      </c>
      <c r="G975" s="262" t="str">
        <f>[1]Sheet20!$X26</f>
        <v>P131259882</v>
      </c>
      <c r="H975" s="261" t="str">
        <f>[1]Sheet20!$Q26</f>
        <v>a</v>
      </c>
      <c r="I975" s="261" t="str">
        <f>[1]Sheet20!$M26</f>
        <v xml:space="preserve">فرح </v>
      </c>
      <c r="J975" s="261" t="str">
        <f>[1]Sheet20!$L26</f>
        <v>أنثى</v>
      </c>
      <c r="K975" s="263">
        <f>[1]Sheet20!$F26</f>
        <v>38504</v>
      </c>
      <c r="L975" s="261" t="str">
        <f t="shared" si="15"/>
        <v xml:space="preserve">a فرح </v>
      </c>
      <c r="M975" s="279"/>
    </row>
    <row r="976" spans="2:13" s="264" customFormat="1" ht="30" customHeight="1">
      <c r="B976" s="266">
        <v>969</v>
      </c>
      <c r="C976" s="261" t="str">
        <f>IF((F976&lt;=0)," ",[1]Sheet20!$T$10)</f>
        <v xml:space="preserve">الثانية إعدادي عام </v>
      </c>
      <c r="D976" s="261" t="str">
        <f>C976&amp;"_"&amp;COUNTIF(C$8:$C976,C976)</f>
        <v>الثانية إعدادي عام _310</v>
      </c>
      <c r="E976" s="260" t="str">
        <f>[1]Sheet20!$I$11</f>
        <v>2ASCG-9</v>
      </c>
      <c r="F976" s="261">
        <f>[1]Sheet20!$AA27</f>
        <v>12</v>
      </c>
      <c r="G976" s="262" t="str">
        <f>[1]Sheet20!$X27</f>
        <v>P131366915</v>
      </c>
      <c r="H976" s="261" t="str">
        <f>[1]Sheet20!$Q27</f>
        <v>a</v>
      </c>
      <c r="I976" s="261" t="str">
        <f>[1]Sheet20!$M27</f>
        <v xml:space="preserve">سارة </v>
      </c>
      <c r="J976" s="261" t="str">
        <f>[1]Sheet20!$L27</f>
        <v>أنثى</v>
      </c>
      <c r="K976" s="263">
        <f>[1]Sheet20!$F27</f>
        <v>38660</v>
      </c>
      <c r="L976" s="261" t="str">
        <f t="shared" si="15"/>
        <v xml:space="preserve">a سارة </v>
      </c>
      <c r="M976" s="279"/>
    </row>
    <row r="977" spans="2:13" s="264" customFormat="1" ht="30" customHeight="1">
      <c r="B977" s="266">
        <v>970</v>
      </c>
      <c r="C977" s="261" t="str">
        <f>IF((F977&lt;=0)," ",[1]Sheet20!$T$10)</f>
        <v xml:space="preserve">الثانية إعدادي عام </v>
      </c>
      <c r="D977" s="261" t="str">
        <f>C977&amp;"_"&amp;COUNTIF(C$8:$C977,C977)</f>
        <v>الثانية إعدادي عام _311</v>
      </c>
      <c r="E977" s="260" t="str">
        <f>[1]Sheet20!$I$11</f>
        <v>2ASCG-9</v>
      </c>
      <c r="F977" s="261">
        <f>[1]Sheet20!$AA28</f>
        <v>13</v>
      </c>
      <c r="G977" s="262" t="str">
        <f>[1]Sheet20!$X28</f>
        <v>P131371144</v>
      </c>
      <c r="H977" s="261" t="str">
        <f>[1]Sheet20!$Q28</f>
        <v>a</v>
      </c>
      <c r="I977" s="261" t="str">
        <f>[1]Sheet20!$M28</f>
        <v xml:space="preserve">مريم </v>
      </c>
      <c r="J977" s="261" t="str">
        <f>[1]Sheet20!$L28</f>
        <v>أنثى</v>
      </c>
      <c r="K977" s="263">
        <f>[1]Sheet20!$F28</f>
        <v>37908</v>
      </c>
      <c r="L977" s="261" t="str">
        <f t="shared" si="15"/>
        <v xml:space="preserve">a مريم </v>
      </c>
      <c r="M977" s="279"/>
    </row>
    <row r="978" spans="2:13" s="264" customFormat="1" ht="30" customHeight="1">
      <c r="B978" s="266">
        <v>971</v>
      </c>
      <c r="C978" s="261" t="str">
        <f>IF((F978&lt;=0)," ",[1]Sheet20!$T$10)</f>
        <v xml:space="preserve">الثانية إعدادي عام </v>
      </c>
      <c r="D978" s="261" t="str">
        <f>C978&amp;"_"&amp;COUNTIF(C$8:$C978,C978)</f>
        <v>الثانية إعدادي عام _312</v>
      </c>
      <c r="E978" s="260" t="str">
        <f>[1]Sheet20!$I$11</f>
        <v>2ASCG-9</v>
      </c>
      <c r="F978" s="261">
        <f>[1]Sheet20!$AA29</f>
        <v>14</v>
      </c>
      <c r="G978" s="262" t="str">
        <f>[1]Sheet20!$X29</f>
        <v>P131428378</v>
      </c>
      <c r="H978" s="261" t="str">
        <f>[1]Sheet20!$Q29</f>
        <v>a</v>
      </c>
      <c r="I978" s="261" t="str">
        <f>[1]Sheet20!$M29</f>
        <v>محمد</v>
      </c>
      <c r="J978" s="261" t="str">
        <f>[1]Sheet20!$L29</f>
        <v>ذكر</v>
      </c>
      <c r="K978" s="263">
        <f>[1]Sheet20!$F29</f>
        <v>37681</v>
      </c>
      <c r="L978" s="261" t="str">
        <f t="shared" si="15"/>
        <v>a محمد</v>
      </c>
      <c r="M978" s="279"/>
    </row>
    <row r="979" spans="2:13" s="264" customFormat="1" ht="30" customHeight="1">
      <c r="B979" s="266">
        <v>972</v>
      </c>
      <c r="C979" s="261" t="str">
        <f>IF((F979&lt;=0)," ",[1]Sheet20!$T$10)</f>
        <v xml:space="preserve">الثانية إعدادي عام </v>
      </c>
      <c r="D979" s="261" t="str">
        <f>C979&amp;"_"&amp;COUNTIF(C$8:$C979,C979)</f>
        <v>الثانية إعدادي عام _313</v>
      </c>
      <c r="E979" s="260" t="str">
        <f>[1]Sheet20!$I$11</f>
        <v>2ASCG-9</v>
      </c>
      <c r="F979" s="261">
        <f>[1]Sheet20!$AA30</f>
        <v>15</v>
      </c>
      <c r="G979" s="262" t="str">
        <f>[1]Sheet20!$X30</f>
        <v>P132537739</v>
      </c>
      <c r="H979" s="261" t="str">
        <f>[1]Sheet20!$Q30</f>
        <v>a</v>
      </c>
      <c r="I979" s="261" t="str">
        <f>[1]Sheet20!$M30</f>
        <v>بلال</v>
      </c>
      <c r="J979" s="261" t="str">
        <f>[1]Sheet20!$L30</f>
        <v>ذكر</v>
      </c>
      <c r="K979" s="263">
        <f>[1]Sheet20!$F30</f>
        <v>38782</v>
      </c>
      <c r="L979" s="261" t="str">
        <f t="shared" si="15"/>
        <v>a بلال</v>
      </c>
      <c r="M979" s="279"/>
    </row>
    <row r="980" spans="2:13" s="264" customFormat="1" ht="30" customHeight="1">
      <c r="B980" s="266">
        <v>973</v>
      </c>
      <c r="C980" s="261" t="str">
        <f>IF((F980&lt;=0)," ",[1]Sheet20!$T$10)</f>
        <v xml:space="preserve">الثانية إعدادي عام </v>
      </c>
      <c r="D980" s="261" t="str">
        <f>C980&amp;"_"&amp;COUNTIF(C$8:$C980,C980)</f>
        <v>الثانية إعدادي عام _314</v>
      </c>
      <c r="E980" s="260" t="str">
        <f>[1]Sheet20!$I$11</f>
        <v>2ASCG-9</v>
      </c>
      <c r="F980" s="261">
        <f>[1]Sheet20!$AA31</f>
        <v>16</v>
      </c>
      <c r="G980" s="262" t="str">
        <f>[1]Sheet20!$X31</f>
        <v>P134247763</v>
      </c>
      <c r="H980" s="261" t="str">
        <f>[1]Sheet20!$Q31</f>
        <v>a</v>
      </c>
      <c r="I980" s="261" t="str">
        <f>[1]Sheet20!$M31</f>
        <v>شكير</v>
      </c>
      <c r="J980" s="261" t="str">
        <f>[1]Sheet20!$L31</f>
        <v>ذكر</v>
      </c>
      <c r="K980" s="263">
        <f>[1]Sheet20!$F31</f>
        <v>38493</v>
      </c>
      <c r="L980" s="261" t="str">
        <f t="shared" si="15"/>
        <v>a شكير</v>
      </c>
      <c r="M980" s="279"/>
    </row>
    <row r="981" spans="2:13" s="264" customFormat="1" ht="30" customHeight="1">
      <c r="B981" s="266">
        <v>974</v>
      </c>
      <c r="C981" s="261" t="str">
        <f>IF((F981&lt;=0)," ",[1]Sheet20!$T$10)</f>
        <v xml:space="preserve">الثانية إعدادي عام </v>
      </c>
      <c r="D981" s="261" t="str">
        <f>C981&amp;"_"&amp;COUNTIF(C$8:$C981,C981)</f>
        <v>الثانية إعدادي عام _315</v>
      </c>
      <c r="E981" s="260" t="str">
        <f>[1]Sheet20!$I$11</f>
        <v>2ASCG-9</v>
      </c>
      <c r="F981" s="261">
        <f>[1]Sheet20!$AA32</f>
        <v>17</v>
      </c>
      <c r="G981" s="262" t="str">
        <f>[1]Sheet20!$X32</f>
        <v>P134366948</v>
      </c>
      <c r="H981" s="261" t="str">
        <f>[1]Sheet20!$Q32</f>
        <v>a</v>
      </c>
      <c r="I981" s="261" t="str">
        <f>[1]Sheet20!$M32</f>
        <v xml:space="preserve">محمد </v>
      </c>
      <c r="J981" s="261" t="str">
        <f>[1]Sheet20!$L32</f>
        <v>ذكر</v>
      </c>
      <c r="K981" s="263">
        <f>[1]Sheet20!$F32</f>
        <v>38498</v>
      </c>
      <c r="L981" s="261" t="str">
        <f t="shared" si="15"/>
        <v xml:space="preserve">a محمد </v>
      </c>
      <c r="M981" s="279"/>
    </row>
    <row r="982" spans="2:13" s="264" customFormat="1" ht="30" customHeight="1">
      <c r="B982" s="266">
        <v>975</v>
      </c>
      <c r="C982" s="261" t="str">
        <f>IF((F982&lt;=0)," ",[1]Sheet20!$T$10)</f>
        <v xml:space="preserve">الثانية إعدادي عام </v>
      </c>
      <c r="D982" s="261" t="str">
        <f>C982&amp;"_"&amp;COUNTIF(C$8:$C982,C982)</f>
        <v>الثانية إعدادي عام _316</v>
      </c>
      <c r="E982" s="260" t="str">
        <f>[1]Sheet20!$I$11</f>
        <v>2ASCG-9</v>
      </c>
      <c r="F982" s="261">
        <f>[1]Sheet20!$AA33</f>
        <v>18</v>
      </c>
      <c r="G982" s="262" t="str">
        <f>[1]Sheet20!$X33</f>
        <v>P135251333</v>
      </c>
      <c r="H982" s="261" t="str">
        <f>[1]Sheet20!$Q33</f>
        <v>a</v>
      </c>
      <c r="I982" s="261" t="str">
        <f>[1]Sheet20!$M33</f>
        <v xml:space="preserve">أمينة </v>
      </c>
      <c r="J982" s="261" t="str">
        <f>[1]Sheet20!$L33</f>
        <v>أنثى</v>
      </c>
      <c r="K982" s="263">
        <f>[1]Sheet20!$F33</f>
        <v>37848</v>
      </c>
      <c r="L982" s="261" t="str">
        <f t="shared" si="15"/>
        <v xml:space="preserve">a أمينة </v>
      </c>
      <c r="M982" s="279"/>
    </row>
    <row r="983" spans="2:13" s="264" customFormat="1" ht="30" customHeight="1">
      <c r="B983" s="266">
        <v>976</v>
      </c>
      <c r="C983" s="261" t="str">
        <f>IF((F983&lt;=0)," ",[1]Sheet20!$T$10)</f>
        <v xml:space="preserve">الثانية إعدادي عام </v>
      </c>
      <c r="D983" s="261" t="str">
        <f>C983&amp;"_"&amp;COUNTIF(C$8:$C983,C983)</f>
        <v>الثانية إعدادي عام _317</v>
      </c>
      <c r="E983" s="260" t="str">
        <f>[1]Sheet20!$I$11</f>
        <v>2ASCG-9</v>
      </c>
      <c r="F983" s="261">
        <f>[1]Sheet20!$AA34</f>
        <v>19</v>
      </c>
      <c r="G983" s="262" t="str">
        <f>[1]Sheet20!$X34</f>
        <v>P135251394</v>
      </c>
      <c r="H983" s="261" t="str">
        <f>[1]Sheet20!$Q34</f>
        <v>a</v>
      </c>
      <c r="I983" s="261" t="str">
        <f>[1]Sheet20!$M34</f>
        <v xml:space="preserve">نهيلة </v>
      </c>
      <c r="J983" s="261" t="str">
        <f>[1]Sheet20!$L34</f>
        <v>أنثى</v>
      </c>
      <c r="K983" s="263">
        <f>[1]Sheet20!$F34</f>
        <v>38496</v>
      </c>
      <c r="L983" s="261" t="str">
        <f t="shared" si="15"/>
        <v xml:space="preserve">a نهيلة </v>
      </c>
      <c r="M983" s="279"/>
    </row>
    <row r="984" spans="2:13" s="264" customFormat="1" ht="30" customHeight="1">
      <c r="B984" s="266">
        <v>977</v>
      </c>
      <c r="C984" s="261" t="str">
        <f>IF((F984&lt;=0)," ",[1]Sheet20!$T$10)</f>
        <v xml:space="preserve">الثانية إعدادي عام </v>
      </c>
      <c r="D984" s="261" t="str">
        <f>C984&amp;"_"&amp;COUNTIF(C$8:$C984,C984)</f>
        <v>الثانية إعدادي عام _318</v>
      </c>
      <c r="E984" s="260" t="str">
        <f>[1]Sheet20!$I$11</f>
        <v>2ASCG-9</v>
      </c>
      <c r="F984" s="261">
        <f>[1]Sheet20!$AA35</f>
        <v>20</v>
      </c>
      <c r="G984" s="262" t="str">
        <f>[1]Sheet20!$X35</f>
        <v>P135251406</v>
      </c>
      <c r="H984" s="261" t="str">
        <f>[1]Sheet20!$Q35</f>
        <v>a</v>
      </c>
      <c r="I984" s="261" t="str">
        <f>[1]Sheet20!$M35</f>
        <v xml:space="preserve">زوبير </v>
      </c>
      <c r="J984" s="261" t="str">
        <f>[1]Sheet20!$L35</f>
        <v>ذكر</v>
      </c>
      <c r="K984" s="263">
        <f>[1]Sheet20!$F35</f>
        <v>38481</v>
      </c>
      <c r="L984" s="261" t="str">
        <f t="shared" si="15"/>
        <v xml:space="preserve">a زوبير </v>
      </c>
      <c r="M984" s="279"/>
    </row>
    <row r="985" spans="2:13" s="264" customFormat="1" ht="30" customHeight="1">
      <c r="B985" s="266">
        <v>978</v>
      </c>
      <c r="C985" s="261" t="str">
        <f>IF((F985&lt;=0)," ",[1]Sheet20!$T$10)</f>
        <v xml:space="preserve">الثانية إعدادي عام </v>
      </c>
      <c r="D985" s="261" t="str">
        <f>C985&amp;"_"&amp;COUNTIF(C$8:$C985,C985)</f>
        <v>الثانية إعدادي عام _319</v>
      </c>
      <c r="E985" s="260" t="str">
        <f>[1]Sheet20!$I$11</f>
        <v>2ASCG-9</v>
      </c>
      <c r="F985" s="261">
        <f>[1]Sheet20!$AA36</f>
        <v>21</v>
      </c>
      <c r="G985" s="262" t="str">
        <f>[1]Sheet20!$X36</f>
        <v>P135260184</v>
      </c>
      <c r="H985" s="261" t="str">
        <f>[1]Sheet20!$Q36</f>
        <v>a</v>
      </c>
      <c r="I985" s="261" t="str">
        <f>[1]Sheet20!$M36</f>
        <v xml:space="preserve">وليد </v>
      </c>
      <c r="J985" s="261" t="str">
        <f>[1]Sheet20!$L36</f>
        <v>ذكر</v>
      </c>
      <c r="K985" s="263">
        <f>[1]Sheet20!$F36</f>
        <v>38203</v>
      </c>
      <c r="L985" s="261" t="str">
        <f t="shared" si="15"/>
        <v xml:space="preserve">a وليد </v>
      </c>
      <c r="M985" s="279"/>
    </row>
    <row r="986" spans="2:13" s="264" customFormat="1" ht="30" customHeight="1">
      <c r="B986" s="266">
        <v>979</v>
      </c>
      <c r="C986" s="261" t="str">
        <f>IF((F986&lt;=0)," ",[1]Sheet20!$T$10)</f>
        <v xml:space="preserve">الثانية إعدادي عام </v>
      </c>
      <c r="D986" s="261" t="str">
        <f>C986&amp;"_"&amp;COUNTIF(C$8:$C986,C986)</f>
        <v>الثانية إعدادي عام _320</v>
      </c>
      <c r="E986" s="260" t="str">
        <f>[1]Sheet20!$I$11</f>
        <v>2ASCG-9</v>
      </c>
      <c r="F986" s="261">
        <f>[1]Sheet20!$AA37</f>
        <v>22</v>
      </c>
      <c r="G986" s="262" t="str">
        <f>[1]Sheet20!$X37</f>
        <v>P135366839</v>
      </c>
      <c r="H986" s="261" t="str">
        <f>[1]Sheet20!$Q37</f>
        <v>a</v>
      </c>
      <c r="I986" s="261" t="str">
        <f>[1]Sheet20!$M37</f>
        <v xml:space="preserve">سعد </v>
      </c>
      <c r="J986" s="261" t="str">
        <f>[1]Sheet20!$L37</f>
        <v>ذكر</v>
      </c>
      <c r="K986" s="263">
        <f>[1]Sheet20!$F37</f>
        <v>38395</v>
      </c>
      <c r="L986" s="261" t="str">
        <f t="shared" si="15"/>
        <v xml:space="preserve">a سعد </v>
      </c>
      <c r="M986" s="279"/>
    </row>
    <row r="987" spans="2:13" s="264" customFormat="1" ht="30" customHeight="1">
      <c r="B987" s="266">
        <v>980</v>
      </c>
      <c r="C987" s="261" t="str">
        <f>IF((F987&lt;=0)," ",[1]Sheet20!$T$10)</f>
        <v xml:space="preserve">الثانية إعدادي عام </v>
      </c>
      <c r="D987" s="261" t="str">
        <f>C987&amp;"_"&amp;COUNTIF(C$8:$C987,C987)</f>
        <v>الثانية إعدادي عام _321</v>
      </c>
      <c r="E987" s="260" t="str">
        <f>[1]Sheet20!$I$11</f>
        <v>2ASCG-9</v>
      </c>
      <c r="F987" s="261">
        <f>[1]Sheet20!$AA38</f>
        <v>23</v>
      </c>
      <c r="G987" s="262" t="str">
        <f>[1]Sheet20!$X38</f>
        <v>P135366840</v>
      </c>
      <c r="H987" s="261" t="str">
        <f>[1]Sheet20!$Q38</f>
        <v>a</v>
      </c>
      <c r="I987" s="261" t="str">
        <f>[1]Sheet20!$M38</f>
        <v xml:space="preserve">فدوى </v>
      </c>
      <c r="J987" s="261" t="str">
        <f>[1]Sheet20!$L38</f>
        <v>أنثى</v>
      </c>
      <c r="K987" s="263">
        <f>[1]Sheet20!$F38</f>
        <v>38613</v>
      </c>
      <c r="L987" s="261" t="str">
        <f t="shared" si="15"/>
        <v xml:space="preserve">a فدوى </v>
      </c>
      <c r="M987" s="279"/>
    </row>
    <row r="988" spans="2:13" s="264" customFormat="1" ht="30" customHeight="1">
      <c r="B988" s="266">
        <v>981</v>
      </c>
      <c r="C988" s="261" t="str">
        <f>IF((F988&lt;=0)," ",[1]Sheet20!$T$10)</f>
        <v xml:space="preserve">الثانية إعدادي عام </v>
      </c>
      <c r="D988" s="261" t="str">
        <f>C988&amp;"_"&amp;COUNTIF(C$8:$C988,C988)</f>
        <v>الثانية إعدادي عام _322</v>
      </c>
      <c r="E988" s="260" t="str">
        <f>[1]Sheet20!$I$11</f>
        <v>2ASCG-9</v>
      </c>
      <c r="F988" s="261">
        <f>[1]Sheet20!$AA39</f>
        <v>24</v>
      </c>
      <c r="G988" s="262" t="str">
        <f>[1]Sheet20!$X39</f>
        <v>P135366870</v>
      </c>
      <c r="H988" s="261" t="str">
        <f>[1]Sheet20!$Q39</f>
        <v>a</v>
      </c>
      <c r="I988" s="261" t="str">
        <f>[1]Sheet20!$M39</f>
        <v xml:space="preserve">حفيظة </v>
      </c>
      <c r="J988" s="261" t="str">
        <f>[1]Sheet20!$L39</f>
        <v>أنثى</v>
      </c>
      <c r="K988" s="263">
        <f>[1]Sheet20!$F39</f>
        <v>38470</v>
      </c>
      <c r="L988" s="261" t="str">
        <f t="shared" si="15"/>
        <v xml:space="preserve">a حفيظة </v>
      </c>
      <c r="M988" s="279"/>
    </row>
    <row r="989" spans="2:13" s="264" customFormat="1" ht="30" customHeight="1">
      <c r="B989" s="266">
        <v>982</v>
      </c>
      <c r="C989" s="261" t="str">
        <f>IF((F989&lt;=0)," ",[1]Sheet20!$T$10)</f>
        <v xml:space="preserve">الثانية إعدادي عام </v>
      </c>
      <c r="D989" s="261" t="str">
        <f>C989&amp;"_"&amp;COUNTIF(C$8:$C989,C989)</f>
        <v>الثانية إعدادي عام _323</v>
      </c>
      <c r="E989" s="260" t="str">
        <f>[1]Sheet20!$I$11</f>
        <v>2ASCG-9</v>
      </c>
      <c r="F989" s="261">
        <f>[1]Sheet20!$AA40</f>
        <v>25</v>
      </c>
      <c r="G989" s="262" t="str">
        <f>[1]Sheet20!$X40</f>
        <v>P136259874</v>
      </c>
      <c r="H989" s="261" t="str">
        <f>[1]Sheet20!$Q40</f>
        <v>a</v>
      </c>
      <c r="I989" s="261" t="str">
        <f>[1]Sheet20!$M40</f>
        <v xml:space="preserve">فردوس </v>
      </c>
      <c r="J989" s="261" t="str">
        <f>[1]Sheet20!$L40</f>
        <v>أنثى</v>
      </c>
      <c r="K989" s="263">
        <f>[1]Sheet20!$F40</f>
        <v>38562</v>
      </c>
      <c r="L989" s="261" t="str">
        <f t="shared" si="15"/>
        <v xml:space="preserve">a فردوس </v>
      </c>
      <c r="M989" s="279"/>
    </row>
    <row r="990" spans="2:13" s="264" customFormat="1" ht="30" customHeight="1">
      <c r="B990" s="266">
        <v>983</v>
      </c>
      <c r="C990" s="261" t="str">
        <f>IF((F990&lt;=0)," ",[1]Sheet20!$T$10)</f>
        <v xml:space="preserve">الثانية إعدادي عام </v>
      </c>
      <c r="D990" s="261" t="str">
        <f>C990&amp;"_"&amp;COUNTIF(C$8:$C990,C990)</f>
        <v>الثانية إعدادي عام _324</v>
      </c>
      <c r="E990" s="260" t="str">
        <f>[1]Sheet20!$I$11</f>
        <v>2ASCG-9</v>
      </c>
      <c r="F990" s="261">
        <f>[1]Sheet20!$AA41</f>
        <v>26</v>
      </c>
      <c r="G990" s="262" t="str">
        <f>[1]Sheet20!$X41</f>
        <v>P136376683</v>
      </c>
      <c r="H990" s="261" t="str">
        <f>[1]Sheet20!$Q41</f>
        <v>a</v>
      </c>
      <c r="I990" s="261" t="str">
        <f>[1]Sheet20!$M41</f>
        <v xml:space="preserve">محمد </v>
      </c>
      <c r="J990" s="261" t="str">
        <f>[1]Sheet20!$L41</f>
        <v>ذكر</v>
      </c>
      <c r="K990" s="263">
        <f>[1]Sheet20!$F41</f>
        <v>37612</v>
      </c>
      <c r="L990" s="261" t="str">
        <f t="shared" si="15"/>
        <v xml:space="preserve">a محمد </v>
      </c>
      <c r="M990" s="279"/>
    </row>
    <row r="991" spans="2:13" s="264" customFormat="1" ht="30" customHeight="1">
      <c r="B991" s="266">
        <v>984</v>
      </c>
      <c r="C991" s="261" t="str">
        <f>IF((F991&lt;=0)," ",[1]Sheet20!$T$10)</f>
        <v xml:space="preserve">الثانية إعدادي عام </v>
      </c>
      <c r="D991" s="261" t="str">
        <f>C991&amp;"_"&amp;COUNTIF(C$8:$C991,C991)</f>
        <v>الثانية إعدادي عام _325</v>
      </c>
      <c r="E991" s="260" t="str">
        <f>[1]Sheet20!$I$11</f>
        <v>2ASCG-9</v>
      </c>
      <c r="F991" s="261">
        <f>[1]Sheet20!$AA42</f>
        <v>27</v>
      </c>
      <c r="G991" s="262" t="str">
        <f>[1]Sheet20!$X42</f>
        <v>P136451963</v>
      </c>
      <c r="H991" s="261" t="str">
        <f>[1]Sheet20!$Q42</f>
        <v>a</v>
      </c>
      <c r="I991" s="261" t="str">
        <f>[1]Sheet20!$M42</f>
        <v>بشرى</v>
      </c>
      <c r="J991" s="261" t="str">
        <f>[1]Sheet20!$L42</f>
        <v>أنثى</v>
      </c>
      <c r="K991" s="263">
        <f>[1]Sheet20!$F42</f>
        <v>37681</v>
      </c>
      <c r="L991" s="261" t="str">
        <f t="shared" si="15"/>
        <v>a بشرى</v>
      </c>
      <c r="M991" s="279"/>
    </row>
    <row r="992" spans="2:13" s="264" customFormat="1" ht="30" customHeight="1">
      <c r="B992" s="266">
        <v>985</v>
      </c>
      <c r="C992" s="261" t="str">
        <f>IF((F992&lt;=0)," ",[1]Sheet20!$T$10)</f>
        <v xml:space="preserve">الثانية إعدادي عام </v>
      </c>
      <c r="D992" s="261" t="str">
        <f>C992&amp;"_"&amp;COUNTIF(C$8:$C992,C992)</f>
        <v>الثانية إعدادي عام _326</v>
      </c>
      <c r="E992" s="260" t="str">
        <f>[1]Sheet20!$I$11</f>
        <v>2ASCG-9</v>
      </c>
      <c r="F992" s="261">
        <f>[1]Sheet20!$AA43</f>
        <v>28</v>
      </c>
      <c r="G992" s="262" t="str">
        <f>[1]Sheet20!$X43</f>
        <v>P137259888</v>
      </c>
      <c r="H992" s="261" t="str">
        <f>[1]Sheet20!$Q43</f>
        <v>a</v>
      </c>
      <c r="I992" s="261" t="str">
        <f>[1]Sheet20!$M43</f>
        <v>فاطمة</v>
      </c>
      <c r="J992" s="261" t="str">
        <f>[1]Sheet20!$L43</f>
        <v>أنثى</v>
      </c>
      <c r="K992" s="263">
        <f>[1]Sheet20!$F43</f>
        <v>38259</v>
      </c>
      <c r="L992" s="261" t="str">
        <f t="shared" si="15"/>
        <v>a فاطمة</v>
      </c>
      <c r="M992" s="279"/>
    </row>
    <row r="993" spans="2:13" s="264" customFormat="1" ht="30" customHeight="1">
      <c r="B993" s="266">
        <v>986</v>
      </c>
      <c r="C993" s="261" t="str">
        <f>IF((F993&lt;=0)," ",[1]Sheet20!$T$10)</f>
        <v xml:space="preserve">الثانية إعدادي عام </v>
      </c>
      <c r="D993" s="261" t="str">
        <f>C993&amp;"_"&amp;COUNTIF(C$8:$C993,C993)</f>
        <v>الثانية إعدادي عام _327</v>
      </c>
      <c r="E993" s="260" t="str">
        <f>[1]Sheet20!$I$11</f>
        <v>2ASCG-9</v>
      </c>
      <c r="F993" s="261">
        <f>[1]Sheet20!$AA44</f>
        <v>29</v>
      </c>
      <c r="G993" s="262" t="str">
        <f>[1]Sheet20!$X44</f>
        <v>P137366880</v>
      </c>
      <c r="H993" s="261" t="str">
        <f>[1]Sheet20!$Q44</f>
        <v>a</v>
      </c>
      <c r="I993" s="261" t="str">
        <f>[1]Sheet20!$M44</f>
        <v xml:space="preserve">كريمة </v>
      </c>
      <c r="J993" s="261" t="str">
        <f>[1]Sheet20!$L44</f>
        <v>أنثى</v>
      </c>
      <c r="K993" s="263">
        <f>[1]Sheet20!$F44</f>
        <v>38564</v>
      </c>
      <c r="L993" s="261" t="str">
        <f t="shared" si="15"/>
        <v xml:space="preserve">a كريمة </v>
      </c>
      <c r="M993" s="279"/>
    </row>
    <row r="994" spans="2:13" s="264" customFormat="1" ht="30" customHeight="1">
      <c r="B994" s="266">
        <v>987</v>
      </c>
      <c r="C994" s="261" t="str">
        <f>IF((F994&lt;=0)," ",[1]Sheet20!$T$10)</f>
        <v xml:space="preserve">الثانية إعدادي عام </v>
      </c>
      <c r="D994" s="261" t="str">
        <f>C994&amp;"_"&amp;COUNTIF(C$8:$C994,C994)</f>
        <v>الثانية إعدادي عام _328</v>
      </c>
      <c r="E994" s="260" t="str">
        <f>[1]Sheet20!$I$11</f>
        <v>2ASCG-9</v>
      </c>
      <c r="F994" s="261">
        <f>[1]Sheet20!$AA45</f>
        <v>30</v>
      </c>
      <c r="G994" s="262" t="str">
        <f>[1]Sheet20!$X45</f>
        <v>P137366882</v>
      </c>
      <c r="H994" s="261" t="str">
        <f>[1]Sheet20!$Q45</f>
        <v>a</v>
      </c>
      <c r="I994" s="261" t="str">
        <f>[1]Sheet20!$M45</f>
        <v xml:space="preserve">أشرف  </v>
      </c>
      <c r="J994" s="261" t="str">
        <f>[1]Sheet20!$L45</f>
        <v>ذكر</v>
      </c>
      <c r="K994" s="263">
        <f>[1]Sheet20!$F45</f>
        <v>38520</v>
      </c>
      <c r="L994" s="261" t="str">
        <f t="shared" si="15"/>
        <v xml:space="preserve">a أشرف  </v>
      </c>
      <c r="M994" s="279"/>
    </row>
    <row r="995" spans="2:13" s="264" customFormat="1" ht="30" customHeight="1">
      <c r="B995" s="266">
        <v>988</v>
      </c>
      <c r="C995" s="261" t="str">
        <f>IF((F995&lt;=0)," ",[1]Sheet20!$T$10)</f>
        <v xml:space="preserve">الثانية إعدادي عام </v>
      </c>
      <c r="D995" s="261" t="str">
        <f>C995&amp;"_"&amp;COUNTIF(C$8:$C995,C995)</f>
        <v>الثانية إعدادي عام _329</v>
      </c>
      <c r="E995" s="260" t="str">
        <f>[1]Sheet20!$I$11</f>
        <v>2ASCG-9</v>
      </c>
      <c r="F995" s="261">
        <f>[1]Sheet20!$AA46</f>
        <v>31</v>
      </c>
      <c r="G995" s="262" t="str">
        <f>[1]Sheet20!$X46</f>
        <v>P138366966</v>
      </c>
      <c r="H995" s="261" t="str">
        <f>[1]Sheet20!$Q46</f>
        <v>a</v>
      </c>
      <c r="I995" s="261" t="str">
        <f>[1]Sheet20!$M46</f>
        <v xml:space="preserve">صهيب </v>
      </c>
      <c r="J995" s="261" t="str">
        <f>[1]Sheet20!$L46</f>
        <v>ذكر</v>
      </c>
      <c r="K995" s="263">
        <f>[1]Sheet20!$F46</f>
        <v>38553</v>
      </c>
      <c r="L995" s="261" t="str">
        <f t="shared" si="15"/>
        <v xml:space="preserve">a صهيب </v>
      </c>
      <c r="M995" s="279"/>
    </row>
    <row r="996" spans="2:13" s="264" customFormat="1" ht="30" customHeight="1">
      <c r="B996" s="266">
        <v>989</v>
      </c>
      <c r="C996" s="261" t="str">
        <f>IF((F996&lt;=0)," ",[1]Sheet20!$T$10)</f>
        <v xml:space="preserve">الثانية إعدادي عام </v>
      </c>
      <c r="D996" s="261" t="str">
        <f>C996&amp;"_"&amp;COUNTIF(C$8:$C996,C996)</f>
        <v>الثانية إعدادي عام _330</v>
      </c>
      <c r="E996" s="260" t="str">
        <f>[1]Sheet20!$I$11</f>
        <v>2ASCG-9</v>
      </c>
      <c r="F996" s="261">
        <f>[1]Sheet20!$AA47</f>
        <v>32</v>
      </c>
      <c r="G996" s="262" t="str">
        <f>[1]Sheet20!$X47</f>
        <v>P139247870</v>
      </c>
      <c r="H996" s="261" t="str">
        <f>[1]Sheet20!$Q47</f>
        <v>a</v>
      </c>
      <c r="I996" s="261" t="str">
        <f>[1]Sheet20!$M47</f>
        <v>ايمن</v>
      </c>
      <c r="J996" s="261" t="str">
        <f>[1]Sheet20!$L47</f>
        <v>ذكر</v>
      </c>
      <c r="K996" s="263">
        <f>[1]Sheet20!$F47</f>
        <v>38544</v>
      </c>
      <c r="L996" s="261" t="str">
        <f t="shared" si="15"/>
        <v>a ايمن</v>
      </c>
      <c r="M996" s="279"/>
    </row>
    <row r="997" spans="2:13" s="264" customFormat="1" ht="30" customHeight="1">
      <c r="B997" s="266">
        <v>990</v>
      </c>
      <c r="C997" s="261" t="str">
        <f>IF((F997&lt;=0)," ",[1]Sheet20!$T$10)</f>
        <v xml:space="preserve">الثانية إعدادي عام </v>
      </c>
      <c r="D997" s="261" t="str">
        <f>C997&amp;"_"&amp;COUNTIF(C$8:$C997,C997)</f>
        <v>الثانية إعدادي عام _331</v>
      </c>
      <c r="E997" s="260" t="str">
        <f>[1]Sheet20!$I$11</f>
        <v>2ASCG-9</v>
      </c>
      <c r="F997" s="261">
        <f>[1]Sheet20!$AA48</f>
        <v>33</v>
      </c>
      <c r="G997" s="262" t="str">
        <f>[1]Sheet20!$X48</f>
        <v>P139366928</v>
      </c>
      <c r="H997" s="261" t="str">
        <f>[1]Sheet20!$Q48</f>
        <v>a</v>
      </c>
      <c r="I997" s="261" t="str">
        <f>[1]Sheet20!$M48</f>
        <v xml:space="preserve">أيمن </v>
      </c>
      <c r="J997" s="261" t="str">
        <f>[1]Sheet20!$L48</f>
        <v>ذكر</v>
      </c>
      <c r="K997" s="263">
        <f>[1]Sheet20!$F48</f>
        <v>38542</v>
      </c>
      <c r="L997" s="261" t="str">
        <f t="shared" si="15"/>
        <v xml:space="preserve">a أيمن </v>
      </c>
      <c r="M997" s="279"/>
    </row>
    <row r="998" spans="2:13" s="264" customFormat="1" ht="30" customHeight="1">
      <c r="B998" s="266">
        <v>991</v>
      </c>
      <c r="C998" s="261" t="str">
        <f>IF((F998&lt;=0)," ",[1]Sheet20!$T$10)</f>
        <v xml:space="preserve">الثانية إعدادي عام </v>
      </c>
      <c r="D998" s="261" t="str">
        <f>C998&amp;"_"&amp;COUNTIF(C$8:$C998,C998)</f>
        <v>الثانية إعدادي عام _332</v>
      </c>
      <c r="E998" s="260" t="str">
        <f>[1]Sheet20!$I$11</f>
        <v>2ASCG-9</v>
      </c>
      <c r="F998" s="261">
        <f>[1]Sheet20!$AA49</f>
        <v>34</v>
      </c>
      <c r="G998" s="262" t="str">
        <f>[1]Sheet20!$X49</f>
        <v>P140036780</v>
      </c>
      <c r="H998" s="261" t="str">
        <f>[1]Sheet20!$Q49</f>
        <v>a</v>
      </c>
      <c r="I998" s="261" t="str">
        <f>[1]Sheet20!$M49</f>
        <v>وائل</v>
      </c>
      <c r="J998" s="261" t="str">
        <f>[1]Sheet20!$L49</f>
        <v>ذكر</v>
      </c>
      <c r="K998" s="263">
        <f>[1]Sheet20!$F49</f>
        <v>38610</v>
      </c>
      <c r="L998" s="261" t="str">
        <f t="shared" si="15"/>
        <v>a وائل</v>
      </c>
      <c r="M998" s="279"/>
    </row>
    <row r="999" spans="2:13" s="264" customFormat="1" ht="30" customHeight="1">
      <c r="B999" s="266">
        <v>992</v>
      </c>
      <c r="C999" s="261" t="str">
        <f>IF((F999&lt;=0)," ",[1]Sheet20!$T$10)</f>
        <v xml:space="preserve">الثانية إعدادي عام </v>
      </c>
      <c r="D999" s="261" t="str">
        <f>C999&amp;"_"&amp;COUNTIF(C$8:$C999,C999)</f>
        <v>الثانية إعدادي عام _333</v>
      </c>
      <c r="E999" s="260" t="str">
        <f>[1]Sheet20!$I$11</f>
        <v>2ASCG-9</v>
      </c>
      <c r="F999" s="261">
        <f>[1]Sheet20!$AA50</f>
        <v>35</v>
      </c>
      <c r="G999" s="262" t="str">
        <f>[1]Sheet20!$X50</f>
        <v>P141091988</v>
      </c>
      <c r="H999" s="261" t="str">
        <f>[1]Sheet20!$Q50</f>
        <v>a</v>
      </c>
      <c r="I999" s="261" t="str">
        <f>[1]Sheet20!$M50</f>
        <v>جيهان</v>
      </c>
      <c r="J999" s="261" t="str">
        <f>[1]Sheet20!$L50</f>
        <v>أنثى</v>
      </c>
      <c r="K999" s="263">
        <f>[1]Sheet20!$F50</f>
        <v>38771</v>
      </c>
      <c r="L999" s="261" t="str">
        <f t="shared" si="15"/>
        <v>a جيهان</v>
      </c>
      <c r="M999" s="279"/>
    </row>
    <row r="1000" spans="2:13" s="264" customFormat="1" ht="30" customHeight="1">
      <c r="B1000" s="266">
        <v>993</v>
      </c>
      <c r="C1000" s="261" t="str">
        <f>IF((F1000&lt;=0)," ",[1]Sheet20!$T$10)</f>
        <v xml:space="preserve">الثانية إعدادي عام </v>
      </c>
      <c r="D1000" s="261" t="str">
        <f>C1000&amp;"_"&amp;COUNTIF(C$8:$C1000,C1000)</f>
        <v>الثانية إعدادي عام _334</v>
      </c>
      <c r="E1000" s="260" t="str">
        <f>[1]Sheet20!$I$11</f>
        <v>2ASCG-9</v>
      </c>
      <c r="F1000" s="261">
        <f>[1]Sheet20!$AA51</f>
        <v>36</v>
      </c>
      <c r="G1000" s="262" t="str">
        <f>[1]Sheet20!$X51</f>
        <v>P146077263</v>
      </c>
      <c r="H1000" s="261" t="str">
        <f>[1]Sheet20!$Q51</f>
        <v>a</v>
      </c>
      <c r="I1000" s="261" t="str">
        <f>[1]Sheet20!$M51</f>
        <v>محمد أيمن</v>
      </c>
      <c r="J1000" s="261" t="str">
        <f>[1]Sheet20!$L51</f>
        <v>ذكر</v>
      </c>
      <c r="K1000" s="263">
        <f>[1]Sheet20!$F51</f>
        <v>38478</v>
      </c>
      <c r="L1000" s="261" t="str">
        <f t="shared" si="15"/>
        <v>a محمد أيمن</v>
      </c>
      <c r="M1000" s="279"/>
    </row>
    <row r="1001" spans="2:13" s="264" customFormat="1" ht="30" customHeight="1">
      <c r="B1001" s="266">
        <v>994</v>
      </c>
      <c r="C1001" s="261" t="str">
        <f>IF((F1001&lt;=0)," ",[1]Sheet20!$T$10)</f>
        <v xml:space="preserve">الثانية إعدادي عام </v>
      </c>
      <c r="D1001" s="261" t="str">
        <f>C1001&amp;"_"&amp;COUNTIF(C$8:$C1001,C1001)</f>
        <v>الثانية إعدادي عام _335</v>
      </c>
      <c r="E1001" s="260" t="str">
        <f>[1]Sheet20!$I$11</f>
        <v>2ASCG-9</v>
      </c>
      <c r="F1001" s="261">
        <f>[1]Sheet20!$AA52</f>
        <v>37</v>
      </c>
      <c r="G1001" s="262" t="str">
        <f>[1]Sheet20!$X52</f>
        <v>S130009020</v>
      </c>
      <c r="H1001" s="261" t="str">
        <f>[1]Sheet20!$Q52</f>
        <v>a</v>
      </c>
      <c r="I1001" s="261" t="str">
        <f>[1]Sheet20!$M52</f>
        <v>بلال</v>
      </c>
      <c r="J1001" s="261" t="str">
        <f>[1]Sheet20!$L52</f>
        <v>ذكر</v>
      </c>
      <c r="K1001" s="263">
        <f>[1]Sheet20!$F52</f>
        <v>38171</v>
      </c>
      <c r="L1001" s="261" t="str">
        <f t="shared" si="15"/>
        <v>a بلال</v>
      </c>
      <c r="M1001" s="279"/>
    </row>
    <row r="1002" spans="2:13" s="264" customFormat="1" ht="30" customHeight="1">
      <c r="B1002" s="266">
        <v>995</v>
      </c>
      <c r="C1002" s="261" t="str">
        <f>IF((F1002&lt;=0)," ",[1]Sheet20!$T$10)</f>
        <v xml:space="preserve">الثانية إعدادي عام </v>
      </c>
      <c r="D1002" s="261" t="str">
        <f>C1002&amp;"_"&amp;COUNTIF(C$8:$C1002,C1002)</f>
        <v>الثانية إعدادي عام _336</v>
      </c>
      <c r="E1002" s="260" t="str">
        <f>[1]Sheet20!$I$11</f>
        <v>2ASCG-9</v>
      </c>
      <c r="F1002" s="261">
        <f>[1]Sheet20!$AA53</f>
        <v>38</v>
      </c>
      <c r="G1002" s="262" t="str">
        <f>[1]Sheet20!$X53</f>
        <v>S139321357</v>
      </c>
      <c r="H1002" s="261" t="str">
        <f>[1]Sheet20!$Q53</f>
        <v>a</v>
      </c>
      <c r="I1002" s="261" t="str">
        <f>[1]Sheet20!$M53</f>
        <v>مريم</v>
      </c>
      <c r="J1002" s="261" t="str">
        <f>[1]Sheet20!$L53</f>
        <v>أنثى</v>
      </c>
      <c r="K1002" s="263">
        <f>[1]Sheet20!$F53</f>
        <v>38209</v>
      </c>
      <c r="L1002" s="261" t="str">
        <f t="shared" si="15"/>
        <v>a مريم</v>
      </c>
      <c r="M1002" s="279"/>
    </row>
    <row r="1003" spans="2:13" s="264" customFormat="1" ht="30" customHeight="1">
      <c r="B1003" s="266">
        <v>996</v>
      </c>
      <c r="C1003" s="261" t="str">
        <f>IF((F1003&lt;=0)," ",[1]Sheet20!$T$10)</f>
        <v xml:space="preserve"> </v>
      </c>
      <c r="D1003" s="261" t="str">
        <f>C1003&amp;"_"&amp;COUNTIF(C$8:$C1003,C1003)</f>
        <v xml:space="preserve"> _207</v>
      </c>
      <c r="E1003" s="260" t="str">
        <f>[1]Sheet20!$I$11</f>
        <v>2ASCG-9</v>
      </c>
      <c r="F1003" s="261">
        <f>[1]Sheet20!$AA54</f>
        <v>0</v>
      </c>
      <c r="G1003" s="262">
        <f>[1]Sheet20!$X54</f>
        <v>0</v>
      </c>
      <c r="H1003" s="261" t="str">
        <f>[1]Sheet20!$Q54</f>
        <v>a</v>
      </c>
      <c r="I1003" s="261">
        <f>[1]Sheet20!$M54</f>
        <v>0</v>
      </c>
      <c r="J1003" s="261">
        <f>[1]Sheet20!$L54</f>
        <v>0</v>
      </c>
      <c r="K1003" s="263">
        <f>[1]Sheet20!$F54</f>
        <v>0</v>
      </c>
      <c r="L1003" s="261" t="str">
        <f t="shared" si="15"/>
        <v>a 0</v>
      </c>
      <c r="M1003" s="279"/>
    </row>
    <row r="1004" spans="2:13" s="264" customFormat="1" ht="30" customHeight="1">
      <c r="B1004" s="266">
        <v>997</v>
      </c>
      <c r="C1004" s="261" t="str">
        <f>IF((F1004&lt;=0)," ",[1]Sheet20!$T$10)</f>
        <v xml:space="preserve"> </v>
      </c>
      <c r="D1004" s="261" t="str">
        <f>C1004&amp;"_"&amp;COUNTIF(C$8:$C1004,C1004)</f>
        <v xml:space="preserve"> _208</v>
      </c>
      <c r="E1004" s="260" t="str">
        <f>[1]Sheet20!$I$11</f>
        <v>2ASCG-9</v>
      </c>
      <c r="F1004" s="261">
        <f>[1]Sheet20!$AA55</f>
        <v>0</v>
      </c>
      <c r="G1004" s="262">
        <f>[1]Sheet20!$X55</f>
        <v>0</v>
      </c>
      <c r="H1004" s="261" t="str">
        <f>[1]Sheet20!$Q55</f>
        <v>a</v>
      </c>
      <c r="I1004" s="261">
        <f>[1]Sheet20!$M55</f>
        <v>0</v>
      </c>
      <c r="J1004" s="261">
        <f>[1]Sheet20!$L55</f>
        <v>0</v>
      </c>
      <c r="K1004" s="263">
        <f>[1]Sheet20!$F55</f>
        <v>0</v>
      </c>
      <c r="L1004" s="261" t="str">
        <f t="shared" si="15"/>
        <v>a 0</v>
      </c>
      <c r="M1004" s="279"/>
    </row>
    <row r="1005" spans="2:13" s="264" customFormat="1" ht="30" customHeight="1">
      <c r="B1005" s="266">
        <v>998</v>
      </c>
      <c r="C1005" s="261" t="str">
        <f>IF((F1005&lt;=0)," ",[1]Sheet20!$T$10)</f>
        <v xml:space="preserve"> </v>
      </c>
      <c r="D1005" s="261" t="str">
        <f>C1005&amp;"_"&amp;COUNTIF(C$8:$C1005,C1005)</f>
        <v xml:space="preserve"> _209</v>
      </c>
      <c r="E1005" s="260" t="str">
        <f>[1]Sheet20!$I$11</f>
        <v>2ASCG-9</v>
      </c>
      <c r="F1005" s="261">
        <f>[1]Sheet20!$AA56</f>
        <v>0</v>
      </c>
      <c r="G1005" s="262">
        <f>[1]Sheet20!$X56</f>
        <v>0</v>
      </c>
      <c r="H1005" s="261" t="str">
        <f>[1]Sheet20!$Q56</f>
        <v>a</v>
      </c>
      <c r="I1005" s="261">
        <f>[1]Sheet20!$M56</f>
        <v>0</v>
      </c>
      <c r="J1005" s="261">
        <f>[1]Sheet20!$L56</f>
        <v>0</v>
      </c>
      <c r="K1005" s="263">
        <f>[1]Sheet20!$F56</f>
        <v>0</v>
      </c>
      <c r="L1005" s="261" t="str">
        <f t="shared" si="15"/>
        <v>a 0</v>
      </c>
      <c r="M1005" s="279"/>
    </row>
    <row r="1006" spans="2:13" s="264" customFormat="1" ht="30" customHeight="1">
      <c r="B1006" s="266">
        <v>999</v>
      </c>
      <c r="C1006" s="261" t="str">
        <f>IF((F1006&lt;=0)," ",[1]Sheet20!$T$10)</f>
        <v xml:space="preserve"> </v>
      </c>
      <c r="D1006" s="261" t="str">
        <f>C1006&amp;"_"&amp;COUNTIF(C$8:$C1006,C1006)</f>
        <v xml:space="preserve"> _210</v>
      </c>
      <c r="E1006" s="260" t="str">
        <f>[1]Sheet20!$I$11</f>
        <v>2ASCG-9</v>
      </c>
      <c r="F1006" s="261">
        <f>[1]Sheet20!$AA57</f>
        <v>0</v>
      </c>
      <c r="G1006" s="262">
        <f>[1]Sheet20!$X57</f>
        <v>0</v>
      </c>
      <c r="H1006" s="261" t="str">
        <f>[1]Sheet20!$Q57</f>
        <v>a</v>
      </c>
      <c r="I1006" s="261">
        <f>[1]Sheet20!$M57</f>
        <v>0</v>
      </c>
      <c r="J1006" s="261">
        <f>[1]Sheet20!$L57</f>
        <v>0</v>
      </c>
      <c r="K1006" s="263">
        <f>[1]Sheet20!$F57</f>
        <v>0</v>
      </c>
      <c r="L1006" s="261" t="str">
        <f t="shared" si="15"/>
        <v>a 0</v>
      </c>
      <c r="M1006" s="279"/>
    </row>
    <row r="1007" spans="2:13" s="264" customFormat="1" ht="30" customHeight="1">
      <c r="B1007" s="266">
        <v>1000</v>
      </c>
      <c r="C1007" s="261" t="str">
        <f>IF((F1007&lt;=0)," ",[1]Sheet20!$T$10)</f>
        <v xml:space="preserve"> </v>
      </c>
      <c r="D1007" s="261" t="str">
        <f>C1007&amp;"_"&amp;COUNTIF(C$8:$C1007,C1007)</f>
        <v xml:space="preserve"> _211</v>
      </c>
      <c r="E1007" s="260" t="str">
        <f>[1]Sheet20!$I$11</f>
        <v>2ASCG-9</v>
      </c>
      <c r="F1007" s="261">
        <f>[1]Sheet20!$AA58</f>
        <v>0</v>
      </c>
      <c r="G1007" s="262">
        <f>[1]Sheet20!$X58</f>
        <v>0</v>
      </c>
      <c r="H1007" s="261" t="str">
        <f>[1]Sheet20!$Q58</f>
        <v>a</v>
      </c>
      <c r="I1007" s="261">
        <f>[1]Sheet20!$M58</f>
        <v>0</v>
      </c>
      <c r="J1007" s="261">
        <f>[1]Sheet20!$L58</f>
        <v>0</v>
      </c>
      <c r="K1007" s="263">
        <f>[1]Sheet20!$F58</f>
        <v>0</v>
      </c>
      <c r="L1007" s="261" t="str">
        <f t="shared" si="15"/>
        <v>a 0</v>
      </c>
      <c r="M1007" s="279"/>
    </row>
    <row r="1008" spans="2:13" s="264" customFormat="1" ht="30" customHeight="1">
      <c r="B1008" s="266">
        <v>1001</v>
      </c>
      <c r="C1008" s="261" t="str">
        <f>IF((F1008&lt;=0)," ",[1]Sheet20!$T$10)</f>
        <v xml:space="preserve"> </v>
      </c>
      <c r="D1008" s="261" t="str">
        <f>C1008&amp;"_"&amp;COUNTIF(C$8:$C1008,C1008)</f>
        <v xml:space="preserve"> _212</v>
      </c>
      <c r="E1008" s="260" t="str">
        <f>[1]Sheet20!$I$11</f>
        <v>2ASCG-9</v>
      </c>
      <c r="F1008" s="261">
        <f>[1]Sheet20!$AA59</f>
        <v>0</v>
      </c>
      <c r="G1008" s="262">
        <f>[1]Sheet20!$X59</f>
        <v>0</v>
      </c>
      <c r="H1008" s="261" t="str">
        <f>[1]Sheet20!$Q59</f>
        <v>a</v>
      </c>
      <c r="I1008" s="261">
        <f>[1]Sheet20!$M59</f>
        <v>0</v>
      </c>
      <c r="J1008" s="261">
        <f>[1]Sheet20!$L59</f>
        <v>0</v>
      </c>
      <c r="K1008" s="263">
        <f>[1]Sheet20!$F59</f>
        <v>0</v>
      </c>
      <c r="L1008" s="261" t="str">
        <f t="shared" si="15"/>
        <v>a 0</v>
      </c>
      <c r="M1008" s="279"/>
    </row>
    <row r="1009" spans="2:13" s="264" customFormat="1" ht="30" customHeight="1">
      <c r="B1009" s="266">
        <v>1002</v>
      </c>
      <c r="C1009" s="261" t="str">
        <f>IF((F1009&lt;=0)," ",[1]Sheet20!$T$10)</f>
        <v xml:space="preserve"> </v>
      </c>
      <c r="D1009" s="261" t="str">
        <f>C1009&amp;"_"&amp;COUNTIF(C$8:$C1009,C1009)</f>
        <v xml:space="preserve"> _213</v>
      </c>
      <c r="E1009" s="260" t="str">
        <f>[1]Sheet20!$I$11</f>
        <v>2ASCG-9</v>
      </c>
      <c r="F1009" s="261">
        <f>[1]Sheet20!$AA60</f>
        <v>0</v>
      </c>
      <c r="G1009" s="262">
        <f>[1]Sheet20!$X60</f>
        <v>0</v>
      </c>
      <c r="H1009" s="261" t="str">
        <f>[1]Sheet20!$Q60</f>
        <v>a</v>
      </c>
      <c r="I1009" s="261">
        <f>[1]Sheet20!$M60</f>
        <v>0</v>
      </c>
      <c r="J1009" s="261">
        <f>[1]Sheet20!$L60</f>
        <v>0</v>
      </c>
      <c r="K1009" s="263">
        <f>[1]Sheet20!$F60</f>
        <v>0</v>
      </c>
      <c r="L1009" s="261" t="str">
        <f t="shared" si="15"/>
        <v>a 0</v>
      </c>
      <c r="M1009" s="279"/>
    </row>
    <row r="1010" spans="2:13" s="264" customFormat="1" ht="30" customHeight="1">
      <c r="B1010" s="266">
        <v>1003</v>
      </c>
      <c r="C1010" s="261" t="str">
        <f>IF((F1010&lt;=0)," ",[1]Sheet20!$T$10)</f>
        <v xml:space="preserve"> </v>
      </c>
      <c r="D1010" s="261" t="str">
        <f>C1010&amp;"_"&amp;COUNTIF(C$8:$C1010,C1010)</f>
        <v xml:space="preserve"> _214</v>
      </c>
      <c r="E1010" s="260" t="str">
        <f>[1]Sheet20!$I$11</f>
        <v>2ASCG-9</v>
      </c>
      <c r="F1010" s="261">
        <f>[1]Sheet20!$AA61</f>
        <v>0</v>
      </c>
      <c r="G1010" s="262">
        <f>[1]Sheet20!$X61</f>
        <v>0</v>
      </c>
      <c r="H1010" s="261" t="str">
        <f>[1]Sheet20!$Q61</f>
        <v>a</v>
      </c>
      <c r="I1010" s="261">
        <f>[1]Sheet20!$M61</f>
        <v>0</v>
      </c>
      <c r="J1010" s="261">
        <f>[1]Sheet20!$L61</f>
        <v>0</v>
      </c>
      <c r="K1010" s="263">
        <f>[1]Sheet20!$F61</f>
        <v>0</v>
      </c>
      <c r="L1010" s="261" t="str">
        <f t="shared" si="15"/>
        <v>a 0</v>
      </c>
      <c r="M1010" s="279"/>
    </row>
    <row r="1011" spans="2:13" s="264" customFormat="1" ht="30" customHeight="1">
      <c r="B1011" s="266">
        <v>1004</v>
      </c>
      <c r="C1011" s="261" t="str">
        <f>IF((F1011&lt;=0)," ",[1]Sheet20!$T$10)</f>
        <v xml:space="preserve"> </v>
      </c>
      <c r="D1011" s="261" t="str">
        <f>C1011&amp;"_"&amp;COUNTIF(C$8:$C1011,C1011)</f>
        <v xml:space="preserve"> _215</v>
      </c>
      <c r="E1011" s="260" t="str">
        <f>[1]Sheet20!$I$11</f>
        <v>2ASCG-9</v>
      </c>
      <c r="F1011" s="261">
        <f>[1]Sheet20!$AA62</f>
        <v>0</v>
      </c>
      <c r="G1011" s="262">
        <f>[1]Sheet20!$X62</f>
        <v>0</v>
      </c>
      <c r="H1011" s="261" t="str">
        <f>[1]Sheet20!$Q62</f>
        <v>a</v>
      </c>
      <c r="I1011" s="261">
        <f>[1]Sheet20!$M62</f>
        <v>0</v>
      </c>
      <c r="J1011" s="261">
        <f>[1]Sheet20!$L62</f>
        <v>0</v>
      </c>
      <c r="K1011" s="263">
        <f>[1]Sheet20!$F62</f>
        <v>0</v>
      </c>
      <c r="L1011" s="261" t="str">
        <f t="shared" si="15"/>
        <v>a 0</v>
      </c>
      <c r="M1011" s="279"/>
    </row>
    <row r="1012" spans="2:13" s="264" customFormat="1" ht="30" customHeight="1">
      <c r="B1012" s="266">
        <v>1005</v>
      </c>
      <c r="C1012" s="261" t="str">
        <f>IF((F1012&lt;=0)," ",[1]Sheet20!$T$10)</f>
        <v xml:space="preserve"> </v>
      </c>
      <c r="D1012" s="261" t="str">
        <f>C1012&amp;"_"&amp;COUNTIF(C$8:$C1012,C1012)</f>
        <v xml:space="preserve"> _216</v>
      </c>
      <c r="E1012" s="260" t="str">
        <f>[1]Sheet20!$I$11</f>
        <v>2ASCG-9</v>
      </c>
      <c r="F1012" s="261">
        <f>[1]Sheet20!$AA63</f>
        <v>0</v>
      </c>
      <c r="G1012" s="262">
        <f>[1]Sheet20!$X63</f>
        <v>0</v>
      </c>
      <c r="H1012" s="261">
        <f>[1]Sheet20!$Q63</f>
        <v>0</v>
      </c>
      <c r="I1012" s="261">
        <f>[1]Sheet20!$M63</f>
        <v>0</v>
      </c>
      <c r="J1012" s="261">
        <f>[1]Sheet20!$L63</f>
        <v>0</v>
      </c>
      <c r="K1012" s="263">
        <f>[1]Sheet20!$F63</f>
        <v>0</v>
      </c>
      <c r="L1012" s="261" t="str">
        <f t="shared" si="15"/>
        <v>0 0</v>
      </c>
      <c r="M1012" s="279"/>
    </row>
    <row r="1013" spans="2:13" s="264" customFormat="1" ht="30" customHeight="1">
      <c r="B1013" s="266">
        <v>1006</v>
      </c>
      <c r="C1013" s="261" t="str">
        <f>IF((F1013&lt;=0)," ",[1]Sheet20!$T$10)</f>
        <v xml:space="preserve"> </v>
      </c>
      <c r="D1013" s="261" t="str">
        <f>C1013&amp;"_"&amp;COUNTIF(C$8:$C1013,C1013)</f>
        <v xml:space="preserve"> _217</v>
      </c>
      <c r="E1013" s="260" t="str">
        <f>[1]Sheet20!$I$11</f>
        <v>2ASCG-9</v>
      </c>
      <c r="F1013" s="261">
        <f>[1]Sheet20!$AA64</f>
        <v>0</v>
      </c>
      <c r="G1013" s="262">
        <f>[1]Sheet20!$X64</f>
        <v>0</v>
      </c>
      <c r="H1013" s="261">
        <f>[1]Sheet20!$Q64</f>
        <v>0</v>
      </c>
      <c r="I1013" s="261">
        <f>[1]Sheet20!$M64</f>
        <v>0</v>
      </c>
      <c r="J1013" s="261">
        <f>[1]Sheet20!$L64</f>
        <v>0</v>
      </c>
      <c r="K1013" s="263">
        <f>[1]Sheet20!$F64</f>
        <v>0</v>
      </c>
      <c r="L1013" s="261" t="str">
        <f t="shared" si="15"/>
        <v>0 0</v>
      </c>
      <c r="M1013" s="279"/>
    </row>
    <row r="1014" spans="2:13" s="264" customFormat="1" ht="30" customHeight="1">
      <c r="B1014" s="266">
        <v>1007</v>
      </c>
      <c r="C1014" s="261" t="str">
        <f>IF((F1014&lt;=0)," ",[1]Sheet20!$T$10)</f>
        <v xml:space="preserve"> </v>
      </c>
      <c r="D1014" s="261" t="str">
        <f>C1014&amp;"_"&amp;COUNTIF(C$8:$C1014,C1014)</f>
        <v xml:space="preserve"> _218</v>
      </c>
      <c r="E1014" s="260" t="str">
        <f>[1]Sheet20!$I$11</f>
        <v>2ASCG-9</v>
      </c>
      <c r="F1014" s="261">
        <f>[1]Sheet20!$AA65</f>
        <v>0</v>
      </c>
      <c r="G1014" s="262">
        <f>[1]Sheet20!$X65</f>
        <v>0</v>
      </c>
      <c r="H1014" s="261">
        <f>[1]Sheet20!$Q65</f>
        <v>0</v>
      </c>
      <c r="I1014" s="261">
        <f>[1]Sheet20!$M65</f>
        <v>0</v>
      </c>
      <c r="J1014" s="261">
        <f>[1]Sheet20!$L65</f>
        <v>0</v>
      </c>
      <c r="K1014" s="263">
        <f>[1]Sheet20!$F65</f>
        <v>0</v>
      </c>
      <c r="L1014" s="261" t="str">
        <f t="shared" si="15"/>
        <v>0 0</v>
      </c>
      <c r="M1014" s="279"/>
    </row>
    <row r="1015" spans="2:13" s="264" customFormat="1" ht="30" customHeight="1">
      <c r="B1015" s="266">
        <v>1008</v>
      </c>
      <c r="C1015" s="261" t="str">
        <f>IF((F1015&lt;=0)," ",[1]Sheet21!$T$10)</f>
        <v>الثالثة إعدادي عام</v>
      </c>
      <c r="D1015" s="261" t="str">
        <f>C1015&amp;"_"&amp;COUNTIF(C$8:$C1015,C1015)</f>
        <v>الثالثة إعدادي عام_1</v>
      </c>
      <c r="E1015" s="260" t="str">
        <f>[1]Sheet21!$I$11</f>
        <v>3ASCG-1</v>
      </c>
      <c r="F1015" s="261">
        <f>[1]Sheet21!$AA16</f>
        <v>1</v>
      </c>
      <c r="G1015" s="262" t="str">
        <f>[1]Sheet21!$X16</f>
        <v>E149031441</v>
      </c>
      <c r="H1015" s="261" t="str">
        <f>[1]Sheet21!$Q16</f>
        <v>a</v>
      </c>
      <c r="I1015" s="261" t="str">
        <f>[1]Sheet21!$M16</f>
        <v>ياسين</v>
      </c>
      <c r="J1015" s="261" t="str">
        <f>[1]Sheet21!$L16</f>
        <v>ذكر</v>
      </c>
      <c r="K1015" s="263">
        <f>[1]Sheet21!$F16</f>
        <v>37544</v>
      </c>
      <c r="L1015" s="261" t="str">
        <f t="shared" si="15"/>
        <v>a ياسين</v>
      </c>
      <c r="M1015" s="279"/>
    </row>
    <row r="1016" spans="2:13" s="264" customFormat="1" ht="30" customHeight="1">
      <c r="B1016" s="266">
        <v>1009</v>
      </c>
      <c r="C1016" s="261" t="str">
        <f>IF((F1016&lt;=0)," ",[1]Sheet21!$T$10)</f>
        <v>الثالثة إعدادي عام</v>
      </c>
      <c r="D1016" s="261" t="str">
        <f>C1016&amp;"_"&amp;COUNTIF(C$8:$C1016,C1016)</f>
        <v>الثالثة إعدادي عام_2</v>
      </c>
      <c r="E1016" s="260" t="str">
        <f>[1]Sheet21!$I$11</f>
        <v>3ASCG-1</v>
      </c>
      <c r="F1016" s="261">
        <f>[1]Sheet21!$AA17</f>
        <v>2</v>
      </c>
      <c r="G1016" s="262" t="str">
        <f>[1]Sheet21!$X17</f>
        <v>H138386127</v>
      </c>
      <c r="H1016" s="261" t="str">
        <f>[1]Sheet21!$Q17</f>
        <v>a</v>
      </c>
      <c r="I1016" s="261" t="str">
        <f>[1]Sheet21!$M17</f>
        <v>زياد</v>
      </c>
      <c r="J1016" s="261" t="str">
        <f>[1]Sheet21!$L17</f>
        <v>ذكر</v>
      </c>
      <c r="K1016" s="263">
        <f>[1]Sheet21!$F17</f>
        <v>38238</v>
      </c>
      <c r="L1016" s="261" t="str">
        <f t="shared" si="15"/>
        <v>a زياد</v>
      </c>
      <c r="M1016" s="279"/>
    </row>
    <row r="1017" spans="2:13" s="264" customFormat="1" ht="30" customHeight="1">
      <c r="B1017" s="266">
        <v>1010</v>
      </c>
      <c r="C1017" s="261" t="str">
        <f>IF((F1017&lt;=0)," ",[1]Sheet21!$T$10)</f>
        <v>الثالثة إعدادي عام</v>
      </c>
      <c r="D1017" s="261" t="str">
        <f>C1017&amp;"_"&amp;COUNTIF(C$8:$C1017,C1017)</f>
        <v>الثالثة إعدادي عام_3</v>
      </c>
      <c r="E1017" s="260" t="str">
        <f>[1]Sheet21!$I$11</f>
        <v>3ASCG-1</v>
      </c>
      <c r="F1017" s="261">
        <f>[1]Sheet21!$AA18</f>
        <v>3</v>
      </c>
      <c r="G1017" s="262" t="str">
        <f>[1]Sheet21!$X18</f>
        <v>P130244288</v>
      </c>
      <c r="H1017" s="261" t="str">
        <f>[1]Sheet21!$Q18</f>
        <v>a</v>
      </c>
      <c r="I1017" s="261" t="str">
        <f>[1]Sheet21!$M18</f>
        <v xml:space="preserve">آلاء </v>
      </c>
      <c r="J1017" s="261" t="str">
        <f>[1]Sheet21!$L18</f>
        <v>أنثى</v>
      </c>
      <c r="K1017" s="263">
        <f>[1]Sheet21!$F18</f>
        <v>38094</v>
      </c>
      <c r="L1017" s="261" t="str">
        <f t="shared" si="15"/>
        <v xml:space="preserve">a آلاء </v>
      </c>
      <c r="M1017" s="279"/>
    </row>
    <row r="1018" spans="2:13" s="264" customFormat="1" ht="30" customHeight="1">
      <c r="B1018" s="266">
        <v>1011</v>
      </c>
      <c r="C1018" s="261" t="str">
        <f>IF((F1018&lt;=0)," ",[1]Sheet21!$T$10)</f>
        <v>الثالثة إعدادي عام</v>
      </c>
      <c r="D1018" s="261" t="str">
        <f>C1018&amp;"_"&amp;COUNTIF(C$8:$C1018,C1018)</f>
        <v>الثالثة إعدادي عام_4</v>
      </c>
      <c r="E1018" s="260" t="str">
        <f>[1]Sheet21!$I$11</f>
        <v>3ASCG-1</v>
      </c>
      <c r="F1018" s="261">
        <f>[1]Sheet21!$AA19</f>
        <v>4</v>
      </c>
      <c r="G1018" s="262" t="str">
        <f>[1]Sheet21!$X19</f>
        <v>P130250790</v>
      </c>
      <c r="H1018" s="261" t="str">
        <f>[1]Sheet21!$Q19</f>
        <v>a</v>
      </c>
      <c r="I1018" s="261" t="str">
        <f>[1]Sheet21!$M19</f>
        <v xml:space="preserve">منصف </v>
      </c>
      <c r="J1018" s="261" t="str">
        <f>[1]Sheet21!$L19</f>
        <v>ذكر</v>
      </c>
      <c r="K1018" s="263">
        <f>[1]Sheet21!$F19</f>
        <v>37413</v>
      </c>
      <c r="L1018" s="261" t="str">
        <f t="shared" si="15"/>
        <v xml:space="preserve">a منصف </v>
      </c>
      <c r="M1018" s="279"/>
    </row>
    <row r="1019" spans="2:13" s="264" customFormat="1" ht="30" customHeight="1">
      <c r="B1019" s="266">
        <v>1012</v>
      </c>
      <c r="C1019" s="261" t="str">
        <f>IF((F1019&lt;=0)," ",[1]Sheet21!$T$10)</f>
        <v>الثالثة إعدادي عام</v>
      </c>
      <c r="D1019" s="261" t="str">
        <f>C1019&amp;"_"&amp;COUNTIF(C$8:$C1019,C1019)</f>
        <v>الثالثة إعدادي عام_5</v>
      </c>
      <c r="E1019" s="260" t="str">
        <f>[1]Sheet21!$I$11</f>
        <v>3ASCG-1</v>
      </c>
      <c r="F1019" s="261">
        <f>[1]Sheet21!$AA20</f>
        <v>5</v>
      </c>
      <c r="G1019" s="262" t="str">
        <f>[1]Sheet21!$X20</f>
        <v>P130250794</v>
      </c>
      <c r="H1019" s="261" t="str">
        <f>[1]Sheet21!$Q20</f>
        <v>a</v>
      </c>
      <c r="I1019" s="261" t="str">
        <f>[1]Sheet21!$M20</f>
        <v>عبد الواحد</v>
      </c>
      <c r="J1019" s="261" t="str">
        <f>[1]Sheet21!$L20</f>
        <v>ذكر</v>
      </c>
      <c r="K1019" s="263">
        <f>[1]Sheet21!$F20</f>
        <v>37787</v>
      </c>
      <c r="L1019" s="261" t="str">
        <f t="shared" si="15"/>
        <v>a عبد الواحد</v>
      </c>
      <c r="M1019" s="279"/>
    </row>
    <row r="1020" spans="2:13" s="264" customFormat="1" ht="30" customHeight="1">
      <c r="B1020" s="266">
        <v>1013</v>
      </c>
      <c r="C1020" s="261" t="str">
        <f>IF((F1020&lt;=0)," ",[1]Sheet21!$T$10)</f>
        <v>الثالثة إعدادي عام</v>
      </c>
      <c r="D1020" s="261" t="str">
        <f>C1020&amp;"_"&amp;COUNTIF(C$8:$C1020,C1020)</f>
        <v>الثالثة إعدادي عام_6</v>
      </c>
      <c r="E1020" s="260" t="str">
        <f>[1]Sheet21!$I$11</f>
        <v>3ASCG-1</v>
      </c>
      <c r="F1020" s="261">
        <f>[1]Sheet21!$AA21</f>
        <v>6</v>
      </c>
      <c r="G1020" s="262" t="str">
        <f>[1]Sheet21!$X21</f>
        <v>P131243140</v>
      </c>
      <c r="H1020" s="261" t="str">
        <f>[1]Sheet21!$Q21</f>
        <v>a</v>
      </c>
      <c r="I1020" s="261" t="str">
        <f>[1]Sheet21!$M21</f>
        <v>محسن</v>
      </c>
      <c r="J1020" s="261" t="str">
        <f>[1]Sheet21!$L21</f>
        <v>ذكر</v>
      </c>
      <c r="K1020" s="263">
        <f>[1]Sheet21!$F21</f>
        <v>36758</v>
      </c>
      <c r="L1020" s="261" t="str">
        <f t="shared" si="15"/>
        <v>a محسن</v>
      </c>
      <c r="M1020" s="279"/>
    </row>
    <row r="1021" spans="2:13" s="264" customFormat="1" ht="30" customHeight="1">
      <c r="B1021" s="266">
        <v>1014</v>
      </c>
      <c r="C1021" s="261" t="str">
        <f>IF((F1021&lt;=0)," ",[1]Sheet21!$T$10)</f>
        <v>الثالثة إعدادي عام</v>
      </c>
      <c r="D1021" s="261" t="str">
        <f>C1021&amp;"_"&amp;COUNTIF(C$8:$C1021,C1021)</f>
        <v>الثالثة إعدادي عام_7</v>
      </c>
      <c r="E1021" s="260" t="str">
        <f>[1]Sheet21!$I$11</f>
        <v>3ASCG-1</v>
      </c>
      <c r="F1021" s="261">
        <f>[1]Sheet21!$AA22</f>
        <v>7</v>
      </c>
      <c r="G1021" s="262" t="str">
        <f>[1]Sheet21!$X22</f>
        <v>P131250897</v>
      </c>
      <c r="H1021" s="261" t="str">
        <f>[1]Sheet21!$Q22</f>
        <v>a</v>
      </c>
      <c r="I1021" s="261" t="str">
        <f>[1]Sheet21!$M22</f>
        <v xml:space="preserve">جيهان </v>
      </c>
      <c r="J1021" s="261" t="str">
        <f>[1]Sheet21!$L22</f>
        <v>أنثى</v>
      </c>
      <c r="K1021" s="263">
        <f>[1]Sheet21!$F22</f>
        <v>37517</v>
      </c>
      <c r="L1021" s="261" t="str">
        <f t="shared" si="15"/>
        <v xml:space="preserve">a جيهان </v>
      </c>
      <c r="M1021" s="279"/>
    </row>
    <row r="1022" spans="2:13" s="264" customFormat="1" ht="30" customHeight="1">
      <c r="B1022" s="266">
        <v>1015</v>
      </c>
      <c r="C1022" s="261" t="str">
        <f>IF((F1022&lt;=0)," ",[1]Sheet21!$T$10)</f>
        <v>الثالثة إعدادي عام</v>
      </c>
      <c r="D1022" s="261" t="str">
        <f>C1022&amp;"_"&amp;COUNTIF(C$8:$C1022,C1022)</f>
        <v>الثالثة إعدادي عام_8</v>
      </c>
      <c r="E1022" s="260" t="str">
        <f>[1]Sheet21!$I$11</f>
        <v>3ASCG-1</v>
      </c>
      <c r="F1022" s="261">
        <f>[1]Sheet21!$AA23</f>
        <v>8</v>
      </c>
      <c r="G1022" s="262" t="str">
        <f>[1]Sheet21!$X23</f>
        <v>P131399330</v>
      </c>
      <c r="H1022" s="261" t="str">
        <f>[1]Sheet21!$Q23</f>
        <v>a</v>
      </c>
      <c r="I1022" s="261" t="str">
        <f>[1]Sheet21!$M23</f>
        <v>نهاد</v>
      </c>
      <c r="J1022" s="261" t="str">
        <f>[1]Sheet21!$L23</f>
        <v>أنثى</v>
      </c>
      <c r="K1022" s="263">
        <f>[1]Sheet21!$F23</f>
        <v>37320</v>
      </c>
      <c r="L1022" s="261" t="str">
        <f t="shared" si="15"/>
        <v>a نهاد</v>
      </c>
      <c r="M1022" s="279"/>
    </row>
    <row r="1023" spans="2:13" s="264" customFormat="1" ht="30" customHeight="1">
      <c r="B1023" s="266">
        <v>1016</v>
      </c>
      <c r="C1023" s="261" t="str">
        <f>IF((F1023&lt;=0)," ",[1]Sheet21!$T$10)</f>
        <v>الثالثة إعدادي عام</v>
      </c>
      <c r="D1023" s="261" t="str">
        <f>C1023&amp;"_"&amp;COUNTIF(C$8:$C1023,C1023)</f>
        <v>الثالثة إعدادي عام_9</v>
      </c>
      <c r="E1023" s="260" t="str">
        <f>[1]Sheet21!$I$11</f>
        <v>3ASCG-1</v>
      </c>
      <c r="F1023" s="261">
        <f>[1]Sheet21!$AA24</f>
        <v>9</v>
      </c>
      <c r="G1023" s="262" t="str">
        <f>[1]Sheet21!$X24</f>
        <v>P132243590</v>
      </c>
      <c r="H1023" s="261" t="str">
        <f>[1]Sheet21!$Q24</f>
        <v>a</v>
      </c>
      <c r="I1023" s="261" t="str">
        <f>[1]Sheet21!$M24</f>
        <v>أبوبكر</v>
      </c>
      <c r="J1023" s="261" t="str">
        <f>[1]Sheet21!$L24</f>
        <v>ذكر</v>
      </c>
      <c r="K1023" s="263">
        <f>[1]Sheet21!$F24</f>
        <v>37349</v>
      </c>
      <c r="L1023" s="261" t="str">
        <f t="shared" si="15"/>
        <v>a أبوبكر</v>
      </c>
      <c r="M1023" s="279"/>
    </row>
    <row r="1024" spans="2:13" s="264" customFormat="1" ht="30" customHeight="1">
      <c r="B1024" s="266">
        <v>1017</v>
      </c>
      <c r="C1024" s="261" t="str">
        <f>IF((F1024&lt;=0)," ",[1]Sheet21!$T$10)</f>
        <v>الثالثة إعدادي عام</v>
      </c>
      <c r="D1024" s="261" t="str">
        <f>C1024&amp;"_"&amp;COUNTIF(C$8:$C1024,C1024)</f>
        <v>الثالثة إعدادي عام_10</v>
      </c>
      <c r="E1024" s="260" t="str">
        <f>[1]Sheet21!$I$11</f>
        <v>3ASCG-1</v>
      </c>
      <c r="F1024" s="261">
        <f>[1]Sheet21!$AA25</f>
        <v>10</v>
      </c>
      <c r="G1024" s="262" t="str">
        <f>[1]Sheet21!$X25</f>
        <v>P133084421</v>
      </c>
      <c r="H1024" s="261" t="str">
        <f>[1]Sheet21!$Q25</f>
        <v>a</v>
      </c>
      <c r="I1024" s="261" t="str">
        <f>[1]Sheet21!$M25</f>
        <v>حسن</v>
      </c>
      <c r="J1024" s="261" t="str">
        <f>[1]Sheet21!$L25</f>
        <v>ذكر</v>
      </c>
      <c r="K1024" s="263">
        <f>[1]Sheet21!$F25</f>
        <v>37166</v>
      </c>
      <c r="L1024" s="261" t="str">
        <f t="shared" si="15"/>
        <v>a حسن</v>
      </c>
      <c r="M1024" s="279"/>
    </row>
    <row r="1025" spans="2:13" s="264" customFormat="1" ht="30" customHeight="1">
      <c r="B1025" s="266">
        <v>1018</v>
      </c>
      <c r="C1025" s="261" t="str">
        <f>IF((F1025&lt;=0)," ",[1]Sheet21!$T$10)</f>
        <v>الثالثة إعدادي عام</v>
      </c>
      <c r="D1025" s="261" t="str">
        <f>C1025&amp;"_"&amp;COUNTIF(C$8:$C1025,C1025)</f>
        <v>الثالثة إعدادي عام_11</v>
      </c>
      <c r="E1025" s="260" t="str">
        <f>[1]Sheet21!$I$11</f>
        <v>3ASCG-1</v>
      </c>
      <c r="F1025" s="261">
        <f>[1]Sheet21!$AA26</f>
        <v>11</v>
      </c>
      <c r="G1025" s="262" t="str">
        <f>[1]Sheet21!$X26</f>
        <v>P133260162</v>
      </c>
      <c r="H1025" s="261" t="str">
        <f>[1]Sheet21!$Q26</f>
        <v>a</v>
      </c>
      <c r="I1025" s="261" t="str">
        <f>[1]Sheet21!$M26</f>
        <v xml:space="preserve">يسرى  </v>
      </c>
      <c r="J1025" s="261" t="str">
        <f>[1]Sheet21!$L26</f>
        <v>أنثى</v>
      </c>
      <c r="K1025" s="263">
        <f>[1]Sheet21!$F26</f>
        <v>37950</v>
      </c>
      <c r="L1025" s="261" t="str">
        <f t="shared" si="15"/>
        <v xml:space="preserve">a يسرى  </v>
      </c>
      <c r="M1025" s="279"/>
    </row>
    <row r="1026" spans="2:13" s="264" customFormat="1" ht="30" customHeight="1">
      <c r="B1026" s="266">
        <v>1019</v>
      </c>
      <c r="C1026" s="261" t="str">
        <f>IF((F1026&lt;=0)," ",[1]Sheet21!$T$10)</f>
        <v>الثالثة إعدادي عام</v>
      </c>
      <c r="D1026" s="261" t="str">
        <f>C1026&amp;"_"&amp;COUNTIF(C$8:$C1026,C1026)</f>
        <v>الثالثة إعدادي عام_12</v>
      </c>
      <c r="E1026" s="260" t="str">
        <f>[1]Sheet21!$I$11</f>
        <v>3ASCG-1</v>
      </c>
      <c r="F1026" s="261">
        <f>[1]Sheet21!$AA27</f>
        <v>12</v>
      </c>
      <c r="G1026" s="262" t="str">
        <f>[1]Sheet21!$X27</f>
        <v>P133409088</v>
      </c>
      <c r="H1026" s="261" t="str">
        <f>[1]Sheet21!$Q27</f>
        <v>a</v>
      </c>
      <c r="I1026" s="261" t="str">
        <f>[1]Sheet21!$M27</f>
        <v xml:space="preserve">يسرى </v>
      </c>
      <c r="J1026" s="261" t="str">
        <f>[1]Sheet21!$L27</f>
        <v>أنثى</v>
      </c>
      <c r="K1026" s="263">
        <f>[1]Sheet21!$F27</f>
        <v>37975</v>
      </c>
      <c r="L1026" s="261" t="str">
        <f t="shared" si="15"/>
        <v xml:space="preserve">a يسرى </v>
      </c>
      <c r="M1026" s="279"/>
    </row>
    <row r="1027" spans="2:13" s="264" customFormat="1" ht="30" customHeight="1">
      <c r="B1027" s="266">
        <v>1020</v>
      </c>
      <c r="C1027" s="261" t="str">
        <f>IF((F1027&lt;=0)," ",[1]Sheet21!$T$10)</f>
        <v>الثالثة إعدادي عام</v>
      </c>
      <c r="D1027" s="261" t="str">
        <f>C1027&amp;"_"&amp;COUNTIF(C$8:$C1027,C1027)</f>
        <v>الثالثة إعدادي عام_13</v>
      </c>
      <c r="E1027" s="260" t="str">
        <f>[1]Sheet21!$I$11</f>
        <v>3ASCG-1</v>
      </c>
      <c r="F1027" s="261">
        <f>[1]Sheet21!$AA28</f>
        <v>13</v>
      </c>
      <c r="G1027" s="262" t="str">
        <f>[1]Sheet21!$X28</f>
        <v>P134243537</v>
      </c>
      <c r="H1027" s="261" t="str">
        <f>[1]Sheet21!$Q28</f>
        <v>a</v>
      </c>
      <c r="I1027" s="261" t="str">
        <f>[1]Sheet21!$M28</f>
        <v>جعفر</v>
      </c>
      <c r="J1027" s="261" t="str">
        <f>[1]Sheet21!$L28</f>
        <v>ذكر</v>
      </c>
      <c r="K1027" s="263">
        <f>[1]Sheet21!$F28</f>
        <v>37414</v>
      </c>
      <c r="L1027" s="261" t="str">
        <f t="shared" si="15"/>
        <v>a جعفر</v>
      </c>
      <c r="M1027" s="279"/>
    </row>
    <row r="1028" spans="2:13" s="264" customFormat="1" ht="30" customHeight="1">
      <c r="B1028" s="266">
        <v>1021</v>
      </c>
      <c r="C1028" s="261" t="str">
        <f>IF((F1028&lt;=0)," ",[1]Sheet21!$T$10)</f>
        <v>الثالثة إعدادي عام</v>
      </c>
      <c r="D1028" s="261" t="str">
        <f>C1028&amp;"_"&amp;COUNTIF(C$8:$C1028,C1028)</f>
        <v>الثالثة إعدادي عام_14</v>
      </c>
      <c r="E1028" s="260" t="str">
        <f>[1]Sheet21!$I$11</f>
        <v>3ASCG-1</v>
      </c>
      <c r="F1028" s="261">
        <f>[1]Sheet21!$AA29</f>
        <v>14</v>
      </c>
      <c r="G1028" s="262" t="str">
        <f>[1]Sheet21!$X29</f>
        <v>P134371260</v>
      </c>
      <c r="H1028" s="261" t="str">
        <f>[1]Sheet21!$Q29</f>
        <v>a</v>
      </c>
      <c r="I1028" s="261" t="str">
        <f>[1]Sheet21!$M29</f>
        <v xml:space="preserve">فاطمة الزهراء </v>
      </c>
      <c r="J1028" s="261" t="str">
        <f>[1]Sheet21!$L29</f>
        <v>أنثى</v>
      </c>
      <c r="K1028" s="263">
        <f>[1]Sheet21!$F29</f>
        <v>38025</v>
      </c>
      <c r="L1028" s="261" t="str">
        <f t="shared" si="15"/>
        <v xml:space="preserve">a فاطمة الزهراء </v>
      </c>
      <c r="M1028" s="279"/>
    </row>
    <row r="1029" spans="2:13" s="264" customFormat="1" ht="30" customHeight="1">
      <c r="B1029" s="266">
        <v>1022</v>
      </c>
      <c r="C1029" s="261" t="str">
        <f>IF((F1029&lt;=0)," ",[1]Sheet21!$T$10)</f>
        <v>الثالثة إعدادي عام</v>
      </c>
      <c r="D1029" s="261" t="str">
        <f>C1029&amp;"_"&amp;COUNTIF(C$8:$C1029,C1029)</f>
        <v>الثالثة إعدادي عام_15</v>
      </c>
      <c r="E1029" s="260" t="str">
        <f>[1]Sheet21!$I$11</f>
        <v>3ASCG-1</v>
      </c>
      <c r="F1029" s="261">
        <f>[1]Sheet21!$AA30</f>
        <v>15</v>
      </c>
      <c r="G1029" s="262" t="str">
        <f>[1]Sheet21!$X30</f>
        <v>P135090170</v>
      </c>
      <c r="H1029" s="261" t="str">
        <f>[1]Sheet21!$Q30</f>
        <v>a</v>
      </c>
      <c r="I1029" s="261" t="str">
        <f>[1]Sheet21!$M30</f>
        <v>عزيز</v>
      </c>
      <c r="J1029" s="261" t="str">
        <f>[1]Sheet21!$L30</f>
        <v>ذكر</v>
      </c>
      <c r="K1029" s="263">
        <f>[1]Sheet21!$F30</f>
        <v>37131</v>
      </c>
      <c r="L1029" s="261" t="str">
        <f t="shared" si="15"/>
        <v>a عزيز</v>
      </c>
      <c r="M1029" s="279"/>
    </row>
    <row r="1030" spans="2:13" s="264" customFormat="1" ht="30" customHeight="1">
      <c r="B1030" s="266">
        <v>1023</v>
      </c>
      <c r="C1030" s="261" t="str">
        <f>IF((F1030&lt;=0)," ",[1]Sheet21!$T$10)</f>
        <v>الثالثة إعدادي عام</v>
      </c>
      <c r="D1030" s="261" t="str">
        <f>C1030&amp;"_"&amp;COUNTIF(C$8:$C1030,C1030)</f>
        <v>الثالثة إعدادي عام_16</v>
      </c>
      <c r="E1030" s="260" t="str">
        <f>[1]Sheet21!$I$11</f>
        <v>3ASCG-1</v>
      </c>
      <c r="F1030" s="261">
        <f>[1]Sheet21!$AA31</f>
        <v>16</v>
      </c>
      <c r="G1030" s="262" t="str">
        <f>[1]Sheet21!$X31</f>
        <v>P135236824</v>
      </c>
      <c r="H1030" s="261" t="str">
        <f>[1]Sheet21!$Q31</f>
        <v>a</v>
      </c>
      <c r="I1030" s="261" t="str">
        <f>[1]Sheet21!$M31</f>
        <v xml:space="preserve">صباح </v>
      </c>
      <c r="J1030" s="261" t="str">
        <f>[1]Sheet21!$L31</f>
        <v>أنثى</v>
      </c>
      <c r="K1030" s="263">
        <f>[1]Sheet21!$F31</f>
        <v>37055</v>
      </c>
      <c r="L1030" s="261" t="str">
        <f t="shared" si="15"/>
        <v xml:space="preserve">a صباح </v>
      </c>
      <c r="M1030" s="279"/>
    </row>
    <row r="1031" spans="2:13" s="264" customFormat="1" ht="30" customHeight="1">
      <c r="B1031" s="266">
        <v>1024</v>
      </c>
      <c r="C1031" s="261" t="str">
        <f>IF((F1031&lt;=0)," ",[1]Sheet21!$T$10)</f>
        <v>الثالثة إعدادي عام</v>
      </c>
      <c r="D1031" s="261" t="str">
        <f>C1031&amp;"_"&amp;COUNTIF(C$8:$C1031,C1031)</f>
        <v>الثالثة إعدادي عام_17</v>
      </c>
      <c r="E1031" s="260" t="str">
        <f>[1]Sheet21!$I$11</f>
        <v>3ASCG-1</v>
      </c>
      <c r="F1031" s="261">
        <f>[1]Sheet21!$AA32</f>
        <v>17</v>
      </c>
      <c r="G1031" s="262" t="str">
        <f>[1]Sheet21!$X32</f>
        <v>P135243629</v>
      </c>
      <c r="H1031" s="261" t="str">
        <f>[1]Sheet21!$Q32</f>
        <v>a</v>
      </c>
      <c r="I1031" s="261" t="str">
        <f>[1]Sheet21!$M32</f>
        <v>زهرة</v>
      </c>
      <c r="J1031" s="261" t="str">
        <f>[1]Sheet21!$L32</f>
        <v>أنثى</v>
      </c>
      <c r="K1031" s="263">
        <f>[1]Sheet21!$F32</f>
        <v>38078</v>
      </c>
      <c r="L1031" s="261" t="str">
        <f t="shared" si="15"/>
        <v>a زهرة</v>
      </c>
      <c r="M1031" s="279"/>
    </row>
    <row r="1032" spans="2:13" s="264" customFormat="1" ht="30" customHeight="1">
      <c r="B1032" s="266">
        <v>1025</v>
      </c>
      <c r="C1032" s="261" t="str">
        <f>IF((F1032&lt;=0)," ",[1]Sheet21!$T$10)</f>
        <v>الثالثة إعدادي عام</v>
      </c>
      <c r="D1032" s="261" t="str">
        <f>C1032&amp;"_"&amp;COUNTIF(C$8:$C1032,C1032)</f>
        <v>الثالثة إعدادي عام_18</v>
      </c>
      <c r="E1032" s="260" t="str">
        <f>[1]Sheet21!$I$11</f>
        <v>3ASCG-1</v>
      </c>
      <c r="F1032" s="261">
        <f>[1]Sheet21!$AA33</f>
        <v>18</v>
      </c>
      <c r="G1032" s="262" t="str">
        <f>[1]Sheet21!$X33</f>
        <v>P135312118</v>
      </c>
      <c r="H1032" s="261" t="str">
        <f>[1]Sheet21!$Q33</f>
        <v>a</v>
      </c>
      <c r="I1032" s="261" t="str">
        <f>[1]Sheet21!$M33</f>
        <v>بلال</v>
      </c>
      <c r="J1032" s="261" t="str">
        <f>[1]Sheet21!$L33</f>
        <v>ذكر</v>
      </c>
      <c r="K1032" s="263">
        <f>[1]Sheet21!$F33</f>
        <v>37856</v>
      </c>
      <c r="L1032" s="261" t="str">
        <f t="shared" si="15"/>
        <v>a بلال</v>
      </c>
      <c r="M1032" s="279"/>
    </row>
    <row r="1033" spans="2:13" s="264" customFormat="1" ht="30" customHeight="1">
      <c r="B1033" s="266">
        <v>1026</v>
      </c>
      <c r="C1033" s="261" t="str">
        <f>IF((F1033&lt;=0)," ",[1]Sheet21!$T$10)</f>
        <v>الثالثة إعدادي عام</v>
      </c>
      <c r="D1033" s="261" t="str">
        <f>C1033&amp;"_"&amp;COUNTIF(C$8:$C1033,C1033)</f>
        <v>الثالثة إعدادي عام_19</v>
      </c>
      <c r="E1033" s="260" t="str">
        <f>[1]Sheet21!$I$11</f>
        <v>3ASCG-1</v>
      </c>
      <c r="F1033" s="261">
        <f>[1]Sheet21!$AA34</f>
        <v>19</v>
      </c>
      <c r="G1033" s="262" t="str">
        <f>[1]Sheet21!$X34</f>
        <v>P135324854</v>
      </c>
      <c r="H1033" s="261" t="str">
        <f>[1]Sheet21!$Q34</f>
        <v>a</v>
      </c>
      <c r="I1033" s="261" t="str">
        <f>[1]Sheet21!$M34</f>
        <v>سمية</v>
      </c>
      <c r="J1033" s="261" t="str">
        <f>[1]Sheet21!$L34</f>
        <v>أنثى</v>
      </c>
      <c r="K1033" s="263">
        <f>[1]Sheet21!$F34</f>
        <v>38209</v>
      </c>
      <c r="L1033" s="261" t="str">
        <f t="shared" ref="L1033:L1096" si="16">CONCATENATE(H1033," ",I1033)</f>
        <v>a سمية</v>
      </c>
      <c r="M1033" s="279"/>
    </row>
    <row r="1034" spans="2:13" s="264" customFormat="1" ht="30" customHeight="1">
      <c r="B1034" s="266">
        <v>1027</v>
      </c>
      <c r="C1034" s="261" t="str">
        <f>IF((F1034&lt;=0)," ",[1]Sheet21!$T$10)</f>
        <v>الثالثة إعدادي عام</v>
      </c>
      <c r="D1034" s="261" t="str">
        <f>C1034&amp;"_"&amp;COUNTIF(C$8:$C1034,C1034)</f>
        <v>الثالثة إعدادي عام_20</v>
      </c>
      <c r="E1034" s="260" t="str">
        <f>[1]Sheet21!$I$11</f>
        <v>3ASCG-1</v>
      </c>
      <c r="F1034" s="261">
        <f>[1]Sheet21!$AA35</f>
        <v>20</v>
      </c>
      <c r="G1034" s="262" t="str">
        <f>[1]Sheet21!$X35</f>
        <v>P135324936</v>
      </c>
      <c r="H1034" s="261" t="str">
        <f>[1]Sheet21!$Q35</f>
        <v>a</v>
      </c>
      <c r="I1034" s="261" t="str">
        <f>[1]Sheet21!$M35</f>
        <v>محمد</v>
      </c>
      <c r="J1034" s="261" t="str">
        <f>[1]Sheet21!$L35</f>
        <v>ذكر</v>
      </c>
      <c r="K1034" s="263">
        <f>[1]Sheet21!$F35</f>
        <v>37453</v>
      </c>
      <c r="L1034" s="261" t="str">
        <f t="shared" si="16"/>
        <v>a محمد</v>
      </c>
      <c r="M1034" s="279"/>
    </row>
    <row r="1035" spans="2:13" s="264" customFormat="1" ht="30" customHeight="1">
      <c r="B1035" s="266">
        <v>1028</v>
      </c>
      <c r="C1035" s="261" t="str">
        <f>IF((F1035&lt;=0)," ",[1]Sheet21!$T$10)</f>
        <v>الثالثة إعدادي عام</v>
      </c>
      <c r="D1035" s="261" t="str">
        <f>C1035&amp;"_"&amp;COUNTIF(C$8:$C1035,C1035)</f>
        <v>الثالثة إعدادي عام_21</v>
      </c>
      <c r="E1035" s="260" t="str">
        <f>[1]Sheet21!$I$11</f>
        <v>3ASCG-1</v>
      </c>
      <c r="F1035" s="261">
        <f>[1]Sheet21!$AA36</f>
        <v>21</v>
      </c>
      <c r="G1035" s="262" t="str">
        <f>[1]Sheet21!$X36</f>
        <v>P135415062</v>
      </c>
      <c r="H1035" s="261" t="str">
        <f>[1]Sheet21!$Q36</f>
        <v>a</v>
      </c>
      <c r="I1035" s="261" t="str">
        <f>[1]Sheet21!$M36</f>
        <v xml:space="preserve">ياسمينة </v>
      </c>
      <c r="J1035" s="261" t="str">
        <f>[1]Sheet21!$L36</f>
        <v>أنثى</v>
      </c>
      <c r="K1035" s="263">
        <f>[1]Sheet21!$F36</f>
        <v>37690</v>
      </c>
      <c r="L1035" s="261" t="str">
        <f t="shared" si="16"/>
        <v xml:space="preserve">a ياسمينة </v>
      </c>
      <c r="M1035" s="279"/>
    </row>
    <row r="1036" spans="2:13" s="264" customFormat="1" ht="30" customHeight="1">
      <c r="B1036" s="266">
        <v>1029</v>
      </c>
      <c r="C1036" s="261" t="str">
        <f>IF((F1036&lt;=0)," ",[1]Sheet21!$T$10)</f>
        <v>الثالثة إعدادي عام</v>
      </c>
      <c r="D1036" s="261" t="str">
        <f>C1036&amp;"_"&amp;COUNTIF(C$8:$C1036,C1036)</f>
        <v>الثالثة إعدادي عام_22</v>
      </c>
      <c r="E1036" s="260" t="str">
        <f>[1]Sheet21!$I$11</f>
        <v>3ASCG-1</v>
      </c>
      <c r="F1036" s="261">
        <f>[1]Sheet21!$AA37</f>
        <v>22</v>
      </c>
      <c r="G1036" s="262" t="str">
        <f>[1]Sheet21!$X37</f>
        <v>P136212605</v>
      </c>
      <c r="H1036" s="261" t="str">
        <f>[1]Sheet21!$Q37</f>
        <v>a</v>
      </c>
      <c r="I1036" s="261" t="str">
        <f>[1]Sheet21!$M37</f>
        <v>اميمة</v>
      </c>
      <c r="J1036" s="261" t="str">
        <f>[1]Sheet21!$L37</f>
        <v>أنثى</v>
      </c>
      <c r="K1036" s="263">
        <f>[1]Sheet21!$F37</f>
        <v>37375</v>
      </c>
      <c r="L1036" s="261" t="str">
        <f t="shared" si="16"/>
        <v>a اميمة</v>
      </c>
      <c r="M1036" s="279"/>
    </row>
    <row r="1037" spans="2:13" s="264" customFormat="1" ht="30" customHeight="1">
      <c r="B1037" s="266">
        <v>1030</v>
      </c>
      <c r="C1037" s="261" t="str">
        <f>IF((F1037&lt;=0)," ",[1]Sheet21!$T$10)</f>
        <v>الثالثة إعدادي عام</v>
      </c>
      <c r="D1037" s="261" t="str">
        <f>C1037&amp;"_"&amp;COUNTIF(C$8:$C1037,C1037)</f>
        <v>الثالثة إعدادي عام_23</v>
      </c>
      <c r="E1037" s="260" t="str">
        <f>[1]Sheet21!$I$11</f>
        <v>3ASCG-1</v>
      </c>
      <c r="F1037" s="261">
        <f>[1]Sheet21!$AA38</f>
        <v>23</v>
      </c>
      <c r="G1037" s="262" t="str">
        <f>[1]Sheet21!$X38</f>
        <v>P136250961</v>
      </c>
      <c r="H1037" s="261" t="str">
        <f>[1]Sheet21!$Q38</f>
        <v>a</v>
      </c>
      <c r="I1037" s="261" t="str">
        <f>[1]Sheet21!$M38</f>
        <v>إكرام</v>
      </c>
      <c r="J1037" s="261" t="str">
        <f>[1]Sheet21!$L38</f>
        <v>أنثى</v>
      </c>
      <c r="K1037" s="263">
        <f>[1]Sheet21!$F38</f>
        <v>38422</v>
      </c>
      <c r="L1037" s="261" t="str">
        <f t="shared" si="16"/>
        <v>a إكرام</v>
      </c>
      <c r="M1037" s="279"/>
    </row>
    <row r="1038" spans="2:13" s="264" customFormat="1" ht="30" customHeight="1">
      <c r="B1038" s="266">
        <v>1031</v>
      </c>
      <c r="C1038" s="261" t="str">
        <f>IF((F1038&lt;=0)," ",[1]Sheet21!$T$10)</f>
        <v>الثالثة إعدادي عام</v>
      </c>
      <c r="D1038" s="261" t="str">
        <f>C1038&amp;"_"&amp;COUNTIF(C$8:$C1038,C1038)</f>
        <v>الثالثة إعدادي عام_24</v>
      </c>
      <c r="E1038" s="260" t="str">
        <f>[1]Sheet21!$I$11</f>
        <v>3ASCG-1</v>
      </c>
      <c r="F1038" s="261">
        <f>[1]Sheet21!$AA39</f>
        <v>24</v>
      </c>
      <c r="G1038" s="262" t="str">
        <f>[1]Sheet21!$X39</f>
        <v>P136250970</v>
      </c>
      <c r="H1038" s="261" t="str">
        <f>[1]Sheet21!$Q39</f>
        <v>a</v>
      </c>
      <c r="I1038" s="261" t="str">
        <f>[1]Sheet21!$M39</f>
        <v xml:space="preserve">إكرام </v>
      </c>
      <c r="J1038" s="261" t="str">
        <f>[1]Sheet21!$L39</f>
        <v>أنثى</v>
      </c>
      <c r="K1038" s="263">
        <f>[1]Sheet21!$F39</f>
        <v>38026</v>
      </c>
      <c r="L1038" s="261" t="str">
        <f t="shared" si="16"/>
        <v xml:space="preserve">a إكرام </v>
      </c>
      <c r="M1038" s="279"/>
    </row>
    <row r="1039" spans="2:13" s="264" customFormat="1" ht="30" customHeight="1">
      <c r="B1039" s="266">
        <v>1032</v>
      </c>
      <c r="C1039" s="261" t="str">
        <f>IF((F1039&lt;=0)," ",[1]Sheet21!$T$10)</f>
        <v>الثالثة إعدادي عام</v>
      </c>
      <c r="D1039" s="261" t="str">
        <f>C1039&amp;"_"&amp;COUNTIF(C$8:$C1039,C1039)</f>
        <v>الثالثة إعدادي عام_25</v>
      </c>
      <c r="E1039" s="260" t="str">
        <f>[1]Sheet21!$I$11</f>
        <v>3ASCG-1</v>
      </c>
      <c r="F1039" s="261">
        <f>[1]Sheet21!$AA40</f>
        <v>25</v>
      </c>
      <c r="G1039" s="262" t="str">
        <f>[1]Sheet21!$X40</f>
        <v>P136250991</v>
      </c>
      <c r="H1039" s="261" t="str">
        <f>[1]Sheet21!$Q40</f>
        <v>a</v>
      </c>
      <c r="I1039" s="261" t="str">
        <f>[1]Sheet21!$M40</f>
        <v xml:space="preserve">محمد </v>
      </c>
      <c r="J1039" s="261" t="str">
        <f>[1]Sheet21!$L40</f>
        <v>ذكر</v>
      </c>
      <c r="K1039" s="263">
        <f>[1]Sheet21!$F40</f>
        <v>38370</v>
      </c>
      <c r="L1039" s="261" t="str">
        <f t="shared" si="16"/>
        <v xml:space="preserve">a محمد </v>
      </c>
      <c r="M1039" s="279"/>
    </row>
    <row r="1040" spans="2:13" s="264" customFormat="1" ht="30" customHeight="1">
      <c r="B1040" s="266">
        <v>1033</v>
      </c>
      <c r="C1040" s="261" t="str">
        <f>IF((F1040&lt;=0)," ",[1]Sheet21!$T$10)</f>
        <v>الثالثة إعدادي عام</v>
      </c>
      <c r="D1040" s="261" t="str">
        <f>C1040&amp;"_"&amp;COUNTIF(C$8:$C1040,C1040)</f>
        <v>الثالثة إعدادي عام_26</v>
      </c>
      <c r="E1040" s="260" t="str">
        <f>[1]Sheet21!$I$11</f>
        <v>3ASCG-1</v>
      </c>
      <c r="F1040" s="261">
        <f>[1]Sheet21!$AA41</f>
        <v>26</v>
      </c>
      <c r="G1040" s="262" t="str">
        <f>[1]Sheet21!$X41</f>
        <v>P136260247</v>
      </c>
      <c r="H1040" s="261" t="str">
        <f>[1]Sheet21!$Q41</f>
        <v>a</v>
      </c>
      <c r="I1040" s="261" t="str">
        <f>[1]Sheet21!$M41</f>
        <v>ايتسام</v>
      </c>
      <c r="J1040" s="261" t="str">
        <f>[1]Sheet21!$L41</f>
        <v>أنثى</v>
      </c>
      <c r="K1040" s="263">
        <f>[1]Sheet21!$F41</f>
        <v>37472</v>
      </c>
      <c r="L1040" s="261" t="str">
        <f t="shared" si="16"/>
        <v>a ايتسام</v>
      </c>
      <c r="M1040" s="279"/>
    </row>
    <row r="1041" spans="2:13" s="264" customFormat="1" ht="30" customHeight="1">
      <c r="B1041" s="266">
        <v>1034</v>
      </c>
      <c r="C1041" s="261" t="str">
        <f>IF((F1041&lt;=0)," ",[1]Sheet21!$T$10)</f>
        <v>الثالثة إعدادي عام</v>
      </c>
      <c r="D1041" s="261" t="str">
        <f>C1041&amp;"_"&amp;COUNTIF(C$8:$C1041,C1041)</f>
        <v>الثالثة إعدادي عام_27</v>
      </c>
      <c r="E1041" s="260" t="str">
        <f>[1]Sheet21!$I$11</f>
        <v>3ASCG-1</v>
      </c>
      <c r="F1041" s="261">
        <f>[1]Sheet21!$AA42</f>
        <v>27</v>
      </c>
      <c r="G1041" s="262" t="str">
        <f>[1]Sheet21!$X42</f>
        <v>P136376672</v>
      </c>
      <c r="H1041" s="261" t="str">
        <f>[1]Sheet21!$Q42</f>
        <v>a</v>
      </c>
      <c r="I1041" s="261" t="str">
        <f>[1]Sheet21!$M42</f>
        <v xml:space="preserve">أيوب </v>
      </c>
      <c r="J1041" s="261" t="str">
        <f>[1]Sheet21!$L42</f>
        <v>ذكر</v>
      </c>
      <c r="K1041" s="263">
        <f>[1]Sheet21!$F42</f>
        <v>36937</v>
      </c>
      <c r="L1041" s="261" t="str">
        <f t="shared" si="16"/>
        <v xml:space="preserve">a أيوب </v>
      </c>
      <c r="M1041" s="279"/>
    </row>
    <row r="1042" spans="2:13" s="264" customFormat="1" ht="30" customHeight="1">
      <c r="B1042" s="266">
        <v>1035</v>
      </c>
      <c r="C1042" s="261" t="str">
        <f>IF((F1042&lt;=0)," ",[1]Sheet21!$T$10)</f>
        <v>الثالثة إعدادي عام</v>
      </c>
      <c r="D1042" s="261" t="str">
        <f>C1042&amp;"_"&amp;COUNTIF(C$8:$C1042,C1042)</f>
        <v>الثالثة إعدادي عام_28</v>
      </c>
      <c r="E1042" s="260" t="str">
        <f>[1]Sheet21!$I$11</f>
        <v>3ASCG-1</v>
      </c>
      <c r="F1042" s="261">
        <f>[1]Sheet21!$AA43</f>
        <v>28</v>
      </c>
      <c r="G1042" s="262" t="str">
        <f>[1]Sheet21!$X43</f>
        <v>P136377444</v>
      </c>
      <c r="H1042" s="261" t="str">
        <f>[1]Sheet21!$Q43</f>
        <v>a</v>
      </c>
      <c r="I1042" s="261" t="str">
        <f>[1]Sheet21!$M43</f>
        <v xml:space="preserve">ياسمين </v>
      </c>
      <c r="J1042" s="261" t="str">
        <f>[1]Sheet21!$L43</f>
        <v>أنثى</v>
      </c>
      <c r="K1042" s="263">
        <f>[1]Sheet21!$F43</f>
        <v>37274</v>
      </c>
      <c r="L1042" s="261" t="str">
        <f t="shared" si="16"/>
        <v xml:space="preserve">a ياسمين </v>
      </c>
      <c r="M1042" s="279"/>
    </row>
    <row r="1043" spans="2:13" s="264" customFormat="1" ht="30" customHeight="1">
      <c r="B1043" s="266">
        <v>1036</v>
      </c>
      <c r="C1043" s="261" t="str">
        <f>IF((F1043&lt;=0)," ",[1]Sheet21!$T$10)</f>
        <v>الثالثة إعدادي عام</v>
      </c>
      <c r="D1043" s="261" t="str">
        <f>C1043&amp;"_"&amp;COUNTIF(C$8:$C1043,C1043)</f>
        <v>الثالثة إعدادي عام_29</v>
      </c>
      <c r="E1043" s="260" t="str">
        <f>[1]Sheet21!$I$11</f>
        <v>3ASCG-1</v>
      </c>
      <c r="F1043" s="261">
        <f>[1]Sheet21!$AA44</f>
        <v>29</v>
      </c>
      <c r="G1043" s="262" t="str">
        <f>[1]Sheet21!$X44</f>
        <v>P137236837</v>
      </c>
      <c r="H1043" s="261" t="str">
        <f>[1]Sheet21!$Q44</f>
        <v>a</v>
      </c>
      <c r="I1043" s="261" t="str">
        <f>[1]Sheet21!$M44</f>
        <v xml:space="preserve">رشاد </v>
      </c>
      <c r="J1043" s="261" t="str">
        <f>[1]Sheet21!$L44</f>
        <v>ذكر</v>
      </c>
      <c r="K1043" s="263">
        <f>[1]Sheet21!$F44</f>
        <v>37555</v>
      </c>
      <c r="L1043" s="261" t="str">
        <f t="shared" si="16"/>
        <v xml:space="preserve">a رشاد </v>
      </c>
      <c r="M1043" s="279"/>
    </row>
    <row r="1044" spans="2:13" s="264" customFormat="1" ht="30" customHeight="1">
      <c r="B1044" s="266">
        <v>1037</v>
      </c>
      <c r="C1044" s="261" t="str">
        <f>IF((F1044&lt;=0)," ",[1]Sheet21!$T$10)</f>
        <v>الثالثة إعدادي عام</v>
      </c>
      <c r="D1044" s="261" t="str">
        <f>C1044&amp;"_"&amp;COUNTIF(C$8:$C1044,C1044)</f>
        <v>الثالثة إعدادي عام_30</v>
      </c>
      <c r="E1044" s="260" t="str">
        <f>[1]Sheet21!$I$11</f>
        <v>3ASCG-1</v>
      </c>
      <c r="F1044" s="261">
        <f>[1]Sheet21!$AA45</f>
        <v>30</v>
      </c>
      <c r="G1044" s="262" t="str">
        <f>[1]Sheet21!$X45</f>
        <v>P137252599</v>
      </c>
      <c r="H1044" s="261" t="str">
        <f>[1]Sheet21!$Q45</f>
        <v>a</v>
      </c>
      <c r="I1044" s="261" t="str">
        <f>[1]Sheet21!$M45</f>
        <v xml:space="preserve">أيوب  </v>
      </c>
      <c r="J1044" s="261" t="str">
        <f>[1]Sheet21!$L45</f>
        <v>ذكر</v>
      </c>
      <c r="K1044" s="263">
        <f>[1]Sheet21!$F45</f>
        <v>36801</v>
      </c>
      <c r="L1044" s="261" t="str">
        <f t="shared" si="16"/>
        <v xml:space="preserve">a أيوب  </v>
      </c>
      <c r="M1044" s="279"/>
    </row>
    <row r="1045" spans="2:13" s="264" customFormat="1" ht="30" customHeight="1">
      <c r="B1045" s="266">
        <v>1038</v>
      </c>
      <c r="C1045" s="261" t="str">
        <f>IF((F1045&lt;=0)," ",[1]Sheet21!$T$10)</f>
        <v>الثالثة إعدادي عام</v>
      </c>
      <c r="D1045" s="261" t="str">
        <f>C1045&amp;"_"&amp;COUNTIF(C$8:$C1045,C1045)</f>
        <v>الثالثة إعدادي عام_31</v>
      </c>
      <c r="E1045" s="260" t="str">
        <f>[1]Sheet21!$I$11</f>
        <v>3ASCG-1</v>
      </c>
      <c r="F1045" s="261">
        <f>[1]Sheet21!$AA46</f>
        <v>31</v>
      </c>
      <c r="G1045" s="262" t="str">
        <f>[1]Sheet21!$X46</f>
        <v>P137371238</v>
      </c>
      <c r="H1045" s="261" t="str">
        <f>[1]Sheet21!$Q46</f>
        <v>a</v>
      </c>
      <c r="I1045" s="261" t="str">
        <f>[1]Sheet21!$M46</f>
        <v xml:space="preserve">دينار </v>
      </c>
      <c r="J1045" s="261" t="str">
        <f>[1]Sheet21!$L46</f>
        <v>ذكر</v>
      </c>
      <c r="K1045" s="263">
        <f>[1]Sheet21!$F46</f>
        <v>38128</v>
      </c>
      <c r="L1045" s="261" t="str">
        <f t="shared" si="16"/>
        <v xml:space="preserve">a دينار </v>
      </c>
      <c r="M1045" s="279"/>
    </row>
    <row r="1046" spans="2:13" s="264" customFormat="1" ht="30" customHeight="1">
      <c r="B1046" s="266">
        <v>1039</v>
      </c>
      <c r="C1046" s="261" t="str">
        <f>IF((F1046&lt;=0)," ",[1]Sheet21!$T$10)</f>
        <v>الثالثة إعدادي عام</v>
      </c>
      <c r="D1046" s="261" t="str">
        <f>C1046&amp;"_"&amp;COUNTIF(C$8:$C1046,C1046)</f>
        <v>الثالثة إعدادي عام_32</v>
      </c>
      <c r="E1046" s="260" t="str">
        <f>[1]Sheet21!$I$11</f>
        <v>3ASCG-1</v>
      </c>
      <c r="F1046" s="261">
        <f>[1]Sheet21!$AA47</f>
        <v>32</v>
      </c>
      <c r="G1046" s="262" t="str">
        <f>[1]Sheet21!$X47</f>
        <v>P137371274</v>
      </c>
      <c r="H1046" s="261" t="str">
        <f>[1]Sheet21!$Q47</f>
        <v>a</v>
      </c>
      <c r="I1046" s="261" t="str">
        <f>[1]Sheet21!$M47</f>
        <v xml:space="preserve">محمد </v>
      </c>
      <c r="J1046" s="261" t="str">
        <f>[1]Sheet21!$L47</f>
        <v>ذكر</v>
      </c>
      <c r="K1046" s="263">
        <f>[1]Sheet21!$F47</f>
        <v>36790</v>
      </c>
      <c r="L1046" s="261" t="str">
        <f t="shared" si="16"/>
        <v xml:space="preserve">a محمد </v>
      </c>
      <c r="M1046" s="279"/>
    </row>
    <row r="1047" spans="2:13" s="264" customFormat="1" ht="30" customHeight="1">
      <c r="B1047" s="266">
        <v>1040</v>
      </c>
      <c r="C1047" s="261" t="str">
        <f>IF((F1047&lt;=0)," ",[1]Sheet21!$T$10)</f>
        <v>الثالثة إعدادي عام</v>
      </c>
      <c r="D1047" s="261" t="str">
        <f>C1047&amp;"_"&amp;COUNTIF(C$8:$C1047,C1047)</f>
        <v>الثالثة إعدادي عام_33</v>
      </c>
      <c r="E1047" s="260" t="str">
        <f>[1]Sheet21!$I$11</f>
        <v>3ASCG-1</v>
      </c>
      <c r="F1047" s="261">
        <f>[1]Sheet21!$AA48</f>
        <v>33</v>
      </c>
      <c r="G1047" s="262" t="str">
        <f>[1]Sheet21!$X48</f>
        <v>P137534079</v>
      </c>
      <c r="H1047" s="261" t="str">
        <f>[1]Sheet21!$Q48</f>
        <v>a</v>
      </c>
      <c r="I1047" s="261" t="str">
        <f>[1]Sheet21!$M48</f>
        <v>آية</v>
      </c>
      <c r="J1047" s="261" t="str">
        <f>[1]Sheet21!$L48</f>
        <v>أنثى</v>
      </c>
      <c r="K1047" s="263">
        <f>[1]Sheet21!$F48</f>
        <v>38007</v>
      </c>
      <c r="L1047" s="261" t="str">
        <f t="shared" si="16"/>
        <v>a آية</v>
      </c>
      <c r="M1047" s="279"/>
    </row>
    <row r="1048" spans="2:13" s="264" customFormat="1" ht="30" customHeight="1">
      <c r="B1048" s="266">
        <v>1041</v>
      </c>
      <c r="C1048" s="261" t="str">
        <f>IF((F1048&lt;=0)," ",[1]Sheet21!$T$10)</f>
        <v>الثالثة إعدادي عام</v>
      </c>
      <c r="D1048" s="261" t="str">
        <f>C1048&amp;"_"&amp;COUNTIF(C$8:$C1048,C1048)</f>
        <v>الثالثة إعدادي عام_34</v>
      </c>
      <c r="E1048" s="260" t="str">
        <f>[1]Sheet21!$I$11</f>
        <v>3ASCG-1</v>
      </c>
      <c r="F1048" s="261">
        <f>[1]Sheet21!$AA49</f>
        <v>34</v>
      </c>
      <c r="G1048" s="262" t="str">
        <f>[1]Sheet21!$X49</f>
        <v>P138243757</v>
      </c>
      <c r="H1048" s="261" t="str">
        <f>[1]Sheet21!$Q49</f>
        <v>a</v>
      </c>
      <c r="I1048" s="261" t="str">
        <f>[1]Sheet21!$M49</f>
        <v>فاطمة</v>
      </c>
      <c r="J1048" s="261" t="str">
        <f>[1]Sheet21!$L49</f>
        <v>أنثى</v>
      </c>
      <c r="K1048" s="263">
        <f>[1]Sheet21!$F49</f>
        <v>38249</v>
      </c>
      <c r="L1048" s="261" t="str">
        <f t="shared" si="16"/>
        <v>a فاطمة</v>
      </c>
      <c r="M1048" s="279"/>
    </row>
    <row r="1049" spans="2:13" s="264" customFormat="1" ht="30" customHeight="1">
      <c r="B1049" s="266">
        <v>1042</v>
      </c>
      <c r="C1049" s="261" t="str">
        <f>IF((F1049&lt;=0)," ",[1]Sheet21!$T$10)</f>
        <v>الثالثة إعدادي عام</v>
      </c>
      <c r="D1049" s="261" t="str">
        <f>C1049&amp;"_"&amp;COUNTIF(C$8:$C1049,C1049)</f>
        <v>الثالثة إعدادي عام_35</v>
      </c>
      <c r="E1049" s="260" t="str">
        <f>[1]Sheet21!$I$11</f>
        <v>3ASCG-1</v>
      </c>
      <c r="F1049" s="261">
        <f>[1]Sheet21!$AA50</f>
        <v>35</v>
      </c>
      <c r="G1049" s="262" t="str">
        <f>[1]Sheet21!$X50</f>
        <v>P138250907</v>
      </c>
      <c r="H1049" s="261" t="str">
        <f>[1]Sheet21!$Q50</f>
        <v>a</v>
      </c>
      <c r="I1049" s="261" t="str">
        <f>[1]Sheet21!$M50</f>
        <v>محمد</v>
      </c>
      <c r="J1049" s="261" t="str">
        <f>[1]Sheet21!$L50</f>
        <v>ذكر</v>
      </c>
      <c r="K1049" s="263">
        <f>[1]Sheet21!$F50</f>
        <v>37856</v>
      </c>
      <c r="L1049" s="261" t="str">
        <f t="shared" si="16"/>
        <v>a محمد</v>
      </c>
      <c r="M1049" s="279"/>
    </row>
    <row r="1050" spans="2:13" s="264" customFormat="1" ht="30" customHeight="1">
      <c r="B1050" s="266">
        <v>1043</v>
      </c>
      <c r="C1050" s="261" t="str">
        <f>IF((F1050&lt;=0)," ",[1]Sheet21!$T$10)</f>
        <v>الثالثة إعدادي عام</v>
      </c>
      <c r="D1050" s="261" t="str">
        <f>C1050&amp;"_"&amp;COUNTIF(C$8:$C1050,C1050)</f>
        <v>الثالثة إعدادي عام_36</v>
      </c>
      <c r="E1050" s="260" t="str">
        <f>[1]Sheet21!$I$11</f>
        <v>3ASCG-1</v>
      </c>
      <c r="F1050" s="261">
        <f>[1]Sheet21!$AA51</f>
        <v>36</v>
      </c>
      <c r="G1050" s="262" t="str">
        <f>[1]Sheet21!$X51</f>
        <v>P138371172</v>
      </c>
      <c r="H1050" s="261" t="str">
        <f>[1]Sheet21!$Q51</f>
        <v>a</v>
      </c>
      <c r="I1050" s="261" t="str">
        <f>[1]Sheet21!$M51</f>
        <v xml:space="preserve">محمد ياسين </v>
      </c>
      <c r="J1050" s="261" t="str">
        <f>[1]Sheet21!$L51</f>
        <v>ذكر</v>
      </c>
      <c r="K1050" s="263">
        <f>[1]Sheet21!$F51</f>
        <v>37912</v>
      </c>
      <c r="L1050" s="261" t="str">
        <f t="shared" si="16"/>
        <v xml:space="preserve">a محمد ياسين </v>
      </c>
      <c r="M1050" s="279"/>
    </row>
    <row r="1051" spans="2:13" s="264" customFormat="1" ht="30" customHeight="1">
      <c r="B1051" s="266">
        <v>1044</v>
      </c>
      <c r="C1051" s="261" t="str">
        <f>IF((F1051&lt;=0)," ",[1]Sheet21!$T$10)</f>
        <v>الثالثة إعدادي عام</v>
      </c>
      <c r="D1051" s="261" t="str">
        <f>C1051&amp;"_"&amp;COUNTIF(C$8:$C1051,C1051)</f>
        <v>الثالثة إعدادي عام_37</v>
      </c>
      <c r="E1051" s="260" t="str">
        <f>[1]Sheet21!$I$11</f>
        <v>3ASCG-1</v>
      </c>
      <c r="F1051" s="261">
        <f>[1]Sheet21!$AA52</f>
        <v>37</v>
      </c>
      <c r="G1051" s="262" t="str">
        <f>[1]Sheet21!$X52</f>
        <v>P138371296</v>
      </c>
      <c r="H1051" s="261" t="str">
        <f>[1]Sheet21!$Q52</f>
        <v>a</v>
      </c>
      <c r="I1051" s="261" t="str">
        <f>[1]Sheet21!$M52</f>
        <v xml:space="preserve">آية </v>
      </c>
      <c r="J1051" s="261" t="str">
        <f>[1]Sheet21!$L52</f>
        <v>أنثى</v>
      </c>
      <c r="K1051" s="263">
        <f>[1]Sheet21!$F52</f>
        <v>38199</v>
      </c>
      <c r="L1051" s="261" t="str">
        <f t="shared" si="16"/>
        <v xml:space="preserve">a آية </v>
      </c>
      <c r="M1051" s="279"/>
    </row>
    <row r="1052" spans="2:13" s="264" customFormat="1" ht="30" customHeight="1">
      <c r="B1052" s="266">
        <v>1045</v>
      </c>
      <c r="C1052" s="261" t="str">
        <f>IF((F1052&lt;=0)," ",[1]Sheet21!$T$10)</f>
        <v>الثالثة إعدادي عام</v>
      </c>
      <c r="D1052" s="261" t="str">
        <f>C1052&amp;"_"&amp;COUNTIF(C$8:$C1052,C1052)</f>
        <v>الثالثة إعدادي عام_38</v>
      </c>
      <c r="E1052" s="260" t="str">
        <f>[1]Sheet21!$I$11</f>
        <v>3ASCG-1</v>
      </c>
      <c r="F1052" s="261">
        <f>[1]Sheet21!$AA53</f>
        <v>38</v>
      </c>
      <c r="G1052" s="262" t="str">
        <f>[1]Sheet21!$X53</f>
        <v>P138377584</v>
      </c>
      <c r="H1052" s="261" t="str">
        <f>[1]Sheet21!$Q53</f>
        <v>a</v>
      </c>
      <c r="I1052" s="261" t="str">
        <f>[1]Sheet21!$M53</f>
        <v>محمد</v>
      </c>
      <c r="J1052" s="261" t="str">
        <f>[1]Sheet21!$L53</f>
        <v>ذكر</v>
      </c>
      <c r="K1052" s="263">
        <f>[1]Sheet21!$F53</f>
        <v>36941</v>
      </c>
      <c r="L1052" s="261" t="str">
        <f t="shared" si="16"/>
        <v>a محمد</v>
      </c>
      <c r="M1052" s="279"/>
    </row>
    <row r="1053" spans="2:13" s="264" customFormat="1" ht="30" customHeight="1">
      <c r="B1053" s="266">
        <v>1046</v>
      </c>
      <c r="C1053" s="261" t="str">
        <f>IF((F1053&lt;=0)," ",[1]Sheet21!$T$10)</f>
        <v>الثالثة إعدادي عام</v>
      </c>
      <c r="D1053" s="261" t="str">
        <f>C1053&amp;"_"&amp;COUNTIF(C$8:$C1053,C1053)</f>
        <v>الثالثة إعدادي عام_39</v>
      </c>
      <c r="E1053" s="260" t="str">
        <f>[1]Sheet21!$I$11</f>
        <v>3ASCG-1</v>
      </c>
      <c r="F1053" s="261">
        <f>[1]Sheet21!$AA54</f>
        <v>39</v>
      </c>
      <c r="G1053" s="262" t="str">
        <f>[1]Sheet21!$X54</f>
        <v>P138528126</v>
      </c>
      <c r="H1053" s="261" t="str">
        <f>[1]Sheet21!$Q54</f>
        <v>a</v>
      </c>
      <c r="I1053" s="261" t="str">
        <f>[1]Sheet21!$M54</f>
        <v>هدى</v>
      </c>
      <c r="J1053" s="261" t="str">
        <f>[1]Sheet21!$L54</f>
        <v>أنثى</v>
      </c>
      <c r="K1053" s="263">
        <f>[1]Sheet21!$F54</f>
        <v>38082</v>
      </c>
      <c r="L1053" s="261" t="str">
        <f t="shared" si="16"/>
        <v>a هدى</v>
      </c>
      <c r="M1053" s="279"/>
    </row>
    <row r="1054" spans="2:13" s="264" customFormat="1" ht="30" customHeight="1">
      <c r="B1054" s="266">
        <v>1047</v>
      </c>
      <c r="C1054" s="261" t="str">
        <f>IF((F1054&lt;=0)," ",[1]Sheet21!$T$10)</f>
        <v>الثالثة إعدادي عام</v>
      </c>
      <c r="D1054" s="261" t="str">
        <f>C1054&amp;"_"&amp;COUNTIF(C$8:$C1054,C1054)</f>
        <v>الثالثة إعدادي عام_40</v>
      </c>
      <c r="E1054" s="260" t="str">
        <f>[1]Sheet21!$I$11</f>
        <v>3ASCG-1</v>
      </c>
      <c r="F1054" s="261">
        <f>[1]Sheet21!$AA55</f>
        <v>40</v>
      </c>
      <c r="G1054" s="262" t="str">
        <f>[1]Sheet21!$X55</f>
        <v>P139250779</v>
      </c>
      <c r="H1054" s="261" t="str">
        <f>[1]Sheet21!$Q55</f>
        <v>a</v>
      </c>
      <c r="I1054" s="261" t="str">
        <f>[1]Sheet21!$M55</f>
        <v>حياة</v>
      </c>
      <c r="J1054" s="261" t="str">
        <f>[1]Sheet21!$L55</f>
        <v>أنثى</v>
      </c>
      <c r="K1054" s="263">
        <f>[1]Sheet21!$F55</f>
        <v>37773</v>
      </c>
      <c r="L1054" s="261" t="str">
        <f t="shared" si="16"/>
        <v>a حياة</v>
      </c>
      <c r="M1054" s="279"/>
    </row>
    <row r="1055" spans="2:13" s="264" customFormat="1" ht="30" customHeight="1">
      <c r="B1055" s="266">
        <v>1048</v>
      </c>
      <c r="C1055" s="261" t="str">
        <f>IF((F1055&lt;=0)," ",[1]Sheet21!$T$10)</f>
        <v>الثالثة إعدادي عام</v>
      </c>
      <c r="D1055" s="261" t="str">
        <f>C1055&amp;"_"&amp;COUNTIF(C$8:$C1055,C1055)</f>
        <v>الثالثة إعدادي عام_41</v>
      </c>
      <c r="E1055" s="260" t="str">
        <f>[1]Sheet21!$I$11</f>
        <v>3ASCG-1</v>
      </c>
      <c r="F1055" s="261">
        <f>[1]Sheet21!$AA56</f>
        <v>41</v>
      </c>
      <c r="G1055" s="262" t="str">
        <f>[1]Sheet21!$X56</f>
        <v>P144091781</v>
      </c>
      <c r="H1055" s="261" t="str">
        <f>[1]Sheet21!$Q56</f>
        <v>a</v>
      </c>
      <c r="I1055" s="261" t="str">
        <f>[1]Sheet21!$M56</f>
        <v>عمر</v>
      </c>
      <c r="J1055" s="261" t="str">
        <f>[1]Sheet21!$L56</f>
        <v>ذكر</v>
      </c>
      <c r="K1055" s="263">
        <f>[1]Sheet21!$F56</f>
        <v>37493</v>
      </c>
      <c r="L1055" s="261" t="str">
        <f t="shared" si="16"/>
        <v>a عمر</v>
      </c>
      <c r="M1055" s="279"/>
    </row>
    <row r="1056" spans="2:13" s="264" customFormat="1" ht="30" customHeight="1">
      <c r="B1056" s="266">
        <v>1049</v>
      </c>
      <c r="C1056" s="261" t="str">
        <f>IF((F1056&lt;=0)," ",[1]Sheet21!$T$10)</f>
        <v>الثالثة إعدادي عام</v>
      </c>
      <c r="D1056" s="261" t="str">
        <f>C1056&amp;"_"&amp;COUNTIF(C$8:$C1056,C1056)</f>
        <v>الثالثة إعدادي عام_42</v>
      </c>
      <c r="E1056" s="260" t="str">
        <f>[1]Sheet21!$I$11</f>
        <v>3ASCG-1</v>
      </c>
      <c r="F1056" s="261">
        <f>[1]Sheet21!$AA57</f>
        <v>42</v>
      </c>
      <c r="G1056" s="262" t="str">
        <f>[1]Sheet21!$X57</f>
        <v>P146032387</v>
      </c>
      <c r="H1056" s="261" t="str">
        <f>[1]Sheet21!$Q57</f>
        <v>a</v>
      </c>
      <c r="I1056" s="261" t="str">
        <f>[1]Sheet21!$M57</f>
        <v>كوثر</v>
      </c>
      <c r="J1056" s="261" t="str">
        <f>[1]Sheet21!$L57</f>
        <v>أنثى</v>
      </c>
      <c r="K1056" s="263">
        <f>[1]Sheet21!$F57</f>
        <v>37776</v>
      </c>
      <c r="L1056" s="261" t="str">
        <f t="shared" si="16"/>
        <v>a كوثر</v>
      </c>
      <c r="M1056" s="279"/>
    </row>
    <row r="1057" spans="2:13" s="264" customFormat="1" ht="30" customHeight="1">
      <c r="B1057" s="266">
        <v>1050</v>
      </c>
      <c r="C1057" s="261" t="str">
        <f>IF((F1057&lt;=0)," ",[1]Sheet21!$T$10)</f>
        <v>الثالثة إعدادي عام</v>
      </c>
      <c r="D1057" s="261" t="str">
        <f>C1057&amp;"_"&amp;COUNTIF(C$8:$C1057,C1057)</f>
        <v>الثالثة إعدادي عام_43</v>
      </c>
      <c r="E1057" s="260" t="str">
        <f>[1]Sheet21!$I$11</f>
        <v>3ASCG-1</v>
      </c>
      <c r="F1057" s="261">
        <f>[1]Sheet21!$AA58</f>
        <v>43</v>
      </c>
      <c r="G1057" s="262" t="str">
        <f>[1]Sheet21!$X58</f>
        <v>S132164680</v>
      </c>
      <c r="H1057" s="261" t="str">
        <f>[1]Sheet21!$Q58</f>
        <v>a</v>
      </c>
      <c r="I1057" s="261" t="str">
        <f>[1]Sheet21!$M58</f>
        <v>أمين</v>
      </c>
      <c r="J1057" s="261" t="str">
        <f>[1]Sheet21!$L58</f>
        <v>ذكر</v>
      </c>
      <c r="K1057" s="263">
        <f>[1]Sheet21!$F58</f>
        <v>38171</v>
      </c>
      <c r="L1057" s="261" t="str">
        <f t="shared" si="16"/>
        <v>a أمين</v>
      </c>
      <c r="M1057" s="279"/>
    </row>
    <row r="1058" spans="2:13" s="264" customFormat="1" ht="30" customHeight="1">
      <c r="B1058" s="266">
        <v>1051</v>
      </c>
      <c r="C1058" s="261" t="str">
        <f>IF((F1058&lt;=0)," ",[1]Sheet21!$T$10)</f>
        <v xml:space="preserve"> </v>
      </c>
      <c r="D1058" s="261" t="str">
        <f>C1058&amp;"_"&amp;COUNTIF(C$8:$C1058,C1058)</f>
        <v xml:space="preserve"> _219</v>
      </c>
      <c r="E1058" s="260" t="str">
        <f>[1]Sheet21!$I$11</f>
        <v>3ASCG-1</v>
      </c>
      <c r="F1058" s="261">
        <f>[1]Sheet21!$AA59</f>
        <v>0</v>
      </c>
      <c r="G1058" s="262">
        <f>[1]Sheet21!$X59</f>
        <v>0</v>
      </c>
      <c r="H1058" s="261" t="str">
        <f>[1]Sheet21!$Q59</f>
        <v>a</v>
      </c>
      <c r="I1058" s="261">
        <f>[1]Sheet21!$M59</f>
        <v>0</v>
      </c>
      <c r="J1058" s="261">
        <f>[1]Sheet21!$L59</f>
        <v>0</v>
      </c>
      <c r="K1058" s="263">
        <f>[1]Sheet21!$F59</f>
        <v>0</v>
      </c>
      <c r="L1058" s="261" t="str">
        <f t="shared" si="16"/>
        <v>a 0</v>
      </c>
      <c r="M1058" s="279"/>
    </row>
    <row r="1059" spans="2:13" s="264" customFormat="1" ht="30" customHeight="1">
      <c r="B1059" s="266">
        <v>1052</v>
      </c>
      <c r="C1059" s="261" t="str">
        <f>IF((F1059&lt;=0)," ",[1]Sheet21!$T$10)</f>
        <v xml:space="preserve"> </v>
      </c>
      <c r="D1059" s="261" t="str">
        <f>C1059&amp;"_"&amp;COUNTIF(C$8:$C1059,C1059)</f>
        <v xml:space="preserve"> _220</v>
      </c>
      <c r="E1059" s="260" t="str">
        <f>[1]Sheet21!$I$11</f>
        <v>3ASCG-1</v>
      </c>
      <c r="F1059" s="261">
        <f>[1]Sheet21!$AA60</f>
        <v>0</v>
      </c>
      <c r="G1059" s="262">
        <f>[1]Sheet21!$X60</f>
        <v>0</v>
      </c>
      <c r="H1059" s="261" t="str">
        <f>[1]Sheet21!$Q60</f>
        <v>a</v>
      </c>
      <c r="I1059" s="261">
        <f>[1]Sheet21!$M60</f>
        <v>0</v>
      </c>
      <c r="J1059" s="261">
        <f>[1]Sheet21!$L60</f>
        <v>0</v>
      </c>
      <c r="K1059" s="263">
        <f>[1]Sheet21!$F60</f>
        <v>0</v>
      </c>
      <c r="L1059" s="261" t="str">
        <f t="shared" si="16"/>
        <v>a 0</v>
      </c>
      <c r="M1059" s="279"/>
    </row>
    <row r="1060" spans="2:13" s="264" customFormat="1" ht="30" customHeight="1">
      <c r="B1060" s="266">
        <v>1053</v>
      </c>
      <c r="C1060" s="261" t="str">
        <f>IF((F1060&lt;=0)," ",[1]Sheet21!$T$10)</f>
        <v xml:space="preserve"> </v>
      </c>
      <c r="D1060" s="261" t="str">
        <f>C1060&amp;"_"&amp;COUNTIF(C$8:$C1060,C1060)</f>
        <v xml:space="preserve"> _221</v>
      </c>
      <c r="E1060" s="260" t="str">
        <f>[1]Sheet21!$I$11</f>
        <v>3ASCG-1</v>
      </c>
      <c r="F1060" s="261">
        <f>[1]Sheet21!$AA61</f>
        <v>0</v>
      </c>
      <c r="G1060" s="262">
        <f>[1]Sheet21!$X61</f>
        <v>0</v>
      </c>
      <c r="H1060" s="261" t="str">
        <f>[1]Sheet21!$Q61</f>
        <v>a</v>
      </c>
      <c r="I1060" s="261">
        <f>[1]Sheet21!$M61</f>
        <v>0</v>
      </c>
      <c r="J1060" s="261">
        <f>[1]Sheet21!$L61</f>
        <v>0</v>
      </c>
      <c r="K1060" s="263">
        <f>[1]Sheet21!$F61</f>
        <v>0</v>
      </c>
      <c r="L1060" s="261" t="str">
        <f t="shared" si="16"/>
        <v>a 0</v>
      </c>
      <c r="M1060" s="279"/>
    </row>
    <row r="1061" spans="2:13" s="264" customFormat="1" ht="30" customHeight="1">
      <c r="B1061" s="266">
        <v>1054</v>
      </c>
      <c r="C1061" s="261" t="str">
        <f>IF((F1061&lt;=0)," ",[1]Sheet21!$T$10)</f>
        <v xml:space="preserve"> </v>
      </c>
      <c r="D1061" s="261" t="str">
        <f>C1061&amp;"_"&amp;COUNTIF(C$8:$C1061,C1061)</f>
        <v xml:space="preserve"> _222</v>
      </c>
      <c r="E1061" s="260" t="str">
        <f>[1]Sheet21!$I$11</f>
        <v>3ASCG-1</v>
      </c>
      <c r="F1061" s="261">
        <f>[1]Sheet21!$AA62</f>
        <v>0</v>
      </c>
      <c r="G1061" s="262">
        <f>[1]Sheet21!$X62</f>
        <v>0</v>
      </c>
      <c r="H1061" s="261" t="str">
        <f>[1]Sheet21!$Q62</f>
        <v>a</v>
      </c>
      <c r="I1061" s="261">
        <f>[1]Sheet21!$M62</f>
        <v>0</v>
      </c>
      <c r="J1061" s="261">
        <f>[1]Sheet21!$L62</f>
        <v>0</v>
      </c>
      <c r="K1061" s="263">
        <f>[1]Sheet21!$F62</f>
        <v>0</v>
      </c>
      <c r="L1061" s="261" t="str">
        <f t="shared" si="16"/>
        <v>a 0</v>
      </c>
      <c r="M1061" s="279"/>
    </row>
    <row r="1062" spans="2:13" s="264" customFormat="1" ht="30" customHeight="1">
      <c r="B1062" s="266">
        <v>1055</v>
      </c>
      <c r="C1062" s="261" t="str">
        <f>IF((F1062&lt;=0)," ",[1]Sheet21!$T$10)</f>
        <v xml:space="preserve"> </v>
      </c>
      <c r="D1062" s="261" t="str">
        <f>C1062&amp;"_"&amp;COUNTIF(C$8:$C1062,C1062)</f>
        <v xml:space="preserve"> _223</v>
      </c>
      <c r="E1062" s="260" t="str">
        <f>[1]Sheet21!$I$11</f>
        <v>3ASCG-1</v>
      </c>
      <c r="F1062" s="261">
        <f>[1]Sheet21!$AA63</f>
        <v>0</v>
      </c>
      <c r="G1062" s="262">
        <f>[1]Sheet21!$X63</f>
        <v>0</v>
      </c>
      <c r="H1062" s="261">
        <f>[1]Sheet21!$Q63</f>
        <v>0</v>
      </c>
      <c r="I1062" s="261">
        <f>[1]Sheet21!$M63</f>
        <v>0</v>
      </c>
      <c r="J1062" s="261">
        <f>[1]Sheet21!$L63</f>
        <v>0</v>
      </c>
      <c r="K1062" s="263">
        <f>[1]Sheet21!$F63</f>
        <v>0</v>
      </c>
      <c r="L1062" s="261" t="str">
        <f t="shared" si="16"/>
        <v>0 0</v>
      </c>
      <c r="M1062" s="279"/>
    </row>
    <row r="1063" spans="2:13" s="264" customFormat="1" ht="30" customHeight="1">
      <c r="B1063" s="266">
        <v>1056</v>
      </c>
      <c r="C1063" s="261" t="str">
        <f>IF((F1063&lt;=0)," ",[1]Sheet21!$T$10)</f>
        <v xml:space="preserve"> </v>
      </c>
      <c r="D1063" s="261" t="str">
        <f>C1063&amp;"_"&amp;COUNTIF(C$8:$C1063,C1063)</f>
        <v xml:space="preserve"> _224</v>
      </c>
      <c r="E1063" s="260" t="str">
        <f>[1]Sheet21!$I$11</f>
        <v>3ASCG-1</v>
      </c>
      <c r="F1063" s="261">
        <f>[1]Sheet21!$AA64</f>
        <v>0</v>
      </c>
      <c r="G1063" s="262">
        <f>[1]Sheet21!$X64</f>
        <v>0</v>
      </c>
      <c r="H1063" s="261">
        <f>[1]Sheet21!$Q64</f>
        <v>0</v>
      </c>
      <c r="I1063" s="261">
        <f>[1]Sheet21!$M64</f>
        <v>0</v>
      </c>
      <c r="J1063" s="261">
        <f>[1]Sheet21!$L64</f>
        <v>0</v>
      </c>
      <c r="K1063" s="263">
        <f>[1]Sheet21!$F64</f>
        <v>0</v>
      </c>
      <c r="L1063" s="261" t="str">
        <f t="shared" si="16"/>
        <v>0 0</v>
      </c>
      <c r="M1063" s="279"/>
    </row>
    <row r="1064" spans="2:13" s="264" customFormat="1" ht="30" customHeight="1">
      <c r="B1064" s="266">
        <v>1057</v>
      </c>
      <c r="C1064" s="261" t="str">
        <f>IF((F1064&lt;=0)," ",[1]Sheet21!$T$10)</f>
        <v xml:space="preserve"> </v>
      </c>
      <c r="D1064" s="261" t="str">
        <f>C1064&amp;"_"&amp;COUNTIF(C$8:$C1064,C1064)</f>
        <v xml:space="preserve"> _225</v>
      </c>
      <c r="E1064" s="260" t="str">
        <f>[1]Sheet21!$I$11</f>
        <v>3ASCG-1</v>
      </c>
      <c r="F1064" s="261">
        <f>[1]Sheet21!$AA65</f>
        <v>0</v>
      </c>
      <c r="G1064" s="262">
        <f>[1]Sheet21!$X65</f>
        <v>0</v>
      </c>
      <c r="H1064" s="261">
        <f>[1]Sheet21!$Q65</f>
        <v>0</v>
      </c>
      <c r="I1064" s="261">
        <f>[1]Sheet21!$M65</f>
        <v>0</v>
      </c>
      <c r="J1064" s="261">
        <f>[1]Sheet21!$L65</f>
        <v>0</v>
      </c>
      <c r="K1064" s="263">
        <f>[1]Sheet21!$F65</f>
        <v>0</v>
      </c>
      <c r="L1064" s="261" t="str">
        <f t="shared" si="16"/>
        <v>0 0</v>
      </c>
      <c r="M1064" s="279"/>
    </row>
    <row r="1065" spans="2:13" s="264" customFormat="1" ht="30" customHeight="1">
      <c r="B1065" s="266">
        <v>1058</v>
      </c>
      <c r="C1065" s="261" t="str">
        <f>IF((F1065&lt;=0)," ",[1]Sheet22!$T$10)</f>
        <v>الثالثة إعدادي عام</v>
      </c>
      <c r="D1065" s="261" t="str">
        <f>C1065&amp;"_"&amp;COUNTIF(C$8:$C1065,C1065)</f>
        <v>الثالثة إعدادي عام_44</v>
      </c>
      <c r="E1065" s="260" t="str">
        <f>[1]Sheet22!$I$11</f>
        <v>3ASCG-2</v>
      </c>
      <c r="F1065" s="261">
        <f>[1]Sheet22!$AA16</f>
        <v>1</v>
      </c>
      <c r="G1065" s="262" t="str">
        <f>[1]Sheet22!$X16</f>
        <v>E140072426</v>
      </c>
      <c r="H1065" s="261" t="str">
        <f>[1]Sheet22!$Q16</f>
        <v>a</v>
      </c>
      <c r="I1065" s="261" t="str">
        <f>[1]Sheet22!$M16</f>
        <v>انيسة</v>
      </c>
      <c r="J1065" s="261" t="str">
        <f>[1]Sheet22!$L16</f>
        <v>أنثى</v>
      </c>
      <c r="K1065" s="263">
        <f>[1]Sheet22!$F16</f>
        <v>37955</v>
      </c>
      <c r="L1065" s="261" t="str">
        <f t="shared" si="16"/>
        <v>a انيسة</v>
      </c>
      <c r="M1065" s="279"/>
    </row>
    <row r="1066" spans="2:13" s="264" customFormat="1" ht="30" customHeight="1">
      <c r="B1066" s="266">
        <v>1059</v>
      </c>
      <c r="C1066" s="261" t="str">
        <f>IF((F1066&lt;=0)," ",[1]Sheet22!$T$10)</f>
        <v>الثالثة إعدادي عام</v>
      </c>
      <c r="D1066" s="261" t="str">
        <f>C1066&amp;"_"&amp;COUNTIF(C$8:$C1066,C1066)</f>
        <v>الثالثة إعدادي عام_45</v>
      </c>
      <c r="E1066" s="260" t="str">
        <f>[1]Sheet22!$I$11</f>
        <v>3ASCG-2</v>
      </c>
      <c r="F1066" s="261">
        <f>[1]Sheet22!$AA17</f>
        <v>2</v>
      </c>
      <c r="G1066" s="262" t="str">
        <f>[1]Sheet22!$X17</f>
        <v>N131209758</v>
      </c>
      <c r="H1066" s="261" t="str">
        <f>[1]Sheet22!$Q17</f>
        <v>a</v>
      </c>
      <c r="I1066" s="261" t="str">
        <f>[1]Sheet22!$M17</f>
        <v>ريان</v>
      </c>
      <c r="J1066" s="261" t="str">
        <f>[1]Sheet22!$L17</f>
        <v>ذكر</v>
      </c>
      <c r="K1066" s="263">
        <f>[1]Sheet22!$F17</f>
        <v>38199</v>
      </c>
      <c r="L1066" s="261" t="str">
        <f t="shared" si="16"/>
        <v>a ريان</v>
      </c>
      <c r="M1066" s="279"/>
    </row>
    <row r="1067" spans="2:13" s="264" customFormat="1" ht="30" customHeight="1">
      <c r="B1067" s="266">
        <v>1060</v>
      </c>
      <c r="C1067" s="261" t="str">
        <f>IF((F1067&lt;=0)," ",[1]Sheet22!$T$10)</f>
        <v>الثالثة إعدادي عام</v>
      </c>
      <c r="D1067" s="261" t="str">
        <f>C1067&amp;"_"&amp;COUNTIF(C$8:$C1067,C1067)</f>
        <v>الثالثة إعدادي عام_46</v>
      </c>
      <c r="E1067" s="260" t="str">
        <f>[1]Sheet22!$I$11</f>
        <v>3ASCG-2</v>
      </c>
      <c r="F1067" s="261">
        <f>[1]Sheet22!$AA18</f>
        <v>3</v>
      </c>
      <c r="G1067" s="262" t="str">
        <f>[1]Sheet22!$X18</f>
        <v>P100011651</v>
      </c>
      <c r="H1067" s="261" t="str">
        <f>[1]Sheet22!$Q18</f>
        <v>a</v>
      </c>
      <c r="I1067" s="261" t="str">
        <f>[1]Sheet22!$M18</f>
        <v>عماد</v>
      </c>
      <c r="J1067" s="261" t="str">
        <f>[1]Sheet22!$L18</f>
        <v>ذكر</v>
      </c>
      <c r="K1067" s="263">
        <f>[1]Sheet22!$F18</f>
        <v>37192</v>
      </c>
      <c r="L1067" s="261" t="str">
        <f t="shared" si="16"/>
        <v>a عماد</v>
      </c>
      <c r="M1067" s="279"/>
    </row>
    <row r="1068" spans="2:13" s="264" customFormat="1" ht="30" customHeight="1">
      <c r="B1068" s="266">
        <v>1061</v>
      </c>
      <c r="C1068" s="261" t="str">
        <f>IF((F1068&lt;=0)," ",[1]Sheet22!$T$10)</f>
        <v>الثالثة إعدادي عام</v>
      </c>
      <c r="D1068" s="261" t="str">
        <f>C1068&amp;"_"&amp;COUNTIF(C$8:$C1068,C1068)</f>
        <v>الثالثة إعدادي عام_47</v>
      </c>
      <c r="E1068" s="260" t="str">
        <f>[1]Sheet22!$I$11</f>
        <v>3ASCG-2</v>
      </c>
      <c r="F1068" s="261">
        <f>[1]Sheet22!$AA19</f>
        <v>4</v>
      </c>
      <c r="G1068" s="262" t="str">
        <f>[1]Sheet22!$X19</f>
        <v>P120061668</v>
      </c>
      <c r="H1068" s="261" t="str">
        <f>[1]Sheet22!$Q19</f>
        <v>a</v>
      </c>
      <c r="I1068" s="261" t="str">
        <f>[1]Sheet22!$M19</f>
        <v>جلال</v>
      </c>
      <c r="J1068" s="261" t="str">
        <f>[1]Sheet22!$L19</f>
        <v>ذكر</v>
      </c>
      <c r="K1068" s="263">
        <f>[1]Sheet22!$F19</f>
        <v>36579</v>
      </c>
      <c r="L1068" s="261" t="str">
        <f t="shared" si="16"/>
        <v>a جلال</v>
      </c>
      <c r="M1068" s="279"/>
    </row>
    <row r="1069" spans="2:13" s="264" customFormat="1" ht="30" customHeight="1">
      <c r="B1069" s="266">
        <v>1062</v>
      </c>
      <c r="C1069" s="261" t="str">
        <f>IF((F1069&lt;=0)," ",[1]Sheet22!$T$10)</f>
        <v>الثالثة إعدادي عام</v>
      </c>
      <c r="D1069" s="261" t="str">
        <f>C1069&amp;"_"&amp;COUNTIF(C$8:$C1069,C1069)</f>
        <v>الثالثة إعدادي عام_48</v>
      </c>
      <c r="E1069" s="260" t="str">
        <f>[1]Sheet22!$I$11</f>
        <v>3ASCG-2</v>
      </c>
      <c r="F1069" s="261">
        <f>[1]Sheet22!$AA20</f>
        <v>5</v>
      </c>
      <c r="G1069" s="262" t="str">
        <f>[1]Sheet22!$X20</f>
        <v>P130371076</v>
      </c>
      <c r="H1069" s="261" t="str">
        <f>[1]Sheet22!$Q20</f>
        <v>a</v>
      </c>
      <c r="I1069" s="261" t="str">
        <f>[1]Sheet22!$M20</f>
        <v xml:space="preserve">حفصة </v>
      </c>
      <c r="J1069" s="261" t="str">
        <f>[1]Sheet22!$L20</f>
        <v>أنثى</v>
      </c>
      <c r="K1069" s="263">
        <f>[1]Sheet22!$F20</f>
        <v>38102</v>
      </c>
      <c r="L1069" s="261" t="str">
        <f t="shared" si="16"/>
        <v xml:space="preserve">a حفصة </v>
      </c>
      <c r="M1069" s="279"/>
    </row>
    <row r="1070" spans="2:13" s="264" customFormat="1" ht="30" customHeight="1">
      <c r="B1070" s="266">
        <v>1063</v>
      </c>
      <c r="C1070" s="261" t="str">
        <f>IF((F1070&lt;=0)," ",[1]Sheet22!$T$10)</f>
        <v>الثالثة إعدادي عام</v>
      </c>
      <c r="D1070" s="261" t="str">
        <f>C1070&amp;"_"&amp;COUNTIF(C$8:$C1070,C1070)</f>
        <v>الثالثة إعدادي عام_49</v>
      </c>
      <c r="E1070" s="260" t="str">
        <f>[1]Sheet22!$I$11</f>
        <v>3ASCG-2</v>
      </c>
      <c r="F1070" s="261">
        <f>[1]Sheet22!$AA21</f>
        <v>6</v>
      </c>
      <c r="G1070" s="262" t="str">
        <f>[1]Sheet22!$X21</f>
        <v>P130530851</v>
      </c>
      <c r="H1070" s="261" t="str">
        <f>[1]Sheet22!$Q21</f>
        <v>a</v>
      </c>
      <c r="I1070" s="261" t="str">
        <f>[1]Sheet22!$M21</f>
        <v>أحلام</v>
      </c>
      <c r="J1070" s="261" t="str">
        <f>[1]Sheet22!$L21</f>
        <v>أنثى</v>
      </c>
      <c r="K1070" s="263">
        <f>[1]Sheet22!$F21</f>
        <v>38288</v>
      </c>
      <c r="L1070" s="261" t="str">
        <f t="shared" si="16"/>
        <v>a أحلام</v>
      </c>
      <c r="M1070" s="279"/>
    </row>
    <row r="1071" spans="2:13" s="264" customFormat="1" ht="30" customHeight="1">
      <c r="B1071" s="266">
        <v>1064</v>
      </c>
      <c r="C1071" s="261" t="str">
        <f>IF((F1071&lt;=0)," ",[1]Sheet22!$T$10)</f>
        <v>الثالثة إعدادي عام</v>
      </c>
      <c r="D1071" s="261" t="str">
        <f>C1071&amp;"_"&amp;COUNTIF(C$8:$C1071,C1071)</f>
        <v>الثالثة إعدادي عام_50</v>
      </c>
      <c r="E1071" s="260" t="str">
        <f>[1]Sheet22!$I$11</f>
        <v>3ASCG-2</v>
      </c>
      <c r="F1071" s="261">
        <f>[1]Sheet22!$AA22</f>
        <v>7</v>
      </c>
      <c r="G1071" s="262" t="str">
        <f>[1]Sheet22!$X22</f>
        <v>P132243132</v>
      </c>
      <c r="H1071" s="261" t="str">
        <f>[1]Sheet22!$Q22</f>
        <v>a</v>
      </c>
      <c r="I1071" s="261" t="str">
        <f>[1]Sheet22!$M22</f>
        <v>إنصاف</v>
      </c>
      <c r="J1071" s="261" t="str">
        <f>[1]Sheet22!$L22</f>
        <v>أنثى</v>
      </c>
      <c r="K1071" s="263">
        <f>[1]Sheet22!$F22</f>
        <v>37269</v>
      </c>
      <c r="L1071" s="261" t="str">
        <f t="shared" si="16"/>
        <v>a إنصاف</v>
      </c>
      <c r="M1071" s="279"/>
    </row>
    <row r="1072" spans="2:13" s="264" customFormat="1" ht="30" customHeight="1">
      <c r="B1072" s="266">
        <v>1065</v>
      </c>
      <c r="C1072" s="261" t="str">
        <f>IF((F1072&lt;=0)," ",[1]Sheet22!$T$10)</f>
        <v>الثالثة إعدادي عام</v>
      </c>
      <c r="D1072" s="261" t="str">
        <f>C1072&amp;"_"&amp;COUNTIF(C$8:$C1072,C1072)</f>
        <v>الثالثة إعدادي عام_51</v>
      </c>
      <c r="E1072" s="260" t="str">
        <f>[1]Sheet22!$I$11</f>
        <v>3ASCG-2</v>
      </c>
      <c r="F1072" s="261">
        <f>[1]Sheet22!$AA23</f>
        <v>8</v>
      </c>
      <c r="G1072" s="262" t="str">
        <f>[1]Sheet22!$X23</f>
        <v>P132243133</v>
      </c>
      <c r="H1072" s="261" t="str">
        <f>[1]Sheet22!$Q23</f>
        <v>a</v>
      </c>
      <c r="I1072" s="261" t="str">
        <f>[1]Sheet22!$M23</f>
        <v>نرجس</v>
      </c>
      <c r="J1072" s="261" t="str">
        <f>[1]Sheet22!$L23</f>
        <v>أنثى</v>
      </c>
      <c r="K1072" s="263">
        <f>[1]Sheet22!$F23</f>
        <v>37422</v>
      </c>
      <c r="L1072" s="261" t="str">
        <f t="shared" si="16"/>
        <v>a نرجس</v>
      </c>
      <c r="M1072" s="279"/>
    </row>
    <row r="1073" spans="2:13" s="264" customFormat="1" ht="30" customHeight="1">
      <c r="B1073" s="266">
        <v>1066</v>
      </c>
      <c r="C1073" s="261" t="str">
        <f>IF((F1073&lt;=0)," ",[1]Sheet22!$T$10)</f>
        <v>الثالثة إعدادي عام</v>
      </c>
      <c r="D1073" s="261" t="str">
        <f>C1073&amp;"_"&amp;COUNTIF(C$8:$C1073,C1073)</f>
        <v>الثالثة إعدادي عام_52</v>
      </c>
      <c r="E1073" s="260" t="str">
        <f>[1]Sheet22!$I$11</f>
        <v>3ASCG-2</v>
      </c>
      <c r="F1073" s="261">
        <f>[1]Sheet22!$AA24</f>
        <v>9</v>
      </c>
      <c r="G1073" s="262" t="str">
        <f>[1]Sheet22!$X24</f>
        <v>P132371345</v>
      </c>
      <c r="H1073" s="261" t="str">
        <f>[1]Sheet22!$Q24</f>
        <v>a</v>
      </c>
      <c r="I1073" s="261" t="str">
        <f>[1]Sheet22!$M24</f>
        <v xml:space="preserve">فاطمة الزهرة </v>
      </c>
      <c r="J1073" s="261" t="str">
        <f>[1]Sheet22!$L24</f>
        <v>أنثى</v>
      </c>
      <c r="K1073" s="263">
        <f>[1]Sheet22!$F24</f>
        <v>38222</v>
      </c>
      <c r="L1073" s="261" t="str">
        <f t="shared" si="16"/>
        <v xml:space="preserve">a فاطمة الزهرة </v>
      </c>
      <c r="M1073" s="279"/>
    </row>
    <row r="1074" spans="2:13" s="264" customFormat="1" ht="30" customHeight="1">
      <c r="B1074" s="266">
        <v>1067</v>
      </c>
      <c r="C1074" s="261" t="str">
        <f>IF((F1074&lt;=0)," ",[1]Sheet22!$T$10)</f>
        <v>الثالثة إعدادي عام</v>
      </c>
      <c r="D1074" s="261" t="str">
        <f>C1074&amp;"_"&amp;COUNTIF(C$8:$C1074,C1074)</f>
        <v>الثالثة إعدادي عام_53</v>
      </c>
      <c r="E1074" s="260" t="str">
        <f>[1]Sheet22!$I$11</f>
        <v>3ASCG-2</v>
      </c>
      <c r="F1074" s="261">
        <f>[1]Sheet22!$AA25</f>
        <v>10</v>
      </c>
      <c r="G1074" s="262" t="str">
        <f>[1]Sheet22!$X25</f>
        <v>P132376602</v>
      </c>
      <c r="H1074" s="261" t="str">
        <f>[1]Sheet22!$Q25</f>
        <v>a</v>
      </c>
      <c r="I1074" s="261" t="str">
        <f>[1]Sheet22!$M25</f>
        <v xml:space="preserve">فاطمة الزهرة </v>
      </c>
      <c r="J1074" s="261" t="str">
        <f>[1]Sheet22!$L25</f>
        <v>أنثى</v>
      </c>
      <c r="K1074" s="263">
        <f>[1]Sheet22!$F25</f>
        <v>36421</v>
      </c>
      <c r="L1074" s="261" t="str">
        <f t="shared" si="16"/>
        <v xml:space="preserve">a فاطمة الزهرة </v>
      </c>
      <c r="M1074" s="279"/>
    </row>
    <row r="1075" spans="2:13" s="264" customFormat="1" ht="30" customHeight="1">
      <c r="B1075" s="266">
        <v>1068</v>
      </c>
      <c r="C1075" s="261" t="str">
        <f>IF((F1075&lt;=0)," ",[1]Sheet22!$T$10)</f>
        <v>الثالثة إعدادي عام</v>
      </c>
      <c r="D1075" s="261" t="str">
        <f>C1075&amp;"_"&amp;COUNTIF(C$8:$C1075,C1075)</f>
        <v>الثالثة إعدادي عام_54</v>
      </c>
      <c r="E1075" s="260" t="str">
        <f>[1]Sheet22!$I$11</f>
        <v>3ASCG-2</v>
      </c>
      <c r="F1075" s="261">
        <f>[1]Sheet22!$AA26</f>
        <v>11</v>
      </c>
      <c r="G1075" s="262" t="str">
        <f>[1]Sheet22!$X26</f>
        <v>P133049496</v>
      </c>
      <c r="H1075" s="261" t="str">
        <f>[1]Sheet22!$Q26</f>
        <v>a</v>
      </c>
      <c r="I1075" s="261" t="str">
        <f>[1]Sheet22!$M26</f>
        <v>فريدة</v>
      </c>
      <c r="J1075" s="261" t="str">
        <f>[1]Sheet22!$L26</f>
        <v>أنثى</v>
      </c>
      <c r="K1075" s="263">
        <f>[1]Sheet22!$F26</f>
        <v>37167</v>
      </c>
      <c r="L1075" s="261" t="str">
        <f t="shared" si="16"/>
        <v>a فريدة</v>
      </c>
      <c r="M1075" s="279"/>
    </row>
    <row r="1076" spans="2:13" s="264" customFormat="1" ht="30" customHeight="1">
      <c r="B1076" s="266">
        <v>1069</v>
      </c>
      <c r="C1076" s="261" t="str">
        <f>IF((F1076&lt;=0)," ",[1]Sheet22!$T$10)</f>
        <v>الثالثة إعدادي عام</v>
      </c>
      <c r="D1076" s="261" t="str">
        <f>C1076&amp;"_"&amp;COUNTIF(C$8:$C1076,C1076)</f>
        <v>الثالثة إعدادي عام_55</v>
      </c>
      <c r="E1076" s="260" t="str">
        <f>[1]Sheet22!$I$11</f>
        <v>3ASCG-2</v>
      </c>
      <c r="F1076" s="261">
        <f>[1]Sheet22!$AA27</f>
        <v>12</v>
      </c>
      <c r="G1076" s="262" t="str">
        <f>[1]Sheet22!$X27</f>
        <v>P133243705</v>
      </c>
      <c r="H1076" s="261" t="str">
        <f>[1]Sheet22!$Q27</f>
        <v>a</v>
      </c>
      <c r="I1076" s="261" t="str">
        <f>[1]Sheet22!$M27</f>
        <v xml:space="preserve">أحمد </v>
      </c>
      <c r="J1076" s="261" t="str">
        <f>[1]Sheet22!$L27</f>
        <v>ذكر</v>
      </c>
      <c r="K1076" s="263">
        <f>[1]Sheet22!$F27</f>
        <v>38170</v>
      </c>
      <c r="L1076" s="261" t="str">
        <f t="shared" si="16"/>
        <v xml:space="preserve">a أحمد </v>
      </c>
      <c r="M1076" s="279"/>
    </row>
    <row r="1077" spans="2:13" s="264" customFormat="1" ht="30" customHeight="1">
      <c r="B1077" s="266">
        <v>1070</v>
      </c>
      <c r="C1077" s="261" t="str">
        <f>IF((F1077&lt;=0)," ",[1]Sheet22!$T$10)</f>
        <v>الثالثة إعدادي عام</v>
      </c>
      <c r="D1077" s="261" t="str">
        <f>C1077&amp;"_"&amp;COUNTIF(C$8:$C1077,C1077)</f>
        <v>الثالثة إعدادي عام_56</v>
      </c>
      <c r="E1077" s="260" t="str">
        <f>[1]Sheet22!$I$11</f>
        <v>3ASCG-2</v>
      </c>
      <c r="F1077" s="261">
        <f>[1]Sheet22!$AA28</f>
        <v>13</v>
      </c>
      <c r="G1077" s="262" t="str">
        <f>[1]Sheet22!$X28</f>
        <v>P133257739</v>
      </c>
      <c r="H1077" s="261" t="str">
        <f>[1]Sheet22!$Q28</f>
        <v>a</v>
      </c>
      <c r="I1077" s="261" t="str">
        <f>[1]Sheet22!$M28</f>
        <v>يونس</v>
      </c>
      <c r="J1077" s="261" t="str">
        <f>[1]Sheet22!$L28</f>
        <v>ذكر</v>
      </c>
      <c r="K1077" s="263">
        <f>[1]Sheet22!$F28</f>
        <v>37433</v>
      </c>
      <c r="L1077" s="261" t="str">
        <f t="shared" si="16"/>
        <v>a يونس</v>
      </c>
      <c r="M1077" s="279"/>
    </row>
    <row r="1078" spans="2:13" s="264" customFormat="1" ht="30" customHeight="1">
      <c r="B1078" s="266">
        <v>1071</v>
      </c>
      <c r="C1078" s="261" t="str">
        <f>IF((F1078&lt;=0)," ",[1]Sheet22!$T$10)</f>
        <v>الثالثة إعدادي عام</v>
      </c>
      <c r="D1078" s="261" t="str">
        <f>C1078&amp;"_"&amp;COUNTIF(C$8:$C1078,C1078)</f>
        <v>الثالثة إعدادي عام_57</v>
      </c>
      <c r="E1078" s="260" t="str">
        <f>[1]Sheet22!$I$11</f>
        <v>3ASCG-2</v>
      </c>
      <c r="F1078" s="261">
        <f>[1]Sheet22!$AA29</f>
        <v>14</v>
      </c>
      <c r="G1078" s="262" t="str">
        <f>[1]Sheet22!$X29</f>
        <v>P133260200</v>
      </c>
      <c r="H1078" s="261" t="str">
        <f>[1]Sheet22!$Q29</f>
        <v>a</v>
      </c>
      <c r="I1078" s="261" t="str">
        <f>[1]Sheet22!$M29</f>
        <v xml:space="preserve">فاطمة </v>
      </c>
      <c r="J1078" s="261" t="str">
        <f>[1]Sheet22!$L29</f>
        <v>أنثى</v>
      </c>
      <c r="K1078" s="263">
        <f>[1]Sheet22!$F29</f>
        <v>37789</v>
      </c>
      <c r="L1078" s="261" t="str">
        <f t="shared" si="16"/>
        <v xml:space="preserve">a فاطمة </v>
      </c>
      <c r="M1078" s="279"/>
    </row>
    <row r="1079" spans="2:13" s="264" customFormat="1" ht="30" customHeight="1">
      <c r="B1079" s="266">
        <v>1072</v>
      </c>
      <c r="C1079" s="261" t="str">
        <f>IF((F1079&lt;=0)," ",[1]Sheet22!$T$10)</f>
        <v>الثالثة إعدادي عام</v>
      </c>
      <c r="D1079" s="261" t="str">
        <f>C1079&amp;"_"&amp;COUNTIF(C$8:$C1079,C1079)</f>
        <v>الثالثة إعدادي عام_58</v>
      </c>
      <c r="E1079" s="260" t="str">
        <f>[1]Sheet22!$I$11</f>
        <v>3ASCG-2</v>
      </c>
      <c r="F1079" s="261">
        <f>[1]Sheet22!$AA30</f>
        <v>15</v>
      </c>
      <c r="G1079" s="262" t="str">
        <f>[1]Sheet22!$X30</f>
        <v>P133266798</v>
      </c>
      <c r="H1079" s="261" t="str">
        <f>[1]Sheet22!$Q30</f>
        <v>a</v>
      </c>
      <c r="I1079" s="261" t="str">
        <f>[1]Sheet22!$M30</f>
        <v xml:space="preserve">يسرى </v>
      </c>
      <c r="J1079" s="261" t="str">
        <f>[1]Sheet22!$L30</f>
        <v>أنثى</v>
      </c>
      <c r="K1079" s="263">
        <f>[1]Sheet22!$F30</f>
        <v>37523</v>
      </c>
      <c r="L1079" s="261" t="str">
        <f t="shared" si="16"/>
        <v xml:space="preserve">a يسرى </v>
      </c>
      <c r="M1079" s="279"/>
    </row>
    <row r="1080" spans="2:13" s="264" customFormat="1" ht="30" customHeight="1">
      <c r="B1080" s="266">
        <v>1073</v>
      </c>
      <c r="C1080" s="261" t="str">
        <f>IF((F1080&lt;=0)," ",[1]Sheet22!$T$10)</f>
        <v>الثالثة إعدادي عام</v>
      </c>
      <c r="D1080" s="261" t="str">
        <f>C1080&amp;"_"&amp;COUNTIF(C$8:$C1080,C1080)</f>
        <v>الثالثة إعدادي عام_59</v>
      </c>
      <c r="E1080" s="260" t="str">
        <f>[1]Sheet22!$I$11</f>
        <v>3ASCG-2</v>
      </c>
      <c r="F1080" s="261">
        <f>[1]Sheet22!$AA31</f>
        <v>16</v>
      </c>
      <c r="G1080" s="262" t="str">
        <f>[1]Sheet22!$X31</f>
        <v>P133266803</v>
      </c>
      <c r="H1080" s="261" t="str">
        <f>[1]Sheet22!$Q31</f>
        <v>a</v>
      </c>
      <c r="I1080" s="261" t="str">
        <f>[1]Sheet22!$M31</f>
        <v xml:space="preserve">خولة </v>
      </c>
      <c r="J1080" s="261" t="str">
        <f>[1]Sheet22!$L31</f>
        <v>أنثى</v>
      </c>
      <c r="K1080" s="263">
        <f>[1]Sheet22!$F31</f>
        <v>36947</v>
      </c>
      <c r="L1080" s="261" t="str">
        <f t="shared" si="16"/>
        <v xml:space="preserve">a خولة </v>
      </c>
      <c r="M1080" s="279"/>
    </row>
    <row r="1081" spans="2:13" s="264" customFormat="1" ht="30" customHeight="1">
      <c r="B1081" s="266">
        <v>1074</v>
      </c>
      <c r="C1081" s="261" t="str">
        <f>IF((F1081&lt;=0)," ",[1]Sheet22!$T$10)</f>
        <v>الثالثة إعدادي عام</v>
      </c>
      <c r="D1081" s="261" t="str">
        <f>C1081&amp;"_"&amp;COUNTIF(C$8:$C1081,C1081)</f>
        <v>الثالثة إعدادي عام_60</v>
      </c>
      <c r="E1081" s="260" t="str">
        <f>[1]Sheet22!$I$11</f>
        <v>3ASCG-2</v>
      </c>
      <c r="F1081" s="261">
        <f>[1]Sheet22!$AA32</f>
        <v>17</v>
      </c>
      <c r="G1081" s="262" t="str">
        <f>[1]Sheet22!$X32</f>
        <v>P133377473</v>
      </c>
      <c r="H1081" s="261" t="str">
        <f>[1]Sheet22!$Q32</f>
        <v>a</v>
      </c>
      <c r="I1081" s="261" t="str">
        <f>[1]Sheet22!$M32</f>
        <v xml:space="preserve">يوسف </v>
      </c>
      <c r="J1081" s="261" t="str">
        <f>[1]Sheet22!$L32</f>
        <v>ذكر</v>
      </c>
      <c r="K1081" s="263">
        <f>[1]Sheet22!$F32</f>
        <v>36819</v>
      </c>
      <c r="L1081" s="261" t="str">
        <f t="shared" si="16"/>
        <v xml:space="preserve">a يوسف </v>
      </c>
      <c r="M1081" s="279"/>
    </row>
    <row r="1082" spans="2:13" s="264" customFormat="1" ht="30" customHeight="1">
      <c r="B1082" s="266">
        <v>1075</v>
      </c>
      <c r="C1082" s="261" t="str">
        <f>IF((F1082&lt;=0)," ",[1]Sheet22!$T$10)</f>
        <v>الثالثة إعدادي عام</v>
      </c>
      <c r="D1082" s="261" t="str">
        <f>C1082&amp;"_"&amp;COUNTIF(C$8:$C1082,C1082)</f>
        <v>الثالثة إعدادي عام_61</v>
      </c>
      <c r="E1082" s="260" t="str">
        <f>[1]Sheet22!$I$11</f>
        <v>3ASCG-2</v>
      </c>
      <c r="F1082" s="261">
        <f>[1]Sheet22!$AA33</f>
        <v>18</v>
      </c>
      <c r="G1082" s="262" t="str">
        <f>[1]Sheet22!$X33</f>
        <v>P133390812</v>
      </c>
      <c r="H1082" s="261" t="str">
        <f>[1]Sheet22!$Q33</f>
        <v>a</v>
      </c>
      <c r="I1082" s="261" t="str">
        <f>[1]Sheet22!$M33</f>
        <v>سميرة</v>
      </c>
      <c r="J1082" s="261" t="str">
        <f>[1]Sheet22!$L33</f>
        <v>أنثى</v>
      </c>
      <c r="K1082" s="263">
        <f>[1]Sheet22!$F33</f>
        <v>37386</v>
      </c>
      <c r="L1082" s="261" t="str">
        <f t="shared" si="16"/>
        <v>a سميرة</v>
      </c>
      <c r="M1082" s="279"/>
    </row>
    <row r="1083" spans="2:13" s="264" customFormat="1" ht="30" customHeight="1">
      <c r="B1083" s="266">
        <v>1076</v>
      </c>
      <c r="C1083" s="261" t="str">
        <f>IF((F1083&lt;=0)," ",[1]Sheet22!$T$10)</f>
        <v>الثالثة إعدادي عام</v>
      </c>
      <c r="D1083" s="261" t="str">
        <f>C1083&amp;"_"&amp;COUNTIF(C$8:$C1083,C1083)</f>
        <v>الثالثة إعدادي عام_62</v>
      </c>
      <c r="E1083" s="260" t="str">
        <f>[1]Sheet22!$I$11</f>
        <v>3ASCG-2</v>
      </c>
      <c r="F1083" s="261">
        <f>[1]Sheet22!$AA34</f>
        <v>19</v>
      </c>
      <c r="G1083" s="262" t="str">
        <f>[1]Sheet22!$X34</f>
        <v>P135243148</v>
      </c>
      <c r="H1083" s="261" t="str">
        <f>[1]Sheet22!$Q34</f>
        <v>a</v>
      </c>
      <c r="I1083" s="261" t="str">
        <f>[1]Sheet22!$M34</f>
        <v>يحيى</v>
      </c>
      <c r="J1083" s="261" t="str">
        <f>[1]Sheet22!$L34</f>
        <v>ذكر</v>
      </c>
      <c r="K1083" s="263">
        <f>[1]Sheet22!$F34</f>
        <v>37841</v>
      </c>
      <c r="L1083" s="261" t="str">
        <f t="shared" si="16"/>
        <v>a يحيى</v>
      </c>
      <c r="M1083" s="279"/>
    </row>
    <row r="1084" spans="2:13" s="264" customFormat="1" ht="30" customHeight="1">
      <c r="B1084" s="266">
        <v>1077</v>
      </c>
      <c r="C1084" s="261" t="str">
        <f>IF((F1084&lt;=0)," ",[1]Sheet22!$T$10)</f>
        <v>الثالثة إعدادي عام</v>
      </c>
      <c r="D1084" s="261" t="str">
        <f>C1084&amp;"_"&amp;COUNTIF(C$8:$C1084,C1084)</f>
        <v>الثالثة إعدادي عام_63</v>
      </c>
      <c r="E1084" s="260" t="str">
        <f>[1]Sheet22!$I$11</f>
        <v>3ASCG-2</v>
      </c>
      <c r="F1084" s="261">
        <f>[1]Sheet22!$AA35</f>
        <v>20</v>
      </c>
      <c r="G1084" s="262" t="str">
        <f>[1]Sheet22!$X35</f>
        <v>P135260127</v>
      </c>
      <c r="H1084" s="261" t="str">
        <f>[1]Sheet22!$Q35</f>
        <v>a</v>
      </c>
      <c r="I1084" s="261" t="str">
        <f>[1]Sheet22!$M35</f>
        <v xml:space="preserve">محمد </v>
      </c>
      <c r="J1084" s="261" t="str">
        <f>[1]Sheet22!$L35</f>
        <v>ذكر</v>
      </c>
      <c r="K1084" s="263">
        <f>[1]Sheet22!$F35</f>
        <v>38245</v>
      </c>
      <c r="L1084" s="261" t="str">
        <f t="shared" si="16"/>
        <v xml:space="preserve">a محمد </v>
      </c>
      <c r="M1084" s="279"/>
    </row>
    <row r="1085" spans="2:13" s="264" customFormat="1" ht="30" customHeight="1">
      <c r="B1085" s="266">
        <v>1078</v>
      </c>
      <c r="C1085" s="261" t="str">
        <f>IF((F1085&lt;=0)," ",[1]Sheet22!$T$10)</f>
        <v>الثالثة إعدادي عام</v>
      </c>
      <c r="D1085" s="261" t="str">
        <f>C1085&amp;"_"&amp;COUNTIF(C$8:$C1085,C1085)</f>
        <v>الثالثة إعدادي عام_64</v>
      </c>
      <c r="E1085" s="260" t="str">
        <f>[1]Sheet22!$I$11</f>
        <v>3ASCG-2</v>
      </c>
      <c r="F1085" s="261">
        <f>[1]Sheet22!$AA36</f>
        <v>21</v>
      </c>
      <c r="G1085" s="262" t="str">
        <f>[1]Sheet22!$X36</f>
        <v>P135287327</v>
      </c>
      <c r="H1085" s="261" t="str">
        <f>[1]Sheet22!$Q36</f>
        <v>a</v>
      </c>
      <c r="I1085" s="261" t="str">
        <f>[1]Sheet22!$M36</f>
        <v>بسمة</v>
      </c>
      <c r="J1085" s="261" t="str">
        <f>[1]Sheet22!$L36</f>
        <v>أنثى</v>
      </c>
      <c r="K1085" s="263">
        <f>[1]Sheet22!$F36</f>
        <v>38191</v>
      </c>
      <c r="L1085" s="261" t="str">
        <f t="shared" si="16"/>
        <v>a بسمة</v>
      </c>
      <c r="M1085" s="279"/>
    </row>
    <row r="1086" spans="2:13" s="264" customFormat="1" ht="30" customHeight="1">
      <c r="B1086" s="266">
        <v>1079</v>
      </c>
      <c r="C1086" s="261" t="str">
        <f>IF((F1086&lt;=0)," ",[1]Sheet22!$T$10)</f>
        <v>الثالثة إعدادي عام</v>
      </c>
      <c r="D1086" s="261" t="str">
        <f>C1086&amp;"_"&amp;COUNTIF(C$8:$C1086,C1086)</f>
        <v>الثالثة إعدادي عام_65</v>
      </c>
      <c r="E1086" s="260" t="str">
        <f>[1]Sheet22!$I$11</f>
        <v>3ASCG-2</v>
      </c>
      <c r="F1086" s="261">
        <f>[1]Sheet22!$AA37</f>
        <v>22</v>
      </c>
      <c r="G1086" s="262" t="str">
        <f>[1]Sheet22!$X37</f>
        <v>P135371258</v>
      </c>
      <c r="H1086" s="261" t="str">
        <f>[1]Sheet22!$Q37</f>
        <v>a</v>
      </c>
      <c r="I1086" s="261" t="str">
        <f>[1]Sheet22!$M37</f>
        <v xml:space="preserve">فاطمة </v>
      </c>
      <c r="J1086" s="261" t="str">
        <f>[1]Sheet22!$L37</f>
        <v>أنثى</v>
      </c>
      <c r="K1086" s="263">
        <f>[1]Sheet22!$F37</f>
        <v>38022</v>
      </c>
      <c r="L1086" s="261" t="str">
        <f t="shared" si="16"/>
        <v xml:space="preserve">a فاطمة </v>
      </c>
      <c r="M1086" s="279"/>
    </row>
    <row r="1087" spans="2:13" s="264" customFormat="1" ht="30" customHeight="1">
      <c r="B1087" s="266">
        <v>1080</v>
      </c>
      <c r="C1087" s="261" t="str">
        <f>IF((F1087&lt;=0)," ",[1]Sheet22!$T$10)</f>
        <v>الثالثة إعدادي عام</v>
      </c>
      <c r="D1087" s="261" t="str">
        <f>C1087&amp;"_"&amp;COUNTIF(C$8:$C1087,C1087)</f>
        <v>الثالثة إعدادي عام_66</v>
      </c>
      <c r="E1087" s="260" t="str">
        <f>[1]Sheet22!$I$11</f>
        <v>3ASCG-2</v>
      </c>
      <c r="F1087" s="261">
        <f>[1]Sheet22!$AA38</f>
        <v>23</v>
      </c>
      <c r="G1087" s="262" t="str">
        <f>[1]Sheet22!$X38</f>
        <v>P136214740</v>
      </c>
      <c r="H1087" s="261" t="str">
        <f>[1]Sheet22!$Q38</f>
        <v>a</v>
      </c>
      <c r="I1087" s="261" t="str">
        <f>[1]Sheet22!$M38</f>
        <v>زكرياء</v>
      </c>
      <c r="J1087" s="261" t="str">
        <f>[1]Sheet22!$L38</f>
        <v>ذكر</v>
      </c>
      <c r="K1087" s="263">
        <f>[1]Sheet22!$F38</f>
        <v>38171</v>
      </c>
      <c r="L1087" s="261" t="str">
        <f t="shared" si="16"/>
        <v>a زكرياء</v>
      </c>
      <c r="M1087" s="279"/>
    </row>
    <row r="1088" spans="2:13" s="264" customFormat="1" ht="30" customHeight="1">
      <c r="B1088" s="266">
        <v>1081</v>
      </c>
      <c r="C1088" s="261" t="str">
        <f>IF((F1088&lt;=0)," ",[1]Sheet22!$T$10)</f>
        <v>الثالثة إعدادي عام</v>
      </c>
      <c r="D1088" s="261" t="str">
        <f>C1088&amp;"_"&amp;COUNTIF(C$8:$C1088,C1088)</f>
        <v>الثالثة إعدادي عام_67</v>
      </c>
      <c r="E1088" s="260" t="str">
        <f>[1]Sheet22!$I$11</f>
        <v>3ASCG-2</v>
      </c>
      <c r="F1088" s="261">
        <f>[1]Sheet22!$AA39</f>
        <v>24</v>
      </c>
      <c r="G1088" s="262" t="str">
        <f>[1]Sheet22!$X39</f>
        <v>P136377258</v>
      </c>
      <c r="H1088" s="261" t="str">
        <f>[1]Sheet22!$Q39</f>
        <v>a</v>
      </c>
      <c r="I1088" s="261" t="str">
        <f>[1]Sheet22!$M39</f>
        <v xml:space="preserve">سفيان </v>
      </c>
      <c r="J1088" s="261" t="str">
        <f>[1]Sheet22!$L39</f>
        <v>ذكر</v>
      </c>
      <c r="K1088" s="263">
        <f>[1]Sheet22!$F39</f>
        <v>37661</v>
      </c>
      <c r="L1088" s="261" t="str">
        <f t="shared" si="16"/>
        <v xml:space="preserve">a سفيان </v>
      </c>
      <c r="M1088" s="279"/>
    </row>
    <row r="1089" spans="2:13" s="264" customFormat="1" ht="30" customHeight="1">
      <c r="B1089" s="266">
        <v>1082</v>
      </c>
      <c r="C1089" s="261" t="str">
        <f>IF((F1089&lt;=0)," ",[1]Sheet22!$T$10)</f>
        <v>الثالثة إعدادي عام</v>
      </c>
      <c r="D1089" s="261" t="str">
        <f>C1089&amp;"_"&amp;COUNTIF(C$8:$C1089,C1089)</f>
        <v>الثالثة إعدادي عام_68</v>
      </c>
      <c r="E1089" s="260" t="str">
        <f>[1]Sheet22!$I$11</f>
        <v>3ASCG-2</v>
      </c>
      <c r="F1089" s="261">
        <f>[1]Sheet22!$AA40</f>
        <v>25</v>
      </c>
      <c r="G1089" s="262" t="str">
        <f>[1]Sheet22!$X40</f>
        <v>P136377445</v>
      </c>
      <c r="H1089" s="261" t="str">
        <f>[1]Sheet22!$Q40</f>
        <v>a</v>
      </c>
      <c r="I1089" s="261" t="str">
        <f>[1]Sheet22!$M40</f>
        <v xml:space="preserve">سناء </v>
      </c>
      <c r="J1089" s="261" t="str">
        <f>[1]Sheet22!$L40</f>
        <v>أنثى</v>
      </c>
      <c r="K1089" s="263">
        <f>[1]Sheet22!$F40</f>
        <v>36886</v>
      </c>
      <c r="L1089" s="261" t="str">
        <f t="shared" si="16"/>
        <v xml:space="preserve">a سناء </v>
      </c>
      <c r="M1089" s="279"/>
    </row>
    <row r="1090" spans="2:13" s="264" customFormat="1" ht="30" customHeight="1">
      <c r="B1090" s="266">
        <v>1083</v>
      </c>
      <c r="C1090" s="261" t="str">
        <f>IF((F1090&lt;=0)," ",[1]Sheet22!$T$10)</f>
        <v>الثالثة إعدادي عام</v>
      </c>
      <c r="D1090" s="261" t="str">
        <f>C1090&amp;"_"&amp;COUNTIF(C$8:$C1090,C1090)</f>
        <v>الثالثة إعدادي عام_69</v>
      </c>
      <c r="E1090" s="260" t="str">
        <f>[1]Sheet22!$I$11</f>
        <v>3ASCG-2</v>
      </c>
      <c r="F1090" s="261">
        <f>[1]Sheet22!$AA41</f>
        <v>26</v>
      </c>
      <c r="G1090" s="262" t="str">
        <f>[1]Sheet22!$X41</f>
        <v>P137089270</v>
      </c>
      <c r="H1090" s="261" t="str">
        <f>[1]Sheet22!$Q41</f>
        <v>a</v>
      </c>
      <c r="I1090" s="261" t="str">
        <f>[1]Sheet22!$M41</f>
        <v>أمينة</v>
      </c>
      <c r="J1090" s="261" t="str">
        <f>[1]Sheet22!$L41</f>
        <v>أنثى</v>
      </c>
      <c r="K1090" s="263">
        <f>[1]Sheet22!$F41</f>
        <v>37673</v>
      </c>
      <c r="L1090" s="261" t="str">
        <f t="shared" si="16"/>
        <v>a أمينة</v>
      </c>
      <c r="M1090" s="279"/>
    </row>
    <row r="1091" spans="2:13" s="264" customFormat="1" ht="30" customHeight="1">
      <c r="B1091" s="266">
        <v>1084</v>
      </c>
      <c r="C1091" s="261" t="str">
        <f>IF((F1091&lt;=0)," ",[1]Sheet22!$T$10)</f>
        <v>الثالثة إعدادي عام</v>
      </c>
      <c r="D1091" s="261" t="str">
        <f>C1091&amp;"_"&amp;COUNTIF(C$8:$C1091,C1091)</f>
        <v>الثالثة إعدادي عام_70</v>
      </c>
      <c r="E1091" s="260" t="str">
        <f>[1]Sheet22!$I$11</f>
        <v>3ASCG-2</v>
      </c>
      <c r="F1091" s="261">
        <f>[1]Sheet22!$AA42</f>
        <v>27</v>
      </c>
      <c r="G1091" s="262" t="str">
        <f>[1]Sheet22!$X42</f>
        <v>P137236829</v>
      </c>
      <c r="H1091" s="261" t="str">
        <f>[1]Sheet22!$Q42</f>
        <v>a</v>
      </c>
      <c r="I1091" s="261" t="str">
        <f>[1]Sheet22!$M42</f>
        <v xml:space="preserve">كوثر </v>
      </c>
      <c r="J1091" s="261" t="str">
        <f>[1]Sheet22!$L42</f>
        <v>أنثى</v>
      </c>
      <c r="K1091" s="263">
        <f>[1]Sheet22!$F42</f>
        <v>37579</v>
      </c>
      <c r="L1091" s="261" t="str">
        <f t="shared" si="16"/>
        <v xml:space="preserve">a كوثر </v>
      </c>
      <c r="M1091" s="279"/>
    </row>
    <row r="1092" spans="2:13" s="264" customFormat="1" ht="30" customHeight="1">
      <c r="B1092" s="266">
        <v>1085</v>
      </c>
      <c r="C1092" s="261" t="str">
        <f>IF((F1092&lt;=0)," ",[1]Sheet22!$T$10)</f>
        <v>الثالثة إعدادي عام</v>
      </c>
      <c r="D1092" s="261" t="str">
        <f>C1092&amp;"_"&amp;COUNTIF(C$8:$C1092,C1092)</f>
        <v>الثالثة إعدادي عام_71</v>
      </c>
      <c r="E1092" s="260" t="str">
        <f>[1]Sheet22!$I$11</f>
        <v>3ASCG-2</v>
      </c>
      <c r="F1092" s="261">
        <f>[1]Sheet22!$AA43</f>
        <v>28</v>
      </c>
      <c r="G1092" s="262" t="str">
        <f>[1]Sheet22!$X43</f>
        <v>P137241175</v>
      </c>
      <c r="H1092" s="261" t="str">
        <f>[1]Sheet22!$Q43</f>
        <v>a</v>
      </c>
      <c r="I1092" s="261" t="str">
        <f>[1]Sheet22!$M43</f>
        <v>اميمة</v>
      </c>
      <c r="J1092" s="261" t="str">
        <f>[1]Sheet22!$L43</f>
        <v>أنثى</v>
      </c>
      <c r="K1092" s="263">
        <f>[1]Sheet22!$F43</f>
        <v>37374</v>
      </c>
      <c r="L1092" s="261" t="str">
        <f t="shared" si="16"/>
        <v>a اميمة</v>
      </c>
      <c r="M1092" s="279"/>
    </row>
    <row r="1093" spans="2:13" s="264" customFormat="1" ht="30" customHeight="1">
      <c r="B1093" s="266">
        <v>1086</v>
      </c>
      <c r="C1093" s="261" t="str">
        <f>IF((F1093&lt;=0)," ",[1]Sheet22!$T$10)</f>
        <v>الثالثة إعدادي عام</v>
      </c>
      <c r="D1093" s="261" t="str">
        <f>C1093&amp;"_"&amp;COUNTIF(C$8:$C1093,C1093)</f>
        <v>الثالثة إعدادي عام_72</v>
      </c>
      <c r="E1093" s="260" t="str">
        <f>[1]Sheet22!$I$11</f>
        <v>3ASCG-2</v>
      </c>
      <c r="F1093" s="261">
        <f>[1]Sheet22!$AA44</f>
        <v>29</v>
      </c>
      <c r="G1093" s="262" t="str">
        <f>[1]Sheet22!$X44</f>
        <v>P137260083</v>
      </c>
      <c r="H1093" s="261" t="str">
        <f>[1]Sheet22!$Q44</f>
        <v>a</v>
      </c>
      <c r="I1093" s="261" t="str">
        <f>[1]Sheet22!$M44</f>
        <v xml:space="preserve">هشام </v>
      </c>
      <c r="J1093" s="261" t="str">
        <f>[1]Sheet22!$L44</f>
        <v>ذكر</v>
      </c>
      <c r="K1093" s="263">
        <f>[1]Sheet22!$F44</f>
        <v>38333</v>
      </c>
      <c r="L1093" s="261" t="str">
        <f t="shared" si="16"/>
        <v xml:space="preserve">a هشام </v>
      </c>
      <c r="M1093" s="279"/>
    </row>
    <row r="1094" spans="2:13" s="264" customFormat="1" ht="30" customHeight="1">
      <c r="B1094" s="266">
        <v>1087</v>
      </c>
      <c r="C1094" s="261" t="str">
        <f>IF((F1094&lt;=0)," ",[1]Sheet22!$T$10)</f>
        <v>الثالثة إعدادي عام</v>
      </c>
      <c r="D1094" s="261" t="str">
        <f>C1094&amp;"_"&amp;COUNTIF(C$8:$C1094,C1094)</f>
        <v>الثالثة إعدادي عام_73</v>
      </c>
      <c r="E1094" s="260" t="str">
        <f>[1]Sheet22!$I$11</f>
        <v>3ASCG-2</v>
      </c>
      <c r="F1094" s="261">
        <f>[1]Sheet22!$AA45</f>
        <v>30</v>
      </c>
      <c r="G1094" s="262" t="str">
        <f>[1]Sheet22!$X45</f>
        <v>P137371177</v>
      </c>
      <c r="H1094" s="261" t="str">
        <f>[1]Sheet22!$Q45</f>
        <v>a</v>
      </c>
      <c r="I1094" s="261" t="str">
        <f>[1]Sheet22!$M45</f>
        <v xml:space="preserve">كريمة </v>
      </c>
      <c r="J1094" s="261" t="str">
        <f>[1]Sheet22!$L45</f>
        <v>أنثى</v>
      </c>
      <c r="K1094" s="263">
        <f>[1]Sheet22!$F45</f>
        <v>38685</v>
      </c>
      <c r="L1094" s="261" t="str">
        <f t="shared" si="16"/>
        <v xml:space="preserve">a كريمة </v>
      </c>
      <c r="M1094" s="279"/>
    </row>
    <row r="1095" spans="2:13" s="264" customFormat="1" ht="30" customHeight="1">
      <c r="B1095" s="266">
        <v>1088</v>
      </c>
      <c r="C1095" s="261" t="str">
        <f>IF((F1095&lt;=0)," ",[1]Sheet22!$T$10)</f>
        <v>الثالثة إعدادي عام</v>
      </c>
      <c r="D1095" s="261" t="str">
        <f>C1095&amp;"_"&amp;COUNTIF(C$8:$C1095,C1095)</f>
        <v>الثالثة إعدادي عام_74</v>
      </c>
      <c r="E1095" s="260" t="str">
        <f>[1]Sheet22!$I$11</f>
        <v>3ASCG-2</v>
      </c>
      <c r="F1095" s="261">
        <f>[1]Sheet22!$AA46</f>
        <v>31</v>
      </c>
      <c r="G1095" s="262" t="str">
        <f>[1]Sheet22!$X46</f>
        <v>P137377462</v>
      </c>
      <c r="H1095" s="261" t="str">
        <f>[1]Sheet22!$Q46</f>
        <v>a</v>
      </c>
      <c r="I1095" s="261" t="str">
        <f>[1]Sheet22!$M46</f>
        <v>لبنى</v>
      </c>
      <c r="J1095" s="261" t="str">
        <f>[1]Sheet22!$L46</f>
        <v>أنثى</v>
      </c>
      <c r="K1095" s="263">
        <f>[1]Sheet22!$F46</f>
        <v>36811</v>
      </c>
      <c r="L1095" s="261" t="str">
        <f t="shared" si="16"/>
        <v>a لبنى</v>
      </c>
      <c r="M1095" s="279"/>
    </row>
    <row r="1096" spans="2:13" s="264" customFormat="1" ht="30" customHeight="1">
      <c r="B1096" s="266">
        <v>1089</v>
      </c>
      <c r="C1096" s="261" t="str">
        <f>IF((F1096&lt;=0)," ",[1]Sheet22!$T$10)</f>
        <v>الثالثة إعدادي عام</v>
      </c>
      <c r="D1096" s="261" t="str">
        <f>C1096&amp;"_"&amp;COUNTIF(C$8:$C1096,C1096)</f>
        <v>الثالثة إعدادي عام_75</v>
      </c>
      <c r="E1096" s="260" t="str">
        <f>[1]Sheet22!$I$11</f>
        <v>3ASCG-2</v>
      </c>
      <c r="F1096" s="261">
        <f>[1]Sheet22!$AA47</f>
        <v>32</v>
      </c>
      <c r="G1096" s="262" t="str">
        <f>[1]Sheet22!$X47</f>
        <v>P137454232</v>
      </c>
      <c r="H1096" s="261" t="str">
        <f>[1]Sheet22!$Q47</f>
        <v>a</v>
      </c>
      <c r="I1096" s="261" t="str">
        <f>[1]Sheet22!$M47</f>
        <v xml:space="preserve">أناس </v>
      </c>
      <c r="J1096" s="261" t="str">
        <f>[1]Sheet22!$L47</f>
        <v>ذكر</v>
      </c>
      <c r="K1096" s="263">
        <f>[1]Sheet22!$F47</f>
        <v>37733</v>
      </c>
      <c r="L1096" s="261" t="str">
        <f t="shared" si="16"/>
        <v xml:space="preserve">a أناس </v>
      </c>
      <c r="M1096" s="279"/>
    </row>
    <row r="1097" spans="2:13" s="264" customFormat="1" ht="30" customHeight="1">
      <c r="B1097" s="266">
        <v>1090</v>
      </c>
      <c r="C1097" s="261" t="str">
        <f>IF((F1097&lt;=0)," ",[1]Sheet22!$T$10)</f>
        <v>الثالثة إعدادي عام</v>
      </c>
      <c r="D1097" s="261" t="str">
        <f>C1097&amp;"_"&amp;COUNTIF(C$8:$C1097,C1097)</f>
        <v>الثالثة إعدادي عام_76</v>
      </c>
      <c r="E1097" s="260" t="str">
        <f>[1]Sheet22!$I$11</f>
        <v>3ASCG-2</v>
      </c>
      <c r="F1097" s="261">
        <f>[1]Sheet22!$AA48</f>
        <v>33</v>
      </c>
      <c r="G1097" s="262" t="str">
        <f>[1]Sheet22!$X48</f>
        <v>P138266734</v>
      </c>
      <c r="H1097" s="261" t="str">
        <f>[1]Sheet22!$Q48</f>
        <v>a</v>
      </c>
      <c r="I1097" s="261" t="str">
        <f>[1]Sheet22!$M48</f>
        <v xml:space="preserve">ف الزهرة </v>
      </c>
      <c r="J1097" s="261" t="str">
        <f>[1]Sheet22!$L48</f>
        <v>أنثى</v>
      </c>
      <c r="K1097" s="263">
        <f>[1]Sheet22!$F48</f>
        <v>37974</v>
      </c>
      <c r="L1097" s="261" t="str">
        <f t="shared" ref="L1097:L1160" si="17">CONCATENATE(H1097," ",I1097)</f>
        <v xml:space="preserve">a ف الزهرة </v>
      </c>
      <c r="M1097" s="279"/>
    </row>
    <row r="1098" spans="2:13" s="264" customFormat="1" ht="30" customHeight="1">
      <c r="B1098" s="266">
        <v>1091</v>
      </c>
      <c r="C1098" s="261" t="str">
        <f>IF((F1098&lt;=0)," ",[1]Sheet22!$T$10)</f>
        <v>الثالثة إعدادي عام</v>
      </c>
      <c r="D1098" s="261" t="str">
        <f>C1098&amp;"_"&amp;COUNTIF(C$8:$C1098,C1098)</f>
        <v>الثالثة إعدادي عام_77</v>
      </c>
      <c r="E1098" s="260" t="str">
        <f>[1]Sheet22!$I$11</f>
        <v>3ASCG-2</v>
      </c>
      <c r="F1098" s="261">
        <f>[1]Sheet22!$AA49</f>
        <v>34</v>
      </c>
      <c r="G1098" s="262" t="str">
        <f>[1]Sheet22!$X49</f>
        <v>P138371157</v>
      </c>
      <c r="H1098" s="261" t="str">
        <f>[1]Sheet22!$Q49</f>
        <v>a</v>
      </c>
      <c r="I1098" s="261" t="str">
        <f>[1]Sheet22!$M49</f>
        <v xml:space="preserve">بسمة </v>
      </c>
      <c r="J1098" s="261" t="str">
        <f>[1]Sheet22!$L49</f>
        <v>أنثى</v>
      </c>
      <c r="K1098" s="263">
        <f>[1]Sheet22!$F49</f>
        <v>38320</v>
      </c>
      <c r="L1098" s="261" t="str">
        <f t="shared" si="17"/>
        <v xml:space="preserve">a بسمة </v>
      </c>
      <c r="M1098" s="279"/>
    </row>
    <row r="1099" spans="2:13" s="264" customFormat="1" ht="30" customHeight="1">
      <c r="B1099" s="266">
        <v>1092</v>
      </c>
      <c r="C1099" s="261" t="str">
        <f>IF((F1099&lt;=0)," ",[1]Sheet22!$T$10)</f>
        <v>الثالثة إعدادي عام</v>
      </c>
      <c r="D1099" s="261" t="str">
        <f>C1099&amp;"_"&amp;COUNTIF(C$8:$C1099,C1099)</f>
        <v>الثالثة إعدادي عام_78</v>
      </c>
      <c r="E1099" s="260" t="str">
        <f>[1]Sheet22!$I$11</f>
        <v>3ASCG-2</v>
      </c>
      <c r="F1099" s="261">
        <f>[1]Sheet22!$AA50</f>
        <v>35</v>
      </c>
      <c r="G1099" s="262" t="str">
        <f>[1]Sheet22!$X50</f>
        <v>P138371200</v>
      </c>
      <c r="H1099" s="261" t="str">
        <f>[1]Sheet22!$Q50</f>
        <v>a</v>
      </c>
      <c r="I1099" s="261" t="str">
        <f>[1]Sheet22!$M50</f>
        <v xml:space="preserve">أيمن </v>
      </c>
      <c r="J1099" s="261" t="str">
        <f>[1]Sheet22!$L50</f>
        <v>ذكر</v>
      </c>
      <c r="K1099" s="263">
        <f>[1]Sheet22!$F50</f>
        <v>38300</v>
      </c>
      <c r="L1099" s="261" t="str">
        <f t="shared" si="17"/>
        <v xml:space="preserve">a أيمن </v>
      </c>
      <c r="M1099" s="279"/>
    </row>
    <row r="1100" spans="2:13" s="264" customFormat="1" ht="30" customHeight="1">
      <c r="B1100" s="266">
        <v>1093</v>
      </c>
      <c r="C1100" s="261" t="str">
        <f>IF((F1100&lt;=0)," ",[1]Sheet22!$T$10)</f>
        <v>الثالثة إعدادي عام</v>
      </c>
      <c r="D1100" s="261" t="str">
        <f>C1100&amp;"_"&amp;COUNTIF(C$8:$C1100,C1100)</f>
        <v>الثالثة إعدادي عام_79</v>
      </c>
      <c r="E1100" s="260" t="str">
        <f>[1]Sheet22!$I$11</f>
        <v>3ASCG-2</v>
      </c>
      <c r="F1100" s="261">
        <f>[1]Sheet22!$AA51</f>
        <v>36</v>
      </c>
      <c r="G1100" s="262" t="str">
        <f>[1]Sheet22!$X51</f>
        <v>P138371301</v>
      </c>
      <c r="H1100" s="261" t="str">
        <f>[1]Sheet22!$Q51</f>
        <v>a</v>
      </c>
      <c r="I1100" s="261" t="str">
        <f>[1]Sheet22!$M51</f>
        <v xml:space="preserve">محمد يونس </v>
      </c>
      <c r="J1100" s="261" t="str">
        <f>[1]Sheet22!$L51</f>
        <v>ذكر</v>
      </c>
      <c r="K1100" s="263">
        <f>[1]Sheet22!$F51</f>
        <v>38209</v>
      </c>
      <c r="L1100" s="261" t="str">
        <f t="shared" si="17"/>
        <v xml:space="preserve">a محمد يونس </v>
      </c>
      <c r="M1100" s="279"/>
    </row>
    <row r="1101" spans="2:13" s="264" customFormat="1" ht="30" customHeight="1">
      <c r="B1101" s="266">
        <v>1094</v>
      </c>
      <c r="C1101" s="261" t="str">
        <f>IF((F1101&lt;=0)," ",[1]Sheet22!$T$10)</f>
        <v>الثالثة إعدادي عام</v>
      </c>
      <c r="D1101" s="261" t="str">
        <f>C1101&amp;"_"&amp;COUNTIF(C$8:$C1101,C1101)</f>
        <v>الثالثة إعدادي عام_80</v>
      </c>
      <c r="E1101" s="260" t="str">
        <f>[1]Sheet22!$I$11</f>
        <v>3ASCG-2</v>
      </c>
      <c r="F1101" s="261">
        <f>[1]Sheet22!$AA52</f>
        <v>37</v>
      </c>
      <c r="G1101" s="262" t="str">
        <f>[1]Sheet22!$X52</f>
        <v>P138533854</v>
      </c>
      <c r="H1101" s="261" t="str">
        <f>[1]Sheet22!$Q52</f>
        <v>a</v>
      </c>
      <c r="I1101" s="261" t="str">
        <f>[1]Sheet22!$M52</f>
        <v>سعد</v>
      </c>
      <c r="J1101" s="261" t="str">
        <f>[1]Sheet22!$L52</f>
        <v>ذكر</v>
      </c>
      <c r="K1101" s="263">
        <f>[1]Sheet22!$F52</f>
        <v>38057</v>
      </c>
      <c r="L1101" s="261" t="str">
        <f t="shared" si="17"/>
        <v>a سعد</v>
      </c>
      <c r="M1101" s="279"/>
    </row>
    <row r="1102" spans="2:13" s="264" customFormat="1" ht="30" customHeight="1">
      <c r="B1102" s="266">
        <v>1095</v>
      </c>
      <c r="C1102" s="261" t="str">
        <f>IF((F1102&lt;=0)," ",[1]Sheet22!$T$10)</f>
        <v>الثالثة إعدادي عام</v>
      </c>
      <c r="D1102" s="261" t="str">
        <f>C1102&amp;"_"&amp;COUNTIF(C$8:$C1102,C1102)</f>
        <v>الثالثة إعدادي عام_81</v>
      </c>
      <c r="E1102" s="260" t="str">
        <f>[1]Sheet22!$I$11</f>
        <v>3ASCG-2</v>
      </c>
      <c r="F1102" s="261">
        <f>[1]Sheet22!$AA53</f>
        <v>38</v>
      </c>
      <c r="G1102" s="262" t="str">
        <f>[1]Sheet22!$X53</f>
        <v>P139300101</v>
      </c>
      <c r="H1102" s="261" t="str">
        <f>[1]Sheet22!$Q53</f>
        <v>a</v>
      </c>
      <c r="I1102" s="261" t="str">
        <f>[1]Sheet22!$M53</f>
        <v>عصام</v>
      </c>
      <c r="J1102" s="261" t="str">
        <f>[1]Sheet22!$L53</f>
        <v>ذكر</v>
      </c>
      <c r="K1102" s="263">
        <f>[1]Sheet22!$F53</f>
        <v>38115</v>
      </c>
      <c r="L1102" s="261" t="str">
        <f t="shared" si="17"/>
        <v>a عصام</v>
      </c>
      <c r="M1102" s="279"/>
    </row>
    <row r="1103" spans="2:13" s="264" customFormat="1" ht="30" customHeight="1">
      <c r="B1103" s="266">
        <v>1096</v>
      </c>
      <c r="C1103" s="261" t="str">
        <f>IF((F1103&lt;=0)," ",[1]Sheet22!$T$10)</f>
        <v>الثالثة إعدادي عام</v>
      </c>
      <c r="D1103" s="261" t="str">
        <f>C1103&amp;"_"&amp;COUNTIF(C$8:$C1103,C1103)</f>
        <v>الثالثة إعدادي عام_82</v>
      </c>
      <c r="E1103" s="260" t="str">
        <f>[1]Sheet22!$I$11</f>
        <v>3ASCG-2</v>
      </c>
      <c r="F1103" s="261">
        <f>[1]Sheet22!$AA54</f>
        <v>39</v>
      </c>
      <c r="G1103" s="262" t="str">
        <f>[1]Sheet22!$X54</f>
        <v>P139371266</v>
      </c>
      <c r="H1103" s="261" t="str">
        <f>[1]Sheet22!$Q54</f>
        <v>a</v>
      </c>
      <c r="I1103" s="261" t="str">
        <f>[1]Sheet22!$M54</f>
        <v xml:space="preserve">سارة </v>
      </c>
      <c r="J1103" s="261" t="str">
        <f>[1]Sheet22!$L54</f>
        <v>أنثى</v>
      </c>
      <c r="K1103" s="263">
        <f>[1]Sheet22!$F54</f>
        <v>38300</v>
      </c>
      <c r="L1103" s="261" t="str">
        <f t="shared" si="17"/>
        <v xml:space="preserve">a سارة </v>
      </c>
      <c r="M1103" s="279"/>
    </row>
    <row r="1104" spans="2:13" s="264" customFormat="1" ht="30" customHeight="1">
      <c r="B1104" s="266">
        <v>1097</v>
      </c>
      <c r="C1104" s="261" t="str">
        <f>IF((F1104&lt;=0)," ",[1]Sheet22!$T$10)</f>
        <v>الثالثة إعدادي عام</v>
      </c>
      <c r="D1104" s="261" t="str">
        <f>C1104&amp;"_"&amp;COUNTIF(C$8:$C1104,C1104)</f>
        <v>الثالثة إعدادي عام_83</v>
      </c>
      <c r="E1104" s="260" t="str">
        <f>[1]Sheet22!$I$11</f>
        <v>3ASCG-2</v>
      </c>
      <c r="F1104" s="261">
        <f>[1]Sheet22!$AA55</f>
        <v>40</v>
      </c>
      <c r="G1104" s="262" t="str">
        <f>[1]Sheet22!$X55</f>
        <v>P139523674</v>
      </c>
      <c r="H1104" s="261" t="str">
        <f>[1]Sheet22!$Q55</f>
        <v>a</v>
      </c>
      <c r="I1104" s="261" t="str">
        <f>[1]Sheet22!$M55</f>
        <v>ياسمين</v>
      </c>
      <c r="J1104" s="261" t="str">
        <f>[1]Sheet22!$L55</f>
        <v>أنثى</v>
      </c>
      <c r="K1104" s="263">
        <f>[1]Sheet22!$F55</f>
        <v>38367</v>
      </c>
      <c r="L1104" s="261" t="str">
        <f t="shared" si="17"/>
        <v>a ياسمين</v>
      </c>
      <c r="M1104" s="279"/>
    </row>
    <row r="1105" spans="2:13" s="264" customFormat="1" ht="30" customHeight="1">
      <c r="B1105" s="266">
        <v>1098</v>
      </c>
      <c r="C1105" s="261" t="str">
        <f>IF((F1105&lt;=0)," ",[1]Sheet22!$T$10)</f>
        <v>الثالثة إعدادي عام</v>
      </c>
      <c r="D1105" s="261" t="str">
        <f>C1105&amp;"_"&amp;COUNTIF(C$8:$C1105,C1105)</f>
        <v>الثالثة إعدادي عام_84</v>
      </c>
      <c r="E1105" s="260" t="str">
        <f>[1]Sheet22!$I$11</f>
        <v>3ASCG-2</v>
      </c>
      <c r="F1105" s="261">
        <f>[1]Sheet22!$AA56</f>
        <v>41</v>
      </c>
      <c r="G1105" s="262" t="str">
        <f>[1]Sheet22!$X56</f>
        <v>S134328652</v>
      </c>
      <c r="H1105" s="261" t="str">
        <f>[1]Sheet22!$Q56</f>
        <v>a</v>
      </c>
      <c r="I1105" s="261" t="str">
        <f>[1]Sheet22!$M56</f>
        <v>توفيق</v>
      </c>
      <c r="J1105" s="261" t="str">
        <f>[1]Sheet22!$L56</f>
        <v>ذكر</v>
      </c>
      <c r="K1105" s="263">
        <f>[1]Sheet22!$F56</f>
        <v>38067</v>
      </c>
      <c r="L1105" s="261" t="str">
        <f t="shared" si="17"/>
        <v>a توفيق</v>
      </c>
      <c r="M1105" s="279"/>
    </row>
    <row r="1106" spans="2:13" s="264" customFormat="1" ht="30" customHeight="1">
      <c r="B1106" s="266">
        <v>1099</v>
      </c>
      <c r="C1106" s="261" t="str">
        <f>IF((F1106&lt;=0)," ",[1]Sheet22!$T$10)</f>
        <v xml:space="preserve"> </v>
      </c>
      <c r="D1106" s="261" t="str">
        <f>C1106&amp;"_"&amp;COUNTIF(C$8:$C1106,C1106)</f>
        <v xml:space="preserve"> _226</v>
      </c>
      <c r="E1106" s="260" t="str">
        <f>[1]Sheet22!$I$11</f>
        <v>3ASCG-2</v>
      </c>
      <c r="F1106" s="261">
        <f>[1]Sheet22!$AA57</f>
        <v>0</v>
      </c>
      <c r="G1106" s="262">
        <f>[1]Sheet22!$X57</f>
        <v>0</v>
      </c>
      <c r="H1106" s="261" t="str">
        <f>[1]Sheet22!$Q57</f>
        <v>a</v>
      </c>
      <c r="I1106" s="261">
        <f>[1]Sheet22!$M57</f>
        <v>0</v>
      </c>
      <c r="J1106" s="261">
        <f>[1]Sheet22!$L57</f>
        <v>0</v>
      </c>
      <c r="K1106" s="263">
        <f>[1]Sheet22!$F57</f>
        <v>0</v>
      </c>
      <c r="L1106" s="261" t="str">
        <f t="shared" si="17"/>
        <v>a 0</v>
      </c>
      <c r="M1106" s="279"/>
    </row>
    <row r="1107" spans="2:13" s="264" customFormat="1" ht="30" customHeight="1">
      <c r="B1107" s="266">
        <v>1100</v>
      </c>
      <c r="C1107" s="261" t="str">
        <f>IF((F1107&lt;=0)," ",[1]Sheet22!$T$10)</f>
        <v xml:space="preserve"> </v>
      </c>
      <c r="D1107" s="261" t="str">
        <f>C1107&amp;"_"&amp;COUNTIF(C$8:$C1107,C1107)</f>
        <v xml:space="preserve"> _227</v>
      </c>
      <c r="E1107" s="260" t="str">
        <f>[1]Sheet22!$I$11</f>
        <v>3ASCG-2</v>
      </c>
      <c r="F1107" s="261">
        <f>[1]Sheet22!$AA58</f>
        <v>0</v>
      </c>
      <c r="G1107" s="262">
        <f>[1]Sheet22!$X58</f>
        <v>0</v>
      </c>
      <c r="H1107" s="261" t="str">
        <f>[1]Sheet22!$Q58</f>
        <v>a</v>
      </c>
      <c r="I1107" s="261">
        <f>[1]Sheet22!$M58</f>
        <v>0</v>
      </c>
      <c r="J1107" s="261">
        <f>[1]Sheet22!$L58</f>
        <v>0</v>
      </c>
      <c r="K1107" s="263">
        <f>[1]Sheet22!$F58</f>
        <v>0</v>
      </c>
      <c r="L1107" s="261" t="str">
        <f t="shared" si="17"/>
        <v>a 0</v>
      </c>
      <c r="M1107" s="279"/>
    </row>
    <row r="1108" spans="2:13" s="264" customFormat="1" ht="30" customHeight="1">
      <c r="B1108" s="266">
        <v>1101</v>
      </c>
      <c r="C1108" s="261" t="str">
        <f>IF((F1108&lt;=0)," ",[1]Sheet22!$T$10)</f>
        <v xml:space="preserve"> </v>
      </c>
      <c r="D1108" s="261" t="str">
        <f>C1108&amp;"_"&amp;COUNTIF(C$8:$C1108,C1108)</f>
        <v xml:space="preserve"> _228</v>
      </c>
      <c r="E1108" s="260" t="str">
        <f>[1]Sheet22!$I$11</f>
        <v>3ASCG-2</v>
      </c>
      <c r="F1108" s="261">
        <f>[1]Sheet22!$AA59</f>
        <v>0</v>
      </c>
      <c r="G1108" s="262">
        <f>[1]Sheet22!$X59</f>
        <v>0</v>
      </c>
      <c r="H1108" s="261" t="str">
        <f>[1]Sheet22!$Q59</f>
        <v>a</v>
      </c>
      <c r="I1108" s="261">
        <f>[1]Sheet22!$M59</f>
        <v>0</v>
      </c>
      <c r="J1108" s="261">
        <f>[1]Sheet22!$L59</f>
        <v>0</v>
      </c>
      <c r="K1108" s="263">
        <f>[1]Sheet22!$F59</f>
        <v>0</v>
      </c>
      <c r="L1108" s="261" t="str">
        <f t="shared" si="17"/>
        <v>a 0</v>
      </c>
      <c r="M1108" s="279"/>
    </row>
    <row r="1109" spans="2:13" s="264" customFormat="1" ht="30" customHeight="1">
      <c r="B1109" s="266">
        <v>1102</v>
      </c>
      <c r="C1109" s="261" t="str">
        <f>IF((F1109&lt;=0)," ",[1]Sheet22!$T$10)</f>
        <v xml:space="preserve"> </v>
      </c>
      <c r="D1109" s="261" t="str">
        <f>C1109&amp;"_"&amp;COUNTIF(C$8:$C1109,C1109)</f>
        <v xml:space="preserve"> _229</v>
      </c>
      <c r="E1109" s="260" t="str">
        <f>[1]Sheet22!$I$11</f>
        <v>3ASCG-2</v>
      </c>
      <c r="F1109" s="261">
        <f>[1]Sheet22!$AA60</f>
        <v>0</v>
      </c>
      <c r="G1109" s="262">
        <f>[1]Sheet22!$X60</f>
        <v>0</v>
      </c>
      <c r="H1109" s="261" t="str">
        <f>[1]Sheet22!$Q60</f>
        <v>a</v>
      </c>
      <c r="I1109" s="261">
        <f>[1]Sheet22!$M60</f>
        <v>0</v>
      </c>
      <c r="J1109" s="261">
        <f>[1]Sheet22!$L60</f>
        <v>0</v>
      </c>
      <c r="K1109" s="263">
        <f>[1]Sheet22!$F60</f>
        <v>0</v>
      </c>
      <c r="L1109" s="261" t="str">
        <f t="shared" si="17"/>
        <v>a 0</v>
      </c>
      <c r="M1109" s="279"/>
    </row>
    <row r="1110" spans="2:13" s="264" customFormat="1" ht="30" customHeight="1">
      <c r="B1110" s="266">
        <v>1103</v>
      </c>
      <c r="C1110" s="261" t="str">
        <f>IF((F1110&lt;=0)," ",[1]Sheet22!$T$10)</f>
        <v xml:space="preserve"> </v>
      </c>
      <c r="D1110" s="261" t="str">
        <f>C1110&amp;"_"&amp;COUNTIF(C$8:$C1110,C1110)</f>
        <v xml:space="preserve"> _230</v>
      </c>
      <c r="E1110" s="260" t="str">
        <f>[1]Sheet22!$I$11</f>
        <v>3ASCG-2</v>
      </c>
      <c r="F1110" s="261">
        <f>[1]Sheet22!$AA61</f>
        <v>0</v>
      </c>
      <c r="G1110" s="262">
        <f>[1]Sheet22!$X61</f>
        <v>0</v>
      </c>
      <c r="H1110" s="261" t="str">
        <f>[1]Sheet22!$Q61</f>
        <v>a</v>
      </c>
      <c r="I1110" s="261">
        <f>[1]Sheet22!$M61</f>
        <v>0</v>
      </c>
      <c r="J1110" s="261">
        <f>[1]Sheet22!$L61</f>
        <v>0</v>
      </c>
      <c r="K1110" s="263">
        <f>[1]Sheet22!$F61</f>
        <v>0</v>
      </c>
      <c r="L1110" s="261" t="str">
        <f t="shared" si="17"/>
        <v>a 0</v>
      </c>
      <c r="M1110" s="279"/>
    </row>
    <row r="1111" spans="2:13" s="264" customFormat="1" ht="30" customHeight="1">
      <c r="B1111" s="266">
        <v>1104</v>
      </c>
      <c r="C1111" s="261" t="str">
        <f>IF((F1111&lt;=0)," ",[1]Sheet22!$T$10)</f>
        <v xml:space="preserve"> </v>
      </c>
      <c r="D1111" s="261" t="str">
        <f>C1111&amp;"_"&amp;COUNTIF(C$8:$C1111,C1111)</f>
        <v xml:space="preserve"> _231</v>
      </c>
      <c r="E1111" s="260" t="str">
        <f>[1]Sheet22!$I$11</f>
        <v>3ASCG-2</v>
      </c>
      <c r="F1111" s="261">
        <f>[1]Sheet22!$AA62</f>
        <v>0</v>
      </c>
      <c r="G1111" s="262">
        <f>[1]Sheet22!$X62</f>
        <v>0</v>
      </c>
      <c r="H1111" s="261" t="str">
        <f>[1]Sheet22!$Q62</f>
        <v>a</v>
      </c>
      <c r="I1111" s="261">
        <f>[1]Sheet22!$M62</f>
        <v>0</v>
      </c>
      <c r="J1111" s="261">
        <f>[1]Sheet22!$L62</f>
        <v>0</v>
      </c>
      <c r="K1111" s="263">
        <f>[1]Sheet22!$F62</f>
        <v>0</v>
      </c>
      <c r="L1111" s="261" t="str">
        <f t="shared" si="17"/>
        <v>a 0</v>
      </c>
      <c r="M1111" s="279"/>
    </row>
    <row r="1112" spans="2:13" s="264" customFormat="1" ht="30" customHeight="1">
      <c r="B1112" s="266">
        <v>1105</v>
      </c>
      <c r="C1112" s="261" t="str">
        <f>IF((F1112&lt;=0)," ",[1]Sheet22!$T$10)</f>
        <v xml:space="preserve"> </v>
      </c>
      <c r="D1112" s="261" t="str">
        <f>C1112&amp;"_"&amp;COUNTIF(C$8:$C1112,C1112)</f>
        <v xml:space="preserve"> _232</v>
      </c>
      <c r="E1112" s="260" t="str">
        <f>[1]Sheet22!$I$11</f>
        <v>3ASCG-2</v>
      </c>
      <c r="F1112" s="261">
        <f>[1]Sheet22!$AA63</f>
        <v>0</v>
      </c>
      <c r="G1112" s="262">
        <f>[1]Sheet22!$X63</f>
        <v>0</v>
      </c>
      <c r="H1112" s="261">
        <f>[1]Sheet22!$Q63</f>
        <v>0</v>
      </c>
      <c r="I1112" s="261">
        <f>[1]Sheet22!$M63</f>
        <v>0</v>
      </c>
      <c r="J1112" s="261">
        <f>[1]Sheet22!$L63</f>
        <v>0</v>
      </c>
      <c r="K1112" s="263">
        <f>[1]Sheet22!$F63</f>
        <v>0</v>
      </c>
      <c r="L1112" s="261" t="str">
        <f t="shared" si="17"/>
        <v>0 0</v>
      </c>
      <c r="M1112" s="279"/>
    </row>
    <row r="1113" spans="2:13" s="264" customFormat="1" ht="30" customHeight="1">
      <c r="B1113" s="266">
        <v>1106</v>
      </c>
      <c r="C1113" s="261" t="str">
        <f>IF((F1113&lt;=0)," ",[1]Sheet22!$T$10)</f>
        <v xml:space="preserve"> </v>
      </c>
      <c r="D1113" s="261" t="str">
        <f>C1113&amp;"_"&amp;COUNTIF(C$8:$C1113,C1113)</f>
        <v xml:space="preserve"> _233</v>
      </c>
      <c r="E1113" s="260" t="str">
        <f>[1]Sheet22!$I$11</f>
        <v>3ASCG-2</v>
      </c>
      <c r="F1113" s="261">
        <f>[1]Sheet22!$AA64</f>
        <v>0</v>
      </c>
      <c r="G1113" s="262">
        <f>[1]Sheet22!$X64</f>
        <v>0</v>
      </c>
      <c r="H1113" s="261">
        <f>[1]Sheet22!$Q64</f>
        <v>0</v>
      </c>
      <c r="I1113" s="261">
        <f>[1]Sheet22!$M64</f>
        <v>0</v>
      </c>
      <c r="J1113" s="261">
        <f>[1]Sheet22!$L64</f>
        <v>0</v>
      </c>
      <c r="K1113" s="263">
        <f>[1]Sheet22!$F64</f>
        <v>0</v>
      </c>
      <c r="L1113" s="261" t="str">
        <f t="shared" si="17"/>
        <v>0 0</v>
      </c>
      <c r="M1113" s="279"/>
    </row>
    <row r="1114" spans="2:13" s="264" customFormat="1" ht="30" customHeight="1">
      <c r="B1114" s="266">
        <v>1107</v>
      </c>
      <c r="C1114" s="261" t="str">
        <f>IF((F1114&lt;=0)," ",[1]Sheet22!$T$10)</f>
        <v xml:space="preserve"> </v>
      </c>
      <c r="D1114" s="261" t="str">
        <f>C1114&amp;"_"&amp;COUNTIF(C$8:$C1114,C1114)</f>
        <v xml:space="preserve"> _234</v>
      </c>
      <c r="E1114" s="260" t="str">
        <f>[1]Sheet22!$I$11</f>
        <v>3ASCG-2</v>
      </c>
      <c r="F1114" s="261">
        <f>[1]Sheet22!$AA65</f>
        <v>0</v>
      </c>
      <c r="G1114" s="262">
        <f>[1]Sheet22!$X65</f>
        <v>0</v>
      </c>
      <c r="H1114" s="261">
        <f>[1]Sheet22!$Q65</f>
        <v>0</v>
      </c>
      <c r="I1114" s="261">
        <f>[1]Sheet22!$M65</f>
        <v>0</v>
      </c>
      <c r="J1114" s="261">
        <f>[1]Sheet22!$L65</f>
        <v>0</v>
      </c>
      <c r="K1114" s="263">
        <f>[1]Sheet22!$F65</f>
        <v>0</v>
      </c>
      <c r="L1114" s="261" t="str">
        <f t="shared" si="17"/>
        <v>0 0</v>
      </c>
      <c r="M1114" s="279"/>
    </row>
    <row r="1115" spans="2:13" s="264" customFormat="1" ht="30" customHeight="1">
      <c r="B1115" s="266">
        <v>1108</v>
      </c>
      <c r="C1115" s="261" t="str">
        <f>IF((F1115&lt;=0)," ",[1]Sheet23!$T$10)</f>
        <v>الثالثة إعدادي عام</v>
      </c>
      <c r="D1115" s="261" t="str">
        <f>C1115&amp;"_"&amp;COUNTIF(C$8:$C1115,C1115)</f>
        <v>الثالثة إعدادي عام_85</v>
      </c>
      <c r="E1115" s="260" t="str">
        <f>[1]Sheet23!$I$11</f>
        <v>3ASCG-3</v>
      </c>
      <c r="F1115" s="261">
        <f>[1]Sheet23!$AA16</f>
        <v>1</v>
      </c>
      <c r="G1115" s="262" t="str">
        <f>[1]Sheet23!$X16</f>
        <v>G133035914</v>
      </c>
      <c r="H1115" s="261" t="str">
        <f>[1]Sheet23!$Q16</f>
        <v>a</v>
      </c>
      <c r="I1115" s="261" t="str">
        <f>[1]Sheet23!$M16</f>
        <v>سلمى</v>
      </c>
      <c r="J1115" s="261" t="str">
        <f>[1]Sheet23!$L16</f>
        <v>أنثى</v>
      </c>
      <c r="K1115" s="263">
        <f>[1]Sheet23!$F16</f>
        <v>38202</v>
      </c>
      <c r="L1115" s="261" t="str">
        <f t="shared" si="17"/>
        <v>a سلمى</v>
      </c>
      <c r="M1115" s="279"/>
    </row>
    <row r="1116" spans="2:13" s="264" customFormat="1" ht="30" customHeight="1">
      <c r="B1116" s="266">
        <v>1109</v>
      </c>
      <c r="C1116" s="261" t="str">
        <f>IF((F1116&lt;=0)," ",[1]Sheet23!$T$10)</f>
        <v>الثالثة إعدادي عام</v>
      </c>
      <c r="D1116" s="261" t="str">
        <f>C1116&amp;"_"&amp;COUNTIF(C$8:$C1116,C1116)</f>
        <v>الثالثة إعدادي عام_86</v>
      </c>
      <c r="E1116" s="260" t="str">
        <f>[1]Sheet23!$I$11</f>
        <v>3ASCG-3</v>
      </c>
      <c r="F1116" s="261">
        <f>[1]Sheet23!$AA17</f>
        <v>2</v>
      </c>
      <c r="G1116" s="262" t="str">
        <f>[1]Sheet23!$X17</f>
        <v>P120086357</v>
      </c>
      <c r="H1116" s="261" t="str">
        <f>[1]Sheet23!$Q17</f>
        <v>a</v>
      </c>
      <c r="I1116" s="261" t="str">
        <f>[1]Sheet23!$M17</f>
        <v>انوار</v>
      </c>
      <c r="J1116" s="261" t="str">
        <f>[1]Sheet23!$L17</f>
        <v>ذكر</v>
      </c>
      <c r="K1116" s="263">
        <f>[1]Sheet23!$F17</f>
        <v>38277</v>
      </c>
      <c r="L1116" s="261" t="str">
        <f t="shared" si="17"/>
        <v>a انوار</v>
      </c>
      <c r="M1116" s="279"/>
    </row>
    <row r="1117" spans="2:13" s="264" customFormat="1" ht="30" customHeight="1">
      <c r="B1117" s="266">
        <v>1110</v>
      </c>
      <c r="C1117" s="261" t="str">
        <f>IF((F1117&lt;=0)," ",[1]Sheet23!$T$10)</f>
        <v>الثالثة إعدادي عام</v>
      </c>
      <c r="D1117" s="261" t="str">
        <f>C1117&amp;"_"&amp;COUNTIF(C$8:$C1117,C1117)</f>
        <v>الثالثة إعدادي عام_87</v>
      </c>
      <c r="E1117" s="260" t="str">
        <f>[1]Sheet23!$I$11</f>
        <v>3ASCG-3</v>
      </c>
      <c r="F1117" s="261">
        <f>[1]Sheet23!$AA18</f>
        <v>3</v>
      </c>
      <c r="G1117" s="262" t="str">
        <f>[1]Sheet23!$X18</f>
        <v>P130244290</v>
      </c>
      <c r="H1117" s="261" t="str">
        <f>[1]Sheet23!$Q18</f>
        <v>a</v>
      </c>
      <c r="I1117" s="261" t="str">
        <f>[1]Sheet23!$M18</f>
        <v xml:space="preserve">حليمة </v>
      </c>
      <c r="J1117" s="261" t="str">
        <f>[1]Sheet23!$L18</f>
        <v>أنثى</v>
      </c>
      <c r="K1117" s="263">
        <f>[1]Sheet23!$F18</f>
        <v>38105</v>
      </c>
      <c r="L1117" s="261" t="str">
        <f t="shared" si="17"/>
        <v xml:space="preserve">a حليمة </v>
      </c>
      <c r="M1117" s="279"/>
    </row>
    <row r="1118" spans="2:13" s="264" customFormat="1" ht="30" customHeight="1">
      <c r="B1118" s="266">
        <v>1111</v>
      </c>
      <c r="C1118" s="261" t="str">
        <f>IF((F1118&lt;=0)," ",[1]Sheet23!$T$10)</f>
        <v>الثالثة إعدادي عام</v>
      </c>
      <c r="D1118" s="261" t="str">
        <f>C1118&amp;"_"&amp;COUNTIF(C$8:$C1118,C1118)</f>
        <v>الثالثة إعدادي عام_88</v>
      </c>
      <c r="E1118" s="260" t="str">
        <f>[1]Sheet23!$I$11</f>
        <v>3ASCG-3</v>
      </c>
      <c r="F1118" s="261">
        <f>[1]Sheet23!$AA19</f>
        <v>4</v>
      </c>
      <c r="G1118" s="262" t="str">
        <f>[1]Sheet23!$X19</f>
        <v>P130304236</v>
      </c>
      <c r="H1118" s="261" t="str">
        <f>[1]Sheet23!$Q19</f>
        <v>a</v>
      </c>
      <c r="I1118" s="261" t="str">
        <f>[1]Sheet23!$M19</f>
        <v>محمد</v>
      </c>
      <c r="J1118" s="261" t="str">
        <f>[1]Sheet23!$L19</f>
        <v>ذكر</v>
      </c>
      <c r="K1118" s="263">
        <f>[1]Sheet23!$F19</f>
        <v>36654</v>
      </c>
      <c r="L1118" s="261" t="str">
        <f t="shared" si="17"/>
        <v>a محمد</v>
      </c>
      <c r="M1118" s="279"/>
    </row>
    <row r="1119" spans="2:13" s="264" customFormat="1" ht="30" customHeight="1">
      <c r="B1119" s="266">
        <v>1112</v>
      </c>
      <c r="C1119" s="261" t="str">
        <f>IF((F1119&lt;=0)," ",[1]Sheet23!$T$10)</f>
        <v>الثالثة إعدادي عام</v>
      </c>
      <c r="D1119" s="261" t="str">
        <f>C1119&amp;"_"&amp;COUNTIF(C$8:$C1119,C1119)</f>
        <v>الثالثة إعدادي عام_89</v>
      </c>
      <c r="E1119" s="260" t="str">
        <f>[1]Sheet23!$I$11</f>
        <v>3ASCG-3</v>
      </c>
      <c r="F1119" s="261">
        <f>[1]Sheet23!$AA20</f>
        <v>5</v>
      </c>
      <c r="G1119" s="262" t="str">
        <f>[1]Sheet23!$X20</f>
        <v>P130371212</v>
      </c>
      <c r="H1119" s="261" t="str">
        <f>[1]Sheet23!$Q20</f>
        <v>a</v>
      </c>
      <c r="I1119" s="261" t="str">
        <f>[1]Sheet23!$M20</f>
        <v xml:space="preserve">فاطمة الزهراء </v>
      </c>
      <c r="J1119" s="261" t="str">
        <f>[1]Sheet23!$L20</f>
        <v>أنثى</v>
      </c>
      <c r="K1119" s="263">
        <f>[1]Sheet23!$F20</f>
        <v>38197</v>
      </c>
      <c r="L1119" s="261" t="str">
        <f t="shared" si="17"/>
        <v xml:space="preserve">a فاطمة الزهراء </v>
      </c>
      <c r="M1119" s="279"/>
    </row>
    <row r="1120" spans="2:13" s="264" customFormat="1" ht="30" customHeight="1">
      <c r="B1120" s="266">
        <v>1113</v>
      </c>
      <c r="C1120" s="261" t="str">
        <f>IF((F1120&lt;=0)," ",[1]Sheet23!$T$10)</f>
        <v>الثالثة إعدادي عام</v>
      </c>
      <c r="D1120" s="261" t="str">
        <f>C1120&amp;"_"&amp;COUNTIF(C$8:$C1120,C1120)</f>
        <v>الثالثة إعدادي عام_90</v>
      </c>
      <c r="E1120" s="260" t="str">
        <f>[1]Sheet23!$I$11</f>
        <v>3ASCG-3</v>
      </c>
      <c r="F1120" s="261">
        <f>[1]Sheet23!$AA21</f>
        <v>6</v>
      </c>
      <c r="G1120" s="262" t="str">
        <f>[1]Sheet23!$X21</f>
        <v>P130376824</v>
      </c>
      <c r="H1120" s="261" t="str">
        <f>[1]Sheet23!$Q21</f>
        <v>a</v>
      </c>
      <c r="I1120" s="261" t="str">
        <f>[1]Sheet23!$M21</f>
        <v xml:space="preserve">كوثر </v>
      </c>
      <c r="J1120" s="261" t="str">
        <f>[1]Sheet23!$L21</f>
        <v>أنثى</v>
      </c>
      <c r="K1120" s="263">
        <f>[1]Sheet23!$F21</f>
        <v>37247</v>
      </c>
      <c r="L1120" s="261" t="str">
        <f t="shared" si="17"/>
        <v xml:space="preserve">a كوثر </v>
      </c>
      <c r="M1120" s="279"/>
    </row>
    <row r="1121" spans="2:13" s="264" customFormat="1" ht="30" customHeight="1">
      <c r="B1121" s="266">
        <v>1114</v>
      </c>
      <c r="C1121" s="261" t="str">
        <f>IF((F1121&lt;=0)," ",[1]Sheet23!$T$10)</f>
        <v>الثالثة إعدادي عام</v>
      </c>
      <c r="D1121" s="261" t="str">
        <f>C1121&amp;"_"&amp;COUNTIF(C$8:$C1121,C1121)</f>
        <v>الثالثة إعدادي عام_91</v>
      </c>
      <c r="E1121" s="260" t="str">
        <f>[1]Sheet23!$I$11</f>
        <v>3ASCG-3</v>
      </c>
      <c r="F1121" s="261">
        <f>[1]Sheet23!$AA22</f>
        <v>7</v>
      </c>
      <c r="G1121" s="262" t="str">
        <f>[1]Sheet23!$X22</f>
        <v>P131244247</v>
      </c>
      <c r="H1121" s="261" t="str">
        <f>[1]Sheet23!$Q22</f>
        <v>a</v>
      </c>
      <c r="I1121" s="261" t="str">
        <f>[1]Sheet23!$M22</f>
        <v>نهاد</v>
      </c>
      <c r="J1121" s="261" t="str">
        <f>[1]Sheet23!$L22</f>
        <v>أنثى</v>
      </c>
      <c r="K1121" s="263">
        <f>[1]Sheet23!$F22</f>
        <v>38350</v>
      </c>
      <c r="L1121" s="261" t="str">
        <f t="shared" si="17"/>
        <v>a نهاد</v>
      </c>
      <c r="M1121" s="279"/>
    </row>
    <row r="1122" spans="2:13" s="264" customFormat="1" ht="30" customHeight="1">
      <c r="B1122" s="266">
        <v>1115</v>
      </c>
      <c r="C1122" s="261" t="str">
        <f>IF((F1122&lt;=0)," ",[1]Sheet23!$T$10)</f>
        <v>الثالثة إعدادي عام</v>
      </c>
      <c r="D1122" s="261" t="str">
        <f>C1122&amp;"_"&amp;COUNTIF(C$8:$C1122,C1122)</f>
        <v>الثالثة إعدادي عام_92</v>
      </c>
      <c r="E1122" s="260" t="str">
        <f>[1]Sheet23!$I$11</f>
        <v>3ASCG-3</v>
      </c>
      <c r="F1122" s="261">
        <f>[1]Sheet23!$AA23</f>
        <v>8</v>
      </c>
      <c r="G1122" s="262" t="str">
        <f>[1]Sheet23!$X23</f>
        <v>P131252594</v>
      </c>
      <c r="H1122" s="261" t="str">
        <f>[1]Sheet23!$Q23</f>
        <v>a</v>
      </c>
      <c r="I1122" s="261" t="str">
        <f>[1]Sheet23!$M23</f>
        <v xml:space="preserve">محمد </v>
      </c>
      <c r="J1122" s="261" t="str">
        <f>[1]Sheet23!$L23</f>
        <v>ذكر</v>
      </c>
      <c r="K1122" s="263">
        <f>[1]Sheet23!$F23</f>
        <v>37439</v>
      </c>
      <c r="L1122" s="261" t="str">
        <f t="shared" si="17"/>
        <v xml:space="preserve">a محمد </v>
      </c>
      <c r="M1122" s="279"/>
    </row>
    <row r="1123" spans="2:13" s="264" customFormat="1" ht="30" customHeight="1">
      <c r="B1123" s="266">
        <v>1116</v>
      </c>
      <c r="C1123" s="261" t="str">
        <f>IF((F1123&lt;=0)," ",[1]Sheet23!$T$10)</f>
        <v>الثالثة إعدادي عام</v>
      </c>
      <c r="D1123" s="261" t="str">
        <f>C1123&amp;"_"&amp;COUNTIF(C$8:$C1123,C1123)</f>
        <v>الثالثة إعدادي عام_93</v>
      </c>
      <c r="E1123" s="260" t="str">
        <f>[1]Sheet23!$I$11</f>
        <v>3ASCG-3</v>
      </c>
      <c r="F1123" s="261">
        <f>[1]Sheet23!$AA24</f>
        <v>9</v>
      </c>
      <c r="G1123" s="262" t="str">
        <f>[1]Sheet23!$X24</f>
        <v>P131260115</v>
      </c>
      <c r="H1123" s="261" t="str">
        <f>[1]Sheet23!$Q24</f>
        <v>a</v>
      </c>
      <c r="I1123" s="261" t="str">
        <f>[1]Sheet23!$M24</f>
        <v xml:space="preserve">أحلام </v>
      </c>
      <c r="J1123" s="261" t="str">
        <f>[1]Sheet23!$L24</f>
        <v>أنثى</v>
      </c>
      <c r="K1123" s="263">
        <f>[1]Sheet23!$F24</f>
        <v>38081</v>
      </c>
      <c r="L1123" s="261" t="str">
        <f t="shared" si="17"/>
        <v xml:space="preserve">a أحلام </v>
      </c>
      <c r="M1123" s="279"/>
    </row>
    <row r="1124" spans="2:13" s="264" customFormat="1" ht="30" customHeight="1">
      <c r="B1124" s="266">
        <v>1117</v>
      </c>
      <c r="C1124" s="261" t="str">
        <f>IF((F1124&lt;=0)," ",[1]Sheet23!$T$10)</f>
        <v>الثالثة إعدادي عام</v>
      </c>
      <c r="D1124" s="261" t="str">
        <f>C1124&amp;"_"&amp;COUNTIF(C$8:$C1124,C1124)</f>
        <v>الثالثة إعدادي عام_94</v>
      </c>
      <c r="E1124" s="260" t="str">
        <f>[1]Sheet23!$I$11</f>
        <v>3ASCG-3</v>
      </c>
      <c r="F1124" s="261">
        <f>[1]Sheet23!$AA25</f>
        <v>10</v>
      </c>
      <c r="G1124" s="262" t="str">
        <f>[1]Sheet23!$X25</f>
        <v>P131376581</v>
      </c>
      <c r="H1124" s="261" t="str">
        <f>[1]Sheet23!$Q25</f>
        <v>a</v>
      </c>
      <c r="I1124" s="261" t="str">
        <f>[1]Sheet23!$M25</f>
        <v xml:space="preserve">سفيان </v>
      </c>
      <c r="J1124" s="261" t="str">
        <f>[1]Sheet23!$L25</f>
        <v>ذكر</v>
      </c>
      <c r="K1124" s="263">
        <f>[1]Sheet23!$F25</f>
        <v>37414</v>
      </c>
      <c r="L1124" s="261" t="str">
        <f t="shared" si="17"/>
        <v xml:space="preserve">a سفيان </v>
      </c>
      <c r="M1124" s="279"/>
    </row>
    <row r="1125" spans="2:13" s="264" customFormat="1" ht="30" customHeight="1">
      <c r="B1125" s="266">
        <v>1118</v>
      </c>
      <c r="C1125" s="261" t="str">
        <f>IF((F1125&lt;=0)," ",[1]Sheet23!$T$10)</f>
        <v>الثالثة إعدادي عام</v>
      </c>
      <c r="D1125" s="261" t="str">
        <f>C1125&amp;"_"&amp;COUNTIF(C$8:$C1125,C1125)</f>
        <v>الثالثة إعدادي عام_95</v>
      </c>
      <c r="E1125" s="260" t="str">
        <f>[1]Sheet23!$I$11</f>
        <v>3ASCG-3</v>
      </c>
      <c r="F1125" s="261">
        <f>[1]Sheet23!$AA26</f>
        <v>11</v>
      </c>
      <c r="G1125" s="262" t="str">
        <f>[1]Sheet23!$X26</f>
        <v>P131409096</v>
      </c>
      <c r="H1125" s="261" t="str">
        <f>[1]Sheet23!$Q26</f>
        <v>a</v>
      </c>
      <c r="I1125" s="261" t="str">
        <f>[1]Sheet23!$M26</f>
        <v xml:space="preserve">سارة </v>
      </c>
      <c r="J1125" s="261" t="str">
        <f>[1]Sheet23!$L26</f>
        <v>أنثى</v>
      </c>
      <c r="K1125" s="263">
        <f>[1]Sheet23!$F26</f>
        <v>38067</v>
      </c>
      <c r="L1125" s="261" t="str">
        <f t="shared" si="17"/>
        <v xml:space="preserve">a سارة </v>
      </c>
      <c r="M1125" s="279"/>
    </row>
    <row r="1126" spans="2:13" s="264" customFormat="1" ht="30" customHeight="1">
      <c r="B1126" s="266">
        <v>1119</v>
      </c>
      <c r="C1126" s="261" t="str">
        <f>IF((F1126&lt;=0)," ",[1]Sheet23!$T$10)</f>
        <v>الثالثة إعدادي عام</v>
      </c>
      <c r="D1126" s="261" t="str">
        <f>C1126&amp;"_"&amp;COUNTIF(C$8:$C1126,C1126)</f>
        <v>الثالثة إعدادي عام_96</v>
      </c>
      <c r="E1126" s="260" t="str">
        <f>[1]Sheet23!$I$11</f>
        <v>3ASCG-3</v>
      </c>
      <c r="F1126" s="261">
        <f>[1]Sheet23!$AA27</f>
        <v>12</v>
      </c>
      <c r="G1126" s="262" t="str">
        <f>[1]Sheet23!$X27</f>
        <v>P131428260</v>
      </c>
      <c r="H1126" s="261" t="str">
        <f>[1]Sheet23!$Q27</f>
        <v>a</v>
      </c>
      <c r="I1126" s="261" t="str">
        <f>[1]Sheet23!$M27</f>
        <v xml:space="preserve">خديجة </v>
      </c>
      <c r="J1126" s="261" t="str">
        <f>[1]Sheet23!$L27</f>
        <v>أنثى</v>
      </c>
      <c r="K1126" s="263">
        <f>[1]Sheet23!$F27</f>
        <v>37626</v>
      </c>
      <c r="L1126" s="261" t="str">
        <f t="shared" si="17"/>
        <v xml:space="preserve">a خديجة </v>
      </c>
      <c r="M1126" s="279"/>
    </row>
    <row r="1127" spans="2:13" s="264" customFormat="1" ht="30" customHeight="1">
      <c r="B1127" s="266">
        <v>1120</v>
      </c>
      <c r="C1127" s="261" t="str">
        <f>IF((F1127&lt;=0)," ",[1]Sheet23!$T$10)</f>
        <v>الثالثة إعدادي عام</v>
      </c>
      <c r="D1127" s="261" t="str">
        <f>C1127&amp;"_"&amp;COUNTIF(C$8:$C1127,C1127)</f>
        <v>الثالثة إعدادي عام_97</v>
      </c>
      <c r="E1127" s="260" t="str">
        <f>[1]Sheet23!$I$11</f>
        <v>3ASCG-3</v>
      </c>
      <c r="F1127" s="261">
        <f>[1]Sheet23!$AA28</f>
        <v>13</v>
      </c>
      <c r="G1127" s="262" t="str">
        <f>[1]Sheet23!$X28</f>
        <v>P132251015</v>
      </c>
      <c r="H1127" s="261" t="str">
        <f>[1]Sheet23!$Q28</f>
        <v>a</v>
      </c>
      <c r="I1127" s="261" t="str">
        <f>[1]Sheet23!$M28</f>
        <v xml:space="preserve">سلمى </v>
      </c>
      <c r="J1127" s="261" t="str">
        <f>[1]Sheet23!$L28</f>
        <v>أنثى</v>
      </c>
      <c r="K1127" s="263">
        <f>[1]Sheet23!$F28</f>
        <v>37771</v>
      </c>
      <c r="L1127" s="261" t="str">
        <f t="shared" si="17"/>
        <v xml:space="preserve">a سلمى </v>
      </c>
      <c r="M1127" s="279"/>
    </row>
    <row r="1128" spans="2:13" s="264" customFormat="1" ht="30" customHeight="1">
      <c r="B1128" s="266">
        <v>1121</v>
      </c>
      <c r="C1128" s="261" t="str">
        <f>IF((F1128&lt;=0)," ",[1]Sheet23!$T$10)</f>
        <v>الثالثة إعدادي عام</v>
      </c>
      <c r="D1128" s="261" t="str">
        <f>C1128&amp;"_"&amp;COUNTIF(C$8:$C1128,C1128)</f>
        <v>الثالثة إعدادي عام_98</v>
      </c>
      <c r="E1128" s="260" t="str">
        <f>[1]Sheet23!$I$11</f>
        <v>3ASCG-3</v>
      </c>
      <c r="F1128" s="261">
        <f>[1]Sheet23!$AA29</f>
        <v>14</v>
      </c>
      <c r="G1128" s="262" t="str">
        <f>[1]Sheet23!$X29</f>
        <v>P132371102</v>
      </c>
      <c r="H1128" s="261" t="str">
        <f>[1]Sheet23!$Q29</f>
        <v>a</v>
      </c>
      <c r="I1128" s="261" t="str">
        <f>[1]Sheet23!$M29</f>
        <v xml:space="preserve">نسرين </v>
      </c>
      <c r="J1128" s="261" t="str">
        <f>[1]Sheet23!$L29</f>
        <v>أنثى</v>
      </c>
      <c r="K1128" s="263">
        <f>[1]Sheet23!$F29</f>
        <v>38318</v>
      </c>
      <c r="L1128" s="261" t="str">
        <f t="shared" si="17"/>
        <v xml:space="preserve">a نسرين </v>
      </c>
      <c r="M1128" s="279"/>
    </row>
    <row r="1129" spans="2:13" s="264" customFormat="1" ht="30" customHeight="1">
      <c r="B1129" s="266">
        <v>1122</v>
      </c>
      <c r="C1129" s="261" t="str">
        <f>IF((F1129&lt;=0)," ",[1]Sheet23!$T$10)</f>
        <v>الثالثة إعدادي عام</v>
      </c>
      <c r="D1129" s="261" t="str">
        <f>C1129&amp;"_"&amp;COUNTIF(C$8:$C1129,C1129)</f>
        <v>الثالثة إعدادي عام_99</v>
      </c>
      <c r="E1129" s="260" t="str">
        <f>[1]Sheet23!$I$11</f>
        <v>3ASCG-3</v>
      </c>
      <c r="F1129" s="261">
        <f>[1]Sheet23!$AA30</f>
        <v>15</v>
      </c>
      <c r="G1129" s="262" t="str">
        <f>[1]Sheet23!$X30</f>
        <v>P133266799</v>
      </c>
      <c r="H1129" s="261" t="str">
        <f>[1]Sheet23!$Q30</f>
        <v>a</v>
      </c>
      <c r="I1129" s="261" t="str">
        <f>[1]Sheet23!$M30</f>
        <v xml:space="preserve">بثينة  </v>
      </c>
      <c r="J1129" s="261" t="str">
        <f>[1]Sheet23!$L30</f>
        <v>أنثى</v>
      </c>
      <c r="K1129" s="263">
        <f>[1]Sheet23!$F30</f>
        <v>37684</v>
      </c>
      <c r="L1129" s="261" t="str">
        <f t="shared" si="17"/>
        <v xml:space="preserve">a بثينة  </v>
      </c>
      <c r="M1129" s="279"/>
    </row>
    <row r="1130" spans="2:13" s="264" customFormat="1" ht="30" customHeight="1">
      <c r="B1130" s="266">
        <v>1123</v>
      </c>
      <c r="C1130" s="261" t="str">
        <f>IF((F1130&lt;=0)," ",[1]Sheet23!$T$10)</f>
        <v>الثالثة إعدادي عام</v>
      </c>
      <c r="D1130" s="261" t="str">
        <f>C1130&amp;"_"&amp;COUNTIF(C$8:$C1130,C1130)</f>
        <v>الثالثة إعدادي عام_100</v>
      </c>
      <c r="E1130" s="260" t="str">
        <f>[1]Sheet23!$I$11</f>
        <v>3ASCG-3</v>
      </c>
      <c r="F1130" s="261">
        <f>[1]Sheet23!$AA31</f>
        <v>16</v>
      </c>
      <c r="G1130" s="262" t="str">
        <f>[1]Sheet23!$X31</f>
        <v>P133279208</v>
      </c>
      <c r="H1130" s="261" t="str">
        <f>[1]Sheet23!$Q31</f>
        <v>a</v>
      </c>
      <c r="I1130" s="261" t="str">
        <f>[1]Sheet23!$M31</f>
        <v>ادريس</v>
      </c>
      <c r="J1130" s="261" t="str">
        <f>[1]Sheet23!$L31</f>
        <v>ذكر</v>
      </c>
      <c r="K1130" s="263">
        <f>[1]Sheet23!$F31</f>
        <v>37912</v>
      </c>
      <c r="L1130" s="261" t="str">
        <f t="shared" si="17"/>
        <v>a ادريس</v>
      </c>
      <c r="M1130" s="279"/>
    </row>
    <row r="1131" spans="2:13" s="264" customFormat="1" ht="30" customHeight="1">
      <c r="B1131" s="266">
        <v>1124</v>
      </c>
      <c r="C1131" s="261" t="str">
        <f>IF((F1131&lt;=0)," ",[1]Sheet23!$T$10)</f>
        <v>الثالثة إعدادي عام</v>
      </c>
      <c r="D1131" s="261" t="str">
        <f>C1131&amp;"_"&amp;COUNTIF(C$8:$C1131,C1131)</f>
        <v>الثالثة إعدادي عام_101</v>
      </c>
      <c r="E1131" s="260" t="str">
        <f>[1]Sheet23!$I$11</f>
        <v>3ASCG-3</v>
      </c>
      <c r="F1131" s="261">
        <f>[1]Sheet23!$AA32</f>
        <v>17</v>
      </c>
      <c r="G1131" s="262" t="str">
        <f>[1]Sheet23!$X32</f>
        <v>P134260145</v>
      </c>
      <c r="H1131" s="261" t="str">
        <f>[1]Sheet23!$Q32</f>
        <v>a</v>
      </c>
      <c r="I1131" s="261" t="str">
        <f>[1]Sheet23!$M32</f>
        <v xml:space="preserve">هاجر </v>
      </c>
      <c r="J1131" s="261" t="str">
        <f>[1]Sheet23!$L32</f>
        <v>أنثى</v>
      </c>
      <c r="K1131" s="263">
        <f>[1]Sheet23!$F32</f>
        <v>38280</v>
      </c>
      <c r="L1131" s="261" t="str">
        <f t="shared" si="17"/>
        <v xml:space="preserve">a هاجر </v>
      </c>
      <c r="M1131" s="279"/>
    </row>
    <row r="1132" spans="2:13" s="264" customFormat="1" ht="30" customHeight="1">
      <c r="B1132" s="266">
        <v>1125</v>
      </c>
      <c r="C1132" s="261" t="str">
        <f>IF((F1132&lt;=0)," ",[1]Sheet23!$T$10)</f>
        <v>الثالثة إعدادي عام</v>
      </c>
      <c r="D1132" s="261" t="str">
        <f>C1132&amp;"_"&amp;COUNTIF(C$8:$C1132,C1132)</f>
        <v>الثالثة إعدادي عام_102</v>
      </c>
      <c r="E1132" s="260" t="str">
        <f>[1]Sheet23!$I$11</f>
        <v>3ASCG-3</v>
      </c>
      <c r="F1132" s="261">
        <f>[1]Sheet23!$AA33</f>
        <v>18</v>
      </c>
      <c r="G1132" s="262" t="str">
        <f>[1]Sheet23!$X33</f>
        <v>P134371137</v>
      </c>
      <c r="H1132" s="261" t="str">
        <f>[1]Sheet23!$Q33</f>
        <v>a</v>
      </c>
      <c r="I1132" s="261" t="str">
        <f>[1]Sheet23!$M33</f>
        <v xml:space="preserve">نهيلة </v>
      </c>
      <c r="J1132" s="261" t="str">
        <f>[1]Sheet23!$L33</f>
        <v>أنثى</v>
      </c>
      <c r="K1132" s="263">
        <f>[1]Sheet23!$F33</f>
        <v>37533</v>
      </c>
      <c r="L1132" s="261" t="str">
        <f t="shared" si="17"/>
        <v xml:space="preserve">a نهيلة </v>
      </c>
      <c r="M1132" s="279"/>
    </row>
    <row r="1133" spans="2:13" s="264" customFormat="1" ht="30" customHeight="1">
      <c r="B1133" s="266">
        <v>1126</v>
      </c>
      <c r="C1133" s="261" t="str">
        <f>IF((F1133&lt;=0)," ",[1]Sheet23!$T$10)</f>
        <v>الثالثة إعدادي عام</v>
      </c>
      <c r="D1133" s="261" t="str">
        <f>C1133&amp;"_"&amp;COUNTIF(C$8:$C1133,C1133)</f>
        <v>الثالثة إعدادي عام_103</v>
      </c>
      <c r="E1133" s="260" t="str">
        <f>[1]Sheet23!$I$11</f>
        <v>3ASCG-3</v>
      </c>
      <c r="F1133" s="261">
        <f>[1]Sheet23!$AA34</f>
        <v>19</v>
      </c>
      <c r="G1133" s="262" t="str">
        <f>[1]Sheet23!$X34</f>
        <v>P134377472</v>
      </c>
      <c r="H1133" s="261" t="str">
        <f>[1]Sheet23!$Q34</f>
        <v>a</v>
      </c>
      <c r="I1133" s="261" t="str">
        <f>[1]Sheet23!$M34</f>
        <v xml:space="preserve">حمزة </v>
      </c>
      <c r="J1133" s="261" t="str">
        <f>[1]Sheet23!$L34</f>
        <v>ذكر</v>
      </c>
      <c r="K1133" s="263">
        <f>[1]Sheet23!$F34</f>
        <v>36817</v>
      </c>
      <c r="L1133" s="261" t="str">
        <f t="shared" si="17"/>
        <v xml:space="preserve">a حمزة </v>
      </c>
      <c r="M1133" s="279"/>
    </row>
    <row r="1134" spans="2:13" s="264" customFormat="1" ht="30" customHeight="1">
      <c r="B1134" s="266">
        <v>1127</v>
      </c>
      <c r="C1134" s="261" t="str">
        <f>IF((F1134&lt;=0)," ",[1]Sheet23!$T$10)</f>
        <v>الثالثة إعدادي عام</v>
      </c>
      <c r="D1134" s="261" t="str">
        <f>C1134&amp;"_"&amp;COUNTIF(C$8:$C1134,C1134)</f>
        <v>الثالثة إعدادي عام_104</v>
      </c>
      <c r="E1134" s="260" t="str">
        <f>[1]Sheet23!$I$11</f>
        <v>3ASCG-3</v>
      </c>
      <c r="F1134" s="261">
        <f>[1]Sheet23!$AA35</f>
        <v>20</v>
      </c>
      <c r="G1134" s="262" t="str">
        <f>[1]Sheet23!$X35</f>
        <v>P134409282</v>
      </c>
      <c r="H1134" s="261" t="str">
        <f>[1]Sheet23!$Q35</f>
        <v>a</v>
      </c>
      <c r="I1134" s="261" t="str">
        <f>[1]Sheet23!$M35</f>
        <v xml:space="preserve">نادر </v>
      </c>
      <c r="J1134" s="261" t="str">
        <f>[1]Sheet23!$L35</f>
        <v>ذكر</v>
      </c>
      <c r="K1134" s="263">
        <f>[1]Sheet23!$F35</f>
        <v>37687</v>
      </c>
      <c r="L1134" s="261" t="str">
        <f t="shared" si="17"/>
        <v xml:space="preserve">a نادر </v>
      </c>
      <c r="M1134" s="279"/>
    </row>
    <row r="1135" spans="2:13" s="264" customFormat="1" ht="30" customHeight="1">
      <c r="B1135" s="266">
        <v>1128</v>
      </c>
      <c r="C1135" s="261" t="str">
        <f>IF((F1135&lt;=0)," ",[1]Sheet23!$T$10)</f>
        <v>الثالثة إعدادي عام</v>
      </c>
      <c r="D1135" s="261" t="str">
        <f>C1135&amp;"_"&amp;COUNTIF(C$8:$C1135,C1135)</f>
        <v>الثالثة إعدادي عام_105</v>
      </c>
      <c r="E1135" s="260" t="str">
        <f>[1]Sheet23!$I$11</f>
        <v>3ASCG-3</v>
      </c>
      <c r="F1135" s="261">
        <f>[1]Sheet23!$AA36</f>
        <v>21</v>
      </c>
      <c r="G1135" s="262" t="str">
        <f>[1]Sheet23!$X36</f>
        <v>P134474673</v>
      </c>
      <c r="H1135" s="261" t="str">
        <f>[1]Sheet23!$Q36</f>
        <v>a</v>
      </c>
      <c r="I1135" s="261" t="str">
        <f>[1]Sheet23!$M36</f>
        <v>خديخة</v>
      </c>
      <c r="J1135" s="261" t="str">
        <f>[1]Sheet23!$L36</f>
        <v>أنثى</v>
      </c>
      <c r="K1135" s="263">
        <f>[1]Sheet23!$F36</f>
        <v>36127</v>
      </c>
      <c r="L1135" s="261" t="str">
        <f t="shared" si="17"/>
        <v>a خديخة</v>
      </c>
      <c r="M1135" s="279"/>
    </row>
    <row r="1136" spans="2:13" s="264" customFormat="1" ht="30" customHeight="1">
      <c r="B1136" s="266">
        <v>1129</v>
      </c>
      <c r="C1136" s="261" t="str">
        <f>IF((F1136&lt;=0)," ",[1]Sheet23!$T$10)</f>
        <v>الثالثة إعدادي عام</v>
      </c>
      <c r="D1136" s="261" t="str">
        <f>C1136&amp;"_"&amp;COUNTIF(C$8:$C1136,C1136)</f>
        <v>الثالثة إعدادي عام_106</v>
      </c>
      <c r="E1136" s="260" t="str">
        <f>[1]Sheet23!$I$11</f>
        <v>3ASCG-3</v>
      </c>
      <c r="F1136" s="261">
        <f>[1]Sheet23!$AA37</f>
        <v>22</v>
      </c>
      <c r="G1136" s="262" t="str">
        <f>[1]Sheet23!$X37</f>
        <v>P135274888</v>
      </c>
      <c r="H1136" s="261" t="str">
        <f>[1]Sheet23!$Q37</f>
        <v>a</v>
      </c>
      <c r="I1136" s="261" t="str">
        <f>[1]Sheet23!$M37</f>
        <v>محمد رضى</v>
      </c>
      <c r="J1136" s="261" t="str">
        <f>[1]Sheet23!$L37</f>
        <v>ذكر</v>
      </c>
      <c r="K1136" s="263">
        <f>[1]Sheet23!$F37</f>
        <v>37449</v>
      </c>
      <c r="L1136" s="261" t="str">
        <f t="shared" si="17"/>
        <v>a محمد رضى</v>
      </c>
      <c r="M1136" s="279"/>
    </row>
    <row r="1137" spans="2:13" s="264" customFormat="1" ht="30" customHeight="1">
      <c r="B1137" s="266">
        <v>1130</v>
      </c>
      <c r="C1137" s="261" t="str">
        <f>IF((F1137&lt;=0)," ",[1]Sheet23!$T$10)</f>
        <v>الثالثة إعدادي عام</v>
      </c>
      <c r="D1137" s="261" t="str">
        <f>C1137&amp;"_"&amp;COUNTIF(C$8:$C1137,C1137)</f>
        <v>الثالثة إعدادي عام_107</v>
      </c>
      <c r="E1137" s="260" t="str">
        <f>[1]Sheet23!$I$11</f>
        <v>3ASCG-3</v>
      </c>
      <c r="F1137" s="261">
        <f>[1]Sheet23!$AA38</f>
        <v>23</v>
      </c>
      <c r="G1137" s="262" t="str">
        <f>[1]Sheet23!$X38</f>
        <v>P135371230</v>
      </c>
      <c r="H1137" s="261" t="str">
        <f>[1]Sheet23!$Q38</f>
        <v>a</v>
      </c>
      <c r="I1137" s="261" t="str">
        <f>[1]Sheet23!$M38</f>
        <v xml:space="preserve">محمد ياسين </v>
      </c>
      <c r="J1137" s="261" t="str">
        <f>[1]Sheet23!$L38</f>
        <v>ذكر</v>
      </c>
      <c r="K1137" s="263">
        <f>[1]Sheet23!$F38</f>
        <v>38201</v>
      </c>
      <c r="L1137" s="261" t="str">
        <f t="shared" si="17"/>
        <v xml:space="preserve">a محمد ياسين </v>
      </c>
      <c r="M1137" s="279"/>
    </row>
    <row r="1138" spans="2:13" s="264" customFormat="1" ht="30" customHeight="1">
      <c r="B1138" s="266">
        <v>1131</v>
      </c>
      <c r="C1138" s="261" t="str">
        <f>IF((F1138&lt;=0)," ",[1]Sheet23!$T$10)</f>
        <v>الثالثة إعدادي عام</v>
      </c>
      <c r="D1138" s="261" t="str">
        <f>C1138&amp;"_"&amp;COUNTIF(C$8:$C1138,C1138)</f>
        <v>الثالثة إعدادي عام_108</v>
      </c>
      <c r="E1138" s="260" t="str">
        <f>[1]Sheet23!$I$11</f>
        <v>3ASCG-3</v>
      </c>
      <c r="F1138" s="261">
        <f>[1]Sheet23!$AA39</f>
        <v>24</v>
      </c>
      <c r="G1138" s="262" t="str">
        <f>[1]Sheet23!$X39</f>
        <v>P136243478</v>
      </c>
      <c r="H1138" s="261" t="str">
        <f>[1]Sheet23!$Q39</f>
        <v>a</v>
      </c>
      <c r="I1138" s="261" t="str">
        <f>[1]Sheet23!$M39</f>
        <v>حمزة</v>
      </c>
      <c r="J1138" s="261" t="str">
        <f>[1]Sheet23!$L39</f>
        <v>ذكر</v>
      </c>
      <c r="K1138" s="263">
        <f>[1]Sheet23!$F39</f>
        <v>37504</v>
      </c>
      <c r="L1138" s="261" t="str">
        <f t="shared" si="17"/>
        <v>a حمزة</v>
      </c>
      <c r="M1138" s="279"/>
    </row>
    <row r="1139" spans="2:13" s="264" customFormat="1" ht="30" customHeight="1">
      <c r="B1139" s="266">
        <v>1132</v>
      </c>
      <c r="C1139" s="261" t="str">
        <f>IF((F1139&lt;=0)," ",[1]Sheet23!$T$10)</f>
        <v>الثالثة إعدادي عام</v>
      </c>
      <c r="D1139" s="261" t="str">
        <f>C1139&amp;"_"&amp;COUNTIF(C$8:$C1139,C1139)</f>
        <v>الثالثة إعدادي عام_109</v>
      </c>
      <c r="E1139" s="260" t="str">
        <f>[1]Sheet23!$I$11</f>
        <v>3ASCG-3</v>
      </c>
      <c r="F1139" s="261">
        <f>[1]Sheet23!$AA40</f>
        <v>25</v>
      </c>
      <c r="G1139" s="262" t="str">
        <f>[1]Sheet23!$X40</f>
        <v>P136250962</v>
      </c>
      <c r="H1139" s="261" t="str">
        <f>[1]Sheet23!$Q40</f>
        <v>a</v>
      </c>
      <c r="I1139" s="261" t="str">
        <f>[1]Sheet23!$M40</f>
        <v xml:space="preserve">مريم </v>
      </c>
      <c r="J1139" s="261" t="str">
        <f>[1]Sheet23!$L40</f>
        <v>أنثى</v>
      </c>
      <c r="K1139" s="263">
        <f>[1]Sheet23!$F40</f>
        <v>38236</v>
      </c>
      <c r="L1139" s="261" t="str">
        <f t="shared" si="17"/>
        <v xml:space="preserve">a مريم </v>
      </c>
      <c r="M1139" s="279"/>
    </row>
    <row r="1140" spans="2:13" s="264" customFormat="1" ht="30" customHeight="1">
      <c r="B1140" s="266">
        <v>1133</v>
      </c>
      <c r="C1140" s="261" t="str">
        <f>IF((F1140&lt;=0)," ",[1]Sheet23!$T$10)</f>
        <v>الثالثة إعدادي عام</v>
      </c>
      <c r="D1140" s="261" t="str">
        <f>C1140&amp;"_"&amp;COUNTIF(C$8:$C1140,C1140)</f>
        <v>الثالثة إعدادي عام_110</v>
      </c>
      <c r="E1140" s="260" t="str">
        <f>[1]Sheet23!$I$11</f>
        <v>3ASCG-3</v>
      </c>
      <c r="F1140" s="261">
        <f>[1]Sheet23!$AA41</f>
        <v>26</v>
      </c>
      <c r="G1140" s="262" t="str">
        <f>[1]Sheet23!$X41</f>
        <v>P136260263</v>
      </c>
      <c r="H1140" s="261" t="str">
        <f>[1]Sheet23!$Q41</f>
        <v>a</v>
      </c>
      <c r="I1140" s="261" t="str">
        <f>[1]Sheet23!$M41</f>
        <v>إحسان</v>
      </c>
      <c r="J1140" s="261" t="str">
        <f>[1]Sheet23!$L41</f>
        <v>أنثى</v>
      </c>
      <c r="K1140" s="263">
        <f>[1]Sheet23!$F41</f>
        <v>37501</v>
      </c>
      <c r="L1140" s="261" t="str">
        <f t="shared" si="17"/>
        <v>a إحسان</v>
      </c>
      <c r="M1140" s="279"/>
    </row>
    <row r="1141" spans="2:13" s="264" customFormat="1" ht="30" customHeight="1">
      <c r="B1141" s="266">
        <v>1134</v>
      </c>
      <c r="C1141" s="261" t="str">
        <f>IF((F1141&lt;=0)," ",[1]Sheet23!$T$10)</f>
        <v>الثالثة إعدادي عام</v>
      </c>
      <c r="D1141" s="261" t="str">
        <f>C1141&amp;"_"&amp;COUNTIF(C$8:$C1141,C1141)</f>
        <v>الثالثة إعدادي عام_111</v>
      </c>
      <c r="E1141" s="260" t="str">
        <f>[1]Sheet23!$I$11</f>
        <v>3ASCG-3</v>
      </c>
      <c r="F1141" s="261">
        <f>[1]Sheet23!$AA42</f>
        <v>27</v>
      </c>
      <c r="G1141" s="262" t="str">
        <f>[1]Sheet23!$X42</f>
        <v>P136371196</v>
      </c>
      <c r="H1141" s="261" t="str">
        <f>[1]Sheet23!$Q42</f>
        <v>a</v>
      </c>
      <c r="I1141" s="261" t="str">
        <f>[1]Sheet23!$M42</f>
        <v xml:space="preserve">إخلاص </v>
      </c>
      <c r="J1141" s="261" t="str">
        <f>[1]Sheet23!$L42</f>
        <v>أنثى</v>
      </c>
      <c r="K1141" s="263">
        <f>[1]Sheet23!$F42</f>
        <v>38150</v>
      </c>
      <c r="L1141" s="261" t="str">
        <f t="shared" si="17"/>
        <v xml:space="preserve">a إخلاص </v>
      </c>
      <c r="M1141" s="279"/>
    </row>
    <row r="1142" spans="2:13" s="264" customFormat="1" ht="30" customHeight="1">
      <c r="B1142" s="266">
        <v>1135</v>
      </c>
      <c r="C1142" s="261" t="str">
        <f>IF((F1142&lt;=0)," ",[1]Sheet23!$T$10)</f>
        <v>الثالثة إعدادي عام</v>
      </c>
      <c r="D1142" s="261" t="str">
        <f>C1142&amp;"_"&amp;COUNTIF(C$8:$C1142,C1142)</f>
        <v>الثالثة إعدادي عام_112</v>
      </c>
      <c r="E1142" s="260" t="str">
        <f>[1]Sheet23!$I$11</f>
        <v>3ASCG-3</v>
      </c>
      <c r="F1142" s="261">
        <f>[1]Sheet23!$AA43</f>
        <v>28</v>
      </c>
      <c r="G1142" s="262" t="str">
        <f>[1]Sheet23!$X43</f>
        <v>P136377260</v>
      </c>
      <c r="H1142" s="261" t="str">
        <f>[1]Sheet23!$Q43</f>
        <v>a</v>
      </c>
      <c r="I1142" s="261" t="str">
        <f>[1]Sheet23!$M43</f>
        <v xml:space="preserve">ياسين </v>
      </c>
      <c r="J1142" s="261" t="str">
        <f>[1]Sheet23!$L43</f>
        <v>ذكر</v>
      </c>
      <c r="K1142" s="263">
        <f>[1]Sheet23!$F43</f>
        <v>37525</v>
      </c>
      <c r="L1142" s="261" t="str">
        <f t="shared" si="17"/>
        <v xml:space="preserve">a ياسين </v>
      </c>
      <c r="M1142" s="279"/>
    </row>
    <row r="1143" spans="2:13" s="264" customFormat="1" ht="30" customHeight="1">
      <c r="B1143" s="266">
        <v>1136</v>
      </c>
      <c r="C1143" s="261" t="str">
        <f>IF((F1143&lt;=0)," ",[1]Sheet23!$T$10)</f>
        <v>الثالثة إعدادي عام</v>
      </c>
      <c r="D1143" s="261" t="str">
        <f>C1143&amp;"_"&amp;COUNTIF(C$8:$C1143,C1143)</f>
        <v>الثالثة إعدادي عام_113</v>
      </c>
      <c r="E1143" s="260" t="str">
        <f>[1]Sheet23!$I$11</f>
        <v>3ASCG-3</v>
      </c>
      <c r="F1143" s="261">
        <f>[1]Sheet23!$AA44</f>
        <v>29</v>
      </c>
      <c r="G1143" s="262" t="str">
        <f>[1]Sheet23!$X44</f>
        <v>P136474690</v>
      </c>
      <c r="H1143" s="261" t="str">
        <f>[1]Sheet23!$Q44</f>
        <v>a</v>
      </c>
      <c r="I1143" s="261" t="str">
        <f>[1]Sheet23!$M44</f>
        <v>محمد</v>
      </c>
      <c r="J1143" s="261" t="str">
        <f>[1]Sheet23!$L44</f>
        <v>ذكر</v>
      </c>
      <c r="K1143" s="263">
        <f>[1]Sheet23!$F44</f>
        <v>37266</v>
      </c>
      <c r="L1143" s="261" t="str">
        <f t="shared" si="17"/>
        <v>a محمد</v>
      </c>
      <c r="M1143" s="279"/>
    </row>
    <row r="1144" spans="2:13" s="264" customFormat="1" ht="30" customHeight="1">
      <c r="B1144" s="266">
        <v>1137</v>
      </c>
      <c r="C1144" s="261" t="str">
        <f>IF((F1144&lt;=0)," ",[1]Sheet23!$T$10)</f>
        <v>الثالثة إعدادي عام</v>
      </c>
      <c r="D1144" s="261" t="str">
        <f>C1144&amp;"_"&amp;COUNTIF(C$8:$C1144,C1144)</f>
        <v>الثالثة إعدادي عام_114</v>
      </c>
      <c r="E1144" s="260" t="str">
        <f>[1]Sheet23!$I$11</f>
        <v>3ASCG-3</v>
      </c>
      <c r="F1144" s="261">
        <f>[1]Sheet23!$AA45</f>
        <v>30</v>
      </c>
      <c r="G1144" s="262" t="str">
        <f>[1]Sheet23!$X45</f>
        <v>P136485272</v>
      </c>
      <c r="H1144" s="261" t="str">
        <f>[1]Sheet23!$Q45</f>
        <v>a</v>
      </c>
      <c r="I1144" s="261" t="str">
        <f>[1]Sheet23!$M45</f>
        <v>منتصر</v>
      </c>
      <c r="J1144" s="261" t="str">
        <f>[1]Sheet23!$L45</f>
        <v>ذكر</v>
      </c>
      <c r="K1144" s="263">
        <f>[1]Sheet23!$F45</f>
        <v>38313</v>
      </c>
      <c r="L1144" s="261" t="str">
        <f t="shared" si="17"/>
        <v>a منتصر</v>
      </c>
      <c r="M1144" s="279"/>
    </row>
    <row r="1145" spans="2:13" s="264" customFormat="1" ht="30" customHeight="1">
      <c r="B1145" s="266">
        <v>1138</v>
      </c>
      <c r="C1145" s="261" t="str">
        <f>IF((F1145&lt;=0)," ",[1]Sheet23!$T$10)</f>
        <v>الثالثة إعدادي عام</v>
      </c>
      <c r="D1145" s="261" t="str">
        <f>C1145&amp;"_"&amp;COUNTIF(C$8:$C1145,C1145)</f>
        <v>الثالثة إعدادي عام_115</v>
      </c>
      <c r="E1145" s="260" t="str">
        <f>[1]Sheet23!$I$11</f>
        <v>3ASCG-3</v>
      </c>
      <c r="F1145" s="261">
        <f>[1]Sheet23!$AA46</f>
        <v>31</v>
      </c>
      <c r="G1145" s="262" t="str">
        <f>[1]Sheet23!$X46</f>
        <v>P137260257</v>
      </c>
      <c r="H1145" s="261" t="str">
        <f>[1]Sheet23!$Q46</f>
        <v>a</v>
      </c>
      <c r="I1145" s="261" t="str">
        <f>[1]Sheet23!$M46</f>
        <v xml:space="preserve">نهيلة  </v>
      </c>
      <c r="J1145" s="261" t="str">
        <f>[1]Sheet23!$L46</f>
        <v>أنثى</v>
      </c>
      <c r="K1145" s="263">
        <f>[1]Sheet23!$F46</f>
        <v>37733</v>
      </c>
      <c r="L1145" s="261" t="str">
        <f t="shared" si="17"/>
        <v xml:space="preserve">a نهيلة  </v>
      </c>
      <c r="M1145" s="279"/>
    </row>
    <row r="1146" spans="2:13" s="264" customFormat="1" ht="30" customHeight="1">
      <c r="B1146" s="266">
        <v>1139</v>
      </c>
      <c r="C1146" s="261" t="str">
        <f>IF((F1146&lt;=0)," ",[1]Sheet23!$T$10)</f>
        <v>الثالثة إعدادي عام</v>
      </c>
      <c r="D1146" s="261" t="str">
        <f>C1146&amp;"_"&amp;COUNTIF(C$8:$C1146,C1146)</f>
        <v>الثالثة إعدادي عام_116</v>
      </c>
      <c r="E1146" s="260" t="str">
        <f>[1]Sheet23!$I$11</f>
        <v>3ASCG-3</v>
      </c>
      <c r="F1146" s="261">
        <f>[1]Sheet23!$AA47</f>
        <v>32</v>
      </c>
      <c r="G1146" s="262" t="str">
        <f>[1]Sheet23!$X47</f>
        <v>P137266829</v>
      </c>
      <c r="H1146" s="261" t="str">
        <f>[1]Sheet23!$Q47</f>
        <v>a</v>
      </c>
      <c r="I1146" s="261" t="str">
        <f>[1]Sheet23!$M47</f>
        <v xml:space="preserve">نوفل </v>
      </c>
      <c r="J1146" s="261" t="str">
        <f>[1]Sheet23!$L47</f>
        <v>ذكر</v>
      </c>
      <c r="K1146" s="263">
        <f>[1]Sheet23!$F47</f>
        <v>37066</v>
      </c>
      <c r="L1146" s="261" t="str">
        <f t="shared" si="17"/>
        <v xml:space="preserve">a نوفل </v>
      </c>
      <c r="M1146" s="279"/>
    </row>
    <row r="1147" spans="2:13" s="264" customFormat="1" ht="30" customHeight="1">
      <c r="B1147" s="266">
        <v>1140</v>
      </c>
      <c r="C1147" s="261" t="str">
        <f>IF((F1147&lt;=0)," ",[1]Sheet23!$T$10)</f>
        <v>الثالثة إعدادي عام</v>
      </c>
      <c r="D1147" s="261" t="str">
        <f>C1147&amp;"_"&amp;COUNTIF(C$8:$C1147,C1147)</f>
        <v>الثالثة إعدادي عام_117</v>
      </c>
      <c r="E1147" s="260" t="str">
        <f>[1]Sheet23!$I$11</f>
        <v>3ASCG-3</v>
      </c>
      <c r="F1147" s="261">
        <f>[1]Sheet23!$AA48</f>
        <v>33</v>
      </c>
      <c r="G1147" s="262" t="str">
        <f>[1]Sheet23!$X48</f>
        <v>P137376569</v>
      </c>
      <c r="H1147" s="261" t="str">
        <f>[1]Sheet23!$Q48</f>
        <v>a</v>
      </c>
      <c r="I1147" s="261" t="str">
        <f>[1]Sheet23!$M48</f>
        <v xml:space="preserve">نوفل التايدي </v>
      </c>
      <c r="J1147" s="261" t="str">
        <f>[1]Sheet23!$L48</f>
        <v>ذكر</v>
      </c>
      <c r="K1147" s="263">
        <f>[1]Sheet23!$F48</f>
        <v>37842</v>
      </c>
      <c r="L1147" s="261" t="str">
        <f t="shared" si="17"/>
        <v xml:space="preserve">a نوفل التايدي </v>
      </c>
      <c r="M1147" s="279"/>
    </row>
    <row r="1148" spans="2:13" s="264" customFormat="1" ht="30" customHeight="1">
      <c r="B1148" s="266">
        <v>1141</v>
      </c>
      <c r="C1148" s="261" t="str">
        <f>IF((F1148&lt;=0)," ",[1]Sheet23!$T$10)</f>
        <v>الثالثة إعدادي عام</v>
      </c>
      <c r="D1148" s="261" t="str">
        <f>C1148&amp;"_"&amp;COUNTIF(C$8:$C1148,C1148)</f>
        <v>الثالثة إعدادي عام_118</v>
      </c>
      <c r="E1148" s="260" t="str">
        <f>[1]Sheet23!$I$11</f>
        <v>3ASCG-3</v>
      </c>
      <c r="F1148" s="261">
        <f>[1]Sheet23!$AA49</f>
        <v>34</v>
      </c>
      <c r="G1148" s="262" t="str">
        <f>[1]Sheet23!$X49</f>
        <v>P138374330</v>
      </c>
      <c r="H1148" s="261" t="str">
        <f>[1]Sheet23!$Q49</f>
        <v>a</v>
      </c>
      <c r="I1148" s="261" t="str">
        <f>[1]Sheet23!$M49</f>
        <v>سليمان</v>
      </c>
      <c r="J1148" s="261" t="str">
        <f>[1]Sheet23!$L49</f>
        <v>ذكر</v>
      </c>
      <c r="K1148" s="263">
        <f>[1]Sheet23!$F49</f>
        <v>37498</v>
      </c>
      <c r="L1148" s="261" t="str">
        <f t="shared" si="17"/>
        <v>a سليمان</v>
      </c>
      <c r="M1148" s="319"/>
    </row>
    <row r="1149" spans="2:13" s="264" customFormat="1" ht="30" customHeight="1">
      <c r="B1149" s="266">
        <v>1142</v>
      </c>
      <c r="C1149" s="261" t="str">
        <f>IF((F1149&lt;=0)," ",[1]Sheet23!$T$10)</f>
        <v>الثالثة إعدادي عام</v>
      </c>
      <c r="D1149" s="261" t="str">
        <f>C1149&amp;"_"&amp;COUNTIF(C$8:$C1149,C1149)</f>
        <v>الثالثة إعدادي عام_119</v>
      </c>
      <c r="E1149" s="260" t="str">
        <f>[1]Sheet23!$I$11</f>
        <v>3ASCG-3</v>
      </c>
      <c r="F1149" s="261">
        <f>[1]Sheet23!$AA50</f>
        <v>35</v>
      </c>
      <c r="G1149" s="262" t="str">
        <f>[1]Sheet23!$X50</f>
        <v>P139244248</v>
      </c>
      <c r="H1149" s="261" t="str">
        <f>[1]Sheet23!$Q50</f>
        <v>a</v>
      </c>
      <c r="I1149" s="261" t="str">
        <f>[1]Sheet23!$M50</f>
        <v xml:space="preserve">سناء </v>
      </c>
      <c r="J1149" s="261" t="str">
        <f>[1]Sheet23!$L50</f>
        <v>أنثى</v>
      </c>
      <c r="K1149" s="263">
        <f>[1]Sheet23!$F50</f>
        <v>37257</v>
      </c>
      <c r="L1149" s="261" t="str">
        <f t="shared" si="17"/>
        <v xml:space="preserve">a سناء </v>
      </c>
      <c r="M1149" s="279"/>
    </row>
    <row r="1150" spans="2:13" s="264" customFormat="1" ht="30" customHeight="1">
      <c r="B1150" s="266">
        <v>1143</v>
      </c>
      <c r="C1150" s="261" t="str">
        <f>IF((F1150&lt;=0)," ",[1]Sheet23!$T$10)</f>
        <v>الثالثة إعدادي عام</v>
      </c>
      <c r="D1150" s="261" t="str">
        <f>C1150&amp;"_"&amp;COUNTIF(C$8:$C1150,C1150)</f>
        <v>الثالثة إعدادي عام_120</v>
      </c>
      <c r="E1150" s="260" t="str">
        <f>[1]Sheet23!$I$11</f>
        <v>3ASCG-3</v>
      </c>
      <c r="F1150" s="261">
        <f>[1]Sheet23!$AA51</f>
        <v>36</v>
      </c>
      <c r="G1150" s="262" t="str">
        <f>[1]Sheet23!$X51</f>
        <v>P139371278</v>
      </c>
      <c r="H1150" s="261" t="str">
        <f>[1]Sheet23!$Q51</f>
        <v>a</v>
      </c>
      <c r="I1150" s="261" t="str">
        <f>[1]Sheet23!$M51</f>
        <v xml:space="preserve">مروان </v>
      </c>
      <c r="J1150" s="261" t="str">
        <f>[1]Sheet23!$L51</f>
        <v>ذكر</v>
      </c>
      <c r="K1150" s="263">
        <f>[1]Sheet23!$F51</f>
        <v>38353</v>
      </c>
      <c r="L1150" s="261" t="str">
        <f t="shared" si="17"/>
        <v xml:space="preserve">a مروان </v>
      </c>
      <c r="M1150" s="279"/>
    </row>
    <row r="1151" spans="2:13" s="264" customFormat="1" ht="30" customHeight="1">
      <c r="B1151" s="266">
        <v>1144</v>
      </c>
      <c r="C1151" s="261" t="str">
        <f>IF((F1151&lt;=0)," ",[1]Sheet23!$T$10)</f>
        <v>الثالثة إعدادي عام</v>
      </c>
      <c r="D1151" s="261" t="str">
        <f>C1151&amp;"_"&amp;COUNTIF(C$8:$C1151,C1151)</f>
        <v>الثالثة إعدادي عام_121</v>
      </c>
      <c r="E1151" s="260" t="str">
        <f>[1]Sheet23!$I$11</f>
        <v>3ASCG-3</v>
      </c>
      <c r="F1151" s="261">
        <f>[1]Sheet23!$AA52</f>
        <v>37</v>
      </c>
      <c r="G1151" s="262" t="str">
        <f>[1]Sheet23!$X52</f>
        <v>P139377383</v>
      </c>
      <c r="H1151" s="261" t="str">
        <f>[1]Sheet23!$Q52</f>
        <v>a</v>
      </c>
      <c r="I1151" s="261" t="str">
        <f>[1]Sheet23!$M52</f>
        <v xml:space="preserve">حفصة </v>
      </c>
      <c r="J1151" s="261" t="str">
        <f>[1]Sheet23!$L52</f>
        <v>أنثى</v>
      </c>
      <c r="K1151" s="263">
        <f>[1]Sheet23!$F52</f>
        <v>37403</v>
      </c>
      <c r="L1151" s="261" t="str">
        <f t="shared" si="17"/>
        <v xml:space="preserve">a حفصة </v>
      </c>
      <c r="M1151" s="279"/>
    </row>
    <row r="1152" spans="2:13" s="264" customFormat="1" ht="30" customHeight="1">
      <c r="B1152" s="266">
        <v>1145</v>
      </c>
      <c r="C1152" s="261" t="str">
        <f>IF((F1152&lt;=0)," ",[1]Sheet23!$T$10)</f>
        <v>الثالثة إعدادي عام</v>
      </c>
      <c r="D1152" s="261" t="str">
        <f>C1152&amp;"_"&amp;COUNTIF(C$8:$C1152,C1152)</f>
        <v>الثالثة إعدادي عام_122</v>
      </c>
      <c r="E1152" s="260" t="str">
        <f>[1]Sheet23!$I$11</f>
        <v>3ASCG-3</v>
      </c>
      <c r="F1152" s="261">
        <f>[1]Sheet23!$AA53</f>
        <v>38</v>
      </c>
      <c r="G1152" s="262" t="str">
        <f>[1]Sheet23!$X53</f>
        <v>P139415096</v>
      </c>
      <c r="H1152" s="261" t="str">
        <f>[1]Sheet23!$Q53</f>
        <v>a</v>
      </c>
      <c r="I1152" s="261" t="str">
        <f>[1]Sheet23!$M53</f>
        <v xml:space="preserve">نورة </v>
      </c>
      <c r="J1152" s="261" t="str">
        <f>[1]Sheet23!$L53</f>
        <v>أنثى</v>
      </c>
      <c r="K1152" s="263">
        <f>[1]Sheet23!$F53</f>
        <v>37789</v>
      </c>
      <c r="L1152" s="261" t="str">
        <f t="shared" si="17"/>
        <v xml:space="preserve">a نورة </v>
      </c>
      <c r="M1152" s="279"/>
    </row>
    <row r="1153" spans="2:13" s="264" customFormat="1" ht="30" customHeight="1">
      <c r="B1153" s="266">
        <v>1146</v>
      </c>
      <c r="C1153" s="261" t="str">
        <f>IF((F1153&lt;=0)," ",[1]Sheet23!$T$10)</f>
        <v>الثالثة إعدادي عام</v>
      </c>
      <c r="D1153" s="261" t="str">
        <f>C1153&amp;"_"&amp;COUNTIF(C$8:$C1153,C1153)</f>
        <v>الثالثة إعدادي عام_123</v>
      </c>
      <c r="E1153" s="260" t="str">
        <f>[1]Sheet23!$I$11</f>
        <v>3ASCG-3</v>
      </c>
      <c r="F1153" s="261">
        <f>[1]Sheet23!$AA54</f>
        <v>39</v>
      </c>
      <c r="G1153" s="262" t="str">
        <f>[1]Sheet23!$X54</f>
        <v>P139426281</v>
      </c>
      <c r="H1153" s="261" t="str">
        <f>[1]Sheet23!$Q54</f>
        <v>a</v>
      </c>
      <c r="I1153" s="261" t="str">
        <f>[1]Sheet23!$M54</f>
        <v>شيماء</v>
      </c>
      <c r="J1153" s="261" t="str">
        <f>[1]Sheet23!$L54</f>
        <v>أنثى</v>
      </c>
      <c r="K1153" s="263">
        <f>[1]Sheet23!$F54</f>
        <v>37542</v>
      </c>
      <c r="L1153" s="261" t="str">
        <f t="shared" si="17"/>
        <v>a شيماء</v>
      </c>
      <c r="M1153" s="279"/>
    </row>
    <row r="1154" spans="2:13" s="264" customFormat="1" ht="30" customHeight="1">
      <c r="B1154" s="266">
        <v>1147</v>
      </c>
      <c r="C1154" s="261" t="str">
        <f>IF((F1154&lt;=0)," ",[1]Sheet23!$T$10)</f>
        <v>الثالثة إعدادي عام</v>
      </c>
      <c r="D1154" s="261" t="str">
        <f>C1154&amp;"_"&amp;COUNTIF(C$8:$C1154,C1154)</f>
        <v>الثالثة إعدادي عام_124</v>
      </c>
      <c r="E1154" s="260" t="str">
        <f>[1]Sheet23!$I$11</f>
        <v>3ASCG-3</v>
      </c>
      <c r="F1154" s="261">
        <f>[1]Sheet23!$AA55</f>
        <v>40</v>
      </c>
      <c r="G1154" s="262" t="str">
        <f>[1]Sheet23!$X55</f>
        <v>P140091819</v>
      </c>
      <c r="H1154" s="261" t="str">
        <f>[1]Sheet23!$Q55</f>
        <v>a</v>
      </c>
      <c r="I1154" s="261" t="str">
        <f>[1]Sheet23!$M55</f>
        <v>نادر</v>
      </c>
      <c r="J1154" s="261" t="str">
        <f>[1]Sheet23!$L55</f>
        <v>ذكر</v>
      </c>
      <c r="K1154" s="263">
        <f>[1]Sheet23!$F55</f>
        <v>37746</v>
      </c>
      <c r="L1154" s="261" t="str">
        <f t="shared" si="17"/>
        <v>a نادر</v>
      </c>
      <c r="M1154" s="279"/>
    </row>
    <row r="1155" spans="2:13" s="264" customFormat="1" ht="30" customHeight="1">
      <c r="B1155" s="266">
        <v>1148</v>
      </c>
      <c r="C1155" s="261" t="str">
        <f>IF((F1155&lt;=0)," ",[1]Sheet23!$T$10)</f>
        <v>الثالثة إعدادي عام</v>
      </c>
      <c r="D1155" s="261" t="str">
        <f>C1155&amp;"_"&amp;COUNTIF(C$8:$C1155,C1155)</f>
        <v>الثالثة إعدادي عام_125</v>
      </c>
      <c r="E1155" s="260" t="str">
        <f>[1]Sheet23!$I$11</f>
        <v>3ASCG-3</v>
      </c>
      <c r="F1155" s="261">
        <f>[1]Sheet23!$AA56</f>
        <v>41</v>
      </c>
      <c r="G1155" s="262" t="str">
        <f>[1]Sheet23!$X56</f>
        <v>P141077116</v>
      </c>
      <c r="H1155" s="261" t="str">
        <f>[1]Sheet23!$Q56</f>
        <v>a</v>
      </c>
      <c r="I1155" s="261" t="str">
        <f>[1]Sheet23!$M56</f>
        <v>توفيق</v>
      </c>
      <c r="J1155" s="261" t="str">
        <f>[1]Sheet23!$L56</f>
        <v>ذكر</v>
      </c>
      <c r="K1155" s="263">
        <f>[1]Sheet23!$F56</f>
        <v>38158</v>
      </c>
      <c r="L1155" s="261" t="str">
        <f t="shared" si="17"/>
        <v>a توفيق</v>
      </c>
      <c r="M1155" s="279"/>
    </row>
    <row r="1156" spans="2:13" s="264" customFormat="1" ht="30" customHeight="1">
      <c r="B1156" s="266">
        <v>1149</v>
      </c>
      <c r="C1156" s="261" t="str">
        <f>IF((F1156&lt;=0)," ",[1]Sheet23!$T$10)</f>
        <v>الثالثة إعدادي عام</v>
      </c>
      <c r="D1156" s="261" t="str">
        <f>C1156&amp;"_"&amp;COUNTIF(C$8:$C1156,C1156)</f>
        <v>الثالثة إعدادي عام_126</v>
      </c>
      <c r="E1156" s="260" t="str">
        <f>[1]Sheet23!$I$11</f>
        <v>3ASCG-3</v>
      </c>
      <c r="F1156" s="261">
        <f>[1]Sheet23!$AA57</f>
        <v>42</v>
      </c>
      <c r="G1156" s="262" t="str">
        <f>[1]Sheet23!$X57</f>
        <v>P141113074</v>
      </c>
      <c r="H1156" s="261" t="str">
        <f>[1]Sheet23!$Q57</f>
        <v>a</v>
      </c>
      <c r="I1156" s="261" t="str">
        <f>[1]Sheet23!$M57</f>
        <v>يوسف</v>
      </c>
      <c r="J1156" s="261" t="str">
        <f>[1]Sheet23!$L57</f>
        <v>ذكر</v>
      </c>
      <c r="K1156" s="263">
        <f>[1]Sheet23!$F57</f>
        <v>37412</v>
      </c>
      <c r="L1156" s="261" t="str">
        <f t="shared" si="17"/>
        <v>a يوسف</v>
      </c>
      <c r="M1156" s="279"/>
    </row>
    <row r="1157" spans="2:13" s="264" customFormat="1" ht="30" customHeight="1">
      <c r="B1157" s="266">
        <v>1150</v>
      </c>
      <c r="C1157" s="261" t="str">
        <f>IF((F1157&lt;=0)," ",[1]Sheet23!$T$10)</f>
        <v>الثالثة إعدادي عام</v>
      </c>
      <c r="D1157" s="261" t="str">
        <f>C1157&amp;"_"&amp;COUNTIF(C$8:$C1157,C1157)</f>
        <v>الثالثة إعدادي عام_127</v>
      </c>
      <c r="E1157" s="260" t="str">
        <f>[1]Sheet23!$I$11</f>
        <v>3ASCG-3</v>
      </c>
      <c r="F1157" s="261">
        <f>[1]Sheet23!$AA58</f>
        <v>43</v>
      </c>
      <c r="G1157" s="262" t="str">
        <f>[1]Sheet23!$X58</f>
        <v>P143091914</v>
      </c>
      <c r="H1157" s="261" t="str">
        <f>[1]Sheet23!$Q58</f>
        <v>a</v>
      </c>
      <c r="I1157" s="261" t="str">
        <f>[1]Sheet23!$M58</f>
        <v>هداية</v>
      </c>
      <c r="J1157" s="261" t="str">
        <f>[1]Sheet23!$L58</f>
        <v>أنثى</v>
      </c>
      <c r="K1157" s="263">
        <f>[1]Sheet23!$F58</f>
        <v>38111</v>
      </c>
      <c r="L1157" s="261" t="str">
        <f t="shared" si="17"/>
        <v>a هداية</v>
      </c>
      <c r="M1157" s="279"/>
    </row>
    <row r="1158" spans="2:13" s="264" customFormat="1" ht="30" customHeight="1">
      <c r="B1158" s="266">
        <v>1151</v>
      </c>
      <c r="C1158" s="261" t="str">
        <f>IF((F1158&lt;=0)," ",[1]Sheet23!$T$10)</f>
        <v>الثالثة إعدادي عام</v>
      </c>
      <c r="D1158" s="261" t="str">
        <f>C1158&amp;"_"&amp;COUNTIF(C$8:$C1158,C1158)</f>
        <v>الثالثة إعدادي عام_128</v>
      </c>
      <c r="E1158" s="260" t="str">
        <f>[1]Sheet23!$I$11</f>
        <v>3ASCG-3</v>
      </c>
      <c r="F1158" s="261">
        <f>[1]Sheet23!$AA59</f>
        <v>44</v>
      </c>
      <c r="G1158" s="262" t="str">
        <f>[1]Sheet23!$X59</f>
        <v>P145112325</v>
      </c>
      <c r="H1158" s="261" t="str">
        <f>[1]Sheet23!$Q59</f>
        <v>a</v>
      </c>
      <c r="I1158" s="261" t="str">
        <f>[1]Sheet23!$M59</f>
        <v>فاطمة الزهراء</v>
      </c>
      <c r="J1158" s="261" t="str">
        <f>[1]Sheet23!$L59</f>
        <v>أنثى</v>
      </c>
      <c r="K1158" s="263">
        <f>[1]Sheet23!$F59</f>
        <v>38185</v>
      </c>
      <c r="L1158" s="261" t="str">
        <f t="shared" si="17"/>
        <v>a فاطمة الزهراء</v>
      </c>
      <c r="M1158" s="279"/>
    </row>
    <row r="1159" spans="2:13" s="264" customFormat="1" ht="30" customHeight="1">
      <c r="B1159" s="266">
        <v>1152</v>
      </c>
      <c r="C1159" s="261" t="str">
        <f>IF((F1159&lt;=0)," ",[1]Sheet23!$T$10)</f>
        <v xml:space="preserve"> </v>
      </c>
      <c r="D1159" s="261" t="str">
        <f>C1159&amp;"_"&amp;COUNTIF(C$8:$C1159,C1159)</f>
        <v xml:space="preserve"> _235</v>
      </c>
      <c r="E1159" s="260" t="str">
        <f>[1]Sheet23!$I$11</f>
        <v>3ASCG-3</v>
      </c>
      <c r="F1159" s="261">
        <f>[1]Sheet23!$AA60</f>
        <v>0</v>
      </c>
      <c r="G1159" s="262">
        <f>[1]Sheet23!$X60</f>
        <v>0</v>
      </c>
      <c r="H1159" s="261" t="str">
        <f>[1]Sheet23!$Q60</f>
        <v>a</v>
      </c>
      <c r="I1159" s="261">
        <f>[1]Sheet23!$M60</f>
        <v>0</v>
      </c>
      <c r="J1159" s="261">
        <f>[1]Sheet23!$L60</f>
        <v>0</v>
      </c>
      <c r="K1159" s="263">
        <f>[1]Sheet23!$F60</f>
        <v>0</v>
      </c>
      <c r="L1159" s="261" t="str">
        <f t="shared" si="17"/>
        <v>a 0</v>
      </c>
      <c r="M1159" s="279"/>
    </row>
    <row r="1160" spans="2:13" s="264" customFormat="1" ht="30" customHeight="1">
      <c r="B1160" s="266">
        <v>1153</v>
      </c>
      <c r="C1160" s="261" t="str">
        <f>IF((F1160&lt;=0)," ",[1]Sheet23!$T$10)</f>
        <v xml:space="preserve"> </v>
      </c>
      <c r="D1160" s="261" t="str">
        <f>C1160&amp;"_"&amp;COUNTIF(C$8:$C1160,C1160)</f>
        <v xml:space="preserve"> _236</v>
      </c>
      <c r="E1160" s="260" t="str">
        <f>[1]Sheet23!$I$11</f>
        <v>3ASCG-3</v>
      </c>
      <c r="F1160" s="261">
        <f>[1]Sheet23!$AA61</f>
        <v>0</v>
      </c>
      <c r="G1160" s="262">
        <f>[1]Sheet23!$X61</f>
        <v>0</v>
      </c>
      <c r="H1160" s="261" t="str">
        <f>[1]Sheet23!$Q61</f>
        <v>a</v>
      </c>
      <c r="I1160" s="261">
        <f>[1]Sheet23!$M61</f>
        <v>0</v>
      </c>
      <c r="J1160" s="261">
        <f>[1]Sheet23!$L61</f>
        <v>0</v>
      </c>
      <c r="K1160" s="263">
        <f>[1]Sheet23!$F61</f>
        <v>0</v>
      </c>
      <c r="L1160" s="261" t="str">
        <f t="shared" si="17"/>
        <v>a 0</v>
      </c>
      <c r="M1160" s="279"/>
    </row>
    <row r="1161" spans="2:13" s="264" customFormat="1" ht="30" customHeight="1">
      <c r="B1161" s="266">
        <v>1154</v>
      </c>
      <c r="C1161" s="261" t="str">
        <f>IF((F1161&lt;=0)," ",[1]Sheet23!$T$10)</f>
        <v xml:space="preserve"> </v>
      </c>
      <c r="D1161" s="261" t="str">
        <f>C1161&amp;"_"&amp;COUNTIF(C$8:$C1161,C1161)</f>
        <v xml:space="preserve"> _237</v>
      </c>
      <c r="E1161" s="260" t="str">
        <f>[1]Sheet23!$I$11</f>
        <v>3ASCG-3</v>
      </c>
      <c r="F1161" s="261">
        <f>[1]Sheet23!$AA62</f>
        <v>0</v>
      </c>
      <c r="G1161" s="262">
        <f>[1]Sheet23!$X62</f>
        <v>0</v>
      </c>
      <c r="H1161" s="261" t="str">
        <f>[1]Sheet23!$Q62</f>
        <v>a</v>
      </c>
      <c r="I1161" s="261">
        <f>[1]Sheet23!$M62</f>
        <v>0</v>
      </c>
      <c r="J1161" s="261">
        <f>[1]Sheet23!$L62</f>
        <v>0</v>
      </c>
      <c r="K1161" s="263">
        <f>[1]Sheet23!$F62</f>
        <v>0</v>
      </c>
      <c r="L1161" s="261" t="str">
        <f t="shared" ref="L1161:L1224" si="18">CONCATENATE(H1161," ",I1161)</f>
        <v>a 0</v>
      </c>
      <c r="M1161" s="279"/>
    </row>
    <row r="1162" spans="2:13" s="264" customFormat="1" ht="30" customHeight="1">
      <c r="B1162" s="266">
        <v>1155</v>
      </c>
      <c r="C1162" s="261" t="str">
        <f>IF((F1162&lt;=0)," ",[1]Sheet23!$T$10)</f>
        <v xml:space="preserve"> </v>
      </c>
      <c r="D1162" s="261" t="str">
        <f>C1162&amp;"_"&amp;COUNTIF(C$8:$C1162,C1162)</f>
        <v xml:space="preserve"> _238</v>
      </c>
      <c r="E1162" s="260" t="str">
        <f>[1]Sheet23!$I$11</f>
        <v>3ASCG-3</v>
      </c>
      <c r="F1162" s="261">
        <f>[1]Sheet23!$AA63</f>
        <v>0</v>
      </c>
      <c r="G1162" s="262">
        <f>[1]Sheet23!$X63</f>
        <v>0</v>
      </c>
      <c r="H1162" s="261">
        <f>[1]Sheet23!$Q63</f>
        <v>0</v>
      </c>
      <c r="I1162" s="261">
        <f>[1]Sheet23!$M63</f>
        <v>0</v>
      </c>
      <c r="J1162" s="261">
        <f>[1]Sheet23!$L63</f>
        <v>0</v>
      </c>
      <c r="K1162" s="263">
        <f>[1]Sheet23!$F63</f>
        <v>0</v>
      </c>
      <c r="L1162" s="261" t="str">
        <f t="shared" si="18"/>
        <v>0 0</v>
      </c>
      <c r="M1162" s="279"/>
    </row>
    <row r="1163" spans="2:13" s="264" customFormat="1" ht="30" customHeight="1">
      <c r="B1163" s="266">
        <v>1156</v>
      </c>
      <c r="C1163" s="261" t="str">
        <f>IF((F1163&lt;=0)," ",[1]Sheet23!$T$10)</f>
        <v xml:space="preserve"> </v>
      </c>
      <c r="D1163" s="261" t="str">
        <f>C1163&amp;"_"&amp;COUNTIF(C$8:$C1163,C1163)</f>
        <v xml:space="preserve"> _239</v>
      </c>
      <c r="E1163" s="260" t="str">
        <f>[1]Sheet23!$I$11</f>
        <v>3ASCG-3</v>
      </c>
      <c r="F1163" s="261">
        <f>[1]Sheet23!$AA64</f>
        <v>0</v>
      </c>
      <c r="G1163" s="262">
        <f>[1]Sheet23!$X64</f>
        <v>0</v>
      </c>
      <c r="H1163" s="261">
        <f>[1]Sheet23!$Q64</f>
        <v>0</v>
      </c>
      <c r="I1163" s="261">
        <f>[1]Sheet23!$M64</f>
        <v>0</v>
      </c>
      <c r="J1163" s="261">
        <f>[1]Sheet23!$L64</f>
        <v>0</v>
      </c>
      <c r="K1163" s="263">
        <f>[1]Sheet23!$F64</f>
        <v>0</v>
      </c>
      <c r="L1163" s="261" t="str">
        <f t="shared" si="18"/>
        <v>0 0</v>
      </c>
      <c r="M1163" s="279"/>
    </row>
    <row r="1164" spans="2:13" s="264" customFormat="1" ht="30" customHeight="1">
      <c r="B1164" s="266">
        <v>1157</v>
      </c>
      <c r="C1164" s="261" t="str">
        <f>IF((F1164&lt;=0)," ",[1]Sheet23!$T$10)</f>
        <v xml:space="preserve"> </v>
      </c>
      <c r="D1164" s="261" t="str">
        <f>C1164&amp;"_"&amp;COUNTIF(C$8:$C1164,C1164)</f>
        <v xml:space="preserve"> _240</v>
      </c>
      <c r="E1164" s="260" t="str">
        <f>[1]Sheet23!$I$11</f>
        <v>3ASCG-3</v>
      </c>
      <c r="F1164" s="261">
        <f>[1]Sheet23!$AA65</f>
        <v>0</v>
      </c>
      <c r="G1164" s="262">
        <f>[1]Sheet23!$X65</f>
        <v>0</v>
      </c>
      <c r="H1164" s="261">
        <f>[1]Sheet23!$Q65</f>
        <v>0</v>
      </c>
      <c r="I1164" s="261">
        <f>[1]Sheet23!$M65</f>
        <v>0</v>
      </c>
      <c r="J1164" s="261">
        <f>[1]Sheet23!$L65</f>
        <v>0</v>
      </c>
      <c r="K1164" s="263">
        <f>[1]Sheet23!$F65</f>
        <v>0</v>
      </c>
      <c r="L1164" s="261" t="str">
        <f t="shared" si="18"/>
        <v>0 0</v>
      </c>
      <c r="M1164" s="279"/>
    </row>
    <row r="1165" spans="2:13" s="264" customFormat="1" ht="30" customHeight="1">
      <c r="B1165" s="266">
        <v>1158</v>
      </c>
      <c r="C1165" s="261" t="str">
        <f>IF((F1165&lt;=0)," ",[1]Sheet24!$T$10)</f>
        <v>الثالثة إعدادي عام</v>
      </c>
      <c r="D1165" s="261" t="str">
        <f>C1165&amp;"_"&amp;COUNTIF(C$8:$C1165,C1165)</f>
        <v>الثالثة إعدادي عام_129</v>
      </c>
      <c r="E1165" s="260" t="str">
        <f>[1]Sheet24!$I$11</f>
        <v>3ASCG-4</v>
      </c>
      <c r="F1165" s="261">
        <f>[1]Sheet24!$AA16</f>
        <v>1</v>
      </c>
      <c r="G1165" s="262" t="str">
        <f>[1]Sheet24!$X16</f>
        <v>P100083982</v>
      </c>
      <c r="H1165" s="261" t="str">
        <f>[1]Sheet24!$Q16</f>
        <v>a</v>
      </c>
      <c r="I1165" s="261" t="str">
        <f>[1]Sheet24!$M16</f>
        <v>دعاء</v>
      </c>
      <c r="J1165" s="261" t="str">
        <f>[1]Sheet24!$L16</f>
        <v>أنثى</v>
      </c>
      <c r="K1165" s="263">
        <f>[1]Sheet24!$F16</f>
        <v>38304</v>
      </c>
      <c r="L1165" s="261" t="str">
        <f t="shared" si="18"/>
        <v>a دعاء</v>
      </c>
      <c r="M1165" s="279"/>
    </row>
    <row r="1166" spans="2:13" s="264" customFormat="1" ht="30" customHeight="1">
      <c r="B1166" s="266">
        <v>1159</v>
      </c>
      <c r="C1166" s="261" t="str">
        <f>IF((F1166&lt;=0)," ",[1]Sheet24!$T$10)</f>
        <v>الثالثة إعدادي عام</v>
      </c>
      <c r="D1166" s="261" t="str">
        <f>C1166&amp;"_"&amp;COUNTIF(C$8:$C1166,C1166)</f>
        <v>الثالثة إعدادي عام_130</v>
      </c>
      <c r="E1166" s="260" t="str">
        <f>[1]Sheet24!$I$11</f>
        <v>3ASCG-4</v>
      </c>
      <c r="F1166" s="261">
        <f>[1]Sheet24!$AA17</f>
        <v>2</v>
      </c>
      <c r="G1166" s="262" t="str">
        <f>[1]Sheet24!$X17</f>
        <v>P130428295</v>
      </c>
      <c r="H1166" s="261" t="str">
        <f>[1]Sheet24!$Q17</f>
        <v>a</v>
      </c>
      <c r="I1166" s="261" t="str">
        <f>[1]Sheet24!$M17</f>
        <v xml:space="preserve">حديفة </v>
      </c>
      <c r="J1166" s="261" t="str">
        <f>[1]Sheet24!$L17</f>
        <v>ذكر</v>
      </c>
      <c r="K1166" s="263">
        <f>[1]Sheet24!$F17</f>
        <v>37942</v>
      </c>
      <c r="L1166" s="261" t="str">
        <f t="shared" si="18"/>
        <v xml:space="preserve">a حديفة </v>
      </c>
      <c r="M1166" s="279"/>
    </row>
    <row r="1167" spans="2:13" s="264" customFormat="1" ht="30" customHeight="1">
      <c r="B1167" s="266">
        <v>1160</v>
      </c>
      <c r="C1167" s="261" t="str">
        <f>IF((F1167&lt;=0)," ",[1]Sheet24!$T$10)</f>
        <v>الثالثة إعدادي عام</v>
      </c>
      <c r="D1167" s="261" t="str">
        <f>C1167&amp;"_"&amp;COUNTIF(C$8:$C1167,C1167)</f>
        <v>الثالثة إعدادي عام_131</v>
      </c>
      <c r="E1167" s="260" t="str">
        <f>[1]Sheet24!$I$11</f>
        <v>3ASCG-4</v>
      </c>
      <c r="F1167" s="261">
        <f>[1]Sheet24!$AA18</f>
        <v>3</v>
      </c>
      <c r="G1167" s="262" t="str">
        <f>[1]Sheet24!$X18</f>
        <v>P131189602</v>
      </c>
      <c r="H1167" s="261" t="str">
        <f>[1]Sheet24!$Q18</f>
        <v>a</v>
      </c>
      <c r="I1167" s="261" t="str">
        <f>[1]Sheet24!$M18</f>
        <v>مروان</v>
      </c>
      <c r="J1167" s="261" t="str">
        <f>[1]Sheet24!$L18</f>
        <v>ذكر</v>
      </c>
      <c r="K1167" s="263">
        <f>[1]Sheet24!$F18</f>
        <v>37352</v>
      </c>
      <c r="L1167" s="261" t="str">
        <f t="shared" si="18"/>
        <v>a مروان</v>
      </c>
      <c r="M1167" s="279"/>
    </row>
    <row r="1168" spans="2:13" s="264" customFormat="1" ht="30" customHeight="1">
      <c r="B1168" s="266">
        <v>1161</v>
      </c>
      <c r="C1168" s="261" t="str">
        <f>IF((F1168&lt;=0)," ",[1]Sheet24!$T$10)</f>
        <v>الثالثة إعدادي عام</v>
      </c>
      <c r="D1168" s="261" t="str">
        <f>C1168&amp;"_"&amp;COUNTIF(C$8:$C1168,C1168)</f>
        <v>الثالثة إعدادي عام_132</v>
      </c>
      <c r="E1168" s="260" t="str">
        <f>[1]Sheet24!$I$11</f>
        <v>3ASCG-4</v>
      </c>
      <c r="F1168" s="261">
        <f>[1]Sheet24!$AA19</f>
        <v>4</v>
      </c>
      <c r="G1168" s="262" t="str">
        <f>[1]Sheet24!$X19</f>
        <v>P131250985</v>
      </c>
      <c r="H1168" s="261" t="str">
        <f>[1]Sheet24!$Q19</f>
        <v>a</v>
      </c>
      <c r="I1168" s="261" t="str">
        <f>[1]Sheet24!$M19</f>
        <v xml:space="preserve">وليد </v>
      </c>
      <c r="J1168" s="261" t="str">
        <f>[1]Sheet24!$L19</f>
        <v>ذكر</v>
      </c>
      <c r="K1168" s="263">
        <f>[1]Sheet24!$F19</f>
        <v>38214</v>
      </c>
      <c r="L1168" s="261" t="str">
        <f t="shared" si="18"/>
        <v xml:space="preserve">a وليد </v>
      </c>
      <c r="M1168" s="279"/>
    </row>
    <row r="1169" spans="2:13" s="264" customFormat="1" ht="30" customHeight="1">
      <c r="B1169" s="266">
        <v>1162</v>
      </c>
      <c r="C1169" s="261" t="str">
        <f>IF((F1169&lt;=0)," ",[1]Sheet24!$T$10)</f>
        <v>الثالثة إعدادي عام</v>
      </c>
      <c r="D1169" s="261" t="str">
        <f>C1169&amp;"_"&amp;COUNTIF(C$8:$C1169,C1169)</f>
        <v>الثالثة إعدادي عام_133</v>
      </c>
      <c r="E1169" s="260" t="str">
        <f>[1]Sheet24!$I$11</f>
        <v>3ASCG-4</v>
      </c>
      <c r="F1169" s="261">
        <f>[1]Sheet24!$AA20</f>
        <v>5</v>
      </c>
      <c r="G1169" s="262" t="str">
        <f>[1]Sheet24!$X20</f>
        <v>P131251027</v>
      </c>
      <c r="H1169" s="261" t="str">
        <f>[1]Sheet24!$Q20</f>
        <v>a</v>
      </c>
      <c r="I1169" s="261" t="str">
        <f>[1]Sheet24!$M20</f>
        <v xml:space="preserve">محمد رضى </v>
      </c>
      <c r="J1169" s="261" t="str">
        <f>[1]Sheet24!$L20</f>
        <v>ذكر</v>
      </c>
      <c r="K1169" s="263">
        <f>[1]Sheet24!$F20</f>
        <v>37913</v>
      </c>
      <c r="L1169" s="261" t="str">
        <f t="shared" si="18"/>
        <v xml:space="preserve">a محمد رضى </v>
      </c>
      <c r="M1169" s="279"/>
    </row>
    <row r="1170" spans="2:13" s="264" customFormat="1" ht="30" customHeight="1">
      <c r="B1170" s="266">
        <v>1163</v>
      </c>
      <c r="C1170" s="261" t="str">
        <f>IF((F1170&lt;=0)," ",[1]Sheet24!$T$10)</f>
        <v>الثالثة إعدادي عام</v>
      </c>
      <c r="D1170" s="261" t="str">
        <f>C1170&amp;"_"&amp;COUNTIF(C$8:$C1170,C1170)</f>
        <v>الثالثة إعدادي عام_134</v>
      </c>
      <c r="E1170" s="260" t="str">
        <f>[1]Sheet24!$I$11</f>
        <v>3ASCG-4</v>
      </c>
      <c r="F1170" s="261">
        <f>[1]Sheet24!$AA21</f>
        <v>6</v>
      </c>
      <c r="G1170" s="262" t="str">
        <f>[1]Sheet24!$X21</f>
        <v>P131371217</v>
      </c>
      <c r="H1170" s="261" t="str">
        <f>[1]Sheet24!$Q21</f>
        <v>a</v>
      </c>
      <c r="I1170" s="261" t="str">
        <f>[1]Sheet24!$M21</f>
        <v xml:space="preserve">رضوان </v>
      </c>
      <c r="J1170" s="261" t="str">
        <f>[1]Sheet24!$L21</f>
        <v>ذكر</v>
      </c>
      <c r="K1170" s="263">
        <f>[1]Sheet24!$F21</f>
        <v>37266</v>
      </c>
      <c r="L1170" s="261" t="str">
        <f t="shared" si="18"/>
        <v xml:space="preserve">a رضوان </v>
      </c>
      <c r="M1170" s="279"/>
    </row>
    <row r="1171" spans="2:13" s="264" customFormat="1" ht="30" customHeight="1">
      <c r="B1171" s="266">
        <v>1164</v>
      </c>
      <c r="C1171" s="261" t="str">
        <f>IF((F1171&lt;=0)," ",[1]Sheet24!$T$10)</f>
        <v>الثالثة إعدادي عام</v>
      </c>
      <c r="D1171" s="261" t="str">
        <f>C1171&amp;"_"&amp;COUNTIF(C$8:$C1171,C1171)</f>
        <v>الثالثة إعدادي عام_135</v>
      </c>
      <c r="E1171" s="260" t="str">
        <f>[1]Sheet24!$I$11</f>
        <v>3ASCG-4</v>
      </c>
      <c r="F1171" s="261">
        <f>[1]Sheet24!$AA22</f>
        <v>7</v>
      </c>
      <c r="G1171" s="262" t="str">
        <f>[1]Sheet24!$X22</f>
        <v>P132371082</v>
      </c>
      <c r="H1171" s="261" t="str">
        <f>[1]Sheet24!$Q22</f>
        <v>a</v>
      </c>
      <c r="I1171" s="261" t="str">
        <f>[1]Sheet24!$M22</f>
        <v xml:space="preserve">عبد الرحمان </v>
      </c>
      <c r="J1171" s="261" t="str">
        <f>[1]Sheet24!$L22</f>
        <v>ذكر</v>
      </c>
      <c r="K1171" s="263">
        <f>[1]Sheet24!$F22</f>
        <v>38172</v>
      </c>
      <c r="L1171" s="261" t="str">
        <f t="shared" si="18"/>
        <v xml:space="preserve">a عبد الرحمان </v>
      </c>
      <c r="M1171" s="279"/>
    </row>
    <row r="1172" spans="2:13" s="264" customFormat="1" ht="30" customHeight="1">
      <c r="B1172" s="266">
        <v>1165</v>
      </c>
      <c r="C1172" s="261" t="str">
        <f>IF((F1172&lt;=0)," ",[1]Sheet24!$T$10)</f>
        <v>الثالثة إعدادي عام</v>
      </c>
      <c r="D1172" s="261" t="str">
        <f>C1172&amp;"_"&amp;COUNTIF(C$8:$C1172,C1172)</f>
        <v>الثالثة إعدادي عام_136</v>
      </c>
      <c r="E1172" s="260" t="str">
        <f>[1]Sheet24!$I$11</f>
        <v>3ASCG-4</v>
      </c>
      <c r="F1172" s="261">
        <f>[1]Sheet24!$AA23</f>
        <v>8</v>
      </c>
      <c r="G1172" s="262" t="str">
        <f>[1]Sheet24!$X23</f>
        <v>P132371333</v>
      </c>
      <c r="H1172" s="261" t="str">
        <f>[1]Sheet24!$Q23</f>
        <v>a</v>
      </c>
      <c r="I1172" s="261" t="str">
        <f>[1]Sheet24!$M23</f>
        <v xml:space="preserve">مريم </v>
      </c>
      <c r="J1172" s="261" t="str">
        <f>[1]Sheet24!$L23</f>
        <v>أنثى</v>
      </c>
      <c r="K1172" s="263">
        <f>[1]Sheet24!$F23</f>
        <v>38137</v>
      </c>
      <c r="L1172" s="261" t="str">
        <f t="shared" si="18"/>
        <v xml:space="preserve">a مريم </v>
      </c>
      <c r="M1172" s="279"/>
    </row>
    <row r="1173" spans="2:13" s="264" customFormat="1" ht="30" customHeight="1">
      <c r="B1173" s="266">
        <v>1166</v>
      </c>
      <c r="C1173" s="261" t="str">
        <f>IF((F1173&lt;=0)," ",[1]Sheet24!$T$10)</f>
        <v>الثالثة إعدادي عام</v>
      </c>
      <c r="D1173" s="261" t="str">
        <f>C1173&amp;"_"&amp;COUNTIF(C$8:$C1173,C1173)</f>
        <v>الثالثة إعدادي عام_137</v>
      </c>
      <c r="E1173" s="260" t="str">
        <f>[1]Sheet24!$I$11</f>
        <v>3ASCG-4</v>
      </c>
      <c r="F1173" s="261">
        <f>[1]Sheet24!$AA24</f>
        <v>9</v>
      </c>
      <c r="G1173" s="262" t="str">
        <f>[1]Sheet24!$X24</f>
        <v>P133252611</v>
      </c>
      <c r="H1173" s="261" t="str">
        <f>[1]Sheet24!$Q24</f>
        <v>a</v>
      </c>
      <c r="I1173" s="261" t="str">
        <f>[1]Sheet24!$M24</f>
        <v>أميمة</v>
      </c>
      <c r="J1173" s="261" t="str">
        <f>[1]Sheet24!$L24</f>
        <v>أنثى</v>
      </c>
      <c r="K1173" s="263">
        <f>[1]Sheet24!$F24</f>
        <v>36831</v>
      </c>
      <c r="L1173" s="261" t="str">
        <f t="shared" si="18"/>
        <v>a أميمة</v>
      </c>
      <c r="M1173" s="279"/>
    </row>
    <row r="1174" spans="2:13" s="264" customFormat="1" ht="30" customHeight="1">
      <c r="B1174" s="266">
        <v>1167</v>
      </c>
      <c r="C1174" s="261" t="str">
        <f>IF((F1174&lt;=0)," ",[1]Sheet24!$T$10)</f>
        <v>الثالثة إعدادي عام</v>
      </c>
      <c r="D1174" s="261" t="str">
        <f>C1174&amp;"_"&amp;COUNTIF(C$8:$C1174,C1174)</f>
        <v>الثالثة إعدادي عام_138</v>
      </c>
      <c r="E1174" s="260" t="str">
        <f>[1]Sheet24!$I$11</f>
        <v>3ASCG-4</v>
      </c>
      <c r="F1174" s="261">
        <f>[1]Sheet24!$AA25</f>
        <v>10</v>
      </c>
      <c r="G1174" s="262" t="str">
        <f>[1]Sheet24!$X25</f>
        <v>P133376666</v>
      </c>
      <c r="H1174" s="261" t="str">
        <f>[1]Sheet24!$Q25</f>
        <v>a</v>
      </c>
      <c r="I1174" s="261" t="str">
        <f>[1]Sheet24!$M25</f>
        <v xml:space="preserve">فاطمة </v>
      </c>
      <c r="J1174" s="261" t="str">
        <f>[1]Sheet24!$L25</f>
        <v>أنثى</v>
      </c>
      <c r="K1174" s="263">
        <f>[1]Sheet24!$F25</f>
        <v>37645</v>
      </c>
      <c r="L1174" s="261" t="str">
        <f t="shared" si="18"/>
        <v xml:space="preserve">a فاطمة </v>
      </c>
      <c r="M1174" s="279"/>
    </row>
    <row r="1175" spans="2:13" s="264" customFormat="1" ht="30" customHeight="1">
      <c r="B1175" s="266">
        <v>1168</v>
      </c>
      <c r="C1175" s="261" t="str">
        <f>IF((F1175&lt;=0)," ",[1]Sheet24!$T$10)</f>
        <v>الثالثة إعدادي عام</v>
      </c>
      <c r="D1175" s="261" t="str">
        <f>C1175&amp;"_"&amp;COUNTIF(C$8:$C1175,C1175)</f>
        <v>الثالثة إعدادي عام_139</v>
      </c>
      <c r="E1175" s="260" t="str">
        <f>[1]Sheet24!$I$11</f>
        <v>3ASCG-4</v>
      </c>
      <c r="F1175" s="261">
        <f>[1]Sheet24!$AA26</f>
        <v>11</v>
      </c>
      <c r="G1175" s="262" t="str">
        <f>[1]Sheet24!$X26</f>
        <v>P133376760</v>
      </c>
      <c r="H1175" s="261" t="str">
        <f>[1]Sheet24!$Q26</f>
        <v>a</v>
      </c>
      <c r="I1175" s="261" t="str">
        <f>[1]Sheet24!$M26</f>
        <v xml:space="preserve">محمد </v>
      </c>
      <c r="J1175" s="261" t="str">
        <f>[1]Sheet24!$L26</f>
        <v>ذكر</v>
      </c>
      <c r="K1175" s="263">
        <f>[1]Sheet24!$F26</f>
        <v>37672</v>
      </c>
      <c r="L1175" s="261" t="str">
        <f t="shared" si="18"/>
        <v xml:space="preserve">a محمد </v>
      </c>
      <c r="M1175" s="279"/>
    </row>
    <row r="1176" spans="2:13" s="264" customFormat="1" ht="30" customHeight="1">
      <c r="B1176" s="266">
        <v>1169</v>
      </c>
      <c r="C1176" s="261" t="str">
        <f>IF((F1176&lt;=0)," ",[1]Sheet24!$T$10)</f>
        <v>الثالثة إعدادي عام</v>
      </c>
      <c r="D1176" s="261" t="str">
        <f>C1176&amp;"_"&amp;COUNTIF(C$8:$C1176,C1176)</f>
        <v>الثالثة إعدادي عام_140</v>
      </c>
      <c r="E1176" s="260" t="str">
        <f>[1]Sheet24!$I$11</f>
        <v>3ASCG-4</v>
      </c>
      <c r="F1176" s="261">
        <f>[1]Sheet24!$AA27</f>
        <v>12</v>
      </c>
      <c r="G1176" s="262" t="str">
        <f>[1]Sheet24!$X27</f>
        <v>P133377521</v>
      </c>
      <c r="H1176" s="261" t="str">
        <f>[1]Sheet24!$Q27</f>
        <v>a</v>
      </c>
      <c r="I1176" s="261" t="str">
        <f>[1]Sheet24!$M27</f>
        <v xml:space="preserve">أيوب </v>
      </c>
      <c r="J1176" s="261" t="str">
        <f>[1]Sheet24!$L27</f>
        <v>ذكر</v>
      </c>
      <c r="K1176" s="263">
        <f>[1]Sheet24!$F27</f>
        <v>36809</v>
      </c>
      <c r="L1176" s="261" t="str">
        <f t="shared" si="18"/>
        <v xml:space="preserve">a أيوب </v>
      </c>
      <c r="M1176" s="279"/>
    </row>
    <row r="1177" spans="2:13" s="264" customFormat="1" ht="30" customHeight="1">
      <c r="B1177" s="266">
        <v>1170</v>
      </c>
      <c r="C1177" s="261" t="str">
        <f>IF((F1177&lt;=0)," ",[1]Sheet24!$T$10)</f>
        <v>الثالثة إعدادي عام</v>
      </c>
      <c r="D1177" s="261" t="str">
        <f>C1177&amp;"_"&amp;COUNTIF(C$8:$C1177,C1177)</f>
        <v>الثالثة إعدادي عام_141</v>
      </c>
      <c r="E1177" s="260" t="str">
        <f>[1]Sheet24!$I$11</f>
        <v>3ASCG-4</v>
      </c>
      <c r="F1177" s="261">
        <f>[1]Sheet24!$AA28</f>
        <v>13</v>
      </c>
      <c r="G1177" s="262" t="str">
        <f>[1]Sheet24!$X28</f>
        <v>P134264156</v>
      </c>
      <c r="H1177" s="261" t="str">
        <f>[1]Sheet24!$Q28</f>
        <v>a</v>
      </c>
      <c r="I1177" s="261" t="str">
        <f>[1]Sheet24!$M28</f>
        <v>يسرى</v>
      </c>
      <c r="J1177" s="261" t="str">
        <f>[1]Sheet24!$L28</f>
        <v>أنثى</v>
      </c>
      <c r="K1177" s="263">
        <f>[1]Sheet24!$F28</f>
        <v>37591</v>
      </c>
      <c r="L1177" s="261" t="str">
        <f t="shared" si="18"/>
        <v>a يسرى</v>
      </c>
      <c r="M1177" s="279"/>
    </row>
    <row r="1178" spans="2:13" s="264" customFormat="1" ht="30" customHeight="1">
      <c r="B1178" s="266">
        <v>1171</v>
      </c>
      <c r="C1178" s="261" t="str">
        <f>IF((F1178&lt;=0)," ",[1]Sheet24!$T$10)</f>
        <v>الثالثة إعدادي عام</v>
      </c>
      <c r="D1178" s="261" t="str">
        <f>C1178&amp;"_"&amp;COUNTIF(C$8:$C1178,C1178)</f>
        <v>الثالثة إعدادي عام_142</v>
      </c>
      <c r="E1178" s="260" t="str">
        <f>[1]Sheet24!$I$11</f>
        <v>3ASCG-4</v>
      </c>
      <c r="F1178" s="261">
        <f>[1]Sheet24!$AA29</f>
        <v>14</v>
      </c>
      <c r="G1178" s="262" t="str">
        <f>[1]Sheet24!$X29</f>
        <v>P134371190</v>
      </c>
      <c r="H1178" s="261" t="str">
        <f>[1]Sheet24!$Q29</f>
        <v>a</v>
      </c>
      <c r="I1178" s="261" t="str">
        <f>[1]Sheet24!$M29</f>
        <v xml:space="preserve">إكرام </v>
      </c>
      <c r="J1178" s="261" t="str">
        <f>[1]Sheet24!$L29</f>
        <v>أنثى</v>
      </c>
      <c r="K1178" s="263">
        <f>[1]Sheet24!$F29</f>
        <v>38174</v>
      </c>
      <c r="L1178" s="261" t="str">
        <f t="shared" si="18"/>
        <v xml:space="preserve">a إكرام </v>
      </c>
      <c r="M1178" s="279"/>
    </row>
    <row r="1179" spans="2:13" s="264" customFormat="1" ht="30" customHeight="1">
      <c r="B1179" s="266">
        <v>1172</v>
      </c>
      <c r="C1179" s="261" t="str">
        <f>IF((F1179&lt;=0)," ",[1]Sheet24!$T$10)</f>
        <v>الثالثة إعدادي عام</v>
      </c>
      <c r="D1179" s="261" t="str">
        <f>C1179&amp;"_"&amp;COUNTIF(C$8:$C1179,C1179)</f>
        <v>الثالثة إعدادي عام_143</v>
      </c>
      <c r="E1179" s="260" t="str">
        <f>[1]Sheet24!$I$11</f>
        <v>3ASCG-4</v>
      </c>
      <c r="F1179" s="261">
        <f>[1]Sheet24!$AA30</f>
        <v>15</v>
      </c>
      <c r="G1179" s="262" t="str">
        <f>[1]Sheet24!$X30</f>
        <v>P135243086</v>
      </c>
      <c r="H1179" s="261" t="str">
        <f>[1]Sheet24!$Q30</f>
        <v>a</v>
      </c>
      <c r="I1179" s="261" t="str">
        <f>[1]Sheet24!$M30</f>
        <v xml:space="preserve">ندى  </v>
      </c>
      <c r="J1179" s="261" t="str">
        <f>[1]Sheet24!$L30</f>
        <v>أنثى</v>
      </c>
      <c r="K1179" s="263">
        <f>[1]Sheet24!$F30</f>
        <v>37644</v>
      </c>
      <c r="L1179" s="261" t="str">
        <f t="shared" si="18"/>
        <v xml:space="preserve">a ندى  </v>
      </c>
      <c r="M1179" s="279"/>
    </row>
    <row r="1180" spans="2:13" s="264" customFormat="1" ht="30" customHeight="1">
      <c r="B1180" s="266">
        <v>1173</v>
      </c>
      <c r="C1180" s="261" t="str">
        <f>IF((F1180&lt;=0)," ",[1]Sheet24!$T$10)</f>
        <v>الثالثة إعدادي عام</v>
      </c>
      <c r="D1180" s="261" t="str">
        <f>C1180&amp;"_"&amp;COUNTIF(C$8:$C1180,C1180)</f>
        <v>الثالثة إعدادي عام_144</v>
      </c>
      <c r="E1180" s="260" t="str">
        <f>[1]Sheet24!$I$11</f>
        <v>3ASCG-4</v>
      </c>
      <c r="F1180" s="261">
        <f>[1]Sheet24!$AA31</f>
        <v>16</v>
      </c>
      <c r="G1180" s="262" t="str">
        <f>[1]Sheet24!$X31</f>
        <v>P135244257</v>
      </c>
      <c r="H1180" s="261" t="str">
        <f>[1]Sheet24!$Q31</f>
        <v>a</v>
      </c>
      <c r="I1180" s="261" t="str">
        <f>[1]Sheet24!$M31</f>
        <v>يسرى</v>
      </c>
      <c r="J1180" s="261" t="str">
        <f>[1]Sheet24!$L31</f>
        <v>أنثى</v>
      </c>
      <c r="K1180" s="263">
        <f>[1]Sheet24!$F31</f>
        <v>38316</v>
      </c>
      <c r="L1180" s="261" t="str">
        <f t="shared" si="18"/>
        <v>a يسرى</v>
      </c>
      <c r="M1180" s="279"/>
    </row>
    <row r="1181" spans="2:13" s="264" customFormat="1" ht="30" customHeight="1">
      <c r="B1181" s="266">
        <v>1174</v>
      </c>
      <c r="C1181" s="261" t="str">
        <f>IF((F1181&lt;=0)," ",[1]Sheet24!$T$10)</f>
        <v>الثالثة إعدادي عام</v>
      </c>
      <c r="D1181" s="261" t="str">
        <f>C1181&amp;"_"&amp;COUNTIF(C$8:$C1181,C1181)</f>
        <v>الثالثة إعدادي عام_145</v>
      </c>
      <c r="E1181" s="260" t="str">
        <f>[1]Sheet24!$I$11</f>
        <v>3ASCG-4</v>
      </c>
      <c r="F1181" s="261">
        <f>[1]Sheet24!$AA32</f>
        <v>17</v>
      </c>
      <c r="G1181" s="262" t="str">
        <f>[1]Sheet24!$X32</f>
        <v>P135377386</v>
      </c>
      <c r="H1181" s="261" t="str">
        <f>[1]Sheet24!$Q32</f>
        <v>a</v>
      </c>
      <c r="I1181" s="261" t="str">
        <f>[1]Sheet24!$M32</f>
        <v xml:space="preserve">محمد </v>
      </c>
      <c r="J1181" s="261" t="str">
        <f>[1]Sheet24!$L32</f>
        <v>ذكر</v>
      </c>
      <c r="K1181" s="263">
        <f>[1]Sheet24!$F32</f>
        <v>37317</v>
      </c>
      <c r="L1181" s="261" t="str">
        <f t="shared" si="18"/>
        <v xml:space="preserve">a محمد </v>
      </c>
      <c r="M1181" s="279"/>
    </row>
    <row r="1182" spans="2:13" s="264" customFormat="1" ht="30" customHeight="1">
      <c r="B1182" s="266">
        <v>1175</v>
      </c>
      <c r="C1182" s="261" t="str">
        <f>IF((F1182&lt;=0)," ",[1]Sheet24!$T$10)</f>
        <v>الثالثة إعدادي عام</v>
      </c>
      <c r="D1182" s="261" t="str">
        <f>C1182&amp;"_"&amp;COUNTIF(C$8:$C1182,C1182)</f>
        <v>الثالثة إعدادي عام_146</v>
      </c>
      <c r="E1182" s="260" t="str">
        <f>[1]Sheet24!$I$11</f>
        <v>3ASCG-4</v>
      </c>
      <c r="F1182" s="261">
        <f>[1]Sheet24!$AA33</f>
        <v>18</v>
      </c>
      <c r="G1182" s="262" t="str">
        <f>[1]Sheet24!$X33</f>
        <v>P135409082</v>
      </c>
      <c r="H1182" s="261" t="str">
        <f>[1]Sheet24!$Q33</f>
        <v>a</v>
      </c>
      <c r="I1182" s="261" t="str">
        <f>[1]Sheet24!$M33</f>
        <v xml:space="preserve">لينة </v>
      </c>
      <c r="J1182" s="261" t="str">
        <f>[1]Sheet24!$L33</f>
        <v>أنثى</v>
      </c>
      <c r="K1182" s="263">
        <f>[1]Sheet24!$F33</f>
        <v>37760</v>
      </c>
      <c r="L1182" s="261" t="str">
        <f t="shared" si="18"/>
        <v xml:space="preserve">a لينة </v>
      </c>
      <c r="M1182" s="279"/>
    </row>
    <row r="1183" spans="2:13" s="264" customFormat="1" ht="30" customHeight="1">
      <c r="B1183" s="266">
        <v>1176</v>
      </c>
      <c r="C1183" s="261" t="str">
        <f>IF((F1183&lt;=0)," ",[1]Sheet24!$T$10)</f>
        <v>الثالثة إعدادي عام</v>
      </c>
      <c r="D1183" s="261" t="str">
        <f>C1183&amp;"_"&amp;COUNTIF(C$8:$C1183,C1183)</f>
        <v>الثالثة إعدادي عام_147</v>
      </c>
      <c r="E1183" s="260" t="str">
        <f>[1]Sheet24!$I$11</f>
        <v>3ASCG-4</v>
      </c>
      <c r="F1183" s="261">
        <f>[1]Sheet24!$AA34</f>
        <v>19</v>
      </c>
      <c r="G1183" s="262" t="str">
        <f>[1]Sheet24!$X34</f>
        <v>P136250968</v>
      </c>
      <c r="H1183" s="261" t="str">
        <f>[1]Sheet24!$Q34</f>
        <v>a</v>
      </c>
      <c r="I1183" s="261" t="str">
        <f>[1]Sheet24!$M34</f>
        <v xml:space="preserve">سارة </v>
      </c>
      <c r="J1183" s="261" t="str">
        <f>[1]Sheet24!$L34</f>
        <v>أنثى</v>
      </c>
      <c r="K1183" s="263">
        <f>[1]Sheet24!$F34</f>
        <v>38119</v>
      </c>
      <c r="L1183" s="261" t="str">
        <f t="shared" si="18"/>
        <v xml:space="preserve">a سارة </v>
      </c>
      <c r="M1183" s="279"/>
    </row>
    <row r="1184" spans="2:13" s="264" customFormat="1" ht="30" customHeight="1">
      <c r="B1184" s="266">
        <v>1177</v>
      </c>
      <c r="C1184" s="261" t="str">
        <f>IF((F1184&lt;=0)," ",[1]Sheet24!$T$10)</f>
        <v>الثالثة إعدادي عام</v>
      </c>
      <c r="D1184" s="261" t="str">
        <f>C1184&amp;"_"&amp;COUNTIF(C$8:$C1184,C1184)</f>
        <v>الثالثة إعدادي عام_148</v>
      </c>
      <c r="E1184" s="260" t="str">
        <f>[1]Sheet24!$I$11</f>
        <v>3ASCG-4</v>
      </c>
      <c r="F1184" s="261">
        <f>[1]Sheet24!$AA35</f>
        <v>20</v>
      </c>
      <c r="G1184" s="262" t="str">
        <f>[1]Sheet24!$X35</f>
        <v>P136371337</v>
      </c>
      <c r="H1184" s="261" t="str">
        <f>[1]Sheet24!$Q35</f>
        <v>a</v>
      </c>
      <c r="I1184" s="261" t="str">
        <f>[1]Sheet24!$M35</f>
        <v xml:space="preserve">دعاء </v>
      </c>
      <c r="J1184" s="261" t="str">
        <f>[1]Sheet24!$L35</f>
        <v>أنثى</v>
      </c>
      <c r="K1184" s="263">
        <f>[1]Sheet24!$F35</f>
        <v>38154</v>
      </c>
      <c r="L1184" s="261" t="str">
        <f t="shared" si="18"/>
        <v xml:space="preserve">a دعاء </v>
      </c>
      <c r="M1184" s="279"/>
    </row>
    <row r="1185" spans="2:13" s="264" customFormat="1" ht="30" customHeight="1">
      <c r="B1185" s="266">
        <v>1178</v>
      </c>
      <c r="C1185" s="261" t="str">
        <f>IF((F1185&lt;=0)," ",[1]Sheet24!$T$10)</f>
        <v>الثالثة إعدادي عام</v>
      </c>
      <c r="D1185" s="261" t="str">
        <f>C1185&amp;"_"&amp;COUNTIF(C$8:$C1185,C1185)</f>
        <v>الثالثة إعدادي عام_149</v>
      </c>
      <c r="E1185" s="260" t="str">
        <f>[1]Sheet24!$I$11</f>
        <v>3ASCG-4</v>
      </c>
      <c r="F1185" s="261">
        <f>[1]Sheet24!$AA36</f>
        <v>21</v>
      </c>
      <c r="G1185" s="262" t="str">
        <f>[1]Sheet24!$X36</f>
        <v>P136377448</v>
      </c>
      <c r="H1185" s="261" t="str">
        <f>[1]Sheet24!$Q36</f>
        <v>a</v>
      </c>
      <c r="I1185" s="261" t="str">
        <f>[1]Sheet24!$M36</f>
        <v xml:space="preserve">أسامة </v>
      </c>
      <c r="J1185" s="261" t="str">
        <f>[1]Sheet24!$L36</f>
        <v>ذكر</v>
      </c>
      <c r="K1185" s="263">
        <f>[1]Sheet24!$F36</f>
        <v>37371</v>
      </c>
      <c r="L1185" s="261" t="str">
        <f t="shared" si="18"/>
        <v xml:space="preserve">a أسامة </v>
      </c>
      <c r="M1185" s="279"/>
    </row>
    <row r="1186" spans="2:13" s="264" customFormat="1" ht="30" customHeight="1">
      <c r="B1186" s="266">
        <v>1179</v>
      </c>
      <c r="C1186" s="261" t="str">
        <f>IF((F1186&lt;=0)," ",[1]Sheet24!$T$10)</f>
        <v>الثالثة إعدادي عام</v>
      </c>
      <c r="D1186" s="261" t="str">
        <f>C1186&amp;"_"&amp;COUNTIF(C$8:$C1186,C1186)</f>
        <v>الثالثة إعدادي عام_150</v>
      </c>
      <c r="E1186" s="260" t="str">
        <f>[1]Sheet24!$I$11</f>
        <v>3ASCG-4</v>
      </c>
      <c r="F1186" s="261">
        <f>[1]Sheet24!$AA37</f>
        <v>22</v>
      </c>
      <c r="G1186" s="262" t="str">
        <f>[1]Sheet24!$X37</f>
        <v>P137260166</v>
      </c>
      <c r="H1186" s="261" t="str">
        <f>[1]Sheet24!$Q37</f>
        <v>a</v>
      </c>
      <c r="I1186" s="261" t="str">
        <f>[1]Sheet24!$M37</f>
        <v xml:space="preserve">كمال </v>
      </c>
      <c r="J1186" s="261" t="str">
        <f>[1]Sheet24!$L37</f>
        <v>ذكر</v>
      </c>
      <c r="K1186" s="263">
        <f>[1]Sheet24!$F37</f>
        <v>37186</v>
      </c>
      <c r="L1186" s="261" t="str">
        <f t="shared" si="18"/>
        <v xml:space="preserve">a كمال </v>
      </c>
      <c r="M1186" s="279"/>
    </row>
    <row r="1187" spans="2:13" s="264" customFormat="1" ht="30" customHeight="1">
      <c r="B1187" s="266">
        <v>1180</v>
      </c>
      <c r="C1187" s="261" t="str">
        <f>IF((F1187&lt;=0)," ",[1]Sheet24!$T$10)</f>
        <v>الثالثة إعدادي عام</v>
      </c>
      <c r="D1187" s="261" t="str">
        <f>C1187&amp;"_"&amp;COUNTIF(C$8:$C1187,C1187)</f>
        <v>الثالثة إعدادي عام_151</v>
      </c>
      <c r="E1187" s="260" t="str">
        <f>[1]Sheet24!$I$11</f>
        <v>3ASCG-4</v>
      </c>
      <c r="F1187" s="261">
        <f>[1]Sheet24!$AA38</f>
        <v>23</v>
      </c>
      <c r="G1187" s="262" t="str">
        <f>[1]Sheet24!$X38</f>
        <v>P137311004</v>
      </c>
      <c r="H1187" s="261" t="str">
        <f>[1]Sheet24!$Q38</f>
        <v>a</v>
      </c>
      <c r="I1187" s="261" t="str">
        <f>[1]Sheet24!$M38</f>
        <v>أميمة</v>
      </c>
      <c r="J1187" s="261" t="str">
        <f>[1]Sheet24!$L38</f>
        <v>أنثى</v>
      </c>
      <c r="K1187" s="263">
        <f>[1]Sheet24!$F38</f>
        <v>38362</v>
      </c>
      <c r="L1187" s="261" t="str">
        <f t="shared" si="18"/>
        <v>a أميمة</v>
      </c>
      <c r="M1187" s="279"/>
    </row>
    <row r="1188" spans="2:13" s="264" customFormat="1" ht="30" customHeight="1">
      <c r="B1188" s="266">
        <v>1181</v>
      </c>
      <c r="C1188" s="261" t="str">
        <f>IF((F1188&lt;=0)," ",[1]Sheet24!$T$10)</f>
        <v>الثالثة إعدادي عام</v>
      </c>
      <c r="D1188" s="261" t="str">
        <f>C1188&amp;"_"&amp;COUNTIF(C$8:$C1188,C1188)</f>
        <v>الثالثة إعدادي عام_152</v>
      </c>
      <c r="E1188" s="260" t="str">
        <f>[1]Sheet24!$I$11</f>
        <v>3ASCG-4</v>
      </c>
      <c r="F1188" s="261">
        <f>[1]Sheet24!$AA39</f>
        <v>24</v>
      </c>
      <c r="G1188" s="262" t="str">
        <f>[1]Sheet24!$X39</f>
        <v>P137409430</v>
      </c>
      <c r="H1188" s="261" t="str">
        <f>[1]Sheet24!$Q39</f>
        <v>a</v>
      </c>
      <c r="I1188" s="261" t="str">
        <f>[1]Sheet24!$M39</f>
        <v xml:space="preserve">عبد الإله </v>
      </c>
      <c r="J1188" s="261" t="str">
        <f>[1]Sheet24!$L39</f>
        <v>ذكر</v>
      </c>
      <c r="K1188" s="263">
        <f>[1]Sheet24!$F39</f>
        <v>37581</v>
      </c>
      <c r="L1188" s="261" t="str">
        <f t="shared" si="18"/>
        <v xml:space="preserve">a عبد الإله </v>
      </c>
      <c r="M1188" s="279"/>
    </row>
    <row r="1189" spans="2:13" s="264" customFormat="1" ht="30" customHeight="1">
      <c r="B1189" s="266">
        <v>1182</v>
      </c>
      <c r="C1189" s="261" t="str">
        <f>IF((F1189&lt;=0)," ",[1]Sheet24!$T$10)</f>
        <v>الثالثة إعدادي عام</v>
      </c>
      <c r="D1189" s="261" t="str">
        <f>C1189&amp;"_"&amp;COUNTIF(C$8:$C1189,C1189)</f>
        <v>الثالثة إعدادي عام_153</v>
      </c>
      <c r="E1189" s="260" t="str">
        <f>[1]Sheet24!$I$11</f>
        <v>3ASCG-4</v>
      </c>
      <c r="F1189" s="261">
        <f>[1]Sheet24!$AA40</f>
        <v>25</v>
      </c>
      <c r="G1189" s="262" t="str">
        <f>[1]Sheet24!$X40</f>
        <v>P137412331</v>
      </c>
      <c r="H1189" s="261" t="str">
        <f>[1]Sheet24!$Q40</f>
        <v>a</v>
      </c>
      <c r="I1189" s="261" t="str">
        <f>[1]Sheet24!$M40</f>
        <v>سلمى</v>
      </c>
      <c r="J1189" s="261" t="str">
        <f>[1]Sheet24!$L40</f>
        <v>أنثى</v>
      </c>
      <c r="K1189" s="263">
        <f>[1]Sheet24!$F40</f>
        <v>37987</v>
      </c>
      <c r="L1189" s="261" t="str">
        <f t="shared" si="18"/>
        <v>a سلمى</v>
      </c>
      <c r="M1189" s="279"/>
    </row>
    <row r="1190" spans="2:13" s="264" customFormat="1" ht="30" customHeight="1">
      <c r="B1190" s="266">
        <v>1183</v>
      </c>
      <c r="C1190" s="261" t="str">
        <f>IF((F1190&lt;=0)," ",[1]Sheet24!$T$10)</f>
        <v>الثالثة إعدادي عام</v>
      </c>
      <c r="D1190" s="261" t="str">
        <f>C1190&amp;"_"&amp;COUNTIF(C$8:$C1190,C1190)</f>
        <v>الثالثة إعدادي عام_154</v>
      </c>
      <c r="E1190" s="260" t="str">
        <f>[1]Sheet24!$I$11</f>
        <v>3ASCG-4</v>
      </c>
      <c r="F1190" s="261">
        <f>[1]Sheet24!$AA41</f>
        <v>26</v>
      </c>
      <c r="G1190" s="262" t="str">
        <f>[1]Sheet24!$X41</f>
        <v>P138236896</v>
      </c>
      <c r="H1190" s="261" t="str">
        <f>[1]Sheet24!$Q41</f>
        <v>a</v>
      </c>
      <c r="I1190" s="261" t="str">
        <f>[1]Sheet24!$M41</f>
        <v xml:space="preserve">يوسف </v>
      </c>
      <c r="J1190" s="261" t="str">
        <f>[1]Sheet24!$L41</f>
        <v>ذكر</v>
      </c>
      <c r="K1190" s="263">
        <f>[1]Sheet24!$F41</f>
        <v>36902</v>
      </c>
      <c r="L1190" s="261" t="str">
        <f t="shared" si="18"/>
        <v xml:space="preserve">a يوسف </v>
      </c>
      <c r="M1190" s="279"/>
    </row>
    <row r="1191" spans="2:13" s="264" customFormat="1" ht="30" customHeight="1">
      <c r="B1191" s="266">
        <v>1184</v>
      </c>
      <c r="C1191" s="261" t="str">
        <f>IF((F1191&lt;=0)," ",[1]Sheet24!$T$10)</f>
        <v>الثالثة إعدادي عام</v>
      </c>
      <c r="D1191" s="261" t="str">
        <f>C1191&amp;"_"&amp;COUNTIF(C$8:$C1191,C1191)</f>
        <v>الثالثة إعدادي عام_155</v>
      </c>
      <c r="E1191" s="260" t="str">
        <f>[1]Sheet24!$I$11</f>
        <v>3ASCG-4</v>
      </c>
      <c r="F1191" s="261">
        <f>[1]Sheet24!$AA42</f>
        <v>27</v>
      </c>
      <c r="G1191" s="262" t="str">
        <f>[1]Sheet24!$X42</f>
        <v>P138303853</v>
      </c>
      <c r="H1191" s="261" t="str">
        <f>[1]Sheet24!$Q42</f>
        <v>a</v>
      </c>
      <c r="I1191" s="261" t="str">
        <f>[1]Sheet24!$M42</f>
        <v>ياسين</v>
      </c>
      <c r="J1191" s="261" t="str">
        <f>[1]Sheet24!$L42</f>
        <v>ذكر</v>
      </c>
      <c r="K1191" s="263">
        <f>[1]Sheet24!$F42</f>
        <v>37346</v>
      </c>
      <c r="L1191" s="261" t="str">
        <f t="shared" si="18"/>
        <v>a ياسين</v>
      </c>
      <c r="M1191" s="279"/>
    </row>
    <row r="1192" spans="2:13" s="264" customFormat="1" ht="30" customHeight="1">
      <c r="B1192" s="266">
        <v>1185</v>
      </c>
      <c r="C1192" s="261" t="str">
        <f>IF((F1192&lt;=0)," ",[1]Sheet24!$T$10)</f>
        <v>الثالثة إعدادي عام</v>
      </c>
      <c r="D1192" s="261" t="str">
        <f>C1192&amp;"_"&amp;COUNTIF(C$8:$C1192,C1192)</f>
        <v>الثالثة إعدادي عام_156</v>
      </c>
      <c r="E1192" s="260" t="str">
        <f>[1]Sheet24!$I$11</f>
        <v>3ASCG-4</v>
      </c>
      <c r="F1192" s="261">
        <f>[1]Sheet24!$AA43</f>
        <v>28</v>
      </c>
      <c r="G1192" s="262" t="str">
        <f>[1]Sheet24!$X43</f>
        <v>P138371173</v>
      </c>
      <c r="H1192" s="261" t="str">
        <f>[1]Sheet24!$Q43</f>
        <v>a</v>
      </c>
      <c r="I1192" s="261" t="str">
        <f>[1]Sheet24!$M43</f>
        <v xml:space="preserve">رميساء </v>
      </c>
      <c r="J1192" s="261" t="str">
        <f>[1]Sheet24!$L43</f>
        <v>أنثى</v>
      </c>
      <c r="K1192" s="263">
        <f>[1]Sheet24!$F43</f>
        <v>38443</v>
      </c>
      <c r="L1192" s="261" t="str">
        <f t="shared" si="18"/>
        <v xml:space="preserve">a رميساء </v>
      </c>
      <c r="M1192" s="279"/>
    </row>
    <row r="1193" spans="2:13" s="264" customFormat="1" ht="30" customHeight="1">
      <c r="B1193" s="266">
        <v>1186</v>
      </c>
      <c r="C1193" s="261" t="str">
        <f>IF((F1193&lt;=0)," ",[1]Sheet24!$T$10)</f>
        <v>الثالثة إعدادي عام</v>
      </c>
      <c r="D1193" s="261" t="str">
        <f>C1193&amp;"_"&amp;COUNTIF(C$8:$C1193,C1193)</f>
        <v>الثالثة إعدادي عام_157</v>
      </c>
      <c r="E1193" s="260" t="str">
        <f>[1]Sheet24!$I$11</f>
        <v>3ASCG-4</v>
      </c>
      <c r="F1193" s="261">
        <f>[1]Sheet24!$AA44</f>
        <v>29</v>
      </c>
      <c r="G1193" s="262" t="str">
        <f>[1]Sheet24!$X44</f>
        <v>P138371236</v>
      </c>
      <c r="H1193" s="261" t="str">
        <f>[1]Sheet24!$Q44</f>
        <v>a</v>
      </c>
      <c r="I1193" s="261" t="str">
        <f>[1]Sheet24!$M44</f>
        <v xml:space="preserve">هاجر </v>
      </c>
      <c r="J1193" s="261" t="str">
        <f>[1]Sheet24!$L44</f>
        <v>أنثى</v>
      </c>
      <c r="K1193" s="263">
        <f>[1]Sheet24!$F44</f>
        <v>38092</v>
      </c>
      <c r="L1193" s="261" t="str">
        <f t="shared" si="18"/>
        <v xml:space="preserve">a هاجر </v>
      </c>
      <c r="M1193" s="279"/>
    </row>
    <row r="1194" spans="2:13" s="264" customFormat="1" ht="30" customHeight="1">
      <c r="B1194" s="266">
        <v>1187</v>
      </c>
      <c r="C1194" s="261" t="str">
        <f>IF((F1194&lt;=0)," ",[1]Sheet24!$T$10)</f>
        <v>الثالثة إعدادي عام</v>
      </c>
      <c r="D1194" s="261" t="str">
        <f>C1194&amp;"_"&amp;COUNTIF(C$8:$C1194,C1194)</f>
        <v>الثالثة إعدادي عام_158</v>
      </c>
      <c r="E1194" s="260" t="str">
        <f>[1]Sheet24!$I$11</f>
        <v>3ASCG-4</v>
      </c>
      <c r="F1194" s="261">
        <f>[1]Sheet24!$AA45</f>
        <v>30</v>
      </c>
      <c r="G1194" s="262" t="str">
        <f>[1]Sheet24!$X45</f>
        <v>P138454221</v>
      </c>
      <c r="H1194" s="261" t="str">
        <f>[1]Sheet24!$Q45</f>
        <v>a</v>
      </c>
      <c r="I1194" s="261" t="str">
        <f>[1]Sheet24!$M45</f>
        <v xml:space="preserve">عمر </v>
      </c>
      <c r="J1194" s="261" t="str">
        <f>[1]Sheet24!$L45</f>
        <v>ذكر</v>
      </c>
      <c r="K1194" s="263">
        <f>[1]Sheet24!$F45</f>
        <v>37849</v>
      </c>
      <c r="L1194" s="261" t="str">
        <f t="shared" si="18"/>
        <v xml:space="preserve">a عمر </v>
      </c>
      <c r="M1194" s="279"/>
    </row>
    <row r="1195" spans="2:13" s="264" customFormat="1" ht="30" customHeight="1">
      <c r="B1195" s="266">
        <v>1188</v>
      </c>
      <c r="C1195" s="261" t="str">
        <f>IF((F1195&lt;=0)," ",[1]Sheet24!$T$10)</f>
        <v>الثالثة إعدادي عام</v>
      </c>
      <c r="D1195" s="261" t="str">
        <f>C1195&amp;"_"&amp;COUNTIF(C$8:$C1195,C1195)</f>
        <v>الثالثة إعدادي عام_159</v>
      </c>
      <c r="E1195" s="260" t="str">
        <f>[1]Sheet24!$I$11</f>
        <v>3ASCG-4</v>
      </c>
      <c r="F1195" s="261">
        <f>[1]Sheet24!$AA46</f>
        <v>31</v>
      </c>
      <c r="G1195" s="262" t="str">
        <f>[1]Sheet24!$X46</f>
        <v>P138474278</v>
      </c>
      <c r="H1195" s="261" t="str">
        <f>[1]Sheet24!$Q46</f>
        <v>a</v>
      </c>
      <c r="I1195" s="261" t="str">
        <f>[1]Sheet24!$M46</f>
        <v>يسرى</v>
      </c>
      <c r="J1195" s="261" t="str">
        <f>[1]Sheet24!$L46</f>
        <v>أنثى</v>
      </c>
      <c r="K1195" s="263">
        <f>[1]Sheet24!$F46</f>
        <v>37225</v>
      </c>
      <c r="L1195" s="261" t="str">
        <f t="shared" si="18"/>
        <v>a يسرى</v>
      </c>
      <c r="M1195" s="279"/>
    </row>
    <row r="1196" spans="2:13" s="264" customFormat="1" ht="30" customHeight="1">
      <c r="B1196" s="266">
        <v>1189</v>
      </c>
      <c r="C1196" s="261" t="str">
        <f>IF((F1196&lt;=0)," ",[1]Sheet24!$T$10)</f>
        <v>الثالثة إعدادي عام</v>
      </c>
      <c r="D1196" s="261" t="str">
        <f>C1196&amp;"_"&amp;COUNTIF(C$8:$C1196,C1196)</f>
        <v>الثالثة إعدادي عام_160</v>
      </c>
      <c r="E1196" s="260" t="str">
        <f>[1]Sheet24!$I$11</f>
        <v>3ASCG-4</v>
      </c>
      <c r="F1196" s="261">
        <f>[1]Sheet24!$AA47</f>
        <v>32</v>
      </c>
      <c r="G1196" s="262" t="str">
        <f>[1]Sheet24!$X47</f>
        <v>P139112127</v>
      </c>
      <c r="H1196" s="261" t="str">
        <f>[1]Sheet24!$Q47</f>
        <v>a</v>
      </c>
      <c r="I1196" s="261" t="str">
        <f>[1]Sheet24!$M47</f>
        <v>فردوس</v>
      </c>
      <c r="J1196" s="261" t="str">
        <f>[1]Sheet24!$L47</f>
        <v>أنثى</v>
      </c>
      <c r="K1196" s="263">
        <f>[1]Sheet24!$F47</f>
        <v>37902</v>
      </c>
      <c r="L1196" s="261" t="str">
        <f t="shared" si="18"/>
        <v>a فردوس</v>
      </c>
      <c r="M1196" s="279"/>
    </row>
    <row r="1197" spans="2:13" s="264" customFormat="1" ht="30" customHeight="1">
      <c r="B1197" s="266">
        <v>1190</v>
      </c>
      <c r="C1197" s="261" t="str">
        <f>IF((F1197&lt;=0)," ",[1]Sheet24!$T$10)</f>
        <v>الثالثة إعدادي عام</v>
      </c>
      <c r="D1197" s="261" t="str">
        <f>C1197&amp;"_"&amp;COUNTIF(C$8:$C1197,C1197)</f>
        <v>الثالثة إعدادي عام_161</v>
      </c>
      <c r="E1197" s="260" t="str">
        <f>[1]Sheet24!$I$11</f>
        <v>3ASCG-4</v>
      </c>
      <c r="F1197" s="261">
        <f>[1]Sheet24!$AA48</f>
        <v>33</v>
      </c>
      <c r="G1197" s="262" t="str">
        <f>[1]Sheet24!$X48</f>
        <v>P139243623</v>
      </c>
      <c r="H1197" s="261" t="str">
        <f>[1]Sheet24!$Q48</f>
        <v>a</v>
      </c>
      <c r="I1197" s="261" t="str">
        <f>[1]Sheet24!$M48</f>
        <v>نزيهة</v>
      </c>
      <c r="J1197" s="261" t="str">
        <f>[1]Sheet24!$L48</f>
        <v>أنثى</v>
      </c>
      <c r="K1197" s="263">
        <f>[1]Sheet24!$F48</f>
        <v>38014</v>
      </c>
      <c r="L1197" s="261" t="str">
        <f t="shared" si="18"/>
        <v>a نزيهة</v>
      </c>
      <c r="M1197" s="279"/>
    </row>
    <row r="1198" spans="2:13" s="264" customFormat="1" ht="30" customHeight="1">
      <c r="B1198" s="266">
        <v>1191</v>
      </c>
      <c r="C1198" s="261" t="str">
        <f>IF((F1198&lt;=0)," ",[1]Sheet24!$T$10)</f>
        <v>الثالثة إعدادي عام</v>
      </c>
      <c r="D1198" s="261" t="str">
        <f>C1198&amp;"_"&amp;COUNTIF(C$8:$C1198,C1198)</f>
        <v>الثالثة إعدادي عام_162</v>
      </c>
      <c r="E1198" s="260" t="str">
        <f>[1]Sheet24!$I$11</f>
        <v>3ASCG-4</v>
      </c>
      <c r="F1198" s="261">
        <f>[1]Sheet24!$AA49</f>
        <v>34</v>
      </c>
      <c r="G1198" s="262" t="str">
        <f>[1]Sheet24!$X49</f>
        <v>P139249123</v>
      </c>
      <c r="H1198" s="261" t="str">
        <f>[1]Sheet24!$Q49</f>
        <v>a</v>
      </c>
      <c r="I1198" s="261" t="str">
        <f>[1]Sheet24!$M49</f>
        <v>دعاء</v>
      </c>
      <c r="J1198" s="261" t="str">
        <f>[1]Sheet24!$L49</f>
        <v>أنثى</v>
      </c>
      <c r="K1198" s="263">
        <f>[1]Sheet24!$F49</f>
        <v>38139</v>
      </c>
      <c r="L1198" s="261" t="str">
        <f t="shared" si="18"/>
        <v>a دعاء</v>
      </c>
      <c r="M1198" s="279"/>
    </row>
    <row r="1199" spans="2:13" s="264" customFormat="1" ht="30" customHeight="1">
      <c r="B1199" s="266">
        <v>1192</v>
      </c>
      <c r="C1199" s="261" t="str">
        <f>IF((F1199&lt;=0)," ",[1]Sheet24!$T$10)</f>
        <v>الثالثة إعدادي عام</v>
      </c>
      <c r="D1199" s="261" t="str">
        <f>C1199&amp;"_"&amp;COUNTIF(C$8:$C1199,C1199)</f>
        <v>الثالثة إعدادي عام_163</v>
      </c>
      <c r="E1199" s="260" t="str">
        <f>[1]Sheet24!$I$11</f>
        <v>3ASCG-4</v>
      </c>
      <c r="F1199" s="261">
        <f>[1]Sheet24!$AA50</f>
        <v>35</v>
      </c>
      <c r="G1199" s="262" t="str">
        <f>[1]Sheet24!$X50</f>
        <v>P139250776</v>
      </c>
      <c r="H1199" s="261" t="str">
        <f>[1]Sheet24!$Q50</f>
        <v>a</v>
      </c>
      <c r="I1199" s="261" t="str">
        <f>[1]Sheet24!$M50</f>
        <v xml:space="preserve">هدى  </v>
      </c>
      <c r="J1199" s="261" t="str">
        <f>[1]Sheet24!$L50</f>
        <v>أنثى</v>
      </c>
      <c r="K1199" s="263">
        <f>[1]Sheet24!$F50</f>
        <v>37644</v>
      </c>
      <c r="L1199" s="261" t="str">
        <f t="shared" si="18"/>
        <v xml:space="preserve">a هدى  </v>
      </c>
      <c r="M1199" s="279"/>
    </row>
    <row r="1200" spans="2:13" s="264" customFormat="1" ht="30" customHeight="1">
      <c r="B1200" s="266">
        <v>1193</v>
      </c>
      <c r="C1200" s="261" t="str">
        <f>IF((F1200&lt;=0)," ",[1]Sheet24!$T$10)</f>
        <v>الثالثة إعدادي عام</v>
      </c>
      <c r="D1200" s="261" t="str">
        <f>C1200&amp;"_"&amp;COUNTIF(C$8:$C1200,C1200)</f>
        <v>الثالثة إعدادي عام_164</v>
      </c>
      <c r="E1200" s="260" t="str">
        <f>[1]Sheet24!$I$11</f>
        <v>3ASCG-4</v>
      </c>
      <c r="F1200" s="261">
        <f>[1]Sheet24!$AA51</f>
        <v>36</v>
      </c>
      <c r="G1200" s="262" t="str">
        <f>[1]Sheet24!$X51</f>
        <v>P139371283</v>
      </c>
      <c r="H1200" s="261" t="str">
        <f>[1]Sheet24!$Q51</f>
        <v>a</v>
      </c>
      <c r="I1200" s="261" t="str">
        <f>[1]Sheet24!$M51</f>
        <v xml:space="preserve">نجلاء </v>
      </c>
      <c r="J1200" s="261" t="str">
        <f>[1]Sheet24!$L51</f>
        <v>أنثى</v>
      </c>
      <c r="K1200" s="263">
        <f>[1]Sheet24!$F51</f>
        <v>38112</v>
      </c>
      <c r="L1200" s="261" t="str">
        <f t="shared" si="18"/>
        <v xml:space="preserve">a نجلاء </v>
      </c>
      <c r="M1200" s="279"/>
    </row>
    <row r="1201" spans="2:13" s="264" customFormat="1" ht="30" customHeight="1">
      <c r="B1201" s="266">
        <v>1194</v>
      </c>
      <c r="C1201" s="261" t="str">
        <f>IF((F1201&lt;=0)," ",[1]Sheet24!$T$10)</f>
        <v>الثالثة إعدادي عام</v>
      </c>
      <c r="D1201" s="261" t="str">
        <f>C1201&amp;"_"&amp;COUNTIF(C$8:$C1201,C1201)</f>
        <v>الثالثة إعدادي عام_165</v>
      </c>
      <c r="E1201" s="260" t="str">
        <f>[1]Sheet24!$I$11</f>
        <v>3ASCG-4</v>
      </c>
      <c r="F1201" s="261">
        <f>[1]Sheet24!$AA52</f>
        <v>37</v>
      </c>
      <c r="G1201" s="262" t="str">
        <f>[1]Sheet24!$X52</f>
        <v>P139376609</v>
      </c>
      <c r="H1201" s="261" t="str">
        <f>[1]Sheet24!$Q52</f>
        <v>a</v>
      </c>
      <c r="I1201" s="261" t="str">
        <f>[1]Sheet24!$M52</f>
        <v xml:space="preserve">عبد الرحمن </v>
      </c>
      <c r="J1201" s="261" t="str">
        <f>[1]Sheet24!$L52</f>
        <v>ذكر</v>
      </c>
      <c r="K1201" s="263">
        <f>[1]Sheet24!$F52</f>
        <v>37656</v>
      </c>
      <c r="L1201" s="261" t="str">
        <f t="shared" si="18"/>
        <v xml:space="preserve">a عبد الرحمن </v>
      </c>
      <c r="M1201" s="279"/>
    </row>
    <row r="1202" spans="2:13" s="264" customFormat="1" ht="30" customHeight="1">
      <c r="B1202" s="266">
        <v>1195</v>
      </c>
      <c r="C1202" s="261" t="str">
        <f>IF((F1202&lt;=0)," ",[1]Sheet24!$T$10)</f>
        <v>الثالثة إعدادي عام</v>
      </c>
      <c r="D1202" s="261" t="str">
        <f>C1202&amp;"_"&amp;COUNTIF(C$8:$C1202,C1202)</f>
        <v>الثالثة إعدادي عام_166</v>
      </c>
      <c r="E1202" s="260" t="str">
        <f>[1]Sheet24!$I$11</f>
        <v>3ASCG-4</v>
      </c>
      <c r="F1202" s="261">
        <f>[1]Sheet24!$AA53</f>
        <v>38</v>
      </c>
      <c r="G1202" s="262" t="str">
        <f>[1]Sheet24!$X53</f>
        <v>P139376722</v>
      </c>
      <c r="H1202" s="261" t="str">
        <f>[1]Sheet24!$Q53</f>
        <v>a</v>
      </c>
      <c r="I1202" s="261" t="str">
        <f>[1]Sheet24!$M53</f>
        <v xml:space="preserve">عماد </v>
      </c>
      <c r="J1202" s="261" t="str">
        <f>[1]Sheet24!$L53</f>
        <v>ذكر</v>
      </c>
      <c r="K1202" s="263">
        <f>[1]Sheet24!$F53</f>
        <v>37921</v>
      </c>
      <c r="L1202" s="261" t="str">
        <f t="shared" si="18"/>
        <v xml:space="preserve">a عماد </v>
      </c>
      <c r="M1202" s="279"/>
    </row>
    <row r="1203" spans="2:13" s="264" customFormat="1" ht="30" customHeight="1">
      <c r="B1203" s="266">
        <v>1196</v>
      </c>
      <c r="C1203" s="261" t="str">
        <f>IF((F1203&lt;=0)," ",[1]Sheet24!$T$10)</f>
        <v>الثالثة إعدادي عام</v>
      </c>
      <c r="D1203" s="261" t="str">
        <f>C1203&amp;"_"&amp;COUNTIF(C$8:$C1203,C1203)</f>
        <v>الثالثة إعدادي عام_167</v>
      </c>
      <c r="E1203" s="260" t="str">
        <f>[1]Sheet24!$I$11</f>
        <v>3ASCG-4</v>
      </c>
      <c r="F1203" s="261">
        <f>[1]Sheet24!$AA54</f>
        <v>39</v>
      </c>
      <c r="G1203" s="262" t="str">
        <f>[1]Sheet24!$X54</f>
        <v>P145055582</v>
      </c>
      <c r="H1203" s="261" t="str">
        <f>[1]Sheet24!$Q54</f>
        <v>a</v>
      </c>
      <c r="I1203" s="261" t="str">
        <f>[1]Sheet24!$M54</f>
        <v>زياد</v>
      </c>
      <c r="J1203" s="261" t="str">
        <f>[1]Sheet24!$L54</f>
        <v>ذكر</v>
      </c>
      <c r="K1203" s="263">
        <f>[1]Sheet24!$F54</f>
        <v>37706</v>
      </c>
      <c r="L1203" s="261" t="str">
        <f t="shared" si="18"/>
        <v>a زياد</v>
      </c>
      <c r="M1203" s="279"/>
    </row>
    <row r="1204" spans="2:13" s="264" customFormat="1" ht="30" customHeight="1">
      <c r="B1204" s="266">
        <v>1197</v>
      </c>
      <c r="C1204" s="261" t="str">
        <f>IF((F1204&lt;=0)," ",[1]Sheet24!$T$10)</f>
        <v>الثالثة إعدادي عام</v>
      </c>
      <c r="D1204" s="261" t="str">
        <f>C1204&amp;"_"&amp;COUNTIF(C$8:$C1204,C1204)</f>
        <v>الثالثة إعدادي عام_168</v>
      </c>
      <c r="E1204" s="260" t="str">
        <f>[1]Sheet24!$I$11</f>
        <v>3ASCG-4</v>
      </c>
      <c r="F1204" s="261">
        <f>[1]Sheet24!$AA55</f>
        <v>40</v>
      </c>
      <c r="G1204" s="262" t="str">
        <f>[1]Sheet24!$X55</f>
        <v>P149077031</v>
      </c>
      <c r="H1204" s="261" t="str">
        <f>[1]Sheet24!$Q55</f>
        <v>a</v>
      </c>
      <c r="I1204" s="261" t="str">
        <f>[1]Sheet24!$M55</f>
        <v>سهيلة</v>
      </c>
      <c r="J1204" s="261" t="str">
        <f>[1]Sheet24!$L55</f>
        <v>أنثى</v>
      </c>
      <c r="K1204" s="263">
        <f>[1]Sheet24!$F55</f>
        <v>37590</v>
      </c>
      <c r="L1204" s="261" t="str">
        <f t="shared" si="18"/>
        <v>a سهيلة</v>
      </c>
      <c r="M1204" s="279"/>
    </row>
    <row r="1205" spans="2:13" s="264" customFormat="1" ht="30" customHeight="1">
      <c r="B1205" s="266">
        <v>1198</v>
      </c>
      <c r="C1205" s="261" t="str">
        <f>IF((F1205&lt;=0)," ",[1]Sheet24!$T$10)</f>
        <v>الثالثة إعدادي عام</v>
      </c>
      <c r="D1205" s="261" t="str">
        <f>C1205&amp;"_"&amp;COUNTIF(C$8:$C1205,C1205)</f>
        <v>الثالثة إعدادي عام_169</v>
      </c>
      <c r="E1205" s="260" t="str">
        <f>[1]Sheet24!$I$11</f>
        <v>3ASCG-4</v>
      </c>
      <c r="F1205" s="261">
        <f>[1]Sheet24!$AA56</f>
        <v>41</v>
      </c>
      <c r="G1205" s="262" t="str">
        <f>[1]Sheet24!$X56</f>
        <v>P149077341</v>
      </c>
      <c r="H1205" s="261" t="str">
        <f>[1]Sheet24!$Q56</f>
        <v>a</v>
      </c>
      <c r="I1205" s="261" t="str">
        <f>[1]Sheet24!$M56</f>
        <v>محمد ياسين</v>
      </c>
      <c r="J1205" s="261" t="str">
        <f>[1]Sheet24!$L56</f>
        <v>ذكر</v>
      </c>
      <c r="K1205" s="263">
        <f>[1]Sheet24!$F56</f>
        <v>38231</v>
      </c>
      <c r="L1205" s="261" t="str">
        <f t="shared" si="18"/>
        <v>a محمد ياسين</v>
      </c>
      <c r="M1205" s="279"/>
    </row>
    <row r="1206" spans="2:13" s="264" customFormat="1" ht="30" customHeight="1">
      <c r="B1206" s="266">
        <v>1199</v>
      </c>
      <c r="C1206" s="261" t="str">
        <f>IF((F1206&lt;=0)," ",[1]Sheet24!$T$10)</f>
        <v>الثالثة إعدادي عام</v>
      </c>
      <c r="D1206" s="261" t="str">
        <f>C1206&amp;"_"&amp;COUNTIF(C$8:$C1206,C1206)</f>
        <v>الثالثة إعدادي عام_170</v>
      </c>
      <c r="E1206" s="260" t="str">
        <f>[1]Sheet24!$I$11</f>
        <v>3ASCG-4</v>
      </c>
      <c r="F1206" s="261">
        <f>[1]Sheet24!$AA57</f>
        <v>42</v>
      </c>
      <c r="G1206" s="262" t="str">
        <f>[1]Sheet24!$X57</f>
        <v>M130062712</v>
      </c>
      <c r="H1206" s="261" t="str">
        <f>[1]Sheet24!$Q57</f>
        <v>a</v>
      </c>
      <c r="I1206" s="261" t="str">
        <f>[1]Sheet24!$M57</f>
        <v>زكرياء</v>
      </c>
      <c r="J1206" s="261" t="str">
        <f>[1]Sheet24!$L57</f>
        <v>ذكر</v>
      </c>
      <c r="K1206" s="263">
        <f>[1]Sheet24!$F57</f>
        <v>37810</v>
      </c>
      <c r="L1206" s="261" t="str">
        <f t="shared" si="18"/>
        <v>a زكرياء</v>
      </c>
      <c r="M1206" s="279"/>
    </row>
    <row r="1207" spans="2:13" s="264" customFormat="1" ht="30" customHeight="1">
      <c r="B1207" s="266">
        <v>1200</v>
      </c>
      <c r="C1207" s="261" t="str">
        <f>IF((F1207&lt;=0)," ",[1]Sheet24!$T$10)</f>
        <v>الثالثة إعدادي عام</v>
      </c>
      <c r="D1207" s="261" t="str">
        <f>C1207&amp;"_"&amp;COUNTIF(C$8:$C1207,C1207)</f>
        <v>الثالثة إعدادي عام_171</v>
      </c>
      <c r="E1207" s="260" t="str">
        <f>[1]Sheet24!$I$11</f>
        <v>3ASCG-4</v>
      </c>
      <c r="F1207" s="261">
        <f>[1]Sheet24!$AA58</f>
        <v>43</v>
      </c>
      <c r="G1207" s="262" t="str">
        <f>[1]Sheet24!$X58</f>
        <v>P133243634</v>
      </c>
      <c r="H1207" s="261" t="str">
        <f>[1]Sheet24!$Q58</f>
        <v>a</v>
      </c>
      <c r="I1207" s="261" t="str">
        <f>[1]Sheet24!$M58</f>
        <v xml:space="preserve">أميمة </v>
      </c>
      <c r="J1207" s="261" t="str">
        <f>[1]Sheet24!$L58</f>
        <v>أنثى</v>
      </c>
      <c r="K1207" s="263">
        <f>[1]Sheet24!$F58</f>
        <v>38096</v>
      </c>
      <c r="L1207" s="261" t="str">
        <f t="shared" si="18"/>
        <v xml:space="preserve">a أميمة </v>
      </c>
      <c r="M1207" s="279"/>
    </row>
    <row r="1208" spans="2:13" s="264" customFormat="1" ht="30" customHeight="1">
      <c r="B1208" s="266">
        <v>1201</v>
      </c>
      <c r="C1208" s="261" t="str">
        <f>IF((F1208&lt;=0)," ",[1]Sheet24!$T$10)</f>
        <v>الثالثة إعدادي عام</v>
      </c>
      <c r="D1208" s="261" t="str">
        <f>C1208&amp;"_"&amp;COUNTIF(C$8:$C1208,C1208)</f>
        <v>الثالثة إعدادي عام_172</v>
      </c>
      <c r="E1208" s="260" t="str">
        <f>[1]Sheet24!$I$11</f>
        <v>3ASCG-4</v>
      </c>
      <c r="F1208" s="261">
        <f>[1]Sheet24!$AA59</f>
        <v>44</v>
      </c>
      <c r="G1208" s="262" t="str">
        <f>[1]Sheet24!$X59</f>
        <v>P138244237</v>
      </c>
      <c r="H1208" s="261" t="str">
        <f>[1]Sheet24!$Q59</f>
        <v>a</v>
      </c>
      <c r="I1208" s="261" t="str">
        <f>[1]Sheet24!$M59</f>
        <v xml:space="preserve">وئام </v>
      </c>
      <c r="J1208" s="261" t="str">
        <f>[1]Sheet24!$L59</f>
        <v>أنثى</v>
      </c>
      <c r="K1208" s="263">
        <f>[1]Sheet24!$F59</f>
        <v>38123</v>
      </c>
      <c r="L1208" s="261" t="str">
        <f t="shared" si="18"/>
        <v xml:space="preserve">a وئام </v>
      </c>
      <c r="M1208" s="279"/>
    </row>
    <row r="1209" spans="2:13" s="264" customFormat="1" ht="30" customHeight="1">
      <c r="B1209" s="266">
        <v>1202</v>
      </c>
      <c r="C1209" s="261" t="str">
        <f>IF((F1209&lt;=0)," ",[1]Sheet24!$T$10)</f>
        <v>الثالثة إعدادي عام</v>
      </c>
      <c r="D1209" s="261" t="str">
        <f>C1209&amp;"_"&amp;COUNTIF(C$8:$C1209,C1209)</f>
        <v>الثالثة إعدادي عام_173</v>
      </c>
      <c r="E1209" s="260" t="str">
        <f>[1]Sheet24!$I$11</f>
        <v>3ASCG-4</v>
      </c>
      <c r="F1209" s="261">
        <f>[1]Sheet24!$AA60</f>
        <v>45</v>
      </c>
      <c r="G1209" s="262" t="str">
        <f>[1]Sheet24!$X60</f>
        <v>P143036862</v>
      </c>
      <c r="H1209" s="261" t="str">
        <f>[1]Sheet24!$Q60</f>
        <v>a</v>
      </c>
      <c r="I1209" s="261" t="str">
        <f>[1]Sheet24!$M60</f>
        <v>رياض</v>
      </c>
      <c r="J1209" s="261" t="str">
        <f>[1]Sheet24!$L60</f>
        <v>ذكر</v>
      </c>
      <c r="K1209" s="263">
        <f>[1]Sheet24!$F60</f>
        <v>38309</v>
      </c>
      <c r="L1209" s="261" t="str">
        <f t="shared" si="18"/>
        <v>a رياض</v>
      </c>
      <c r="M1209" s="279"/>
    </row>
    <row r="1210" spans="2:13" s="264" customFormat="1" ht="30" customHeight="1">
      <c r="B1210" s="266">
        <v>1203</v>
      </c>
      <c r="C1210" s="261" t="str">
        <f>IF((F1210&lt;=0)," ",[1]Sheet24!$T$10)</f>
        <v xml:space="preserve"> </v>
      </c>
      <c r="D1210" s="261" t="str">
        <f>C1210&amp;"_"&amp;COUNTIF(C$8:$C1210,C1210)</f>
        <v xml:space="preserve"> _241</v>
      </c>
      <c r="E1210" s="260" t="str">
        <f>[1]Sheet24!$I$11</f>
        <v>3ASCG-4</v>
      </c>
      <c r="F1210" s="261">
        <f>[1]Sheet24!$AA61</f>
        <v>0</v>
      </c>
      <c r="G1210" s="262">
        <f>[1]Sheet24!$X61</f>
        <v>0</v>
      </c>
      <c r="H1210" s="261" t="str">
        <f>[1]Sheet24!$Q61</f>
        <v>a</v>
      </c>
      <c r="I1210" s="261">
        <f>[1]Sheet24!$M61</f>
        <v>0</v>
      </c>
      <c r="J1210" s="261">
        <f>[1]Sheet24!$L61</f>
        <v>0</v>
      </c>
      <c r="K1210" s="263">
        <f>[1]Sheet24!$F61</f>
        <v>0</v>
      </c>
      <c r="L1210" s="261" t="str">
        <f t="shared" si="18"/>
        <v>a 0</v>
      </c>
      <c r="M1210" s="279"/>
    </row>
    <row r="1211" spans="2:13" s="264" customFormat="1" ht="30" customHeight="1">
      <c r="B1211" s="266">
        <v>1204</v>
      </c>
      <c r="C1211" s="261" t="str">
        <f>IF((F1211&lt;=0)," ",[1]Sheet24!$T$10)</f>
        <v xml:space="preserve"> </v>
      </c>
      <c r="D1211" s="261" t="str">
        <f>C1211&amp;"_"&amp;COUNTIF(C$8:$C1211,C1211)</f>
        <v xml:space="preserve"> _242</v>
      </c>
      <c r="E1211" s="260" t="str">
        <f>[1]Sheet24!$I$11</f>
        <v>3ASCG-4</v>
      </c>
      <c r="F1211" s="261">
        <f>[1]Sheet24!$AA62</f>
        <v>0</v>
      </c>
      <c r="G1211" s="262">
        <f>[1]Sheet24!$X62</f>
        <v>0</v>
      </c>
      <c r="H1211" s="261" t="str">
        <f>[1]Sheet24!$Q62</f>
        <v>a</v>
      </c>
      <c r="I1211" s="261">
        <f>[1]Sheet24!$M62</f>
        <v>0</v>
      </c>
      <c r="J1211" s="261">
        <f>[1]Sheet24!$L62</f>
        <v>0</v>
      </c>
      <c r="K1211" s="263">
        <f>[1]Sheet24!$F62</f>
        <v>0</v>
      </c>
      <c r="L1211" s="261" t="str">
        <f t="shared" si="18"/>
        <v>a 0</v>
      </c>
      <c r="M1211" s="279"/>
    </row>
    <row r="1212" spans="2:13" s="264" customFormat="1" ht="30" customHeight="1">
      <c r="B1212" s="266">
        <v>1205</v>
      </c>
      <c r="C1212" s="261" t="str">
        <f>IF((F1212&lt;=0)," ",[1]Sheet24!$T$10)</f>
        <v xml:space="preserve"> </v>
      </c>
      <c r="D1212" s="261" t="str">
        <f>C1212&amp;"_"&amp;COUNTIF(C$8:$C1212,C1212)</f>
        <v xml:space="preserve"> _243</v>
      </c>
      <c r="E1212" s="260" t="str">
        <f>[1]Sheet24!$I$11</f>
        <v>3ASCG-4</v>
      </c>
      <c r="F1212" s="261">
        <f>[1]Sheet24!$AA63</f>
        <v>0</v>
      </c>
      <c r="G1212" s="262">
        <f>[1]Sheet24!$X63</f>
        <v>0</v>
      </c>
      <c r="H1212" s="261">
        <f>[1]Sheet24!$Q63</f>
        <v>0</v>
      </c>
      <c r="I1212" s="261">
        <f>[1]Sheet24!$M63</f>
        <v>0</v>
      </c>
      <c r="J1212" s="261">
        <f>[1]Sheet24!$L63</f>
        <v>0</v>
      </c>
      <c r="K1212" s="263">
        <f>[1]Sheet24!$F63</f>
        <v>0</v>
      </c>
      <c r="L1212" s="261" t="str">
        <f t="shared" si="18"/>
        <v>0 0</v>
      </c>
      <c r="M1212" s="279"/>
    </row>
    <row r="1213" spans="2:13" s="264" customFormat="1" ht="30" customHeight="1">
      <c r="B1213" s="266">
        <v>1206</v>
      </c>
      <c r="C1213" s="261" t="str">
        <f>IF((F1213&lt;=0)," ",[1]Sheet24!$T$10)</f>
        <v xml:space="preserve"> </v>
      </c>
      <c r="D1213" s="261" t="str">
        <f>C1213&amp;"_"&amp;COUNTIF(C$8:$C1213,C1213)</f>
        <v xml:space="preserve"> _244</v>
      </c>
      <c r="E1213" s="260" t="str">
        <f>[1]Sheet24!$I$11</f>
        <v>3ASCG-4</v>
      </c>
      <c r="F1213" s="261">
        <f>[1]Sheet24!$AA64</f>
        <v>0</v>
      </c>
      <c r="G1213" s="262">
        <f>[1]Sheet24!$X64</f>
        <v>0</v>
      </c>
      <c r="H1213" s="261">
        <f>[1]Sheet24!$Q64</f>
        <v>0</v>
      </c>
      <c r="I1213" s="261">
        <f>[1]Sheet24!$M64</f>
        <v>0</v>
      </c>
      <c r="J1213" s="261">
        <f>[1]Sheet24!$L64</f>
        <v>0</v>
      </c>
      <c r="K1213" s="263">
        <f>[1]Sheet24!$F64</f>
        <v>0</v>
      </c>
      <c r="L1213" s="261" t="str">
        <f t="shared" si="18"/>
        <v>0 0</v>
      </c>
      <c r="M1213" s="279"/>
    </row>
    <row r="1214" spans="2:13" s="264" customFormat="1" ht="30" customHeight="1">
      <c r="B1214" s="266">
        <v>1207</v>
      </c>
      <c r="C1214" s="261" t="str">
        <f>IF((F1214&lt;=0)," ",[1]Sheet24!$T$10)</f>
        <v xml:space="preserve"> </v>
      </c>
      <c r="D1214" s="261" t="str">
        <f>C1214&amp;"_"&amp;COUNTIF(C$8:$C1214,C1214)</f>
        <v xml:space="preserve"> _245</v>
      </c>
      <c r="E1214" s="260" t="str">
        <f>[1]Sheet24!$I$11</f>
        <v>3ASCG-4</v>
      </c>
      <c r="F1214" s="261">
        <f>[1]Sheet24!$AA65</f>
        <v>0</v>
      </c>
      <c r="G1214" s="262">
        <f>[1]Sheet24!$X65</f>
        <v>0</v>
      </c>
      <c r="H1214" s="261">
        <f>[1]Sheet24!$Q65</f>
        <v>0</v>
      </c>
      <c r="I1214" s="261">
        <f>[1]Sheet24!$M65</f>
        <v>0</v>
      </c>
      <c r="J1214" s="261">
        <f>[1]Sheet24!$L65</f>
        <v>0</v>
      </c>
      <c r="K1214" s="263">
        <f>[1]Sheet24!$F65</f>
        <v>0</v>
      </c>
      <c r="L1214" s="261" t="str">
        <f t="shared" si="18"/>
        <v>0 0</v>
      </c>
      <c r="M1214" s="279"/>
    </row>
    <row r="1215" spans="2:13" s="264" customFormat="1" ht="30" customHeight="1">
      <c r="B1215" s="266">
        <v>1208</v>
      </c>
      <c r="C1215" s="261" t="str">
        <f>IF((F1215&lt;=0)," ",[1]Sheet25!$T$10)</f>
        <v>الثالثة إعدادي عام</v>
      </c>
      <c r="D1215" s="261" t="str">
        <f>C1215&amp;"_"&amp;COUNTIF(C$8:$C1215,C1215)</f>
        <v>الثالثة إعدادي عام_174</v>
      </c>
      <c r="E1215" s="260" t="str">
        <f>[1]Sheet25!$I$11</f>
        <v>3ASCG-5</v>
      </c>
      <c r="F1215" s="261">
        <f>[1]Sheet25!$AA16</f>
        <v>1</v>
      </c>
      <c r="G1215" s="262" t="str">
        <f>[1]Sheet25!$X16</f>
        <v>E138085873</v>
      </c>
      <c r="H1215" s="261" t="str">
        <f>[1]Sheet25!$Q16</f>
        <v>a</v>
      </c>
      <c r="I1215" s="261" t="str">
        <f>[1]Sheet25!$M16</f>
        <v>طهواشي</v>
      </c>
      <c r="J1215" s="261" t="str">
        <f>[1]Sheet25!$L16</f>
        <v>أنثى</v>
      </c>
      <c r="K1215" s="263">
        <f>[1]Sheet25!$F16</f>
        <v>37981</v>
      </c>
      <c r="L1215" s="261" t="str">
        <f t="shared" si="18"/>
        <v>a طهواشي</v>
      </c>
      <c r="M1215" s="279"/>
    </row>
    <row r="1216" spans="2:13" s="264" customFormat="1" ht="30" customHeight="1">
      <c r="B1216" s="266">
        <v>1209</v>
      </c>
      <c r="C1216" s="261" t="str">
        <f>IF((F1216&lt;=0)," ",[1]Sheet25!$T$10)</f>
        <v>الثالثة إعدادي عام</v>
      </c>
      <c r="D1216" s="261" t="str">
        <f>C1216&amp;"_"&amp;COUNTIF(C$8:$C1216,C1216)</f>
        <v>الثالثة إعدادي عام_175</v>
      </c>
      <c r="E1216" s="260" t="str">
        <f>[1]Sheet25!$I$11</f>
        <v>3ASCG-5</v>
      </c>
      <c r="F1216" s="261">
        <f>[1]Sheet25!$AA17</f>
        <v>2</v>
      </c>
      <c r="G1216" s="262" t="str">
        <f>[1]Sheet25!$X17</f>
        <v>H137112774</v>
      </c>
      <c r="H1216" s="261" t="str">
        <f>[1]Sheet25!$Q17</f>
        <v>a</v>
      </c>
      <c r="I1216" s="261" t="str">
        <f>[1]Sheet25!$M17</f>
        <v>خولة</v>
      </c>
      <c r="J1216" s="261" t="str">
        <f>[1]Sheet25!$L17</f>
        <v>أنثى</v>
      </c>
      <c r="K1216" s="263">
        <f>[1]Sheet25!$F17</f>
        <v>38283</v>
      </c>
      <c r="L1216" s="261" t="str">
        <f t="shared" si="18"/>
        <v>a خولة</v>
      </c>
      <c r="M1216" s="279"/>
    </row>
    <row r="1217" spans="2:13" s="264" customFormat="1" ht="30" customHeight="1">
      <c r="B1217" s="266">
        <v>1210</v>
      </c>
      <c r="C1217" s="261" t="str">
        <f>IF((F1217&lt;=0)," ",[1]Sheet25!$T$10)</f>
        <v>الثالثة إعدادي عام</v>
      </c>
      <c r="D1217" s="261" t="str">
        <f>C1217&amp;"_"&amp;COUNTIF(C$8:$C1217,C1217)</f>
        <v>الثالثة إعدادي عام_176</v>
      </c>
      <c r="E1217" s="260" t="str">
        <f>[1]Sheet25!$I$11</f>
        <v>3ASCG-5</v>
      </c>
      <c r="F1217" s="261">
        <f>[1]Sheet25!$AA18</f>
        <v>3</v>
      </c>
      <c r="G1217" s="262" t="str">
        <f>[1]Sheet25!$X18</f>
        <v>J132298440</v>
      </c>
      <c r="H1217" s="261" t="str">
        <f>[1]Sheet25!$Q18</f>
        <v>a</v>
      </c>
      <c r="I1217" s="261" t="str">
        <f>[1]Sheet25!$M18</f>
        <v>سعيد</v>
      </c>
      <c r="J1217" s="261" t="str">
        <f>[1]Sheet25!$L18</f>
        <v>ذكر</v>
      </c>
      <c r="K1217" s="263">
        <f>[1]Sheet25!$F18</f>
        <v>37117</v>
      </c>
      <c r="L1217" s="261" t="str">
        <f t="shared" si="18"/>
        <v>a سعيد</v>
      </c>
      <c r="M1217" s="279"/>
    </row>
    <row r="1218" spans="2:13" s="264" customFormat="1" ht="30" customHeight="1">
      <c r="B1218" s="266">
        <v>1211</v>
      </c>
      <c r="C1218" s="261" t="str">
        <f>IF((F1218&lt;=0)," ",[1]Sheet25!$T$10)</f>
        <v>الثالثة إعدادي عام</v>
      </c>
      <c r="D1218" s="261" t="str">
        <f>C1218&amp;"_"&amp;COUNTIF(C$8:$C1218,C1218)</f>
        <v>الثالثة إعدادي عام_177</v>
      </c>
      <c r="E1218" s="260" t="str">
        <f>[1]Sheet25!$I$11</f>
        <v>3ASCG-5</v>
      </c>
      <c r="F1218" s="261">
        <f>[1]Sheet25!$AA19</f>
        <v>4</v>
      </c>
      <c r="G1218" s="262" t="str">
        <f>[1]Sheet25!$X19</f>
        <v>J137254878</v>
      </c>
      <c r="H1218" s="261" t="str">
        <f>[1]Sheet25!$Q19</f>
        <v>a</v>
      </c>
      <c r="I1218" s="261" t="str">
        <f>[1]Sheet25!$M19</f>
        <v xml:space="preserve">إلهام </v>
      </c>
      <c r="J1218" s="261" t="str">
        <f>[1]Sheet25!$L19</f>
        <v>أنثى</v>
      </c>
      <c r="K1218" s="263">
        <f>[1]Sheet25!$F19</f>
        <v>38331</v>
      </c>
      <c r="L1218" s="261" t="str">
        <f t="shared" si="18"/>
        <v xml:space="preserve">a إلهام </v>
      </c>
      <c r="M1218" s="279"/>
    </row>
    <row r="1219" spans="2:13" s="264" customFormat="1" ht="30" customHeight="1">
      <c r="B1219" s="266">
        <v>1212</v>
      </c>
      <c r="C1219" s="261" t="str">
        <f>IF((F1219&lt;=0)," ",[1]Sheet25!$T$10)</f>
        <v>الثالثة إعدادي عام</v>
      </c>
      <c r="D1219" s="261" t="str">
        <f>C1219&amp;"_"&amp;COUNTIF(C$8:$C1219,C1219)</f>
        <v>الثالثة إعدادي عام_178</v>
      </c>
      <c r="E1219" s="260" t="str">
        <f>[1]Sheet25!$I$11</f>
        <v>3ASCG-5</v>
      </c>
      <c r="F1219" s="261">
        <f>[1]Sheet25!$AA20</f>
        <v>5</v>
      </c>
      <c r="G1219" s="262" t="str">
        <f>[1]Sheet25!$X20</f>
        <v>M138321110</v>
      </c>
      <c r="H1219" s="261" t="str">
        <f>[1]Sheet25!$Q20</f>
        <v>a</v>
      </c>
      <c r="I1219" s="261" t="str">
        <f>[1]Sheet25!$M20</f>
        <v>دعاء</v>
      </c>
      <c r="J1219" s="261" t="str">
        <f>[1]Sheet25!$L20</f>
        <v>أنثى</v>
      </c>
      <c r="K1219" s="263">
        <f>[1]Sheet25!$F20</f>
        <v>38181</v>
      </c>
      <c r="L1219" s="261" t="str">
        <f t="shared" si="18"/>
        <v>a دعاء</v>
      </c>
      <c r="M1219" s="279"/>
    </row>
    <row r="1220" spans="2:13" s="264" customFormat="1" ht="30" customHeight="1">
      <c r="B1220" s="266">
        <v>1213</v>
      </c>
      <c r="C1220" s="261" t="str">
        <f>IF((F1220&lt;=0)," ",[1]Sheet25!$T$10)</f>
        <v>الثالثة إعدادي عام</v>
      </c>
      <c r="D1220" s="261" t="str">
        <f>C1220&amp;"_"&amp;COUNTIF(C$8:$C1220,C1220)</f>
        <v>الثالثة إعدادي عام_179</v>
      </c>
      <c r="E1220" s="260" t="str">
        <f>[1]Sheet25!$I$11</f>
        <v>3ASCG-5</v>
      </c>
      <c r="F1220" s="261">
        <f>[1]Sheet25!$AA21</f>
        <v>6</v>
      </c>
      <c r="G1220" s="262" t="str">
        <f>[1]Sheet25!$X21</f>
        <v>P100036161</v>
      </c>
      <c r="H1220" s="261" t="str">
        <f>[1]Sheet25!$Q21</f>
        <v>a</v>
      </c>
      <c r="I1220" s="261" t="str">
        <f>[1]Sheet25!$M21</f>
        <v>حا تم</v>
      </c>
      <c r="J1220" s="261" t="str">
        <f>[1]Sheet25!$L21</f>
        <v>ذكر</v>
      </c>
      <c r="K1220" s="263">
        <f>[1]Sheet25!$F21</f>
        <v>37780</v>
      </c>
      <c r="L1220" s="261" t="str">
        <f t="shared" si="18"/>
        <v>a حا تم</v>
      </c>
      <c r="M1220" s="279"/>
    </row>
    <row r="1221" spans="2:13" s="264" customFormat="1" ht="30" customHeight="1">
      <c r="B1221" s="266">
        <v>1214</v>
      </c>
      <c r="C1221" s="261" t="str">
        <f>IF((F1221&lt;=0)," ",[1]Sheet25!$T$10)</f>
        <v>الثالثة إعدادي عام</v>
      </c>
      <c r="D1221" s="261" t="str">
        <f>C1221&amp;"_"&amp;COUNTIF(C$8:$C1221,C1221)</f>
        <v>الثالثة إعدادي عام_180</v>
      </c>
      <c r="E1221" s="260" t="str">
        <f>[1]Sheet25!$I$11</f>
        <v>3ASCG-5</v>
      </c>
      <c r="F1221" s="261">
        <f>[1]Sheet25!$AA22</f>
        <v>7</v>
      </c>
      <c r="G1221" s="262" t="str">
        <f>[1]Sheet25!$X22</f>
        <v>P130266743</v>
      </c>
      <c r="H1221" s="261" t="str">
        <f>[1]Sheet25!$Q22</f>
        <v>a</v>
      </c>
      <c r="I1221" s="261" t="str">
        <f>[1]Sheet25!$M22</f>
        <v>أميمة</v>
      </c>
      <c r="J1221" s="261" t="str">
        <f>[1]Sheet25!$L22</f>
        <v>أنثى</v>
      </c>
      <c r="K1221" s="263">
        <f>[1]Sheet25!$F22</f>
        <v>38002</v>
      </c>
      <c r="L1221" s="261" t="str">
        <f t="shared" si="18"/>
        <v>a أميمة</v>
      </c>
      <c r="M1221" s="279"/>
    </row>
    <row r="1222" spans="2:13" s="264" customFormat="1" ht="30" customHeight="1">
      <c r="B1222" s="266">
        <v>1215</v>
      </c>
      <c r="C1222" s="261" t="str">
        <f>IF((F1222&lt;=0)," ",[1]Sheet25!$T$10)</f>
        <v>الثالثة إعدادي عام</v>
      </c>
      <c r="D1222" s="261" t="str">
        <f>C1222&amp;"_"&amp;COUNTIF(C$8:$C1222,C1222)</f>
        <v>الثالثة إعدادي عام_181</v>
      </c>
      <c r="E1222" s="260" t="str">
        <f>[1]Sheet25!$I$11</f>
        <v>3ASCG-5</v>
      </c>
      <c r="F1222" s="261">
        <f>[1]Sheet25!$AA23</f>
        <v>8</v>
      </c>
      <c r="G1222" s="262" t="str">
        <f>[1]Sheet25!$X23</f>
        <v>P130376842</v>
      </c>
      <c r="H1222" s="261" t="str">
        <f>[1]Sheet25!$Q23</f>
        <v>a</v>
      </c>
      <c r="I1222" s="261" t="str">
        <f>[1]Sheet25!$M23</f>
        <v xml:space="preserve">رضوان </v>
      </c>
      <c r="J1222" s="261" t="str">
        <f>[1]Sheet25!$L23</f>
        <v>ذكر</v>
      </c>
      <c r="K1222" s="263">
        <f>[1]Sheet25!$F23</f>
        <v>37622</v>
      </c>
      <c r="L1222" s="261" t="str">
        <f t="shared" si="18"/>
        <v xml:space="preserve">a رضوان </v>
      </c>
      <c r="M1222" s="279"/>
    </row>
    <row r="1223" spans="2:13" s="264" customFormat="1" ht="30" customHeight="1">
      <c r="B1223" s="266">
        <v>1216</v>
      </c>
      <c r="C1223" s="261" t="str">
        <f>IF((F1223&lt;=0)," ",[1]Sheet25!$T$10)</f>
        <v>الثالثة إعدادي عام</v>
      </c>
      <c r="D1223" s="261" t="str">
        <f>C1223&amp;"_"&amp;COUNTIF(C$8:$C1223,C1223)</f>
        <v>الثالثة إعدادي عام_182</v>
      </c>
      <c r="E1223" s="260" t="str">
        <f>[1]Sheet25!$I$11</f>
        <v>3ASCG-5</v>
      </c>
      <c r="F1223" s="261">
        <f>[1]Sheet25!$AA24</f>
        <v>9</v>
      </c>
      <c r="G1223" s="262" t="str">
        <f>[1]Sheet25!$X24</f>
        <v>P130409435</v>
      </c>
      <c r="H1223" s="261" t="str">
        <f>[1]Sheet25!$Q24</f>
        <v>a</v>
      </c>
      <c r="I1223" s="261" t="str">
        <f>[1]Sheet25!$M24</f>
        <v xml:space="preserve">هدى </v>
      </c>
      <c r="J1223" s="261" t="str">
        <f>[1]Sheet25!$L24</f>
        <v>أنثى</v>
      </c>
      <c r="K1223" s="263">
        <f>[1]Sheet25!$F24</f>
        <v>37641</v>
      </c>
      <c r="L1223" s="261" t="str">
        <f t="shared" si="18"/>
        <v xml:space="preserve">a هدى </v>
      </c>
      <c r="M1223" s="279"/>
    </row>
    <row r="1224" spans="2:13" s="264" customFormat="1" ht="30" customHeight="1">
      <c r="B1224" s="266">
        <v>1217</v>
      </c>
      <c r="C1224" s="261" t="str">
        <f>IF((F1224&lt;=0)," ",[1]Sheet25!$T$10)</f>
        <v>الثالثة إعدادي عام</v>
      </c>
      <c r="D1224" s="261" t="str">
        <f>C1224&amp;"_"&amp;COUNTIF(C$8:$C1224,C1224)</f>
        <v>الثالثة إعدادي عام_183</v>
      </c>
      <c r="E1224" s="260" t="str">
        <f>[1]Sheet25!$I$11</f>
        <v>3ASCG-5</v>
      </c>
      <c r="F1224" s="261">
        <f>[1]Sheet25!$AA25</f>
        <v>10</v>
      </c>
      <c r="G1224" s="262" t="str">
        <f>[1]Sheet25!$X25</f>
        <v>P130453845</v>
      </c>
      <c r="H1224" s="261" t="str">
        <f>[1]Sheet25!$Q25</f>
        <v>a</v>
      </c>
      <c r="I1224" s="261" t="str">
        <f>[1]Sheet25!$M25</f>
        <v xml:space="preserve">لطيفة </v>
      </c>
      <c r="J1224" s="261" t="str">
        <f>[1]Sheet25!$L25</f>
        <v>أنثى</v>
      </c>
      <c r="K1224" s="263">
        <f>[1]Sheet25!$F25</f>
        <v>37724</v>
      </c>
      <c r="L1224" s="261" t="str">
        <f t="shared" si="18"/>
        <v xml:space="preserve">a لطيفة </v>
      </c>
      <c r="M1224" s="279"/>
    </row>
    <row r="1225" spans="2:13" s="264" customFormat="1" ht="30" customHeight="1">
      <c r="B1225" s="266">
        <v>1218</v>
      </c>
      <c r="C1225" s="261" t="str">
        <f>IF((F1225&lt;=0)," ",[1]Sheet25!$T$10)</f>
        <v>الثالثة إعدادي عام</v>
      </c>
      <c r="D1225" s="261" t="str">
        <f>C1225&amp;"_"&amp;COUNTIF(C$8:$C1225,C1225)</f>
        <v>الثالثة إعدادي عام_184</v>
      </c>
      <c r="E1225" s="260" t="str">
        <f>[1]Sheet25!$I$11</f>
        <v>3ASCG-5</v>
      </c>
      <c r="F1225" s="261">
        <f>[1]Sheet25!$AA26</f>
        <v>11</v>
      </c>
      <c r="G1225" s="262" t="str">
        <f>[1]Sheet25!$X26</f>
        <v>P131244294</v>
      </c>
      <c r="H1225" s="261" t="str">
        <f>[1]Sheet25!$Q26</f>
        <v>a</v>
      </c>
      <c r="I1225" s="261" t="str">
        <f>[1]Sheet25!$M26</f>
        <v xml:space="preserve">فرح </v>
      </c>
      <c r="J1225" s="261" t="str">
        <f>[1]Sheet25!$L26</f>
        <v>أنثى</v>
      </c>
      <c r="K1225" s="263">
        <f>[1]Sheet25!$F26</f>
        <v>38275</v>
      </c>
      <c r="L1225" s="261" t="str">
        <f t="shared" ref="L1225:L1288" si="19">CONCATENATE(H1225," ",I1225)</f>
        <v xml:space="preserve">a فرح </v>
      </c>
      <c r="M1225" s="279"/>
    </row>
    <row r="1226" spans="2:13" s="264" customFormat="1" ht="30" customHeight="1">
      <c r="B1226" s="266">
        <v>1219</v>
      </c>
      <c r="C1226" s="261" t="str">
        <f>IF((F1226&lt;=0)," ",[1]Sheet25!$T$10)</f>
        <v>الثالثة إعدادي عام</v>
      </c>
      <c r="D1226" s="261" t="str">
        <f>C1226&amp;"_"&amp;COUNTIF(C$8:$C1226,C1226)</f>
        <v>الثالثة إعدادي عام_185</v>
      </c>
      <c r="E1226" s="260" t="str">
        <f>[1]Sheet25!$I$11</f>
        <v>3ASCG-5</v>
      </c>
      <c r="F1226" s="261">
        <f>[1]Sheet25!$AA27</f>
        <v>12</v>
      </c>
      <c r="G1226" s="262" t="str">
        <f>[1]Sheet25!$X27</f>
        <v>P131250963</v>
      </c>
      <c r="H1226" s="261" t="str">
        <f>[1]Sheet25!$Q27</f>
        <v>a</v>
      </c>
      <c r="I1226" s="261" t="str">
        <f>[1]Sheet25!$M27</f>
        <v xml:space="preserve">كوثر </v>
      </c>
      <c r="J1226" s="261" t="str">
        <f>[1]Sheet25!$L27</f>
        <v>أنثى</v>
      </c>
      <c r="K1226" s="263">
        <f>[1]Sheet25!$F27</f>
        <v>38227</v>
      </c>
      <c r="L1226" s="261" t="str">
        <f t="shared" si="19"/>
        <v xml:space="preserve">a كوثر </v>
      </c>
      <c r="M1226" s="279"/>
    </row>
    <row r="1227" spans="2:13" s="264" customFormat="1" ht="30" customHeight="1">
      <c r="B1227" s="266">
        <v>1220</v>
      </c>
      <c r="C1227" s="261" t="str">
        <f>IF((F1227&lt;=0)," ",[1]Sheet25!$T$10)</f>
        <v>الثالثة إعدادي عام</v>
      </c>
      <c r="D1227" s="261" t="str">
        <f>C1227&amp;"_"&amp;COUNTIF(C$8:$C1227,C1227)</f>
        <v>الثالثة إعدادي عام_186</v>
      </c>
      <c r="E1227" s="260" t="str">
        <f>[1]Sheet25!$I$11</f>
        <v>3ASCG-5</v>
      </c>
      <c r="F1227" s="261">
        <f>[1]Sheet25!$AA28</f>
        <v>13</v>
      </c>
      <c r="G1227" s="262" t="str">
        <f>[1]Sheet25!$X28</f>
        <v>P132241185</v>
      </c>
      <c r="H1227" s="261" t="str">
        <f>[1]Sheet25!$Q28</f>
        <v>a</v>
      </c>
      <c r="I1227" s="261" t="str">
        <f>[1]Sheet25!$M28</f>
        <v>ضحى</v>
      </c>
      <c r="J1227" s="261" t="str">
        <f>[1]Sheet25!$L28</f>
        <v>أنثى</v>
      </c>
      <c r="K1227" s="263">
        <f>[1]Sheet25!$F28</f>
        <v>37672</v>
      </c>
      <c r="L1227" s="261" t="str">
        <f t="shared" si="19"/>
        <v>a ضحى</v>
      </c>
      <c r="M1227" s="279"/>
    </row>
    <row r="1228" spans="2:13" s="264" customFormat="1" ht="30" customHeight="1">
      <c r="B1228" s="266">
        <v>1221</v>
      </c>
      <c r="C1228" s="261" t="str">
        <f>IF((F1228&lt;=0)," ",[1]Sheet25!$T$10)</f>
        <v>الثالثة إعدادي عام</v>
      </c>
      <c r="D1228" s="261" t="str">
        <f>C1228&amp;"_"&amp;COUNTIF(C$8:$C1228,C1228)</f>
        <v>الثالثة إعدادي عام_187</v>
      </c>
      <c r="E1228" s="260" t="str">
        <f>[1]Sheet25!$I$11</f>
        <v>3ASCG-5</v>
      </c>
      <c r="F1228" s="261">
        <f>[1]Sheet25!$AA29</f>
        <v>14</v>
      </c>
      <c r="G1228" s="262" t="str">
        <f>[1]Sheet25!$X29</f>
        <v>P132266750</v>
      </c>
      <c r="H1228" s="261" t="str">
        <f>[1]Sheet25!$Q29</f>
        <v>a</v>
      </c>
      <c r="I1228" s="261" t="str">
        <f>[1]Sheet25!$M29</f>
        <v>محمد</v>
      </c>
      <c r="J1228" s="261" t="str">
        <f>[1]Sheet25!$L29</f>
        <v>ذكر</v>
      </c>
      <c r="K1228" s="263">
        <f>[1]Sheet25!$F29</f>
        <v>37086</v>
      </c>
      <c r="L1228" s="261" t="str">
        <f t="shared" si="19"/>
        <v>a محمد</v>
      </c>
      <c r="M1228" s="279"/>
    </row>
    <row r="1229" spans="2:13" s="264" customFormat="1" ht="30" customHeight="1">
      <c r="B1229" s="266">
        <v>1222</v>
      </c>
      <c r="C1229" s="261" t="str">
        <f>IF((F1229&lt;=0)," ",[1]Sheet25!$T$10)</f>
        <v>الثالثة إعدادي عام</v>
      </c>
      <c r="D1229" s="261" t="str">
        <f>C1229&amp;"_"&amp;COUNTIF(C$8:$C1229,C1229)</f>
        <v>الثالثة إعدادي عام_188</v>
      </c>
      <c r="E1229" s="260" t="str">
        <f>[1]Sheet25!$I$11</f>
        <v>3ASCG-5</v>
      </c>
      <c r="F1229" s="261">
        <f>[1]Sheet25!$AA30</f>
        <v>15</v>
      </c>
      <c r="G1229" s="262" t="str">
        <f>[1]Sheet25!$X30</f>
        <v>P132371302</v>
      </c>
      <c r="H1229" s="261" t="str">
        <f>[1]Sheet25!$Q30</f>
        <v>a</v>
      </c>
      <c r="I1229" s="261" t="str">
        <f>[1]Sheet25!$M30</f>
        <v xml:space="preserve">آية </v>
      </c>
      <c r="J1229" s="261" t="str">
        <f>[1]Sheet25!$L30</f>
        <v>أنثى</v>
      </c>
      <c r="K1229" s="263">
        <f>[1]Sheet25!$F30</f>
        <v>38038</v>
      </c>
      <c r="L1229" s="261" t="str">
        <f t="shared" si="19"/>
        <v xml:space="preserve">a آية </v>
      </c>
      <c r="M1229" s="279"/>
    </row>
    <row r="1230" spans="2:13" s="264" customFormat="1" ht="30" customHeight="1">
      <c r="B1230" s="266">
        <v>1223</v>
      </c>
      <c r="C1230" s="261" t="str">
        <f>IF((F1230&lt;=0)," ",[1]Sheet25!$T$10)</f>
        <v>الثالثة إعدادي عام</v>
      </c>
      <c r="D1230" s="261" t="str">
        <f>C1230&amp;"_"&amp;COUNTIF(C$8:$C1230,C1230)</f>
        <v>الثالثة إعدادي عام_189</v>
      </c>
      <c r="E1230" s="260" t="str">
        <f>[1]Sheet25!$I$11</f>
        <v>3ASCG-5</v>
      </c>
      <c r="F1230" s="261">
        <f>[1]Sheet25!$AA31</f>
        <v>16</v>
      </c>
      <c r="G1230" s="262" t="str">
        <f>[1]Sheet25!$X31</f>
        <v>P133251024</v>
      </c>
      <c r="H1230" s="261" t="str">
        <f>[1]Sheet25!$Q31</f>
        <v>a</v>
      </c>
      <c r="I1230" s="261" t="str">
        <f>[1]Sheet25!$M31</f>
        <v xml:space="preserve">أسامة </v>
      </c>
      <c r="J1230" s="261" t="str">
        <f>[1]Sheet25!$L31</f>
        <v>ذكر</v>
      </c>
      <c r="K1230" s="263">
        <f>[1]Sheet25!$F31</f>
        <v>36912</v>
      </c>
      <c r="L1230" s="261" t="str">
        <f t="shared" si="19"/>
        <v xml:space="preserve">a أسامة </v>
      </c>
      <c r="M1230" s="279"/>
    </row>
    <row r="1231" spans="2:13" s="264" customFormat="1" ht="30" customHeight="1">
      <c r="B1231" s="266">
        <v>1224</v>
      </c>
      <c r="C1231" s="261" t="str">
        <f>IF((F1231&lt;=0)," ",[1]Sheet25!$T$10)</f>
        <v>الثالثة إعدادي عام</v>
      </c>
      <c r="D1231" s="261" t="str">
        <f>C1231&amp;"_"&amp;COUNTIF(C$8:$C1231,C1231)</f>
        <v>الثالثة إعدادي عام_190</v>
      </c>
      <c r="E1231" s="260" t="str">
        <f>[1]Sheet25!$I$11</f>
        <v>3ASCG-5</v>
      </c>
      <c r="F1231" s="261">
        <f>[1]Sheet25!$AA32</f>
        <v>17</v>
      </c>
      <c r="G1231" s="262" t="str">
        <f>[1]Sheet25!$X32</f>
        <v>P133260212</v>
      </c>
      <c r="H1231" s="261" t="str">
        <f>[1]Sheet25!$Q32</f>
        <v>a</v>
      </c>
      <c r="I1231" s="261" t="str">
        <f>[1]Sheet25!$M32</f>
        <v xml:space="preserve">ماجدة  </v>
      </c>
      <c r="J1231" s="261" t="str">
        <f>[1]Sheet25!$L32</f>
        <v>أنثى</v>
      </c>
      <c r="K1231" s="263">
        <f>[1]Sheet25!$F32</f>
        <v>37572</v>
      </c>
      <c r="L1231" s="261" t="str">
        <f t="shared" si="19"/>
        <v xml:space="preserve">a ماجدة  </v>
      </c>
      <c r="M1231" s="279"/>
    </row>
    <row r="1232" spans="2:13" s="264" customFormat="1" ht="30" customHeight="1">
      <c r="B1232" s="266">
        <v>1225</v>
      </c>
      <c r="C1232" s="261" t="str">
        <f>IF((F1232&lt;=0)," ",[1]Sheet25!$T$10)</f>
        <v>الثالثة إعدادي عام</v>
      </c>
      <c r="D1232" s="261" t="str">
        <f>C1232&amp;"_"&amp;COUNTIF(C$8:$C1232,C1232)</f>
        <v>الثالثة إعدادي عام_191</v>
      </c>
      <c r="E1232" s="260" t="str">
        <f>[1]Sheet25!$I$11</f>
        <v>3ASCG-5</v>
      </c>
      <c r="F1232" s="261">
        <f>[1]Sheet25!$AA33</f>
        <v>18</v>
      </c>
      <c r="G1232" s="262" t="str">
        <f>[1]Sheet25!$X33</f>
        <v>P134260149</v>
      </c>
      <c r="H1232" s="261" t="str">
        <f>[1]Sheet25!$Q33</f>
        <v>a</v>
      </c>
      <c r="I1232" s="261" t="str">
        <f>[1]Sheet25!$M33</f>
        <v xml:space="preserve">نورة </v>
      </c>
      <c r="J1232" s="261" t="str">
        <f>[1]Sheet25!$L33</f>
        <v>أنثى</v>
      </c>
      <c r="K1232" s="263">
        <f>[1]Sheet25!$F33</f>
        <v>38225</v>
      </c>
      <c r="L1232" s="261" t="str">
        <f t="shared" si="19"/>
        <v xml:space="preserve">a نورة </v>
      </c>
      <c r="M1232" s="279"/>
    </row>
    <row r="1233" spans="2:13" s="264" customFormat="1" ht="30" customHeight="1">
      <c r="B1233" s="266">
        <v>1226</v>
      </c>
      <c r="C1233" s="261" t="str">
        <f>IF((F1233&lt;=0)," ",[1]Sheet25!$T$10)</f>
        <v>الثالثة إعدادي عام</v>
      </c>
      <c r="D1233" s="261" t="str">
        <f>C1233&amp;"_"&amp;COUNTIF(C$8:$C1233,C1233)</f>
        <v>الثالثة إعدادي عام_192</v>
      </c>
      <c r="E1233" s="260" t="str">
        <f>[1]Sheet25!$I$11</f>
        <v>3ASCG-5</v>
      </c>
      <c r="F1233" s="261">
        <f>[1]Sheet25!$AA34</f>
        <v>19</v>
      </c>
      <c r="G1233" s="262" t="str">
        <f>[1]Sheet25!$X34</f>
        <v>P134260152</v>
      </c>
      <c r="H1233" s="261" t="str">
        <f>[1]Sheet25!$Q34</f>
        <v>a</v>
      </c>
      <c r="I1233" s="261" t="str">
        <f>[1]Sheet25!$M34</f>
        <v xml:space="preserve">نسرين </v>
      </c>
      <c r="J1233" s="261" t="str">
        <f>[1]Sheet25!$L34</f>
        <v>أنثى</v>
      </c>
      <c r="K1233" s="263">
        <f>[1]Sheet25!$F34</f>
        <v>38108</v>
      </c>
      <c r="L1233" s="261" t="str">
        <f t="shared" si="19"/>
        <v xml:space="preserve">a نسرين </v>
      </c>
      <c r="M1233" s="279"/>
    </row>
    <row r="1234" spans="2:13" s="264" customFormat="1" ht="30" customHeight="1">
      <c r="B1234" s="266">
        <v>1227</v>
      </c>
      <c r="C1234" s="261" t="str">
        <f>IF((F1234&lt;=0)," ",[1]Sheet25!$T$10)</f>
        <v>الثالثة إعدادي عام</v>
      </c>
      <c r="D1234" s="261" t="str">
        <f>C1234&amp;"_"&amp;COUNTIF(C$8:$C1234,C1234)</f>
        <v>الثالثة إعدادي عام_193</v>
      </c>
      <c r="E1234" s="260" t="str">
        <f>[1]Sheet25!$I$11</f>
        <v>3ASCG-5</v>
      </c>
      <c r="F1234" s="261">
        <f>[1]Sheet25!$AA35</f>
        <v>20</v>
      </c>
      <c r="G1234" s="262" t="str">
        <f>[1]Sheet25!$X35</f>
        <v>P134371101</v>
      </c>
      <c r="H1234" s="261" t="str">
        <f>[1]Sheet25!$Q35</f>
        <v>a</v>
      </c>
      <c r="I1234" s="261" t="str">
        <f>[1]Sheet25!$M35</f>
        <v xml:space="preserve">محمد </v>
      </c>
      <c r="J1234" s="261" t="str">
        <f>[1]Sheet25!$L35</f>
        <v>ذكر</v>
      </c>
      <c r="K1234" s="263">
        <f>[1]Sheet25!$F35</f>
        <v>38280</v>
      </c>
      <c r="L1234" s="261" t="str">
        <f t="shared" si="19"/>
        <v xml:space="preserve">a محمد </v>
      </c>
      <c r="M1234" s="279"/>
    </row>
    <row r="1235" spans="2:13" s="264" customFormat="1" ht="30" customHeight="1">
      <c r="B1235" s="266">
        <v>1228</v>
      </c>
      <c r="C1235" s="261" t="str">
        <f>IF((F1235&lt;=0)," ",[1]Sheet25!$T$10)</f>
        <v>الثالثة إعدادي عام</v>
      </c>
      <c r="D1235" s="261" t="str">
        <f>C1235&amp;"_"&amp;COUNTIF(C$8:$C1235,C1235)</f>
        <v>الثالثة إعدادي عام_194</v>
      </c>
      <c r="E1235" s="260" t="str">
        <f>[1]Sheet25!$I$11</f>
        <v>3ASCG-5</v>
      </c>
      <c r="F1235" s="261">
        <f>[1]Sheet25!$AA36</f>
        <v>21</v>
      </c>
      <c r="G1235" s="262" t="str">
        <f>[1]Sheet25!$X36</f>
        <v>P135056498</v>
      </c>
      <c r="H1235" s="261" t="str">
        <f>[1]Sheet25!$Q36</f>
        <v>a</v>
      </c>
      <c r="I1235" s="261" t="str">
        <f>[1]Sheet25!$M36</f>
        <v>نوال</v>
      </c>
      <c r="J1235" s="261" t="str">
        <f>[1]Sheet25!$L36</f>
        <v>أنثى</v>
      </c>
      <c r="K1235" s="263">
        <f>[1]Sheet25!$F36</f>
        <v>37695</v>
      </c>
      <c r="L1235" s="261" t="str">
        <f t="shared" si="19"/>
        <v>a نوال</v>
      </c>
      <c r="M1235" s="279"/>
    </row>
    <row r="1236" spans="2:13" s="264" customFormat="1" ht="30" customHeight="1">
      <c r="B1236" s="266">
        <v>1229</v>
      </c>
      <c r="C1236" s="261" t="str">
        <f>IF((F1236&lt;=0)," ",[1]Sheet25!$T$10)</f>
        <v>الثالثة إعدادي عام</v>
      </c>
      <c r="D1236" s="261" t="str">
        <f>C1236&amp;"_"&amp;COUNTIF(C$8:$C1236,C1236)</f>
        <v>الثالثة إعدادي عام_195</v>
      </c>
      <c r="E1236" s="260" t="str">
        <f>[1]Sheet25!$I$11</f>
        <v>3ASCG-5</v>
      </c>
      <c r="F1236" s="261">
        <f>[1]Sheet25!$AA37</f>
        <v>22</v>
      </c>
      <c r="G1236" s="262" t="str">
        <f>[1]Sheet25!$X37</f>
        <v>P135174444</v>
      </c>
      <c r="H1236" s="261" t="str">
        <f>[1]Sheet25!$Q37</f>
        <v>a</v>
      </c>
      <c r="I1236" s="261" t="str">
        <f>[1]Sheet25!$M37</f>
        <v>محمد</v>
      </c>
      <c r="J1236" s="261" t="str">
        <f>[1]Sheet25!$L37</f>
        <v>ذكر</v>
      </c>
      <c r="K1236" s="263">
        <f>[1]Sheet25!$F37</f>
        <v>37523</v>
      </c>
      <c r="L1236" s="261" t="str">
        <f t="shared" si="19"/>
        <v>a محمد</v>
      </c>
      <c r="M1236" s="279"/>
    </row>
    <row r="1237" spans="2:13" s="264" customFormat="1" ht="30" customHeight="1">
      <c r="B1237" s="266">
        <v>1230</v>
      </c>
      <c r="C1237" s="261" t="str">
        <f>IF((F1237&lt;=0)," ",[1]Sheet25!$T$10)</f>
        <v>الثالثة إعدادي عام</v>
      </c>
      <c r="D1237" s="261" t="str">
        <f>C1237&amp;"_"&amp;COUNTIF(C$8:$C1237,C1237)</f>
        <v>الثالثة إعدادي عام_196</v>
      </c>
      <c r="E1237" s="260" t="str">
        <f>[1]Sheet25!$I$11</f>
        <v>3ASCG-5</v>
      </c>
      <c r="F1237" s="261">
        <f>[1]Sheet25!$AA38</f>
        <v>23</v>
      </c>
      <c r="G1237" s="262" t="str">
        <f>[1]Sheet25!$X38</f>
        <v>P135252554</v>
      </c>
      <c r="H1237" s="261" t="str">
        <f>[1]Sheet25!$Q38</f>
        <v>a</v>
      </c>
      <c r="I1237" s="261" t="str">
        <f>[1]Sheet25!$M38</f>
        <v xml:space="preserve">ياسين  </v>
      </c>
      <c r="J1237" s="261" t="str">
        <f>[1]Sheet25!$L38</f>
        <v>ذكر</v>
      </c>
      <c r="K1237" s="263">
        <f>[1]Sheet25!$F38</f>
        <v>37384</v>
      </c>
      <c r="L1237" s="261" t="str">
        <f t="shared" si="19"/>
        <v xml:space="preserve">a ياسين  </v>
      </c>
      <c r="M1237" s="279"/>
    </row>
    <row r="1238" spans="2:13" s="264" customFormat="1" ht="30" customHeight="1">
      <c r="B1238" s="266">
        <v>1231</v>
      </c>
      <c r="C1238" s="261" t="str">
        <f>IF((F1238&lt;=0)," ",[1]Sheet25!$T$10)</f>
        <v>الثالثة إعدادي عام</v>
      </c>
      <c r="D1238" s="261" t="str">
        <f>C1238&amp;"_"&amp;COUNTIF(C$8:$C1238,C1238)</f>
        <v>الثالثة إعدادي عام_197</v>
      </c>
      <c r="E1238" s="260" t="str">
        <f>[1]Sheet25!$I$11</f>
        <v>3ASCG-5</v>
      </c>
      <c r="F1238" s="261">
        <f>[1]Sheet25!$AA39</f>
        <v>24</v>
      </c>
      <c r="G1238" s="262" t="str">
        <f>[1]Sheet25!$X39</f>
        <v>P135260147</v>
      </c>
      <c r="H1238" s="261" t="str">
        <f>[1]Sheet25!$Q39</f>
        <v>a</v>
      </c>
      <c r="I1238" s="261" t="str">
        <f>[1]Sheet25!$M39</f>
        <v>جيهان</v>
      </c>
      <c r="J1238" s="261" t="str">
        <f>[1]Sheet25!$L39</f>
        <v>أنثى</v>
      </c>
      <c r="K1238" s="263">
        <f>[1]Sheet25!$F39</f>
        <v>37741</v>
      </c>
      <c r="L1238" s="261" t="str">
        <f t="shared" si="19"/>
        <v>a جيهان</v>
      </c>
      <c r="M1238" s="279"/>
    </row>
    <row r="1239" spans="2:13" s="264" customFormat="1" ht="30" customHeight="1">
      <c r="B1239" s="266">
        <v>1232</v>
      </c>
      <c r="C1239" s="261" t="str">
        <f>IF((F1239&lt;=0)," ",[1]Sheet25!$T$10)</f>
        <v>الثالثة إعدادي عام</v>
      </c>
      <c r="D1239" s="261" t="str">
        <f>C1239&amp;"_"&amp;COUNTIF(C$8:$C1239,C1239)</f>
        <v>الثالثة إعدادي عام_198</v>
      </c>
      <c r="E1239" s="260" t="str">
        <f>[1]Sheet25!$I$11</f>
        <v>3ASCG-5</v>
      </c>
      <c r="F1239" s="261">
        <f>[1]Sheet25!$AA40</f>
        <v>25</v>
      </c>
      <c r="G1239" s="262" t="str">
        <f>[1]Sheet25!$X40</f>
        <v>P135371276</v>
      </c>
      <c r="H1239" s="261" t="str">
        <f>[1]Sheet25!$Q40</f>
        <v>a</v>
      </c>
      <c r="I1239" s="261" t="str">
        <f>[1]Sheet25!$M40</f>
        <v xml:space="preserve">فاطمة الزهراء </v>
      </c>
      <c r="J1239" s="261" t="str">
        <f>[1]Sheet25!$L40</f>
        <v>أنثى</v>
      </c>
      <c r="K1239" s="263">
        <f>[1]Sheet25!$F40</f>
        <v>38366</v>
      </c>
      <c r="L1239" s="261" t="str">
        <f t="shared" si="19"/>
        <v xml:space="preserve">a فاطمة الزهراء </v>
      </c>
      <c r="M1239" s="279"/>
    </row>
    <row r="1240" spans="2:13" s="264" customFormat="1" ht="30" customHeight="1">
      <c r="B1240" s="266">
        <v>1233</v>
      </c>
      <c r="C1240" s="261" t="str">
        <f>IF((F1240&lt;=0)," ",[1]Sheet25!$T$10)</f>
        <v>الثالثة إعدادي عام</v>
      </c>
      <c r="D1240" s="261" t="str">
        <f>C1240&amp;"_"&amp;COUNTIF(C$8:$C1240,C1240)</f>
        <v>الثالثة إعدادي عام_199</v>
      </c>
      <c r="E1240" s="260" t="str">
        <f>[1]Sheet25!$I$11</f>
        <v>3ASCG-5</v>
      </c>
      <c r="F1240" s="261">
        <f>[1]Sheet25!$AA41</f>
        <v>26</v>
      </c>
      <c r="G1240" s="262" t="str">
        <f>[1]Sheet25!$X41</f>
        <v>P135371295</v>
      </c>
      <c r="H1240" s="261" t="str">
        <f>[1]Sheet25!$Q41</f>
        <v>a</v>
      </c>
      <c r="I1240" s="261" t="str">
        <f>[1]Sheet25!$M41</f>
        <v xml:space="preserve">أميمة </v>
      </c>
      <c r="J1240" s="261" t="str">
        <f>[1]Sheet25!$L41</f>
        <v>أنثى</v>
      </c>
      <c r="K1240" s="263">
        <f>[1]Sheet25!$F41</f>
        <v>38240</v>
      </c>
      <c r="L1240" s="261" t="str">
        <f t="shared" si="19"/>
        <v xml:space="preserve">a أميمة </v>
      </c>
      <c r="M1240" s="279"/>
    </row>
    <row r="1241" spans="2:13" s="264" customFormat="1" ht="30" customHeight="1">
      <c r="B1241" s="266">
        <v>1234</v>
      </c>
      <c r="C1241" s="261" t="str">
        <f>IF((F1241&lt;=0)," ",[1]Sheet25!$T$10)</f>
        <v>الثالثة إعدادي عام</v>
      </c>
      <c r="D1241" s="261" t="str">
        <f>C1241&amp;"_"&amp;COUNTIF(C$8:$C1241,C1241)</f>
        <v>الثالثة إعدادي عام_200</v>
      </c>
      <c r="E1241" s="260" t="str">
        <f>[1]Sheet25!$I$11</f>
        <v>3ASCG-5</v>
      </c>
      <c r="F1241" s="261">
        <f>[1]Sheet25!$AA42</f>
        <v>27</v>
      </c>
      <c r="G1241" s="262" t="str">
        <f>[1]Sheet25!$X42</f>
        <v>P135377549</v>
      </c>
      <c r="H1241" s="261" t="str">
        <f>[1]Sheet25!$Q42</f>
        <v>a</v>
      </c>
      <c r="I1241" s="261" t="str">
        <f>[1]Sheet25!$M42</f>
        <v>أيوب</v>
      </c>
      <c r="J1241" s="261" t="str">
        <f>[1]Sheet25!$L42</f>
        <v>ذكر</v>
      </c>
      <c r="K1241" s="263">
        <f>[1]Sheet25!$F42</f>
        <v>37586</v>
      </c>
      <c r="L1241" s="261" t="str">
        <f t="shared" si="19"/>
        <v>a أيوب</v>
      </c>
      <c r="M1241" s="279"/>
    </row>
    <row r="1242" spans="2:13" s="264" customFormat="1" ht="30" customHeight="1">
      <c r="B1242" s="266">
        <v>1235</v>
      </c>
      <c r="C1242" s="261" t="str">
        <f>IF((F1242&lt;=0)," ",[1]Sheet25!$T$10)</f>
        <v>الثالثة إعدادي عام</v>
      </c>
      <c r="D1242" s="261" t="str">
        <f>C1242&amp;"_"&amp;COUNTIF(C$8:$C1242,C1242)</f>
        <v>الثالثة إعدادي عام_201</v>
      </c>
      <c r="E1242" s="260" t="str">
        <f>[1]Sheet25!$I$11</f>
        <v>3ASCG-5</v>
      </c>
      <c r="F1242" s="261">
        <f>[1]Sheet25!$AA43</f>
        <v>28</v>
      </c>
      <c r="G1242" s="262" t="str">
        <f>[1]Sheet25!$X43</f>
        <v>P135428237</v>
      </c>
      <c r="H1242" s="261" t="str">
        <f>[1]Sheet25!$Q43</f>
        <v>a</v>
      </c>
      <c r="I1242" s="261" t="str">
        <f>[1]Sheet25!$M43</f>
        <v xml:space="preserve">أيوب </v>
      </c>
      <c r="J1242" s="261" t="str">
        <f>[1]Sheet25!$L43</f>
        <v>ذكر</v>
      </c>
      <c r="K1242" s="263">
        <f>[1]Sheet25!$F43</f>
        <v>37884</v>
      </c>
      <c r="L1242" s="261" t="str">
        <f t="shared" si="19"/>
        <v xml:space="preserve">a أيوب </v>
      </c>
      <c r="M1242" s="279"/>
    </row>
    <row r="1243" spans="2:13" s="264" customFormat="1" ht="30" customHeight="1">
      <c r="B1243" s="266">
        <v>1236</v>
      </c>
      <c r="C1243" s="261" t="str">
        <f>IF((F1243&lt;=0)," ",[1]Sheet25!$T$10)</f>
        <v>الثالثة إعدادي عام</v>
      </c>
      <c r="D1243" s="261" t="str">
        <f>C1243&amp;"_"&amp;COUNTIF(C$8:$C1243,C1243)</f>
        <v>الثالثة إعدادي عام_202</v>
      </c>
      <c r="E1243" s="260" t="str">
        <f>[1]Sheet25!$I$11</f>
        <v>3ASCG-5</v>
      </c>
      <c r="F1243" s="261">
        <f>[1]Sheet25!$AA44</f>
        <v>29</v>
      </c>
      <c r="G1243" s="262" t="str">
        <f>[1]Sheet25!$X44</f>
        <v>P136252635</v>
      </c>
      <c r="H1243" s="261" t="str">
        <f>[1]Sheet25!$Q44</f>
        <v>a</v>
      </c>
      <c r="I1243" s="261" t="str">
        <f>[1]Sheet25!$M44</f>
        <v>أيمن</v>
      </c>
      <c r="J1243" s="261" t="str">
        <f>[1]Sheet25!$L44</f>
        <v>ذكر</v>
      </c>
      <c r="K1243" s="263">
        <f>[1]Sheet25!$F44</f>
        <v>37494</v>
      </c>
      <c r="L1243" s="261" t="str">
        <f t="shared" si="19"/>
        <v>a أيمن</v>
      </c>
      <c r="M1243" s="279"/>
    </row>
    <row r="1244" spans="2:13" s="264" customFormat="1" ht="30" customHeight="1">
      <c r="B1244" s="266">
        <v>1237</v>
      </c>
      <c r="C1244" s="261" t="str">
        <f>IF((F1244&lt;=0)," ",[1]Sheet25!$T$10)</f>
        <v>الثالثة إعدادي عام</v>
      </c>
      <c r="D1244" s="261" t="str">
        <f>C1244&amp;"_"&amp;COUNTIF(C$8:$C1244,C1244)</f>
        <v>الثالثة إعدادي عام_203</v>
      </c>
      <c r="E1244" s="260" t="str">
        <f>[1]Sheet25!$I$11</f>
        <v>3ASCG-5</v>
      </c>
      <c r="F1244" s="261">
        <f>[1]Sheet25!$AA45</f>
        <v>30</v>
      </c>
      <c r="G1244" s="262" t="str">
        <f>[1]Sheet25!$X45</f>
        <v>P136260233</v>
      </c>
      <c r="H1244" s="261" t="str">
        <f>[1]Sheet25!$Q45</f>
        <v>a</v>
      </c>
      <c r="I1244" s="261" t="str">
        <f>[1]Sheet25!$M45</f>
        <v xml:space="preserve">محمد  امين </v>
      </c>
      <c r="J1244" s="261" t="str">
        <f>[1]Sheet25!$L45</f>
        <v>ذكر</v>
      </c>
      <c r="K1244" s="263">
        <f>[1]Sheet25!$F45</f>
        <v>37916</v>
      </c>
      <c r="L1244" s="261" t="str">
        <f t="shared" si="19"/>
        <v xml:space="preserve">a محمد  امين </v>
      </c>
      <c r="M1244" s="279"/>
    </row>
    <row r="1245" spans="2:13" s="264" customFormat="1" ht="30" customHeight="1">
      <c r="B1245" s="266">
        <v>1238</v>
      </c>
      <c r="C1245" s="261" t="str">
        <f>IF((F1245&lt;=0)," ",[1]Sheet25!$T$10)</f>
        <v>الثالثة إعدادي عام</v>
      </c>
      <c r="D1245" s="261" t="str">
        <f>C1245&amp;"_"&amp;COUNTIF(C$8:$C1245,C1245)</f>
        <v>الثالثة إعدادي عام_204</v>
      </c>
      <c r="E1245" s="260" t="str">
        <f>[1]Sheet25!$I$11</f>
        <v>3ASCG-5</v>
      </c>
      <c r="F1245" s="261">
        <f>[1]Sheet25!$AA46</f>
        <v>31</v>
      </c>
      <c r="G1245" s="262" t="str">
        <f>[1]Sheet25!$X46</f>
        <v>P136376562</v>
      </c>
      <c r="H1245" s="261" t="str">
        <f>[1]Sheet25!$Q46</f>
        <v>a</v>
      </c>
      <c r="I1245" s="261" t="str">
        <f>[1]Sheet25!$M46</f>
        <v xml:space="preserve">حنان </v>
      </c>
      <c r="J1245" s="261" t="str">
        <f>[1]Sheet25!$L46</f>
        <v>أنثى</v>
      </c>
      <c r="K1245" s="263">
        <f>[1]Sheet25!$F46</f>
        <v>37529</v>
      </c>
      <c r="L1245" s="261" t="str">
        <f t="shared" si="19"/>
        <v xml:space="preserve">a حنان </v>
      </c>
      <c r="M1245" s="279"/>
    </row>
    <row r="1246" spans="2:13" s="264" customFormat="1" ht="30" customHeight="1">
      <c r="B1246" s="266">
        <v>1239</v>
      </c>
      <c r="C1246" s="261" t="str">
        <f>IF((F1246&lt;=0)," ",[1]Sheet25!$T$10)</f>
        <v>الثالثة إعدادي عام</v>
      </c>
      <c r="D1246" s="261" t="str">
        <f>C1246&amp;"_"&amp;COUNTIF(C$8:$C1246,C1246)</f>
        <v>الثالثة إعدادي عام_205</v>
      </c>
      <c r="E1246" s="260" t="str">
        <f>[1]Sheet25!$I$11</f>
        <v>3ASCG-5</v>
      </c>
      <c r="F1246" s="261">
        <f>[1]Sheet25!$AA47</f>
        <v>32</v>
      </c>
      <c r="G1246" s="262" t="str">
        <f>[1]Sheet25!$X47</f>
        <v>P136376638</v>
      </c>
      <c r="H1246" s="261" t="str">
        <f>[1]Sheet25!$Q47</f>
        <v>a</v>
      </c>
      <c r="I1246" s="261" t="str">
        <f>[1]Sheet25!$M47</f>
        <v xml:space="preserve">فاطمة </v>
      </c>
      <c r="J1246" s="261" t="str">
        <f>[1]Sheet25!$L47</f>
        <v>أنثى</v>
      </c>
      <c r="K1246" s="263">
        <f>[1]Sheet25!$F47</f>
        <v>37623</v>
      </c>
      <c r="L1246" s="261" t="str">
        <f t="shared" si="19"/>
        <v xml:space="preserve">a فاطمة </v>
      </c>
      <c r="M1246" s="279"/>
    </row>
    <row r="1247" spans="2:13" s="264" customFormat="1" ht="30" customHeight="1">
      <c r="B1247" s="266">
        <v>1240</v>
      </c>
      <c r="C1247" s="261" t="str">
        <f>IF((F1247&lt;=0)," ",[1]Sheet25!$T$10)</f>
        <v>الثالثة إعدادي عام</v>
      </c>
      <c r="D1247" s="261" t="str">
        <f>C1247&amp;"_"&amp;COUNTIF(C$8:$C1247,C1247)</f>
        <v>الثالثة إعدادي عام_206</v>
      </c>
      <c r="E1247" s="260" t="str">
        <f>[1]Sheet25!$I$11</f>
        <v>3ASCG-5</v>
      </c>
      <c r="F1247" s="261">
        <f>[1]Sheet25!$AA48</f>
        <v>33</v>
      </c>
      <c r="G1247" s="262" t="str">
        <f>[1]Sheet25!$X48</f>
        <v>P136377415</v>
      </c>
      <c r="H1247" s="261" t="str">
        <f>[1]Sheet25!$Q48</f>
        <v>a</v>
      </c>
      <c r="I1247" s="261" t="str">
        <f>[1]Sheet25!$M48</f>
        <v xml:space="preserve">محمد </v>
      </c>
      <c r="J1247" s="261" t="str">
        <f>[1]Sheet25!$L48</f>
        <v>ذكر</v>
      </c>
      <c r="K1247" s="263">
        <f>[1]Sheet25!$F48</f>
        <v>36490</v>
      </c>
      <c r="L1247" s="261" t="str">
        <f t="shared" si="19"/>
        <v xml:space="preserve">a محمد </v>
      </c>
      <c r="M1247" s="279"/>
    </row>
    <row r="1248" spans="2:13" s="264" customFormat="1" ht="30" customHeight="1">
      <c r="B1248" s="266">
        <v>1241</v>
      </c>
      <c r="C1248" s="261" t="str">
        <f>IF((F1248&lt;=0)," ",[1]Sheet25!$T$10)</f>
        <v>الثالثة إعدادي عام</v>
      </c>
      <c r="D1248" s="261" t="str">
        <f>C1248&amp;"_"&amp;COUNTIF(C$8:$C1248,C1248)</f>
        <v>الثالثة إعدادي عام_207</v>
      </c>
      <c r="E1248" s="260" t="str">
        <f>[1]Sheet25!$I$11</f>
        <v>3ASCG-5</v>
      </c>
      <c r="F1248" s="261">
        <f>[1]Sheet25!$AA49</f>
        <v>34</v>
      </c>
      <c r="G1248" s="262" t="str">
        <f>[1]Sheet25!$X49</f>
        <v>P136428355</v>
      </c>
      <c r="H1248" s="261" t="str">
        <f>[1]Sheet25!$Q49</f>
        <v>a</v>
      </c>
      <c r="I1248" s="261" t="str">
        <f>[1]Sheet25!$M49</f>
        <v xml:space="preserve">أميمة </v>
      </c>
      <c r="J1248" s="261" t="str">
        <f>[1]Sheet25!$L49</f>
        <v>أنثى</v>
      </c>
      <c r="K1248" s="263">
        <f>[1]Sheet25!$F49</f>
        <v>37548</v>
      </c>
      <c r="L1248" s="261" t="str">
        <f t="shared" si="19"/>
        <v xml:space="preserve">a أميمة </v>
      </c>
      <c r="M1248" s="279"/>
    </row>
    <row r="1249" spans="2:13" s="264" customFormat="1" ht="30" customHeight="1">
      <c r="B1249" s="266">
        <v>1242</v>
      </c>
      <c r="C1249" s="261" t="str">
        <f>IF((F1249&lt;=0)," ",[1]Sheet25!$T$10)</f>
        <v>الثالثة إعدادي عام</v>
      </c>
      <c r="D1249" s="261" t="str">
        <f>C1249&amp;"_"&amp;COUNTIF(C$8:$C1249,C1249)</f>
        <v>الثالثة إعدادي عام_208</v>
      </c>
      <c r="E1249" s="260" t="str">
        <f>[1]Sheet25!$I$11</f>
        <v>3ASCG-5</v>
      </c>
      <c r="F1249" s="261">
        <f>[1]Sheet25!$AA50</f>
        <v>35</v>
      </c>
      <c r="G1249" s="262" t="str">
        <f>[1]Sheet25!$X50</f>
        <v>P137244271</v>
      </c>
      <c r="H1249" s="261" t="str">
        <f>[1]Sheet25!$Q50</f>
        <v>a</v>
      </c>
      <c r="I1249" s="261" t="str">
        <f>[1]Sheet25!$M50</f>
        <v xml:space="preserve">عبد القادر </v>
      </c>
      <c r="J1249" s="261" t="str">
        <f>[1]Sheet25!$L50</f>
        <v>ذكر</v>
      </c>
      <c r="K1249" s="263">
        <f>[1]Sheet25!$F50</f>
        <v>38185</v>
      </c>
      <c r="L1249" s="261" t="str">
        <f t="shared" si="19"/>
        <v xml:space="preserve">a عبد القادر </v>
      </c>
      <c r="M1249" s="279"/>
    </row>
    <row r="1250" spans="2:13" s="264" customFormat="1" ht="30" customHeight="1">
      <c r="B1250" s="266">
        <v>1243</v>
      </c>
      <c r="C1250" s="261" t="str">
        <f>IF((F1250&lt;=0)," ",[1]Sheet25!$T$10)</f>
        <v>الثالثة إعدادي عام</v>
      </c>
      <c r="D1250" s="261" t="str">
        <f>C1250&amp;"_"&amp;COUNTIF(C$8:$C1250,C1250)</f>
        <v>الثالثة إعدادي عام_209</v>
      </c>
      <c r="E1250" s="260" t="str">
        <f>[1]Sheet25!$I$11</f>
        <v>3ASCG-5</v>
      </c>
      <c r="F1250" s="261">
        <f>[1]Sheet25!$AA51</f>
        <v>36</v>
      </c>
      <c r="G1250" s="262" t="str">
        <f>[1]Sheet25!$X51</f>
        <v>P137260258</v>
      </c>
      <c r="H1250" s="261" t="str">
        <f>[1]Sheet25!$Q51</f>
        <v>a</v>
      </c>
      <c r="I1250" s="261" t="str">
        <f>[1]Sheet25!$M51</f>
        <v xml:space="preserve">وداد  </v>
      </c>
      <c r="J1250" s="261" t="str">
        <f>[1]Sheet25!$L51</f>
        <v>أنثى</v>
      </c>
      <c r="K1250" s="263">
        <f>[1]Sheet25!$F51</f>
        <v>37919</v>
      </c>
      <c r="L1250" s="261" t="str">
        <f t="shared" si="19"/>
        <v xml:space="preserve">a وداد  </v>
      </c>
      <c r="M1250" s="279"/>
    </row>
    <row r="1251" spans="2:13" s="264" customFormat="1" ht="30" customHeight="1">
      <c r="B1251" s="266">
        <v>1244</v>
      </c>
      <c r="C1251" s="261" t="str">
        <f>IF((F1251&lt;=0)," ",[1]Sheet25!$T$10)</f>
        <v>الثالثة إعدادي عام</v>
      </c>
      <c r="D1251" s="261" t="str">
        <f>C1251&amp;"_"&amp;COUNTIF(C$8:$C1251,C1251)</f>
        <v>الثالثة إعدادي عام_210</v>
      </c>
      <c r="E1251" s="260" t="str">
        <f>[1]Sheet25!$I$11</f>
        <v>3ASCG-5</v>
      </c>
      <c r="F1251" s="261">
        <f>[1]Sheet25!$AA52</f>
        <v>37</v>
      </c>
      <c r="G1251" s="262" t="str">
        <f>[1]Sheet25!$X52</f>
        <v>P137376698</v>
      </c>
      <c r="H1251" s="261" t="str">
        <f>[1]Sheet25!$Q52</f>
        <v>a</v>
      </c>
      <c r="I1251" s="261" t="str">
        <f>[1]Sheet25!$M52</f>
        <v xml:space="preserve">حنان </v>
      </c>
      <c r="J1251" s="261" t="str">
        <f>[1]Sheet25!$L52</f>
        <v>أنثى</v>
      </c>
      <c r="K1251" s="263">
        <f>[1]Sheet25!$F52</f>
        <v>38010</v>
      </c>
      <c r="L1251" s="261" t="str">
        <f t="shared" si="19"/>
        <v xml:space="preserve">a حنان </v>
      </c>
      <c r="M1251" s="279"/>
    </row>
    <row r="1252" spans="2:13" s="264" customFormat="1" ht="30" customHeight="1">
      <c r="B1252" s="266">
        <v>1245</v>
      </c>
      <c r="C1252" s="261" t="str">
        <f>IF((F1252&lt;=0)," ",[1]Sheet25!$T$10)</f>
        <v>الثالثة إعدادي عام</v>
      </c>
      <c r="D1252" s="261" t="str">
        <f>C1252&amp;"_"&amp;COUNTIF(C$8:$C1252,C1252)</f>
        <v>الثالثة إعدادي عام_211</v>
      </c>
      <c r="E1252" s="260" t="str">
        <f>[1]Sheet25!$I$11</f>
        <v>3ASCG-5</v>
      </c>
      <c r="F1252" s="261">
        <f>[1]Sheet25!$AA53</f>
        <v>38</v>
      </c>
      <c r="G1252" s="262" t="str">
        <f>[1]Sheet25!$X53</f>
        <v>P138243108</v>
      </c>
      <c r="H1252" s="261" t="str">
        <f>[1]Sheet25!$Q53</f>
        <v>a</v>
      </c>
      <c r="I1252" s="261" t="str">
        <f>[1]Sheet25!$M53</f>
        <v xml:space="preserve">نوفل  </v>
      </c>
      <c r="J1252" s="261" t="str">
        <f>[1]Sheet25!$L53</f>
        <v>ذكر</v>
      </c>
      <c r="K1252" s="263">
        <f>[1]Sheet25!$F53</f>
        <v>37787</v>
      </c>
      <c r="L1252" s="261" t="str">
        <f t="shared" si="19"/>
        <v xml:space="preserve">a نوفل  </v>
      </c>
      <c r="M1252" s="279"/>
    </row>
    <row r="1253" spans="2:13" s="264" customFormat="1" ht="30" customHeight="1">
      <c r="B1253" s="266">
        <v>1246</v>
      </c>
      <c r="C1253" s="261" t="str">
        <f>IF((F1253&lt;=0)," ",[1]Sheet25!$T$10)</f>
        <v>الثالثة إعدادي عام</v>
      </c>
      <c r="D1253" s="261" t="str">
        <f>C1253&amp;"_"&amp;COUNTIF(C$8:$C1253,C1253)</f>
        <v>الثالثة إعدادي عام_212</v>
      </c>
      <c r="E1253" s="260" t="str">
        <f>[1]Sheet25!$I$11</f>
        <v>3ASCG-5</v>
      </c>
      <c r="F1253" s="261">
        <f>[1]Sheet25!$AA54</f>
        <v>39</v>
      </c>
      <c r="G1253" s="262" t="str">
        <f>[1]Sheet25!$X54</f>
        <v>P138260078</v>
      </c>
      <c r="H1253" s="261" t="str">
        <f>[1]Sheet25!$Q54</f>
        <v>a</v>
      </c>
      <c r="I1253" s="261" t="str">
        <f>[1]Sheet25!$M54</f>
        <v xml:space="preserve">زيد </v>
      </c>
      <c r="J1253" s="261" t="str">
        <f>[1]Sheet25!$L54</f>
        <v>ذكر</v>
      </c>
      <c r="K1253" s="263">
        <f>[1]Sheet25!$F54</f>
        <v>38131</v>
      </c>
      <c r="L1253" s="261" t="str">
        <f t="shared" si="19"/>
        <v xml:space="preserve">a زيد </v>
      </c>
      <c r="M1253" s="279"/>
    </row>
    <row r="1254" spans="2:13" s="264" customFormat="1" ht="30" customHeight="1">
      <c r="B1254" s="266">
        <v>1247</v>
      </c>
      <c r="C1254" s="261" t="str">
        <f>IF((F1254&lt;=0)," ",[1]Sheet25!$T$10)</f>
        <v>الثالثة إعدادي عام</v>
      </c>
      <c r="D1254" s="261" t="str">
        <f>C1254&amp;"_"&amp;COUNTIF(C$8:$C1254,C1254)</f>
        <v>الثالثة إعدادي عام_213</v>
      </c>
      <c r="E1254" s="260" t="str">
        <f>[1]Sheet25!$I$11</f>
        <v>3ASCG-5</v>
      </c>
      <c r="F1254" s="261">
        <f>[1]Sheet25!$AA55</f>
        <v>40</v>
      </c>
      <c r="G1254" s="262" t="str">
        <f>[1]Sheet25!$X55</f>
        <v>P138371199</v>
      </c>
      <c r="H1254" s="261" t="str">
        <f>[1]Sheet25!$Q55</f>
        <v>a</v>
      </c>
      <c r="I1254" s="261" t="str">
        <f>[1]Sheet25!$M55</f>
        <v xml:space="preserve">سلمى </v>
      </c>
      <c r="J1254" s="261" t="str">
        <f>[1]Sheet25!$L55</f>
        <v>أنثى</v>
      </c>
      <c r="K1254" s="263">
        <f>[1]Sheet25!$F55</f>
        <v>38276</v>
      </c>
      <c r="L1254" s="261" t="str">
        <f t="shared" si="19"/>
        <v xml:space="preserve">a سلمى </v>
      </c>
      <c r="M1254" s="279"/>
    </row>
    <row r="1255" spans="2:13" s="264" customFormat="1" ht="30" customHeight="1">
      <c r="B1255" s="266">
        <v>1248</v>
      </c>
      <c r="C1255" s="261" t="str">
        <f>IF((F1255&lt;=0)," ",[1]Sheet25!$T$10)</f>
        <v>الثالثة إعدادي عام</v>
      </c>
      <c r="D1255" s="261" t="str">
        <f>C1255&amp;"_"&amp;COUNTIF(C$8:$C1255,C1255)</f>
        <v>الثالثة إعدادي عام_214</v>
      </c>
      <c r="E1255" s="260" t="str">
        <f>[1]Sheet25!$I$11</f>
        <v>3ASCG-5</v>
      </c>
      <c r="F1255" s="261">
        <f>[1]Sheet25!$AA56</f>
        <v>41</v>
      </c>
      <c r="G1255" s="262" t="str">
        <f>[1]Sheet25!$X56</f>
        <v>P138371279</v>
      </c>
      <c r="H1255" s="261" t="str">
        <f>[1]Sheet25!$Q56</f>
        <v>a</v>
      </c>
      <c r="I1255" s="261" t="str">
        <f>[1]Sheet25!$M56</f>
        <v xml:space="preserve">أشرف </v>
      </c>
      <c r="J1255" s="261" t="str">
        <f>[1]Sheet25!$L56</f>
        <v>ذكر</v>
      </c>
      <c r="K1255" s="263">
        <f>[1]Sheet25!$F56</f>
        <v>38353</v>
      </c>
      <c r="L1255" s="261" t="str">
        <f t="shared" si="19"/>
        <v xml:space="preserve">a أشرف </v>
      </c>
      <c r="M1255" s="279"/>
    </row>
    <row r="1256" spans="2:13" s="264" customFormat="1" ht="30" customHeight="1">
      <c r="B1256" s="266">
        <v>1249</v>
      </c>
      <c r="C1256" s="261" t="str">
        <f>IF((F1256&lt;=0)," ",[1]Sheet25!$T$10)</f>
        <v>الثالثة إعدادي عام</v>
      </c>
      <c r="D1256" s="261" t="str">
        <f>C1256&amp;"_"&amp;COUNTIF(C$8:$C1256,C1256)</f>
        <v>الثالثة إعدادي عام_215</v>
      </c>
      <c r="E1256" s="260" t="str">
        <f>[1]Sheet25!$I$11</f>
        <v>3ASCG-5</v>
      </c>
      <c r="F1256" s="261">
        <f>[1]Sheet25!$AA57</f>
        <v>42</v>
      </c>
      <c r="G1256" s="262" t="str">
        <f>[1]Sheet25!$X57</f>
        <v>P138371289</v>
      </c>
      <c r="H1256" s="261" t="str">
        <f>[1]Sheet25!$Q57</f>
        <v>a</v>
      </c>
      <c r="I1256" s="261" t="str">
        <f>[1]Sheet25!$M57</f>
        <v xml:space="preserve">فرح </v>
      </c>
      <c r="J1256" s="261" t="str">
        <f>[1]Sheet25!$L57</f>
        <v>أنثى</v>
      </c>
      <c r="K1256" s="263">
        <f>[1]Sheet25!$F57</f>
        <v>37827</v>
      </c>
      <c r="L1256" s="261" t="str">
        <f t="shared" si="19"/>
        <v xml:space="preserve">a فرح </v>
      </c>
      <c r="M1256" s="279"/>
    </row>
    <row r="1257" spans="2:13" s="264" customFormat="1" ht="30" customHeight="1">
      <c r="B1257" s="266">
        <v>1250</v>
      </c>
      <c r="C1257" s="261" t="str">
        <f>IF((F1257&lt;=0)," ",[1]Sheet25!$T$10)</f>
        <v>الثالثة إعدادي عام</v>
      </c>
      <c r="D1257" s="261" t="str">
        <f>C1257&amp;"_"&amp;COUNTIF(C$8:$C1257,C1257)</f>
        <v>الثالثة إعدادي عام_216</v>
      </c>
      <c r="E1257" s="260" t="str">
        <f>[1]Sheet25!$I$11</f>
        <v>3ASCG-5</v>
      </c>
      <c r="F1257" s="261">
        <f>[1]Sheet25!$AA58</f>
        <v>43</v>
      </c>
      <c r="G1257" s="262" t="str">
        <f>[1]Sheet25!$X58</f>
        <v>P139243624</v>
      </c>
      <c r="H1257" s="261" t="str">
        <f>[1]Sheet25!$Q58</f>
        <v>a</v>
      </c>
      <c r="I1257" s="261" t="str">
        <f>[1]Sheet25!$M58</f>
        <v>ندى</v>
      </c>
      <c r="J1257" s="261" t="str">
        <f>[1]Sheet25!$L58</f>
        <v>أنثى</v>
      </c>
      <c r="K1257" s="263">
        <f>[1]Sheet25!$F58</f>
        <v>38061</v>
      </c>
      <c r="L1257" s="261" t="str">
        <f t="shared" si="19"/>
        <v>a ندى</v>
      </c>
      <c r="M1257" s="279"/>
    </row>
    <row r="1258" spans="2:13" s="264" customFormat="1" ht="30" customHeight="1">
      <c r="B1258" s="266">
        <v>1251</v>
      </c>
      <c r="C1258" s="261" t="str">
        <f>IF((F1258&lt;=0)," ",[1]Sheet25!$T$10)</f>
        <v>الثالثة إعدادي عام</v>
      </c>
      <c r="D1258" s="261" t="str">
        <f>C1258&amp;"_"&amp;COUNTIF(C$8:$C1258,C1258)</f>
        <v>الثالثة إعدادي عام_217</v>
      </c>
      <c r="E1258" s="260" t="str">
        <f>[1]Sheet25!$I$11</f>
        <v>3ASCG-5</v>
      </c>
      <c r="F1258" s="261">
        <f>[1]Sheet25!$AA59</f>
        <v>44</v>
      </c>
      <c r="G1258" s="262" t="str">
        <f>[1]Sheet25!$X59</f>
        <v>P139243783</v>
      </c>
      <c r="H1258" s="261" t="str">
        <f>[1]Sheet25!$Q59</f>
        <v>a</v>
      </c>
      <c r="I1258" s="261" t="str">
        <f>[1]Sheet25!$M59</f>
        <v>محمد ياسين</v>
      </c>
      <c r="J1258" s="261" t="str">
        <f>[1]Sheet25!$L59</f>
        <v>ذكر</v>
      </c>
      <c r="K1258" s="263">
        <f>[1]Sheet25!$F59</f>
        <v>38138</v>
      </c>
      <c r="L1258" s="261" t="str">
        <f t="shared" si="19"/>
        <v>a محمد ياسين</v>
      </c>
      <c r="M1258" s="279"/>
    </row>
    <row r="1259" spans="2:13" s="264" customFormat="1" ht="30" customHeight="1">
      <c r="B1259" s="266">
        <v>1252</v>
      </c>
      <c r="C1259" s="261" t="str">
        <f>IF((F1259&lt;=0)," ",[1]Sheet25!$T$10)</f>
        <v>الثالثة إعدادي عام</v>
      </c>
      <c r="D1259" s="261" t="str">
        <f>C1259&amp;"_"&amp;COUNTIF(C$8:$C1259,C1259)</f>
        <v>الثالثة إعدادي عام_218</v>
      </c>
      <c r="E1259" s="260" t="str">
        <f>[1]Sheet25!$I$11</f>
        <v>3ASCG-5</v>
      </c>
      <c r="F1259" s="261">
        <f>[1]Sheet25!$AA60</f>
        <v>45</v>
      </c>
      <c r="G1259" s="262" t="str">
        <f>[1]Sheet25!$X60</f>
        <v>P139376743</v>
      </c>
      <c r="H1259" s="261" t="str">
        <f>[1]Sheet25!$Q60</f>
        <v>a</v>
      </c>
      <c r="I1259" s="261" t="str">
        <f>[1]Sheet25!$M60</f>
        <v>أيوب</v>
      </c>
      <c r="J1259" s="261" t="str">
        <f>[1]Sheet25!$L60</f>
        <v>ذكر</v>
      </c>
      <c r="K1259" s="263">
        <f>[1]Sheet25!$F60</f>
        <v>37472</v>
      </c>
      <c r="L1259" s="261" t="str">
        <f t="shared" si="19"/>
        <v>a أيوب</v>
      </c>
      <c r="M1259" s="279"/>
    </row>
    <row r="1260" spans="2:13" s="264" customFormat="1" ht="30" customHeight="1">
      <c r="B1260" s="266">
        <v>1253</v>
      </c>
      <c r="C1260" s="261" t="str">
        <f>IF((F1260&lt;=0)," ",[1]Sheet25!$T$10)</f>
        <v xml:space="preserve"> </v>
      </c>
      <c r="D1260" s="261" t="str">
        <f>C1260&amp;"_"&amp;COUNTIF(C$8:$C1260,C1260)</f>
        <v xml:space="preserve"> _246</v>
      </c>
      <c r="E1260" s="260" t="str">
        <f>[1]Sheet25!$I$11</f>
        <v>3ASCG-5</v>
      </c>
      <c r="F1260" s="261">
        <f>[1]Sheet25!$AA61</f>
        <v>0</v>
      </c>
      <c r="G1260" s="262">
        <f>[1]Sheet25!$X61</f>
        <v>0</v>
      </c>
      <c r="H1260" s="261" t="str">
        <f>[1]Sheet25!$Q61</f>
        <v>a</v>
      </c>
      <c r="I1260" s="261">
        <f>[1]Sheet25!$M61</f>
        <v>0</v>
      </c>
      <c r="J1260" s="261">
        <f>[1]Sheet25!$L61</f>
        <v>0</v>
      </c>
      <c r="K1260" s="263">
        <f>[1]Sheet25!$F61</f>
        <v>0</v>
      </c>
      <c r="L1260" s="261" t="str">
        <f t="shared" si="19"/>
        <v>a 0</v>
      </c>
      <c r="M1260" s="279"/>
    </row>
    <row r="1261" spans="2:13" s="264" customFormat="1" ht="30" customHeight="1">
      <c r="B1261" s="266">
        <v>1254</v>
      </c>
      <c r="C1261" s="261" t="str">
        <f>IF((F1261&lt;=0)," ",[1]Sheet25!$T$10)</f>
        <v xml:space="preserve"> </v>
      </c>
      <c r="D1261" s="261" t="str">
        <f>C1261&amp;"_"&amp;COUNTIF(C$8:$C1261,C1261)</f>
        <v xml:space="preserve"> _247</v>
      </c>
      <c r="E1261" s="260" t="str">
        <f>[1]Sheet25!$I$11</f>
        <v>3ASCG-5</v>
      </c>
      <c r="F1261" s="261">
        <f>[1]Sheet25!$AA62</f>
        <v>0</v>
      </c>
      <c r="G1261" s="262">
        <f>[1]Sheet25!$X62</f>
        <v>0</v>
      </c>
      <c r="H1261" s="261" t="str">
        <f>[1]Sheet25!$Q62</f>
        <v>a</v>
      </c>
      <c r="I1261" s="261">
        <f>[1]Sheet25!$M62</f>
        <v>0</v>
      </c>
      <c r="J1261" s="261">
        <f>[1]Sheet25!$L62</f>
        <v>0</v>
      </c>
      <c r="K1261" s="263">
        <f>[1]Sheet25!$F62</f>
        <v>0</v>
      </c>
      <c r="L1261" s="261" t="str">
        <f t="shared" si="19"/>
        <v>a 0</v>
      </c>
      <c r="M1261" s="279"/>
    </row>
    <row r="1262" spans="2:13" s="264" customFormat="1" ht="30" customHeight="1">
      <c r="B1262" s="266">
        <v>1255</v>
      </c>
      <c r="C1262" s="261" t="str">
        <f>IF((F1262&lt;=0)," ",[1]Sheet25!$T$10)</f>
        <v xml:space="preserve"> </v>
      </c>
      <c r="D1262" s="261" t="str">
        <f>C1262&amp;"_"&amp;COUNTIF(C$8:$C1262,C1262)</f>
        <v xml:space="preserve"> _248</v>
      </c>
      <c r="E1262" s="260" t="str">
        <f>[1]Sheet25!$I$11</f>
        <v>3ASCG-5</v>
      </c>
      <c r="F1262" s="261">
        <f>[1]Sheet25!$AA63</f>
        <v>0</v>
      </c>
      <c r="G1262" s="262">
        <f>[1]Sheet25!$X63</f>
        <v>0</v>
      </c>
      <c r="H1262" s="261">
        <f>[1]Sheet25!$Q63</f>
        <v>0</v>
      </c>
      <c r="I1262" s="261">
        <f>[1]Sheet25!$M63</f>
        <v>0</v>
      </c>
      <c r="J1262" s="261">
        <f>[1]Sheet25!$L63</f>
        <v>0</v>
      </c>
      <c r="K1262" s="263">
        <f>[1]Sheet25!$F63</f>
        <v>0</v>
      </c>
      <c r="L1262" s="261" t="str">
        <f t="shared" si="19"/>
        <v>0 0</v>
      </c>
      <c r="M1262" s="279"/>
    </row>
    <row r="1263" spans="2:13" s="264" customFormat="1" ht="30" customHeight="1">
      <c r="B1263" s="266">
        <v>1256</v>
      </c>
      <c r="C1263" s="261" t="str">
        <f>IF((F1263&lt;=0)," ",[1]Sheet25!$T$10)</f>
        <v xml:space="preserve"> </v>
      </c>
      <c r="D1263" s="261" t="str">
        <f>C1263&amp;"_"&amp;COUNTIF(C$8:$C1263,C1263)</f>
        <v xml:space="preserve"> _249</v>
      </c>
      <c r="E1263" s="260" t="str">
        <f>[1]Sheet25!$I$11</f>
        <v>3ASCG-5</v>
      </c>
      <c r="F1263" s="261">
        <f>[1]Sheet25!$AA64</f>
        <v>0</v>
      </c>
      <c r="G1263" s="262">
        <f>[1]Sheet25!$X64</f>
        <v>0</v>
      </c>
      <c r="H1263" s="261">
        <f>[1]Sheet25!$Q64</f>
        <v>0</v>
      </c>
      <c r="I1263" s="261">
        <f>[1]Sheet25!$M64</f>
        <v>0</v>
      </c>
      <c r="J1263" s="261">
        <f>[1]Sheet25!$L64</f>
        <v>0</v>
      </c>
      <c r="K1263" s="263">
        <f>[1]Sheet25!$F64</f>
        <v>0</v>
      </c>
      <c r="L1263" s="261" t="str">
        <f t="shared" si="19"/>
        <v>0 0</v>
      </c>
      <c r="M1263" s="279"/>
    </row>
    <row r="1264" spans="2:13" s="264" customFormat="1" ht="30" customHeight="1">
      <c r="B1264" s="266">
        <v>1257</v>
      </c>
      <c r="C1264" s="261" t="str">
        <f>IF((F1264&lt;=0)," ",[1]Sheet25!$T$10)</f>
        <v xml:space="preserve"> </v>
      </c>
      <c r="D1264" s="261" t="str">
        <f>C1264&amp;"_"&amp;COUNTIF(C$8:$C1264,C1264)</f>
        <v xml:space="preserve"> _250</v>
      </c>
      <c r="E1264" s="260" t="str">
        <f>[1]Sheet25!$I$11</f>
        <v>3ASCG-5</v>
      </c>
      <c r="F1264" s="261">
        <f>[1]Sheet25!$AA65</f>
        <v>0</v>
      </c>
      <c r="G1264" s="262">
        <f>[1]Sheet25!$X65</f>
        <v>0</v>
      </c>
      <c r="H1264" s="261">
        <f>[1]Sheet25!$Q65</f>
        <v>0</v>
      </c>
      <c r="I1264" s="261">
        <f>[1]Sheet25!$M65</f>
        <v>0</v>
      </c>
      <c r="J1264" s="261">
        <f>[1]Sheet25!$L65</f>
        <v>0</v>
      </c>
      <c r="K1264" s="263">
        <f>[1]Sheet25!$F65</f>
        <v>0</v>
      </c>
      <c r="L1264" s="261" t="str">
        <f t="shared" si="19"/>
        <v>0 0</v>
      </c>
      <c r="M1264" s="279"/>
    </row>
    <row r="1265" spans="2:13" s="264" customFormat="1" ht="30" customHeight="1">
      <c r="B1265" s="266">
        <v>1258</v>
      </c>
      <c r="C1265" s="261" t="str">
        <f>IF((F1265&lt;=0)," ",[1]Sheet26!$T$10)</f>
        <v>الثالثة إعدادي عام</v>
      </c>
      <c r="D1265" s="261" t="str">
        <f>C1265&amp;"_"&amp;COUNTIF(C$8:$C1265,C1265)</f>
        <v>الثالثة إعدادي عام_219</v>
      </c>
      <c r="E1265" s="260" t="str">
        <f>[1]Sheet26!$I$11</f>
        <v>3ASCG-6</v>
      </c>
      <c r="F1265" s="261">
        <f>[1]Sheet26!$AA16</f>
        <v>1</v>
      </c>
      <c r="G1265" s="262" t="str">
        <f>[1]Sheet26!$X16</f>
        <v>E137120368</v>
      </c>
      <c r="H1265" s="261" t="str">
        <f>[1]Sheet26!$Q16</f>
        <v>a</v>
      </c>
      <c r="I1265" s="261" t="str">
        <f>[1]Sheet26!$M16</f>
        <v>لمياء</v>
      </c>
      <c r="J1265" s="261" t="str">
        <f>[1]Sheet26!$L16</f>
        <v>أنثى</v>
      </c>
      <c r="K1265" s="263">
        <f>[1]Sheet26!$F16</f>
        <v>37782</v>
      </c>
      <c r="L1265" s="261" t="str">
        <f t="shared" si="19"/>
        <v>a لمياء</v>
      </c>
      <c r="M1265" s="279"/>
    </row>
    <row r="1266" spans="2:13" s="264" customFormat="1" ht="30" customHeight="1">
      <c r="B1266" s="266">
        <v>1259</v>
      </c>
      <c r="C1266" s="261" t="str">
        <f>IF((F1266&lt;=0)," ",[1]Sheet26!$T$10)</f>
        <v>الثالثة إعدادي عام</v>
      </c>
      <c r="D1266" s="261" t="str">
        <f>C1266&amp;"_"&amp;COUNTIF(C$8:$C1266,C1266)</f>
        <v>الثالثة إعدادي عام_220</v>
      </c>
      <c r="E1266" s="260" t="str">
        <f>[1]Sheet26!$I$11</f>
        <v>3ASCG-6</v>
      </c>
      <c r="F1266" s="261">
        <f>[1]Sheet26!$AA17</f>
        <v>2</v>
      </c>
      <c r="G1266" s="262" t="str">
        <f>[1]Sheet26!$X17</f>
        <v>M130071071</v>
      </c>
      <c r="H1266" s="261" t="str">
        <f>[1]Sheet26!$Q17</f>
        <v>a</v>
      </c>
      <c r="I1266" s="261" t="str">
        <f>[1]Sheet26!$M17</f>
        <v>هناء</v>
      </c>
      <c r="J1266" s="261" t="str">
        <f>[1]Sheet26!$L17</f>
        <v>أنثى</v>
      </c>
      <c r="K1266" s="263">
        <f>[1]Sheet26!$F17</f>
        <v>37631</v>
      </c>
      <c r="L1266" s="261" t="str">
        <f t="shared" si="19"/>
        <v>a هناء</v>
      </c>
      <c r="M1266" s="279"/>
    </row>
    <row r="1267" spans="2:13" s="264" customFormat="1" ht="30" customHeight="1">
      <c r="B1267" s="266">
        <v>1260</v>
      </c>
      <c r="C1267" s="261" t="str">
        <f>IF((F1267&lt;=0)," ",[1]Sheet26!$T$10)</f>
        <v>الثالثة إعدادي عام</v>
      </c>
      <c r="D1267" s="261" t="str">
        <f>C1267&amp;"_"&amp;COUNTIF(C$8:$C1267,C1267)</f>
        <v>الثالثة إعدادي عام_221</v>
      </c>
      <c r="E1267" s="260" t="str">
        <f>[1]Sheet26!$I$11</f>
        <v>3ASCG-6</v>
      </c>
      <c r="F1267" s="261">
        <f>[1]Sheet26!$AA18</f>
        <v>3</v>
      </c>
      <c r="G1267" s="262" t="str">
        <f>[1]Sheet26!$X18</f>
        <v>P110023919</v>
      </c>
      <c r="H1267" s="261" t="str">
        <f>[1]Sheet26!$Q18</f>
        <v>a</v>
      </c>
      <c r="I1267" s="261" t="str">
        <f>[1]Sheet26!$M18</f>
        <v>هناء</v>
      </c>
      <c r="J1267" s="261" t="str">
        <f>[1]Sheet26!$L18</f>
        <v>أنثى</v>
      </c>
      <c r="K1267" s="263">
        <f>[1]Sheet26!$F18</f>
        <v>38384</v>
      </c>
      <c r="L1267" s="261" t="str">
        <f t="shared" si="19"/>
        <v>a هناء</v>
      </c>
      <c r="M1267" s="279"/>
    </row>
    <row r="1268" spans="2:13" s="264" customFormat="1" ht="30" customHeight="1">
      <c r="B1268" s="266">
        <v>1261</v>
      </c>
      <c r="C1268" s="261" t="str">
        <f>IF((F1268&lt;=0)," ",[1]Sheet26!$T$10)</f>
        <v>الثالثة إعدادي عام</v>
      </c>
      <c r="D1268" s="261" t="str">
        <f>C1268&amp;"_"&amp;COUNTIF(C$8:$C1268,C1268)</f>
        <v>الثالثة إعدادي عام_222</v>
      </c>
      <c r="E1268" s="260" t="str">
        <f>[1]Sheet26!$I$11</f>
        <v>3ASCG-6</v>
      </c>
      <c r="F1268" s="261">
        <f>[1]Sheet26!$AA19</f>
        <v>4</v>
      </c>
      <c r="G1268" s="262" t="str">
        <f>[1]Sheet26!$X19</f>
        <v>P120062085</v>
      </c>
      <c r="H1268" s="261" t="str">
        <f>[1]Sheet26!$Q19</f>
        <v>a</v>
      </c>
      <c r="I1268" s="261" t="str">
        <f>[1]Sheet26!$M19</f>
        <v>أيوب</v>
      </c>
      <c r="J1268" s="261" t="str">
        <f>[1]Sheet26!$L19</f>
        <v>ذكر</v>
      </c>
      <c r="K1268" s="263">
        <f>[1]Sheet26!$F19</f>
        <v>37880</v>
      </c>
      <c r="L1268" s="261" t="str">
        <f t="shared" si="19"/>
        <v>a أيوب</v>
      </c>
      <c r="M1268" s="279"/>
    </row>
    <row r="1269" spans="2:13" s="264" customFormat="1" ht="30" customHeight="1">
      <c r="B1269" s="266">
        <v>1262</v>
      </c>
      <c r="C1269" s="261" t="str">
        <f>IF((F1269&lt;=0)," ",[1]Sheet26!$T$10)</f>
        <v>الثالثة إعدادي عام</v>
      </c>
      <c r="D1269" s="261" t="str">
        <f>C1269&amp;"_"&amp;COUNTIF(C$8:$C1269,C1269)</f>
        <v>الثالثة إعدادي عام_223</v>
      </c>
      <c r="E1269" s="260" t="str">
        <f>[1]Sheet26!$I$11</f>
        <v>3ASCG-6</v>
      </c>
      <c r="F1269" s="261">
        <f>[1]Sheet26!$AA20</f>
        <v>5</v>
      </c>
      <c r="G1269" s="262" t="str">
        <f>[1]Sheet26!$X20</f>
        <v>P130376827</v>
      </c>
      <c r="H1269" s="261" t="str">
        <f>[1]Sheet26!$Q20</f>
        <v>a</v>
      </c>
      <c r="I1269" s="261" t="str">
        <f>[1]Sheet26!$M20</f>
        <v xml:space="preserve">أشرف </v>
      </c>
      <c r="J1269" s="261" t="str">
        <f>[1]Sheet26!$L20</f>
        <v>ذكر</v>
      </c>
      <c r="K1269" s="263">
        <f>[1]Sheet26!$F20</f>
        <v>37930</v>
      </c>
      <c r="L1269" s="261" t="str">
        <f t="shared" si="19"/>
        <v xml:space="preserve">a أشرف </v>
      </c>
      <c r="M1269" s="279"/>
    </row>
    <row r="1270" spans="2:13" s="264" customFormat="1" ht="30" customHeight="1">
      <c r="B1270" s="266">
        <v>1263</v>
      </c>
      <c r="C1270" s="261" t="str">
        <f>IF((F1270&lt;=0)," ",[1]Sheet26!$T$10)</f>
        <v>الثالثة إعدادي عام</v>
      </c>
      <c r="D1270" s="261" t="str">
        <f>C1270&amp;"_"&amp;COUNTIF(C$8:$C1270,C1270)</f>
        <v>الثالثة إعدادي عام_224</v>
      </c>
      <c r="E1270" s="260" t="str">
        <f>[1]Sheet26!$I$11</f>
        <v>3ASCG-6</v>
      </c>
      <c r="F1270" s="261">
        <f>[1]Sheet26!$AA21</f>
        <v>6</v>
      </c>
      <c r="G1270" s="262" t="str">
        <f>[1]Sheet26!$X21</f>
        <v>P131244285</v>
      </c>
      <c r="H1270" s="261" t="str">
        <f>[1]Sheet26!$Q21</f>
        <v>a</v>
      </c>
      <c r="I1270" s="261" t="str">
        <f>[1]Sheet26!$M21</f>
        <v>إنصاف</v>
      </c>
      <c r="J1270" s="261" t="str">
        <f>[1]Sheet26!$L21</f>
        <v>أنثى</v>
      </c>
      <c r="K1270" s="263">
        <f>[1]Sheet26!$F21</f>
        <v>38104</v>
      </c>
      <c r="L1270" s="261" t="str">
        <f t="shared" si="19"/>
        <v>a إنصاف</v>
      </c>
      <c r="M1270" s="279"/>
    </row>
    <row r="1271" spans="2:13" s="264" customFormat="1" ht="30" customHeight="1">
      <c r="B1271" s="266">
        <v>1264</v>
      </c>
      <c r="C1271" s="261" t="str">
        <f>IF((F1271&lt;=0)," ",[1]Sheet26!$T$10)</f>
        <v>الثالثة إعدادي عام</v>
      </c>
      <c r="D1271" s="261" t="str">
        <f>C1271&amp;"_"&amp;COUNTIF(C$8:$C1271,C1271)</f>
        <v>الثالثة إعدادي عام_225</v>
      </c>
      <c r="E1271" s="260" t="str">
        <f>[1]Sheet26!$I$11</f>
        <v>3ASCG-6</v>
      </c>
      <c r="F1271" s="261">
        <f>[1]Sheet26!$AA22</f>
        <v>7</v>
      </c>
      <c r="G1271" s="262" t="str">
        <f>[1]Sheet26!$X22</f>
        <v>P131244287</v>
      </c>
      <c r="H1271" s="261" t="str">
        <f>[1]Sheet26!$Q22</f>
        <v>a</v>
      </c>
      <c r="I1271" s="261" t="str">
        <f>[1]Sheet26!$M22</f>
        <v>صفاء</v>
      </c>
      <c r="J1271" s="261" t="str">
        <f>[1]Sheet26!$L22</f>
        <v>أنثى</v>
      </c>
      <c r="K1271" s="263">
        <f>[1]Sheet26!$F22</f>
        <v>38141</v>
      </c>
      <c r="L1271" s="261" t="str">
        <f t="shared" si="19"/>
        <v>a صفاء</v>
      </c>
      <c r="M1271" s="279"/>
    </row>
    <row r="1272" spans="2:13" s="264" customFormat="1" ht="30" customHeight="1">
      <c r="B1272" s="266">
        <v>1265</v>
      </c>
      <c r="C1272" s="261" t="str">
        <f>IF((F1272&lt;=0)," ",[1]Sheet26!$T$10)</f>
        <v>الثالثة إعدادي عام</v>
      </c>
      <c r="D1272" s="261" t="str">
        <f>C1272&amp;"_"&amp;COUNTIF(C$8:$C1272,C1272)</f>
        <v>الثالثة إعدادي عام_226</v>
      </c>
      <c r="E1272" s="260" t="str">
        <f>[1]Sheet26!$I$11</f>
        <v>3ASCG-6</v>
      </c>
      <c r="F1272" s="261">
        <f>[1]Sheet26!$AA23</f>
        <v>8</v>
      </c>
      <c r="G1272" s="262" t="str">
        <f>[1]Sheet26!$X23</f>
        <v>P131244296</v>
      </c>
      <c r="H1272" s="261" t="str">
        <f>[1]Sheet26!$Q23</f>
        <v>a</v>
      </c>
      <c r="I1272" s="261" t="str">
        <f>[1]Sheet26!$M23</f>
        <v xml:space="preserve">يسرى </v>
      </c>
      <c r="J1272" s="261" t="str">
        <f>[1]Sheet26!$L23</f>
        <v>أنثى</v>
      </c>
      <c r="K1272" s="263">
        <f>[1]Sheet26!$F23</f>
        <v>38048</v>
      </c>
      <c r="L1272" s="261" t="str">
        <f t="shared" si="19"/>
        <v xml:space="preserve">a يسرى </v>
      </c>
      <c r="M1272" s="279"/>
    </row>
    <row r="1273" spans="2:13" s="264" customFormat="1" ht="30" customHeight="1">
      <c r="B1273" s="266">
        <v>1266</v>
      </c>
      <c r="C1273" s="261" t="str">
        <f>IF((F1273&lt;=0)," ",[1]Sheet26!$T$10)</f>
        <v>الثالثة إعدادي عام</v>
      </c>
      <c r="D1273" s="261" t="str">
        <f>C1273&amp;"_"&amp;COUNTIF(C$8:$C1273,C1273)</f>
        <v>الثالثة إعدادي عام_227</v>
      </c>
      <c r="E1273" s="260" t="str">
        <f>[1]Sheet26!$I$11</f>
        <v>3ASCG-6</v>
      </c>
      <c r="F1273" s="261">
        <f>[1]Sheet26!$AA24</f>
        <v>9</v>
      </c>
      <c r="G1273" s="262" t="str">
        <f>[1]Sheet26!$X24</f>
        <v>P131371307</v>
      </c>
      <c r="H1273" s="261" t="str">
        <f>[1]Sheet26!$Q24</f>
        <v>a</v>
      </c>
      <c r="I1273" s="261" t="str">
        <f>[1]Sheet26!$M24</f>
        <v xml:space="preserve">نبيلة </v>
      </c>
      <c r="J1273" s="261" t="str">
        <f>[1]Sheet26!$L24</f>
        <v>أنثى</v>
      </c>
      <c r="K1273" s="263">
        <f>[1]Sheet26!$F24</f>
        <v>38181</v>
      </c>
      <c r="L1273" s="261" t="str">
        <f t="shared" si="19"/>
        <v xml:space="preserve">a نبيلة </v>
      </c>
      <c r="M1273" s="279"/>
    </row>
    <row r="1274" spans="2:13" s="264" customFormat="1" ht="30" customHeight="1">
      <c r="B1274" s="266">
        <v>1267</v>
      </c>
      <c r="C1274" s="261" t="str">
        <f>IF((F1274&lt;=0)," ",[1]Sheet26!$T$10)</f>
        <v>الثالثة إعدادي عام</v>
      </c>
      <c r="D1274" s="261" t="str">
        <f>C1274&amp;"_"&amp;COUNTIF(C$8:$C1274,C1274)</f>
        <v>الثالثة إعدادي عام_228</v>
      </c>
      <c r="E1274" s="260" t="str">
        <f>[1]Sheet26!$I$11</f>
        <v>3ASCG-6</v>
      </c>
      <c r="F1274" s="261">
        <f>[1]Sheet26!$AA25</f>
        <v>10</v>
      </c>
      <c r="G1274" s="262" t="str">
        <f>[1]Sheet26!$X25</f>
        <v>P132243613</v>
      </c>
      <c r="H1274" s="261" t="str">
        <f>[1]Sheet26!$Q25</f>
        <v>a</v>
      </c>
      <c r="I1274" s="261" t="str">
        <f>[1]Sheet26!$M25</f>
        <v>دعاء</v>
      </c>
      <c r="J1274" s="261" t="str">
        <f>[1]Sheet26!$L25</f>
        <v>أنثى</v>
      </c>
      <c r="K1274" s="263">
        <f>[1]Sheet26!$F25</f>
        <v>37678</v>
      </c>
      <c r="L1274" s="261" t="str">
        <f t="shared" si="19"/>
        <v>a دعاء</v>
      </c>
      <c r="M1274" s="279"/>
    </row>
    <row r="1275" spans="2:13" s="264" customFormat="1" ht="30" customHeight="1">
      <c r="B1275" s="266">
        <v>1268</v>
      </c>
      <c r="C1275" s="261" t="str">
        <f>IF((F1275&lt;=0)," ",[1]Sheet26!$T$10)</f>
        <v>الثالثة إعدادي عام</v>
      </c>
      <c r="D1275" s="261" t="str">
        <f>C1275&amp;"_"&amp;COUNTIF(C$8:$C1275,C1275)</f>
        <v>الثالثة إعدادي عام_229</v>
      </c>
      <c r="E1275" s="260" t="str">
        <f>[1]Sheet26!$I$11</f>
        <v>3ASCG-6</v>
      </c>
      <c r="F1275" s="261">
        <f>[1]Sheet26!$AA26</f>
        <v>11</v>
      </c>
      <c r="G1275" s="262" t="str">
        <f>[1]Sheet26!$X26</f>
        <v>P132291366</v>
      </c>
      <c r="H1275" s="261" t="str">
        <f>[1]Sheet26!$Q26</f>
        <v>a</v>
      </c>
      <c r="I1275" s="261" t="str">
        <f>[1]Sheet26!$M26</f>
        <v>دعاء</v>
      </c>
      <c r="J1275" s="261" t="str">
        <f>[1]Sheet26!$L26</f>
        <v>أنثى</v>
      </c>
      <c r="K1275" s="263">
        <f>[1]Sheet26!$F26</f>
        <v>38133</v>
      </c>
      <c r="L1275" s="261" t="str">
        <f t="shared" si="19"/>
        <v>a دعاء</v>
      </c>
      <c r="M1275" s="279"/>
    </row>
    <row r="1276" spans="2:13" s="264" customFormat="1" ht="30" customHeight="1">
      <c r="B1276" s="266">
        <v>1269</v>
      </c>
      <c r="C1276" s="261" t="str">
        <f>IF((F1276&lt;=0)," ",[1]Sheet26!$T$10)</f>
        <v>الثالثة إعدادي عام</v>
      </c>
      <c r="D1276" s="261" t="str">
        <f>C1276&amp;"_"&amp;COUNTIF(C$8:$C1276,C1276)</f>
        <v>الثالثة إعدادي عام_230</v>
      </c>
      <c r="E1276" s="260" t="str">
        <f>[1]Sheet26!$I$11</f>
        <v>3ASCG-6</v>
      </c>
      <c r="F1276" s="261">
        <f>[1]Sheet26!$AA27</f>
        <v>12</v>
      </c>
      <c r="G1276" s="262" t="str">
        <f>[1]Sheet26!$X27</f>
        <v>P132371103</v>
      </c>
      <c r="H1276" s="261" t="str">
        <f>[1]Sheet26!$Q27</f>
        <v>a</v>
      </c>
      <c r="I1276" s="261" t="str">
        <f>[1]Sheet26!$M27</f>
        <v xml:space="preserve">سارة </v>
      </c>
      <c r="J1276" s="261" t="str">
        <f>[1]Sheet26!$L27</f>
        <v>أنثى</v>
      </c>
      <c r="K1276" s="263">
        <f>[1]Sheet26!$F27</f>
        <v>38302</v>
      </c>
      <c r="L1276" s="261" t="str">
        <f t="shared" si="19"/>
        <v xml:space="preserve">a سارة </v>
      </c>
      <c r="M1276" s="279"/>
    </row>
    <row r="1277" spans="2:13" s="264" customFormat="1" ht="30" customHeight="1">
      <c r="B1277" s="266">
        <v>1270</v>
      </c>
      <c r="C1277" s="261" t="str">
        <f>IF((F1277&lt;=0)," ",[1]Sheet26!$T$10)</f>
        <v>الثالثة إعدادي عام</v>
      </c>
      <c r="D1277" s="261" t="str">
        <f>C1277&amp;"_"&amp;COUNTIF(C$8:$C1277,C1277)</f>
        <v>الثالثة إعدادي عام_231</v>
      </c>
      <c r="E1277" s="260" t="str">
        <f>[1]Sheet26!$I$11</f>
        <v>3ASCG-6</v>
      </c>
      <c r="F1277" s="261">
        <f>[1]Sheet26!$AA28</f>
        <v>13</v>
      </c>
      <c r="G1277" s="262" t="str">
        <f>[1]Sheet26!$X28</f>
        <v>P132371221</v>
      </c>
      <c r="H1277" s="261" t="str">
        <f>[1]Sheet26!$Q28</f>
        <v>a</v>
      </c>
      <c r="I1277" s="261" t="str">
        <f>[1]Sheet26!$M28</f>
        <v xml:space="preserve">فاطمة الزهرة </v>
      </c>
      <c r="J1277" s="261" t="str">
        <f>[1]Sheet26!$L28</f>
        <v>أنثى</v>
      </c>
      <c r="K1277" s="263">
        <f>[1]Sheet26!$F28</f>
        <v>37923</v>
      </c>
      <c r="L1277" s="261" t="str">
        <f t="shared" si="19"/>
        <v xml:space="preserve">a فاطمة الزهرة </v>
      </c>
      <c r="M1277" s="279"/>
    </row>
    <row r="1278" spans="2:13" s="264" customFormat="1" ht="30" customHeight="1">
      <c r="B1278" s="266">
        <v>1271</v>
      </c>
      <c r="C1278" s="261" t="str">
        <f>IF((F1278&lt;=0)," ",[1]Sheet26!$T$10)</f>
        <v>الثالثة إعدادي عام</v>
      </c>
      <c r="D1278" s="261" t="str">
        <f>C1278&amp;"_"&amp;COUNTIF(C$8:$C1278,C1278)</f>
        <v>الثالثة إعدادي عام_232</v>
      </c>
      <c r="E1278" s="260" t="str">
        <f>[1]Sheet26!$I$11</f>
        <v>3ASCG-6</v>
      </c>
      <c r="F1278" s="261">
        <f>[1]Sheet26!$AA29</f>
        <v>14</v>
      </c>
      <c r="G1278" s="262" t="str">
        <f>[1]Sheet26!$X29</f>
        <v>P133243658</v>
      </c>
      <c r="H1278" s="261" t="str">
        <f>[1]Sheet26!$Q29</f>
        <v>a</v>
      </c>
      <c r="I1278" s="261" t="str">
        <f>[1]Sheet26!$M29</f>
        <v>يونس</v>
      </c>
      <c r="J1278" s="261" t="str">
        <f>[1]Sheet26!$L29</f>
        <v>ذكر</v>
      </c>
      <c r="K1278" s="263">
        <f>[1]Sheet26!$F29</f>
        <v>37987</v>
      </c>
      <c r="L1278" s="261" t="str">
        <f t="shared" si="19"/>
        <v>a يونس</v>
      </c>
      <c r="M1278" s="279"/>
    </row>
    <row r="1279" spans="2:13" s="264" customFormat="1" ht="30" customHeight="1">
      <c r="B1279" s="266">
        <v>1272</v>
      </c>
      <c r="C1279" s="261" t="str">
        <f>IF((F1279&lt;=0)," ",[1]Sheet26!$T$10)</f>
        <v>الثالثة إعدادي عام</v>
      </c>
      <c r="D1279" s="261" t="str">
        <f>C1279&amp;"_"&amp;COUNTIF(C$8:$C1279,C1279)</f>
        <v>الثالثة إعدادي عام_233</v>
      </c>
      <c r="E1279" s="260" t="str">
        <f>[1]Sheet26!$I$11</f>
        <v>3ASCG-6</v>
      </c>
      <c r="F1279" s="261">
        <f>[1]Sheet26!$AA30</f>
        <v>15</v>
      </c>
      <c r="G1279" s="262" t="str">
        <f>[1]Sheet26!$X30</f>
        <v>P133260203</v>
      </c>
      <c r="H1279" s="261" t="str">
        <f>[1]Sheet26!$Q30</f>
        <v>a</v>
      </c>
      <c r="I1279" s="261" t="str">
        <f>[1]Sheet26!$M30</f>
        <v xml:space="preserve">نسيبة </v>
      </c>
      <c r="J1279" s="261" t="str">
        <f>[1]Sheet26!$L30</f>
        <v>أنثى</v>
      </c>
      <c r="K1279" s="263">
        <f>[1]Sheet26!$F30</f>
        <v>37801</v>
      </c>
      <c r="L1279" s="261" t="str">
        <f t="shared" si="19"/>
        <v xml:space="preserve">a نسيبة </v>
      </c>
      <c r="M1279" s="279"/>
    </row>
    <row r="1280" spans="2:13" s="264" customFormat="1" ht="30" customHeight="1">
      <c r="B1280" s="266">
        <v>1273</v>
      </c>
      <c r="C1280" s="261" t="str">
        <f>IF((F1280&lt;=0)," ",[1]Sheet26!$T$10)</f>
        <v>الثالثة إعدادي عام</v>
      </c>
      <c r="D1280" s="261" t="str">
        <f>C1280&amp;"_"&amp;COUNTIF(C$8:$C1280,C1280)</f>
        <v>الثالثة إعدادي عام_234</v>
      </c>
      <c r="E1280" s="260" t="str">
        <f>[1]Sheet26!$I$11</f>
        <v>3ASCG-6</v>
      </c>
      <c r="F1280" s="261">
        <f>[1]Sheet26!$AA31</f>
        <v>16</v>
      </c>
      <c r="G1280" s="262" t="str">
        <f>[1]Sheet26!$X31</f>
        <v>P133371133</v>
      </c>
      <c r="H1280" s="261" t="str">
        <f>[1]Sheet26!$Q31</f>
        <v>a</v>
      </c>
      <c r="I1280" s="261" t="str">
        <f>[1]Sheet26!$M31</f>
        <v xml:space="preserve">وصال </v>
      </c>
      <c r="J1280" s="261" t="str">
        <f>[1]Sheet26!$L31</f>
        <v>أنثى</v>
      </c>
      <c r="K1280" s="263">
        <f>[1]Sheet26!$F31</f>
        <v>38108</v>
      </c>
      <c r="L1280" s="261" t="str">
        <f t="shared" si="19"/>
        <v xml:space="preserve">a وصال </v>
      </c>
      <c r="M1280" s="279"/>
    </row>
    <row r="1281" spans="2:13" s="264" customFormat="1" ht="30" customHeight="1">
      <c r="B1281" s="266">
        <v>1274</v>
      </c>
      <c r="C1281" s="261" t="str">
        <f>IF((F1281&lt;=0)," ",[1]Sheet26!$T$10)</f>
        <v>الثالثة إعدادي عام</v>
      </c>
      <c r="D1281" s="261" t="str">
        <f>C1281&amp;"_"&amp;COUNTIF(C$8:$C1281,C1281)</f>
        <v>الثالثة إعدادي عام_235</v>
      </c>
      <c r="E1281" s="260" t="str">
        <f>[1]Sheet26!$I$11</f>
        <v>3ASCG-6</v>
      </c>
      <c r="F1281" s="261">
        <f>[1]Sheet26!$AA32</f>
        <v>17</v>
      </c>
      <c r="G1281" s="262" t="str">
        <f>[1]Sheet26!$X32</f>
        <v>P133371324</v>
      </c>
      <c r="H1281" s="261" t="str">
        <f>[1]Sheet26!$Q32</f>
        <v>a</v>
      </c>
      <c r="I1281" s="261" t="str">
        <f>[1]Sheet26!$M32</f>
        <v xml:space="preserve">ياسمينة </v>
      </c>
      <c r="J1281" s="261" t="str">
        <f>[1]Sheet26!$L32</f>
        <v>أنثى</v>
      </c>
      <c r="K1281" s="263">
        <f>[1]Sheet26!$F32</f>
        <v>37401</v>
      </c>
      <c r="L1281" s="261" t="str">
        <f t="shared" si="19"/>
        <v xml:space="preserve">a ياسمينة </v>
      </c>
      <c r="M1281" s="279"/>
    </row>
    <row r="1282" spans="2:13" s="264" customFormat="1" ht="30" customHeight="1">
      <c r="B1282" s="266">
        <v>1275</v>
      </c>
      <c r="C1282" s="261" t="str">
        <f>IF((F1282&lt;=0)," ",[1]Sheet26!$T$10)</f>
        <v>الثالثة إعدادي عام</v>
      </c>
      <c r="D1282" s="261" t="str">
        <f>C1282&amp;"_"&amp;COUNTIF(C$8:$C1282,C1282)</f>
        <v>الثالثة إعدادي عام_236</v>
      </c>
      <c r="E1282" s="260" t="str">
        <f>[1]Sheet26!$I$11</f>
        <v>3ASCG-6</v>
      </c>
      <c r="F1282" s="261">
        <f>[1]Sheet26!$AA33</f>
        <v>18</v>
      </c>
      <c r="G1282" s="262" t="str">
        <f>[1]Sheet26!$X33</f>
        <v>P133371348</v>
      </c>
      <c r="H1282" s="261" t="str">
        <f>[1]Sheet26!$Q33</f>
        <v>a</v>
      </c>
      <c r="I1282" s="261" t="str">
        <f>[1]Sheet26!$M33</f>
        <v xml:space="preserve">أيوب </v>
      </c>
      <c r="J1282" s="261" t="str">
        <f>[1]Sheet26!$L33</f>
        <v>ذكر</v>
      </c>
      <c r="K1282" s="263">
        <f>[1]Sheet26!$F33</f>
        <v>38133</v>
      </c>
      <c r="L1282" s="261" t="str">
        <f t="shared" si="19"/>
        <v xml:space="preserve">a أيوب </v>
      </c>
      <c r="M1282" s="279"/>
    </row>
    <row r="1283" spans="2:13" s="264" customFormat="1" ht="30" customHeight="1">
      <c r="B1283" s="266">
        <v>1276</v>
      </c>
      <c r="C1283" s="261" t="str">
        <f>IF((F1283&lt;=0)," ",[1]Sheet26!$T$10)</f>
        <v>الثالثة إعدادي عام</v>
      </c>
      <c r="D1283" s="261" t="str">
        <f>C1283&amp;"_"&amp;COUNTIF(C$8:$C1283,C1283)</f>
        <v>الثالثة إعدادي عام_237</v>
      </c>
      <c r="E1283" s="260" t="str">
        <f>[1]Sheet26!$I$11</f>
        <v>3ASCG-6</v>
      </c>
      <c r="F1283" s="261">
        <f>[1]Sheet26!$AA34</f>
        <v>19</v>
      </c>
      <c r="G1283" s="262" t="str">
        <f>[1]Sheet26!$X34</f>
        <v>P133376642</v>
      </c>
      <c r="H1283" s="261" t="str">
        <f>[1]Sheet26!$Q34</f>
        <v>a</v>
      </c>
      <c r="I1283" s="261" t="str">
        <f>[1]Sheet26!$M34</f>
        <v xml:space="preserve">نجاة </v>
      </c>
      <c r="J1283" s="261" t="str">
        <f>[1]Sheet26!$L34</f>
        <v>أنثى</v>
      </c>
      <c r="K1283" s="263">
        <f>[1]Sheet26!$F34</f>
        <v>37671</v>
      </c>
      <c r="L1283" s="261" t="str">
        <f t="shared" si="19"/>
        <v xml:space="preserve">a نجاة </v>
      </c>
      <c r="M1283" s="279"/>
    </row>
    <row r="1284" spans="2:13" s="264" customFormat="1" ht="30" customHeight="1">
      <c r="B1284" s="266">
        <v>1277</v>
      </c>
      <c r="C1284" s="261" t="str">
        <f>IF((F1284&lt;=0)," ",[1]Sheet26!$T$10)</f>
        <v>الثالثة إعدادي عام</v>
      </c>
      <c r="D1284" s="261" t="str">
        <f>C1284&amp;"_"&amp;COUNTIF(C$8:$C1284,C1284)</f>
        <v>الثالثة إعدادي عام_238</v>
      </c>
      <c r="E1284" s="260" t="str">
        <f>[1]Sheet26!$I$11</f>
        <v>3ASCG-6</v>
      </c>
      <c r="F1284" s="261">
        <f>[1]Sheet26!$AA35</f>
        <v>20</v>
      </c>
      <c r="G1284" s="262" t="str">
        <f>[1]Sheet26!$X35</f>
        <v>P133383011</v>
      </c>
      <c r="H1284" s="261" t="str">
        <f>[1]Sheet26!$Q35</f>
        <v>a</v>
      </c>
      <c r="I1284" s="261" t="str">
        <f>[1]Sheet26!$M35</f>
        <v>حمزة</v>
      </c>
      <c r="J1284" s="261" t="str">
        <f>[1]Sheet26!$L35</f>
        <v>ذكر</v>
      </c>
      <c r="K1284" s="263">
        <f>[1]Sheet26!$F35</f>
        <v>37511</v>
      </c>
      <c r="L1284" s="261" t="str">
        <f t="shared" si="19"/>
        <v>a حمزة</v>
      </c>
      <c r="M1284" s="279"/>
    </row>
    <row r="1285" spans="2:13" s="264" customFormat="1" ht="30" customHeight="1">
      <c r="B1285" s="266">
        <v>1278</v>
      </c>
      <c r="C1285" s="261" t="str">
        <f>IF((F1285&lt;=0)," ",[1]Sheet26!$T$10)</f>
        <v>الثالثة إعدادي عام</v>
      </c>
      <c r="D1285" s="261" t="str">
        <f>C1285&amp;"_"&amp;COUNTIF(C$8:$C1285,C1285)</f>
        <v>الثالثة إعدادي عام_239</v>
      </c>
      <c r="E1285" s="260" t="str">
        <f>[1]Sheet26!$I$11</f>
        <v>3ASCG-6</v>
      </c>
      <c r="F1285" s="261">
        <f>[1]Sheet26!$AA36</f>
        <v>21</v>
      </c>
      <c r="G1285" s="262" t="str">
        <f>[1]Sheet26!$X36</f>
        <v>P134260146</v>
      </c>
      <c r="H1285" s="261" t="str">
        <f>[1]Sheet26!$Q36</f>
        <v>a</v>
      </c>
      <c r="I1285" s="261" t="str">
        <f>[1]Sheet26!$M36</f>
        <v xml:space="preserve">بشرى </v>
      </c>
      <c r="J1285" s="261" t="str">
        <f>[1]Sheet26!$L36</f>
        <v>أنثى</v>
      </c>
      <c r="K1285" s="263">
        <f>[1]Sheet26!$F36</f>
        <v>37759</v>
      </c>
      <c r="L1285" s="261" t="str">
        <f t="shared" si="19"/>
        <v xml:space="preserve">a بشرى </v>
      </c>
      <c r="M1285" s="279"/>
    </row>
    <row r="1286" spans="2:13" s="264" customFormat="1" ht="30" customHeight="1">
      <c r="B1286" s="266">
        <v>1279</v>
      </c>
      <c r="C1286" s="261" t="str">
        <f>IF((F1286&lt;=0)," ",[1]Sheet26!$T$10)</f>
        <v>الثالثة إعدادي عام</v>
      </c>
      <c r="D1286" s="261" t="str">
        <f>C1286&amp;"_"&amp;COUNTIF(C$8:$C1286,C1286)</f>
        <v>الثالثة إعدادي عام_240</v>
      </c>
      <c r="E1286" s="260" t="str">
        <f>[1]Sheet26!$I$11</f>
        <v>3ASCG-6</v>
      </c>
      <c r="F1286" s="261">
        <f>[1]Sheet26!$AA37</f>
        <v>22</v>
      </c>
      <c r="G1286" s="262" t="str">
        <f>[1]Sheet26!$X37</f>
        <v>P134260281</v>
      </c>
      <c r="H1286" s="261" t="str">
        <f>[1]Sheet26!$Q37</f>
        <v>a</v>
      </c>
      <c r="I1286" s="261" t="str">
        <f>[1]Sheet26!$M37</f>
        <v xml:space="preserve">أيوب </v>
      </c>
      <c r="J1286" s="261" t="str">
        <f>[1]Sheet26!$L37</f>
        <v>ذكر</v>
      </c>
      <c r="K1286" s="263">
        <f>[1]Sheet26!$F37</f>
        <v>37716</v>
      </c>
      <c r="L1286" s="261" t="str">
        <f t="shared" si="19"/>
        <v xml:space="preserve">a أيوب </v>
      </c>
      <c r="M1286" s="279"/>
    </row>
    <row r="1287" spans="2:13" s="264" customFormat="1" ht="30" customHeight="1">
      <c r="B1287" s="266">
        <v>1280</v>
      </c>
      <c r="C1287" s="261" t="str">
        <f>IF((F1287&lt;=0)," ",[1]Sheet26!$T$10)</f>
        <v>الثالثة إعدادي عام</v>
      </c>
      <c r="D1287" s="261" t="str">
        <f>C1287&amp;"_"&amp;COUNTIF(C$8:$C1287,C1287)</f>
        <v>الثالثة إعدادي عام_241</v>
      </c>
      <c r="E1287" s="260" t="str">
        <f>[1]Sheet26!$I$11</f>
        <v>3ASCG-6</v>
      </c>
      <c r="F1287" s="261">
        <f>[1]Sheet26!$AA38</f>
        <v>23</v>
      </c>
      <c r="G1287" s="262" t="str">
        <f>[1]Sheet26!$X38</f>
        <v>P134328380</v>
      </c>
      <c r="H1287" s="261" t="str">
        <f>[1]Sheet26!$Q38</f>
        <v>a</v>
      </c>
      <c r="I1287" s="261" t="str">
        <f>[1]Sheet26!$M38</f>
        <v>عواطف</v>
      </c>
      <c r="J1287" s="261" t="str">
        <f>[1]Sheet26!$L38</f>
        <v>أنثى</v>
      </c>
      <c r="K1287" s="263">
        <f>[1]Sheet26!$F38</f>
        <v>38275</v>
      </c>
      <c r="L1287" s="261" t="str">
        <f t="shared" si="19"/>
        <v>a عواطف</v>
      </c>
      <c r="M1287" s="279"/>
    </row>
    <row r="1288" spans="2:13" s="264" customFormat="1" ht="30" customHeight="1">
      <c r="B1288" s="266">
        <v>1281</v>
      </c>
      <c r="C1288" s="261" t="str">
        <f>IF((F1288&lt;=0)," ",[1]Sheet26!$T$10)</f>
        <v>الثالثة إعدادي عام</v>
      </c>
      <c r="D1288" s="261" t="str">
        <f>C1288&amp;"_"&amp;COUNTIF(C$8:$C1288,C1288)</f>
        <v>الثالثة إعدادي عام_242</v>
      </c>
      <c r="E1288" s="260" t="str">
        <f>[1]Sheet26!$I$11</f>
        <v>3ASCG-6</v>
      </c>
      <c r="F1288" s="261">
        <f>[1]Sheet26!$AA39</f>
        <v>24</v>
      </c>
      <c r="G1288" s="262" t="str">
        <f>[1]Sheet26!$X39</f>
        <v>P134371072</v>
      </c>
      <c r="H1288" s="261" t="str">
        <f>[1]Sheet26!$Q39</f>
        <v>a</v>
      </c>
      <c r="I1288" s="261" t="str">
        <f>[1]Sheet26!$M39</f>
        <v xml:space="preserve">عبد المغيث </v>
      </c>
      <c r="J1288" s="261" t="str">
        <f>[1]Sheet26!$L39</f>
        <v>ذكر</v>
      </c>
      <c r="K1288" s="263">
        <f>[1]Sheet26!$F39</f>
        <v>38126</v>
      </c>
      <c r="L1288" s="261" t="str">
        <f t="shared" si="19"/>
        <v xml:space="preserve">a عبد المغيث </v>
      </c>
      <c r="M1288" s="279"/>
    </row>
    <row r="1289" spans="2:13" s="264" customFormat="1" ht="30" customHeight="1">
      <c r="B1289" s="266">
        <v>1282</v>
      </c>
      <c r="C1289" s="261" t="str">
        <f>IF((F1289&lt;=0)," ",[1]Sheet26!$T$10)</f>
        <v>الثالثة إعدادي عام</v>
      </c>
      <c r="D1289" s="261" t="str">
        <f>C1289&amp;"_"&amp;COUNTIF(C$8:$C1289,C1289)</f>
        <v>الثالثة إعدادي عام_243</v>
      </c>
      <c r="E1289" s="260" t="str">
        <f>[1]Sheet26!$I$11</f>
        <v>3ASCG-6</v>
      </c>
      <c r="F1289" s="261">
        <f>[1]Sheet26!$AA40</f>
        <v>25</v>
      </c>
      <c r="G1289" s="262" t="str">
        <f>[1]Sheet26!$X40</f>
        <v>P134371228</v>
      </c>
      <c r="H1289" s="261" t="str">
        <f>[1]Sheet26!$Q40</f>
        <v>a</v>
      </c>
      <c r="I1289" s="261" t="str">
        <f>[1]Sheet26!$M40</f>
        <v xml:space="preserve">أحلام </v>
      </c>
      <c r="J1289" s="261" t="str">
        <f>[1]Sheet26!$L40</f>
        <v>أنثى</v>
      </c>
      <c r="K1289" s="263">
        <f>[1]Sheet26!$F40</f>
        <v>38150</v>
      </c>
      <c r="L1289" s="261" t="str">
        <f t="shared" ref="L1289:L1352" si="20">CONCATENATE(H1289," ",I1289)</f>
        <v xml:space="preserve">a أحلام </v>
      </c>
      <c r="M1289" s="279"/>
    </row>
    <row r="1290" spans="2:13" s="264" customFormat="1" ht="30" customHeight="1">
      <c r="B1290" s="266">
        <v>1283</v>
      </c>
      <c r="C1290" s="261" t="str">
        <f>IF((F1290&lt;=0)," ",[1]Sheet26!$T$10)</f>
        <v>الثالثة إعدادي عام</v>
      </c>
      <c r="D1290" s="261" t="str">
        <f>C1290&amp;"_"&amp;COUNTIF(C$8:$C1290,C1290)</f>
        <v>الثالثة إعدادي عام_244</v>
      </c>
      <c r="E1290" s="260" t="str">
        <f>[1]Sheet26!$I$11</f>
        <v>3ASCG-6</v>
      </c>
      <c r="F1290" s="261">
        <f>[1]Sheet26!$AA41</f>
        <v>26</v>
      </c>
      <c r="G1290" s="262" t="str">
        <f>[1]Sheet26!$X41</f>
        <v>P135243680</v>
      </c>
      <c r="H1290" s="261" t="str">
        <f>[1]Sheet26!$Q41</f>
        <v>a</v>
      </c>
      <c r="I1290" s="261" t="str">
        <f>[1]Sheet26!$M41</f>
        <v xml:space="preserve">رحاب </v>
      </c>
      <c r="J1290" s="261" t="str">
        <f>[1]Sheet26!$L41</f>
        <v>أنثى</v>
      </c>
      <c r="K1290" s="263">
        <f>[1]Sheet26!$F41</f>
        <v>38297</v>
      </c>
      <c r="L1290" s="261" t="str">
        <f t="shared" si="20"/>
        <v xml:space="preserve">a رحاب </v>
      </c>
      <c r="M1290" s="279"/>
    </row>
    <row r="1291" spans="2:13" s="264" customFormat="1" ht="30" customHeight="1">
      <c r="B1291" s="266">
        <v>1284</v>
      </c>
      <c r="C1291" s="261" t="str">
        <f>IF((F1291&lt;=0)," ",[1]Sheet26!$T$10)</f>
        <v>الثالثة إعدادي عام</v>
      </c>
      <c r="D1291" s="261" t="str">
        <f>C1291&amp;"_"&amp;COUNTIF(C$8:$C1291,C1291)</f>
        <v>الثالثة إعدادي عام_245</v>
      </c>
      <c r="E1291" s="260" t="str">
        <f>[1]Sheet26!$I$11</f>
        <v>3ASCG-6</v>
      </c>
      <c r="F1291" s="261">
        <f>[1]Sheet26!$AA42</f>
        <v>27</v>
      </c>
      <c r="G1291" s="262" t="str">
        <f>[1]Sheet26!$X42</f>
        <v>P135522339</v>
      </c>
      <c r="H1291" s="261" t="str">
        <f>[1]Sheet26!$Q42</f>
        <v>a</v>
      </c>
      <c r="I1291" s="261" t="str">
        <f>[1]Sheet26!$M42</f>
        <v>بدر الدين</v>
      </c>
      <c r="J1291" s="261" t="str">
        <f>[1]Sheet26!$L42</f>
        <v>ذكر</v>
      </c>
      <c r="K1291" s="263">
        <f>[1]Sheet26!$F42</f>
        <v>36932</v>
      </c>
      <c r="L1291" s="261" t="str">
        <f t="shared" si="20"/>
        <v>a بدر الدين</v>
      </c>
      <c r="M1291" s="279"/>
    </row>
    <row r="1292" spans="2:13" s="264" customFormat="1" ht="30" customHeight="1">
      <c r="B1292" s="266">
        <v>1285</v>
      </c>
      <c r="C1292" s="261" t="str">
        <f>IF((F1292&lt;=0)," ",[1]Sheet26!$T$10)</f>
        <v>الثالثة إعدادي عام</v>
      </c>
      <c r="D1292" s="261" t="str">
        <f>C1292&amp;"_"&amp;COUNTIF(C$8:$C1292,C1292)</f>
        <v>الثالثة إعدادي عام_246</v>
      </c>
      <c r="E1292" s="260" t="str">
        <f>[1]Sheet26!$I$11</f>
        <v>3ASCG-6</v>
      </c>
      <c r="F1292" s="261">
        <f>[1]Sheet26!$AA43</f>
        <v>28</v>
      </c>
      <c r="G1292" s="262" t="str">
        <f>[1]Sheet26!$X43</f>
        <v>P136409081</v>
      </c>
      <c r="H1292" s="261" t="str">
        <f>[1]Sheet26!$Q43</f>
        <v>a</v>
      </c>
      <c r="I1292" s="261" t="str">
        <f>[1]Sheet26!$M43</f>
        <v xml:space="preserve">ابتسام </v>
      </c>
      <c r="J1292" s="261" t="str">
        <f>[1]Sheet26!$L43</f>
        <v>أنثى</v>
      </c>
      <c r="K1292" s="263">
        <f>[1]Sheet26!$F43</f>
        <v>37846</v>
      </c>
      <c r="L1292" s="261" t="str">
        <f t="shared" si="20"/>
        <v xml:space="preserve">a ابتسام </v>
      </c>
      <c r="M1292" s="279"/>
    </row>
    <row r="1293" spans="2:13" s="264" customFormat="1" ht="30" customHeight="1">
      <c r="B1293" s="266">
        <v>1286</v>
      </c>
      <c r="C1293" s="261" t="str">
        <f>IF((F1293&lt;=0)," ",[1]Sheet26!$T$10)</f>
        <v>الثالثة إعدادي عام</v>
      </c>
      <c r="D1293" s="261" t="str">
        <f>C1293&amp;"_"&amp;COUNTIF(C$8:$C1293,C1293)</f>
        <v>الثالثة إعدادي عام_247</v>
      </c>
      <c r="E1293" s="260" t="str">
        <f>[1]Sheet26!$I$11</f>
        <v>3ASCG-6</v>
      </c>
      <c r="F1293" s="261">
        <f>[1]Sheet26!$AA44</f>
        <v>29</v>
      </c>
      <c r="G1293" s="262" t="str">
        <f>[1]Sheet26!$X44</f>
        <v>P137244244</v>
      </c>
      <c r="H1293" s="261" t="str">
        <f>[1]Sheet26!$Q44</f>
        <v>a</v>
      </c>
      <c r="I1293" s="261" t="str">
        <f>[1]Sheet26!$M44</f>
        <v xml:space="preserve">مريم </v>
      </c>
      <c r="J1293" s="261" t="str">
        <f>[1]Sheet26!$L44</f>
        <v>أنثى</v>
      </c>
      <c r="K1293" s="263">
        <f>[1]Sheet26!$F44</f>
        <v>38157</v>
      </c>
      <c r="L1293" s="261" t="str">
        <f t="shared" si="20"/>
        <v xml:space="preserve">a مريم </v>
      </c>
      <c r="M1293" s="279"/>
    </row>
    <row r="1294" spans="2:13" s="264" customFormat="1" ht="30" customHeight="1">
      <c r="B1294" s="266">
        <v>1287</v>
      </c>
      <c r="C1294" s="261" t="str">
        <f>IF((F1294&lt;=0)," ",[1]Sheet26!$T$10)</f>
        <v>الثالثة إعدادي عام</v>
      </c>
      <c r="D1294" s="261" t="str">
        <f>C1294&amp;"_"&amp;COUNTIF(C$8:$C1294,C1294)</f>
        <v>الثالثة إعدادي عام_248</v>
      </c>
      <c r="E1294" s="260" t="str">
        <f>[1]Sheet26!$I$11</f>
        <v>3ASCG-6</v>
      </c>
      <c r="F1294" s="261">
        <f>[1]Sheet26!$AA45</f>
        <v>30</v>
      </c>
      <c r="G1294" s="262" t="str">
        <f>[1]Sheet26!$X45</f>
        <v>P137371074</v>
      </c>
      <c r="H1294" s="261" t="str">
        <f>[1]Sheet26!$Q45</f>
        <v>a</v>
      </c>
      <c r="I1294" s="261" t="str">
        <f>[1]Sheet26!$M45</f>
        <v xml:space="preserve">محمد </v>
      </c>
      <c r="J1294" s="261" t="str">
        <f>[1]Sheet26!$L45</f>
        <v>ذكر</v>
      </c>
      <c r="K1294" s="263">
        <f>[1]Sheet26!$F45</f>
        <v>38041</v>
      </c>
      <c r="L1294" s="261" t="str">
        <f t="shared" si="20"/>
        <v xml:space="preserve">a محمد </v>
      </c>
      <c r="M1294" s="279"/>
    </row>
    <row r="1295" spans="2:13" s="264" customFormat="1" ht="30" customHeight="1">
      <c r="B1295" s="266">
        <v>1288</v>
      </c>
      <c r="C1295" s="261" t="str">
        <f>IF((F1295&lt;=0)," ",[1]Sheet26!$T$10)</f>
        <v>الثالثة إعدادي عام</v>
      </c>
      <c r="D1295" s="261" t="str">
        <f>C1295&amp;"_"&amp;COUNTIF(C$8:$C1295,C1295)</f>
        <v>الثالثة إعدادي عام_249</v>
      </c>
      <c r="E1295" s="260" t="str">
        <f>[1]Sheet26!$I$11</f>
        <v>3ASCG-6</v>
      </c>
      <c r="F1295" s="261">
        <f>[1]Sheet26!$AA46</f>
        <v>31</v>
      </c>
      <c r="G1295" s="262" t="str">
        <f>[1]Sheet26!$X46</f>
        <v>P137376694</v>
      </c>
      <c r="H1295" s="261" t="str">
        <f>[1]Sheet26!$Q46</f>
        <v>a</v>
      </c>
      <c r="I1295" s="261" t="str">
        <f>[1]Sheet26!$M46</f>
        <v xml:space="preserve">مريم </v>
      </c>
      <c r="J1295" s="261" t="str">
        <f>[1]Sheet26!$L46</f>
        <v>أنثى</v>
      </c>
      <c r="K1295" s="263">
        <f>[1]Sheet26!$F46</f>
        <v>37827</v>
      </c>
      <c r="L1295" s="261" t="str">
        <f t="shared" si="20"/>
        <v xml:space="preserve">a مريم </v>
      </c>
      <c r="M1295" s="279"/>
    </row>
    <row r="1296" spans="2:13" s="264" customFormat="1" ht="30" customHeight="1">
      <c r="B1296" s="266">
        <v>1289</v>
      </c>
      <c r="C1296" s="261" t="str">
        <f>IF((F1296&lt;=0)," ",[1]Sheet26!$T$10)</f>
        <v>الثالثة إعدادي عام</v>
      </c>
      <c r="D1296" s="261" t="str">
        <f>C1296&amp;"_"&amp;COUNTIF(C$8:$C1296,C1296)</f>
        <v>الثالثة إعدادي عام_250</v>
      </c>
      <c r="E1296" s="260" t="str">
        <f>[1]Sheet26!$I$11</f>
        <v>3ASCG-6</v>
      </c>
      <c r="F1296" s="261">
        <f>[1]Sheet26!$AA47</f>
        <v>32</v>
      </c>
      <c r="G1296" s="262" t="str">
        <f>[1]Sheet26!$X47</f>
        <v>P138252603</v>
      </c>
      <c r="H1296" s="261" t="str">
        <f>[1]Sheet26!$Q47</f>
        <v>a</v>
      </c>
      <c r="I1296" s="261" t="str">
        <f>[1]Sheet26!$M47</f>
        <v xml:space="preserve">أشرف </v>
      </c>
      <c r="J1296" s="261" t="str">
        <f>[1]Sheet26!$L47</f>
        <v>ذكر</v>
      </c>
      <c r="K1296" s="263">
        <f>[1]Sheet26!$F47</f>
        <v>36978</v>
      </c>
      <c r="L1296" s="261" t="str">
        <f t="shared" si="20"/>
        <v xml:space="preserve">a أشرف </v>
      </c>
      <c r="M1296" s="279"/>
    </row>
    <row r="1297" spans="2:13" s="264" customFormat="1" ht="30" customHeight="1">
      <c r="B1297" s="266">
        <v>1290</v>
      </c>
      <c r="C1297" s="261" t="str">
        <f>IF((F1297&lt;=0)," ",[1]Sheet26!$T$10)</f>
        <v>الثالثة إعدادي عام</v>
      </c>
      <c r="D1297" s="261" t="str">
        <f>C1297&amp;"_"&amp;COUNTIF(C$8:$C1297,C1297)</f>
        <v>الثالثة إعدادي عام_251</v>
      </c>
      <c r="E1297" s="260" t="str">
        <f>[1]Sheet26!$I$11</f>
        <v>3ASCG-6</v>
      </c>
      <c r="F1297" s="261">
        <f>[1]Sheet26!$AA48</f>
        <v>33</v>
      </c>
      <c r="G1297" s="262" t="str">
        <f>[1]Sheet26!$X48</f>
        <v>P139190244</v>
      </c>
      <c r="H1297" s="261" t="str">
        <f>[1]Sheet26!$Q48</f>
        <v>a</v>
      </c>
      <c r="I1297" s="261" t="str">
        <f>[1]Sheet26!$M48</f>
        <v>حمزة</v>
      </c>
      <c r="J1297" s="261" t="str">
        <f>[1]Sheet26!$L48</f>
        <v>ذكر</v>
      </c>
      <c r="K1297" s="263">
        <f>[1]Sheet26!$F48</f>
        <v>37277</v>
      </c>
      <c r="L1297" s="261" t="str">
        <f t="shared" si="20"/>
        <v>a حمزة</v>
      </c>
      <c r="M1297" s="279"/>
    </row>
    <row r="1298" spans="2:13" s="264" customFormat="1" ht="30" customHeight="1">
      <c r="B1298" s="266">
        <v>1291</v>
      </c>
      <c r="C1298" s="261" t="str">
        <f>IF((F1298&lt;=0)," ",[1]Sheet26!$T$10)</f>
        <v>الثالثة إعدادي عام</v>
      </c>
      <c r="D1298" s="261" t="str">
        <f>C1298&amp;"_"&amp;COUNTIF(C$8:$C1298,C1298)</f>
        <v>الثالثة إعدادي عام_252</v>
      </c>
      <c r="E1298" s="260" t="str">
        <f>[1]Sheet26!$I$11</f>
        <v>3ASCG-6</v>
      </c>
      <c r="F1298" s="261">
        <f>[1]Sheet26!$AA49</f>
        <v>34</v>
      </c>
      <c r="G1298" s="262" t="str">
        <f>[1]Sheet26!$X49</f>
        <v>P139371095</v>
      </c>
      <c r="H1298" s="261" t="str">
        <f>[1]Sheet26!$Q49</f>
        <v>a</v>
      </c>
      <c r="I1298" s="261" t="str">
        <f>[1]Sheet26!$M49</f>
        <v xml:space="preserve">آية </v>
      </c>
      <c r="J1298" s="261" t="str">
        <f>[1]Sheet26!$L49</f>
        <v>أنثى</v>
      </c>
      <c r="K1298" s="263">
        <f>[1]Sheet26!$F49</f>
        <v>37539</v>
      </c>
      <c r="L1298" s="261" t="str">
        <f t="shared" si="20"/>
        <v xml:space="preserve">a آية </v>
      </c>
      <c r="M1298" s="279"/>
    </row>
    <row r="1299" spans="2:13" s="264" customFormat="1" ht="30" customHeight="1">
      <c r="B1299" s="266">
        <v>1292</v>
      </c>
      <c r="C1299" s="261" t="str">
        <f>IF((F1299&lt;=0)," ",[1]Sheet26!$T$10)</f>
        <v>الثالثة إعدادي عام</v>
      </c>
      <c r="D1299" s="261" t="str">
        <f>C1299&amp;"_"&amp;COUNTIF(C$8:$C1299,C1299)</f>
        <v>الثالثة إعدادي عام_253</v>
      </c>
      <c r="E1299" s="260" t="str">
        <f>[1]Sheet26!$I$11</f>
        <v>3ASCG-6</v>
      </c>
      <c r="F1299" s="261">
        <f>[1]Sheet26!$AA50</f>
        <v>35</v>
      </c>
      <c r="G1299" s="262" t="str">
        <f>[1]Sheet26!$X50</f>
        <v>P139371235</v>
      </c>
      <c r="H1299" s="261" t="str">
        <f>[1]Sheet26!$Q50</f>
        <v>a</v>
      </c>
      <c r="I1299" s="261" t="str">
        <f>[1]Sheet26!$M50</f>
        <v xml:space="preserve">إلياس </v>
      </c>
      <c r="J1299" s="261" t="str">
        <f>[1]Sheet26!$L50</f>
        <v>ذكر</v>
      </c>
      <c r="K1299" s="263">
        <f>[1]Sheet26!$F50</f>
        <v>38064</v>
      </c>
      <c r="L1299" s="261" t="str">
        <f t="shared" si="20"/>
        <v xml:space="preserve">a إلياس </v>
      </c>
      <c r="M1299" s="279"/>
    </row>
    <row r="1300" spans="2:13" s="264" customFormat="1" ht="30" customHeight="1">
      <c r="B1300" s="266">
        <v>1293</v>
      </c>
      <c r="C1300" s="261" t="str">
        <f>IF((F1300&lt;=0)," ",[1]Sheet26!$T$10)</f>
        <v>الثالثة إعدادي عام</v>
      </c>
      <c r="D1300" s="261" t="str">
        <f>C1300&amp;"_"&amp;COUNTIF(C$8:$C1300,C1300)</f>
        <v>الثالثة إعدادي عام_254</v>
      </c>
      <c r="E1300" s="260" t="str">
        <f>[1]Sheet26!$I$11</f>
        <v>3ASCG-6</v>
      </c>
      <c r="F1300" s="261">
        <f>[1]Sheet26!$AA51</f>
        <v>36</v>
      </c>
      <c r="G1300" s="262" t="str">
        <f>[1]Sheet26!$X51</f>
        <v>P139376738</v>
      </c>
      <c r="H1300" s="261" t="str">
        <f>[1]Sheet26!$Q51</f>
        <v>a</v>
      </c>
      <c r="I1300" s="261" t="str">
        <f>[1]Sheet26!$M51</f>
        <v xml:space="preserve">إلياس </v>
      </c>
      <c r="J1300" s="261" t="str">
        <f>[1]Sheet26!$L51</f>
        <v>ذكر</v>
      </c>
      <c r="K1300" s="263">
        <f>[1]Sheet26!$F51</f>
        <v>36958</v>
      </c>
      <c r="L1300" s="261" t="str">
        <f t="shared" si="20"/>
        <v xml:space="preserve">a إلياس </v>
      </c>
      <c r="M1300" s="279"/>
    </row>
    <row r="1301" spans="2:13" s="264" customFormat="1" ht="30" customHeight="1">
      <c r="B1301" s="266">
        <v>1294</v>
      </c>
      <c r="C1301" s="261" t="str">
        <f>IF((F1301&lt;=0)," ",[1]Sheet26!$T$10)</f>
        <v>الثالثة إعدادي عام</v>
      </c>
      <c r="D1301" s="261" t="str">
        <f>C1301&amp;"_"&amp;COUNTIF(C$8:$C1301,C1301)</f>
        <v>الثالثة إعدادي عام_255</v>
      </c>
      <c r="E1301" s="260" t="str">
        <f>[1]Sheet26!$I$11</f>
        <v>3ASCG-6</v>
      </c>
      <c r="F1301" s="261">
        <f>[1]Sheet26!$AA52</f>
        <v>37</v>
      </c>
      <c r="G1301" s="262" t="str">
        <f>[1]Sheet26!$X52</f>
        <v>P146182546</v>
      </c>
      <c r="H1301" s="261" t="str">
        <f>[1]Sheet26!$Q52</f>
        <v>a</v>
      </c>
      <c r="I1301" s="261" t="str">
        <f>[1]Sheet26!$M52</f>
        <v>محمد منير</v>
      </c>
      <c r="J1301" s="261" t="str">
        <f>[1]Sheet26!$L52</f>
        <v>ذكر</v>
      </c>
      <c r="K1301" s="263">
        <f>[1]Sheet26!$F52</f>
        <v>37747</v>
      </c>
      <c r="L1301" s="261" t="str">
        <f t="shared" si="20"/>
        <v>a محمد منير</v>
      </c>
      <c r="M1301" s="279"/>
    </row>
    <row r="1302" spans="2:13" s="264" customFormat="1" ht="30" customHeight="1">
      <c r="B1302" s="266">
        <v>1295</v>
      </c>
      <c r="C1302" s="261" t="str">
        <f>IF((F1302&lt;=0)," ",[1]Sheet26!$T$10)</f>
        <v>الثالثة إعدادي عام</v>
      </c>
      <c r="D1302" s="261" t="str">
        <f>C1302&amp;"_"&amp;COUNTIF(C$8:$C1302,C1302)</f>
        <v>الثالثة إعدادي عام_256</v>
      </c>
      <c r="E1302" s="260" t="str">
        <f>[1]Sheet26!$I$11</f>
        <v>3ASCG-6</v>
      </c>
      <c r="F1302" s="261">
        <f>[1]Sheet26!$AA53</f>
        <v>38</v>
      </c>
      <c r="G1302" s="262" t="str">
        <f>[1]Sheet26!$X53</f>
        <v>R131233859</v>
      </c>
      <c r="H1302" s="261" t="str">
        <f>[1]Sheet26!$Q53</f>
        <v>a</v>
      </c>
      <c r="I1302" s="261" t="str">
        <f>[1]Sheet26!$M53</f>
        <v>ريم</v>
      </c>
      <c r="J1302" s="261" t="str">
        <f>[1]Sheet26!$L53</f>
        <v>أنثى</v>
      </c>
      <c r="K1302" s="263">
        <f>[1]Sheet26!$F53</f>
        <v>38418</v>
      </c>
      <c r="L1302" s="261" t="str">
        <f t="shared" si="20"/>
        <v>a ريم</v>
      </c>
      <c r="M1302" s="279"/>
    </row>
    <row r="1303" spans="2:13" s="264" customFormat="1" ht="30" customHeight="1">
      <c r="B1303" s="266">
        <v>1296</v>
      </c>
      <c r="C1303" s="261" t="str">
        <f>IF((F1303&lt;=0)," ",[1]Sheet26!$T$10)</f>
        <v>الثالثة إعدادي عام</v>
      </c>
      <c r="D1303" s="261" t="str">
        <f>C1303&amp;"_"&amp;COUNTIF(C$8:$C1303,C1303)</f>
        <v>الثالثة إعدادي عام_257</v>
      </c>
      <c r="E1303" s="260" t="str">
        <f>[1]Sheet26!$I$11</f>
        <v>3ASCG-6</v>
      </c>
      <c r="F1303" s="261">
        <f>[1]Sheet26!$AA54</f>
        <v>39</v>
      </c>
      <c r="G1303" s="262" t="str">
        <f>[1]Sheet26!$X54</f>
        <v>S133272713</v>
      </c>
      <c r="H1303" s="261" t="str">
        <f>[1]Sheet26!$Q54</f>
        <v>a</v>
      </c>
      <c r="I1303" s="261" t="str">
        <f>[1]Sheet26!$M54</f>
        <v>رحاب</v>
      </c>
      <c r="J1303" s="261" t="str">
        <f>[1]Sheet26!$L54</f>
        <v>أنثى</v>
      </c>
      <c r="K1303" s="263">
        <f>[1]Sheet26!$F54</f>
        <v>37909</v>
      </c>
      <c r="L1303" s="261" t="str">
        <f t="shared" si="20"/>
        <v>a رحاب</v>
      </c>
      <c r="M1303" s="279"/>
    </row>
    <row r="1304" spans="2:13" s="264" customFormat="1" ht="30" customHeight="1">
      <c r="B1304" s="266">
        <v>1297</v>
      </c>
      <c r="C1304" s="261" t="str">
        <f>IF((F1304&lt;=0)," ",[1]Sheet26!$T$10)</f>
        <v xml:space="preserve"> </v>
      </c>
      <c r="D1304" s="261" t="str">
        <f>C1304&amp;"_"&amp;COUNTIF(C$8:$C1304,C1304)</f>
        <v xml:space="preserve"> _251</v>
      </c>
      <c r="E1304" s="260" t="str">
        <f>[1]Sheet26!$I$11</f>
        <v>3ASCG-6</v>
      </c>
      <c r="F1304" s="261">
        <f>[1]Sheet26!$AA55</f>
        <v>0</v>
      </c>
      <c r="G1304" s="262">
        <f>[1]Sheet26!$X55</f>
        <v>0</v>
      </c>
      <c r="H1304" s="261" t="str">
        <f>[1]Sheet26!$Q55</f>
        <v>a</v>
      </c>
      <c r="I1304" s="261">
        <f>[1]Sheet26!$M55</f>
        <v>0</v>
      </c>
      <c r="J1304" s="261">
        <f>[1]Sheet26!$L55</f>
        <v>0</v>
      </c>
      <c r="K1304" s="263">
        <f>[1]Sheet26!$F55</f>
        <v>0</v>
      </c>
      <c r="L1304" s="261" t="str">
        <f t="shared" si="20"/>
        <v>a 0</v>
      </c>
      <c r="M1304" s="279"/>
    </row>
    <row r="1305" spans="2:13" s="264" customFormat="1" ht="30" customHeight="1">
      <c r="B1305" s="266">
        <v>1298</v>
      </c>
      <c r="C1305" s="261" t="str">
        <f>IF((F1305&lt;=0)," ",[1]Sheet26!$T$10)</f>
        <v xml:space="preserve"> </v>
      </c>
      <c r="D1305" s="261" t="str">
        <f>C1305&amp;"_"&amp;COUNTIF(C$8:$C1305,C1305)</f>
        <v xml:space="preserve"> _252</v>
      </c>
      <c r="E1305" s="260" t="str">
        <f>[1]Sheet26!$I$11</f>
        <v>3ASCG-6</v>
      </c>
      <c r="F1305" s="261">
        <f>[1]Sheet26!$AA56</f>
        <v>0</v>
      </c>
      <c r="G1305" s="262">
        <f>[1]Sheet26!$X56</f>
        <v>0</v>
      </c>
      <c r="H1305" s="261" t="str">
        <f>[1]Sheet26!$Q56</f>
        <v>a</v>
      </c>
      <c r="I1305" s="261">
        <f>[1]Sheet26!$M56</f>
        <v>0</v>
      </c>
      <c r="J1305" s="261">
        <f>[1]Sheet26!$L56</f>
        <v>0</v>
      </c>
      <c r="K1305" s="263">
        <f>[1]Sheet26!$F56</f>
        <v>0</v>
      </c>
      <c r="L1305" s="261" t="str">
        <f t="shared" si="20"/>
        <v>a 0</v>
      </c>
      <c r="M1305" s="279"/>
    </row>
    <row r="1306" spans="2:13" s="264" customFormat="1" ht="30" customHeight="1">
      <c r="B1306" s="266">
        <v>1299</v>
      </c>
      <c r="C1306" s="261" t="str">
        <f>IF((F1306&lt;=0)," ",[1]Sheet26!$T$10)</f>
        <v xml:space="preserve"> </v>
      </c>
      <c r="D1306" s="261" t="str">
        <f>C1306&amp;"_"&amp;COUNTIF(C$8:$C1306,C1306)</f>
        <v xml:space="preserve"> _253</v>
      </c>
      <c r="E1306" s="260" t="str">
        <f>[1]Sheet26!$I$11</f>
        <v>3ASCG-6</v>
      </c>
      <c r="F1306" s="261">
        <f>[1]Sheet26!$AA57</f>
        <v>0</v>
      </c>
      <c r="G1306" s="262">
        <f>[1]Sheet26!$X57</f>
        <v>0</v>
      </c>
      <c r="H1306" s="261" t="str">
        <f>[1]Sheet26!$Q57</f>
        <v>a</v>
      </c>
      <c r="I1306" s="261">
        <f>[1]Sheet26!$M57</f>
        <v>0</v>
      </c>
      <c r="J1306" s="261">
        <f>[1]Sheet26!$L57</f>
        <v>0</v>
      </c>
      <c r="K1306" s="263">
        <f>[1]Sheet26!$F57</f>
        <v>0</v>
      </c>
      <c r="L1306" s="261" t="str">
        <f t="shared" si="20"/>
        <v>a 0</v>
      </c>
      <c r="M1306" s="279"/>
    </row>
    <row r="1307" spans="2:13" s="264" customFormat="1" ht="30" customHeight="1">
      <c r="B1307" s="266">
        <v>1300</v>
      </c>
      <c r="C1307" s="261" t="str">
        <f>IF((F1307&lt;=0)," ",[1]Sheet26!$T$10)</f>
        <v xml:space="preserve"> </v>
      </c>
      <c r="D1307" s="261" t="str">
        <f>C1307&amp;"_"&amp;COUNTIF(C$8:$C1307,C1307)</f>
        <v xml:space="preserve"> _254</v>
      </c>
      <c r="E1307" s="260" t="str">
        <f>[1]Sheet26!$I$11</f>
        <v>3ASCG-6</v>
      </c>
      <c r="F1307" s="261">
        <f>[1]Sheet26!$AA58</f>
        <v>0</v>
      </c>
      <c r="G1307" s="262">
        <f>[1]Sheet26!$X58</f>
        <v>0</v>
      </c>
      <c r="H1307" s="261" t="str">
        <f>[1]Sheet26!$Q58</f>
        <v>a</v>
      </c>
      <c r="I1307" s="261">
        <f>[1]Sheet26!$M58</f>
        <v>0</v>
      </c>
      <c r="J1307" s="261">
        <f>[1]Sheet26!$L58</f>
        <v>0</v>
      </c>
      <c r="K1307" s="263">
        <f>[1]Sheet26!$F58</f>
        <v>0</v>
      </c>
      <c r="L1307" s="261" t="str">
        <f t="shared" si="20"/>
        <v>a 0</v>
      </c>
      <c r="M1307" s="279"/>
    </row>
    <row r="1308" spans="2:13" s="264" customFormat="1" ht="30" customHeight="1">
      <c r="B1308" s="266">
        <v>1301</v>
      </c>
      <c r="C1308" s="261" t="str">
        <f>IF((F1308&lt;=0)," ",[1]Sheet26!$T$10)</f>
        <v xml:space="preserve"> </v>
      </c>
      <c r="D1308" s="261" t="str">
        <f>C1308&amp;"_"&amp;COUNTIF(C$8:$C1308,C1308)</f>
        <v xml:space="preserve"> _255</v>
      </c>
      <c r="E1308" s="260" t="str">
        <f>[1]Sheet26!$I$11</f>
        <v>3ASCG-6</v>
      </c>
      <c r="F1308" s="261">
        <f>[1]Sheet26!$AA59</f>
        <v>0</v>
      </c>
      <c r="G1308" s="262">
        <f>[1]Sheet26!$X59</f>
        <v>0</v>
      </c>
      <c r="H1308" s="261" t="str">
        <f>[1]Sheet26!$Q59</f>
        <v>a</v>
      </c>
      <c r="I1308" s="261">
        <f>[1]Sheet26!$M59</f>
        <v>0</v>
      </c>
      <c r="J1308" s="261">
        <f>[1]Sheet26!$L59</f>
        <v>0</v>
      </c>
      <c r="K1308" s="263">
        <f>[1]Sheet26!$F59</f>
        <v>0</v>
      </c>
      <c r="L1308" s="261" t="str">
        <f t="shared" si="20"/>
        <v>a 0</v>
      </c>
      <c r="M1308" s="279"/>
    </row>
    <row r="1309" spans="2:13" s="264" customFormat="1" ht="30" customHeight="1">
      <c r="B1309" s="266">
        <v>1302</v>
      </c>
      <c r="C1309" s="261" t="str">
        <f>IF((F1309&lt;=0)," ",[1]Sheet26!$T$10)</f>
        <v xml:space="preserve"> </v>
      </c>
      <c r="D1309" s="261" t="str">
        <f>C1309&amp;"_"&amp;COUNTIF(C$8:$C1309,C1309)</f>
        <v xml:space="preserve"> _256</v>
      </c>
      <c r="E1309" s="260" t="str">
        <f>[1]Sheet26!$I$11</f>
        <v>3ASCG-6</v>
      </c>
      <c r="F1309" s="261">
        <f>[1]Sheet26!$AA60</f>
        <v>0</v>
      </c>
      <c r="G1309" s="262">
        <f>[1]Sheet26!$X60</f>
        <v>0</v>
      </c>
      <c r="H1309" s="261" t="str">
        <f>[1]Sheet26!$Q60</f>
        <v>a</v>
      </c>
      <c r="I1309" s="261">
        <f>[1]Sheet26!$M60</f>
        <v>0</v>
      </c>
      <c r="J1309" s="261">
        <f>[1]Sheet26!$L60</f>
        <v>0</v>
      </c>
      <c r="K1309" s="263">
        <f>[1]Sheet26!$F60</f>
        <v>0</v>
      </c>
      <c r="L1309" s="261" t="str">
        <f t="shared" si="20"/>
        <v>a 0</v>
      </c>
      <c r="M1309" s="279"/>
    </row>
    <row r="1310" spans="2:13" s="264" customFormat="1" ht="30" customHeight="1">
      <c r="B1310" s="266">
        <v>1303</v>
      </c>
      <c r="C1310" s="261" t="str">
        <f>IF((F1310&lt;=0)," ",[1]Sheet26!$T$10)</f>
        <v xml:space="preserve"> </v>
      </c>
      <c r="D1310" s="261" t="str">
        <f>C1310&amp;"_"&amp;COUNTIF(C$8:$C1310,C1310)</f>
        <v xml:space="preserve"> _257</v>
      </c>
      <c r="E1310" s="260" t="str">
        <f>[1]Sheet26!$I$11</f>
        <v>3ASCG-6</v>
      </c>
      <c r="F1310" s="261">
        <f>[1]Sheet26!$AA61</f>
        <v>0</v>
      </c>
      <c r="G1310" s="262">
        <f>[1]Sheet26!$X61</f>
        <v>0</v>
      </c>
      <c r="H1310" s="261" t="str">
        <f>[1]Sheet26!$Q61</f>
        <v>a</v>
      </c>
      <c r="I1310" s="261">
        <f>[1]Sheet26!$M61</f>
        <v>0</v>
      </c>
      <c r="J1310" s="261">
        <f>[1]Sheet26!$L61</f>
        <v>0</v>
      </c>
      <c r="K1310" s="263">
        <f>[1]Sheet26!$F61</f>
        <v>0</v>
      </c>
      <c r="L1310" s="261" t="str">
        <f t="shared" si="20"/>
        <v>a 0</v>
      </c>
      <c r="M1310" s="279"/>
    </row>
    <row r="1311" spans="2:13" s="264" customFormat="1" ht="30" customHeight="1">
      <c r="B1311" s="266">
        <v>1304</v>
      </c>
      <c r="C1311" s="261" t="str">
        <f>IF((F1311&lt;=0)," ",[1]Sheet26!$T$10)</f>
        <v xml:space="preserve"> </v>
      </c>
      <c r="D1311" s="261" t="str">
        <f>C1311&amp;"_"&amp;COUNTIF(C$8:$C1311,C1311)</f>
        <v xml:space="preserve"> _258</v>
      </c>
      <c r="E1311" s="260" t="str">
        <f>[1]Sheet26!$I$11</f>
        <v>3ASCG-6</v>
      </c>
      <c r="F1311" s="261">
        <f>[1]Sheet26!$AA62</f>
        <v>0</v>
      </c>
      <c r="G1311" s="262">
        <f>[1]Sheet26!$X62</f>
        <v>0</v>
      </c>
      <c r="H1311" s="261" t="str">
        <f>[1]Sheet26!$Q62</f>
        <v>a</v>
      </c>
      <c r="I1311" s="261">
        <f>[1]Sheet26!$M62</f>
        <v>0</v>
      </c>
      <c r="J1311" s="261">
        <f>[1]Sheet26!$L62</f>
        <v>0</v>
      </c>
      <c r="K1311" s="263">
        <f>[1]Sheet26!$F62</f>
        <v>0</v>
      </c>
      <c r="L1311" s="261" t="str">
        <f t="shared" si="20"/>
        <v>a 0</v>
      </c>
      <c r="M1311" s="279"/>
    </row>
    <row r="1312" spans="2:13" s="264" customFormat="1" ht="30" customHeight="1">
      <c r="B1312" s="266">
        <v>1305</v>
      </c>
      <c r="C1312" s="261" t="str">
        <f>IF((F1312&lt;=0)," ",[1]Sheet26!$T$10)</f>
        <v xml:space="preserve"> </v>
      </c>
      <c r="D1312" s="261" t="str">
        <f>C1312&amp;"_"&amp;COUNTIF(C$8:$C1312,C1312)</f>
        <v xml:space="preserve"> _259</v>
      </c>
      <c r="E1312" s="260" t="str">
        <f>[1]Sheet26!$I$11</f>
        <v>3ASCG-6</v>
      </c>
      <c r="F1312" s="261">
        <f>[1]Sheet26!$AA63</f>
        <v>0</v>
      </c>
      <c r="G1312" s="262">
        <f>[1]Sheet26!$X63</f>
        <v>0</v>
      </c>
      <c r="H1312" s="261">
        <f>[1]Sheet26!$Q63</f>
        <v>0</v>
      </c>
      <c r="I1312" s="261">
        <f>[1]Sheet26!$M63</f>
        <v>0</v>
      </c>
      <c r="J1312" s="261">
        <f>[1]Sheet26!$L63</f>
        <v>0</v>
      </c>
      <c r="K1312" s="263">
        <f>[1]Sheet26!$F63</f>
        <v>0</v>
      </c>
      <c r="L1312" s="261" t="str">
        <f t="shared" si="20"/>
        <v>0 0</v>
      </c>
      <c r="M1312" s="279"/>
    </row>
    <row r="1313" spans="2:13" s="264" customFormat="1" ht="30" customHeight="1">
      <c r="B1313" s="266">
        <v>1306</v>
      </c>
      <c r="C1313" s="261" t="str">
        <f>IF((F1313&lt;=0)," ",[1]Sheet26!$T$10)</f>
        <v xml:space="preserve"> </v>
      </c>
      <c r="D1313" s="261" t="str">
        <f>C1313&amp;"_"&amp;COUNTIF(C$8:$C1313,C1313)</f>
        <v xml:space="preserve"> _260</v>
      </c>
      <c r="E1313" s="260" t="str">
        <f>[1]Sheet26!$I$11</f>
        <v>3ASCG-6</v>
      </c>
      <c r="F1313" s="261">
        <f>[1]Sheet26!$AA64</f>
        <v>0</v>
      </c>
      <c r="G1313" s="262">
        <f>[1]Sheet26!$X64</f>
        <v>0</v>
      </c>
      <c r="H1313" s="261">
        <f>[1]Sheet26!$Q64</f>
        <v>0</v>
      </c>
      <c r="I1313" s="261">
        <f>[1]Sheet26!$M64</f>
        <v>0</v>
      </c>
      <c r="J1313" s="261">
        <f>[1]Sheet26!$L64</f>
        <v>0</v>
      </c>
      <c r="K1313" s="263">
        <f>[1]Sheet26!$F64</f>
        <v>0</v>
      </c>
      <c r="L1313" s="261" t="str">
        <f t="shared" si="20"/>
        <v>0 0</v>
      </c>
      <c r="M1313" s="279"/>
    </row>
    <row r="1314" spans="2:13" s="264" customFormat="1" ht="30" customHeight="1">
      <c r="B1314" s="266">
        <v>1307</v>
      </c>
      <c r="C1314" s="261" t="str">
        <f>IF((F1314&lt;=0)," ",[1]Sheet26!$T$10)</f>
        <v xml:space="preserve"> </v>
      </c>
      <c r="D1314" s="261" t="str">
        <f>C1314&amp;"_"&amp;COUNTIF(C$8:$C1314,C1314)</f>
        <v xml:space="preserve"> _261</v>
      </c>
      <c r="E1314" s="260" t="str">
        <f>[1]Sheet26!$I$11</f>
        <v>3ASCG-6</v>
      </c>
      <c r="F1314" s="261">
        <f>[1]Sheet26!$AA65</f>
        <v>0</v>
      </c>
      <c r="G1314" s="262">
        <f>[1]Sheet26!$X65</f>
        <v>0</v>
      </c>
      <c r="H1314" s="261">
        <f>[1]Sheet26!$Q65</f>
        <v>0</v>
      </c>
      <c r="I1314" s="261">
        <f>[1]Sheet26!$M65</f>
        <v>0</v>
      </c>
      <c r="J1314" s="261">
        <f>[1]Sheet26!$L65</f>
        <v>0</v>
      </c>
      <c r="K1314" s="263">
        <f>[1]Sheet26!$F65</f>
        <v>0</v>
      </c>
      <c r="L1314" s="261" t="str">
        <f t="shared" si="20"/>
        <v>0 0</v>
      </c>
      <c r="M1314" s="279"/>
    </row>
    <row r="1315" spans="2:13" s="264" customFormat="1" ht="30" customHeight="1">
      <c r="B1315" s="266">
        <v>1308</v>
      </c>
      <c r="C1315" s="261" t="str">
        <f>IF((F1315&lt;=0)," ",[1]Sheet27!$T$10)</f>
        <v>الثالثة إعدادي عام</v>
      </c>
      <c r="D1315" s="261" t="str">
        <f>C1315&amp;"_"&amp;COUNTIF(C$8:$C1315,C1315)</f>
        <v>الثالثة إعدادي عام_258</v>
      </c>
      <c r="E1315" s="260" t="str">
        <f>[1]Sheet27!$I$11</f>
        <v>3ASCG-7</v>
      </c>
      <c r="F1315" s="261">
        <f>[1]Sheet27!$AA16</f>
        <v>1</v>
      </c>
      <c r="G1315" s="262" t="str">
        <f>[1]Sheet27!$X16</f>
        <v>E136106919</v>
      </c>
      <c r="H1315" s="261" t="str">
        <f>[1]Sheet27!$Q16</f>
        <v>a</v>
      </c>
      <c r="I1315" s="261" t="str">
        <f>[1]Sheet27!$M16</f>
        <v>حمزة</v>
      </c>
      <c r="J1315" s="261" t="str">
        <f>[1]Sheet27!$L16</f>
        <v>ذكر</v>
      </c>
      <c r="K1315" s="263">
        <f>[1]Sheet27!$F16</f>
        <v>37800</v>
      </c>
      <c r="L1315" s="261" t="str">
        <f t="shared" si="20"/>
        <v>a حمزة</v>
      </c>
      <c r="M1315" s="279"/>
    </row>
    <row r="1316" spans="2:13" s="264" customFormat="1" ht="30" customHeight="1">
      <c r="B1316" s="266">
        <v>1309</v>
      </c>
      <c r="C1316" s="261" t="str">
        <f>IF((F1316&lt;=0)," ",[1]Sheet27!$T$10)</f>
        <v>الثالثة إعدادي عام</v>
      </c>
      <c r="D1316" s="261" t="str">
        <f>C1316&amp;"_"&amp;COUNTIF(C$8:$C1316,C1316)</f>
        <v>الثالثة إعدادي عام_259</v>
      </c>
      <c r="E1316" s="260" t="str">
        <f>[1]Sheet27!$I$11</f>
        <v>3ASCG-7</v>
      </c>
      <c r="F1316" s="261">
        <f>[1]Sheet27!$AA17</f>
        <v>2</v>
      </c>
      <c r="G1316" s="262" t="str">
        <f>[1]Sheet27!$X17</f>
        <v>P130371243</v>
      </c>
      <c r="H1316" s="261" t="str">
        <f>[1]Sheet27!$Q17</f>
        <v>a</v>
      </c>
      <c r="I1316" s="261" t="str">
        <f>[1]Sheet27!$M17</f>
        <v xml:space="preserve">محمد الأمين </v>
      </c>
      <c r="J1316" s="261" t="str">
        <f>[1]Sheet27!$L17</f>
        <v>ذكر</v>
      </c>
      <c r="K1316" s="263">
        <f>[1]Sheet27!$F17</f>
        <v>38194</v>
      </c>
      <c r="L1316" s="261" t="str">
        <f t="shared" si="20"/>
        <v xml:space="preserve">a محمد الأمين </v>
      </c>
      <c r="M1316" s="279"/>
    </row>
    <row r="1317" spans="2:13" s="264" customFormat="1" ht="30" customHeight="1">
      <c r="B1317" s="266">
        <v>1310</v>
      </c>
      <c r="C1317" s="261" t="str">
        <f>IF((F1317&lt;=0)," ",[1]Sheet27!$T$10)</f>
        <v>الثالثة إعدادي عام</v>
      </c>
      <c r="D1317" s="261" t="str">
        <f>C1317&amp;"_"&amp;COUNTIF(C$8:$C1317,C1317)</f>
        <v>الثالثة إعدادي عام_260</v>
      </c>
      <c r="E1317" s="260" t="str">
        <f>[1]Sheet27!$I$11</f>
        <v>3ASCG-7</v>
      </c>
      <c r="F1317" s="261">
        <f>[1]Sheet27!$AA18</f>
        <v>3</v>
      </c>
      <c r="G1317" s="262" t="str">
        <f>[1]Sheet27!$X18</f>
        <v>P130415065</v>
      </c>
      <c r="H1317" s="261" t="str">
        <f>[1]Sheet27!$Q18</f>
        <v>a</v>
      </c>
      <c r="I1317" s="261" t="str">
        <f>[1]Sheet27!$M18</f>
        <v xml:space="preserve">هالة </v>
      </c>
      <c r="J1317" s="261" t="str">
        <f>[1]Sheet27!$L18</f>
        <v>أنثى</v>
      </c>
      <c r="K1317" s="263">
        <f>[1]Sheet27!$F18</f>
        <v>37622</v>
      </c>
      <c r="L1317" s="261" t="str">
        <f t="shared" si="20"/>
        <v xml:space="preserve">a هالة </v>
      </c>
      <c r="M1317" s="279"/>
    </row>
    <row r="1318" spans="2:13" s="264" customFormat="1" ht="30" customHeight="1">
      <c r="B1318" s="266">
        <v>1311</v>
      </c>
      <c r="C1318" s="261" t="str">
        <f>IF((F1318&lt;=0)," ",[1]Sheet27!$T$10)</f>
        <v>الثالثة إعدادي عام</v>
      </c>
      <c r="D1318" s="261" t="str">
        <f>C1318&amp;"_"&amp;COUNTIF(C$8:$C1318,C1318)</f>
        <v>الثالثة إعدادي عام_261</v>
      </c>
      <c r="E1318" s="260" t="str">
        <f>[1]Sheet27!$I$11</f>
        <v>3ASCG-7</v>
      </c>
      <c r="F1318" s="261">
        <f>[1]Sheet27!$AA19</f>
        <v>4</v>
      </c>
      <c r="G1318" s="262" t="str">
        <f>[1]Sheet27!$X19</f>
        <v>P131251011</v>
      </c>
      <c r="H1318" s="261" t="str">
        <f>[1]Sheet27!$Q19</f>
        <v>a</v>
      </c>
      <c r="I1318" s="261" t="str">
        <f>[1]Sheet27!$M19</f>
        <v xml:space="preserve">آية </v>
      </c>
      <c r="J1318" s="261" t="str">
        <f>[1]Sheet27!$L19</f>
        <v>أنثى</v>
      </c>
      <c r="K1318" s="263">
        <f>[1]Sheet27!$F19</f>
        <v>38393</v>
      </c>
      <c r="L1318" s="261" t="str">
        <f t="shared" si="20"/>
        <v xml:space="preserve">a آية </v>
      </c>
      <c r="M1318" s="279"/>
    </row>
    <row r="1319" spans="2:13" s="264" customFormat="1" ht="30" customHeight="1">
      <c r="B1319" s="266">
        <v>1312</v>
      </c>
      <c r="C1319" s="261" t="str">
        <f>IF((F1319&lt;=0)," ",[1]Sheet27!$T$10)</f>
        <v>الثالثة إعدادي عام</v>
      </c>
      <c r="D1319" s="261" t="str">
        <f>C1319&amp;"_"&amp;COUNTIF(C$8:$C1319,C1319)</f>
        <v>الثالثة إعدادي عام_262</v>
      </c>
      <c r="E1319" s="260" t="str">
        <f>[1]Sheet27!$I$11</f>
        <v>3ASCG-7</v>
      </c>
      <c r="F1319" s="261">
        <f>[1]Sheet27!$AA20</f>
        <v>5</v>
      </c>
      <c r="G1319" s="262" t="str">
        <f>[1]Sheet27!$X20</f>
        <v>P131251029</v>
      </c>
      <c r="H1319" s="261" t="str">
        <f>[1]Sheet27!$Q20</f>
        <v>a</v>
      </c>
      <c r="I1319" s="261" t="str">
        <f>[1]Sheet27!$M20</f>
        <v>سهيل</v>
      </c>
      <c r="J1319" s="261" t="str">
        <f>[1]Sheet27!$L20</f>
        <v>ذكر</v>
      </c>
      <c r="K1319" s="263">
        <f>[1]Sheet27!$F20</f>
        <v>37599</v>
      </c>
      <c r="L1319" s="261" t="str">
        <f t="shared" si="20"/>
        <v>a سهيل</v>
      </c>
      <c r="M1319" s="279"/>
    </row>
    <row r="1320" spans="2:13" s="264" customFormat="1" ht="30" customHeight="1">
      <c r="B1320" s="266">
        <v>1313</v>
      </c>
      <c r="C1320" s="261" t="str">
        <f>IF((F1320&lt;=0)," ",[1]Sheet27!$T$10)</f>
        <v>الثالثة إعدادي عام</v>
      </c>
      <c r="D1320" s="261" t="str">
        <f>C1320&amp;"_"&amp;COUNTIF(C$8:$C1320,C1320)</f>
        <v>الثالثة إعدادي عام_263</v>
      </c>
      <c r="E1320" s="260" t="str">
        <f>[1]Sheet27!$I$11</f>
        <v>3ASCG-7</v>
      </c>
      <c r="F1320" s="261">
        <f>[1]Sheet27!$AA21</f>
        <v>6</v>
      </c>
      <c r="G1320" s="262" t="str">
        <f>[1]Sheet27!$X21</f>
        <v>P131334773</v>
      </c>
      <c r="H1320" s="261" t="str">
        <f>[1]Sheet27!$Q21</f>
        <v>a</v>
      </c>
      <c r="I1320" s="261" t="str">
        <f>[1]Sheet27!$M21</f>
        <v>شيماء</v>
      </c>
      <c r="J1320" s="261" t="str">
        <f>[1]Sheet27!$L21</f>
        <v>أنثى</v>
      </c>
      <c r="K1320" s="263">
        <f>[1]Sheet27!$F21</f>
        <v>37970</v>
      </c>
      <c r="L1320" s="261" t="str">
        <f t="shared" si="20"/>
        <v>a شيماء</v>
      </c>
      <c r="M1320" s="279"/>
    </row>
    <row r="1321" spans="2:13" s="264" customFormat="1" ht="30" customHeight="1">
      <c r="B1321" s="266">
        <v>1314</v>
      </c>
      <c r="C1321" s="261" t="str">
        <f>IF((F1321&lt;=0)," ",[1]Sheet27!$T$10)</f>
        <v>الثالثة إعدادي عام</v>
      </c>
      <c r="D1321" s="261" t="str">
        <f>C1321&amp;"_"&amp;COUNTIF(C$8:$C1321,C1321)</f>
        <v>الثالثة إعدادي عام_264</v>
      </c>
      <c r="E1321" s="260" t="str">
        <f>[1]Sheet27!$I$11</f>
        <v>3ASCG-7</v>
      </c>
      <c r="F1321" s="261">
        <f>[1]Sheet27!$AA22</f>
        <v>7</v>
      </c>
      <c r="G1321" s="262" t="str">
        <f>[1]Sheet27!$X22</f>
        <v>P131371117</v>
      </c>
      <c r="H1321" s="261" t="str">
        <f>[1]Sheet27!$Q22</f>
        <v>a</v>
      </c>
      <c r="I1321" s="261" t="str">
        <f>[1]Sheet27!$M22</f>
        <v xml:space="preserve">نعيمة </v>
      </c>
      <c r="J1321" s="261" t="str">
        <f>[1]Sheet27!$L22</f>
        <v>أنثى</v>
      </c>
      <c r="K1321" s="263">
        <f>[1]Sheet27!$F22</f>
        <v>38025</v>
      </c>
      <c r="L1321" s="261" t="str">
        <f t="shared" si="20"/>
        <v xml:space="preserve">a نعيمة </v>
      </c>
      <c r="M1321" s="279"/>
    </row>
    <row r="1322" spans="2:13" s="264" customFormat="1" ht="30" customHeight="1">
      <c r="B1322" s="266">
        <v>1315</v>
      </c>
      <c r="C1322" s="261" t="str">
        <f>IF((F1322&lt;=0)," ",[1]Sheet27!$T$10)</f>
        <v>الثالثة إعدادي عام</v>
      </c>
      <c r="D1322" s="261" t="str">
        <f>C1322&amp;"_"&amp;COUNTIF(C$8:$C1322,C1322)</f>
        <v>الثالثة إعدادي عام_265</v>
      </c>
      <c r="E1322" s="260" t="str">
        <f>[1]Sheet27!$I$11</f>
        <v>3ASCG-7</v>
      </c>
      <c r="F1322" s="261">
        <f>[1]Sheet27!$AA23</f>
        <v>8</v>
      </c>
      <c r="G1322" s="262" t="str">
        <f>[1]Sheet27!$X23</f>
        <v>P131376603</v>
      </c>
      <c r="H1322" s="261" t="str">
        <f>[1]Sheet27!$Q23</f>
        <v>a</v>
      </c>
      <c r="I1322" s="261" t="str">
        <f>[1]Sheet27!$M23</f>
        <v xml:space="preserve">حمزة </v>
      </c>
      <c r="J1322" s="261" t="str">
        <f>[1]Sheet27!$L23</f>
        <v>ذكر</v>
      </c>
      <c r="K1322" s="263">
        <f>[1]Sheet27!$F23</f>
        <v>37223</v>
      </c>
      <c r="L1322" s="261" t="str">
        <f t="shared" si="20"/>
        <v xml:space="preserve">a حمزة </v>
      </c>
      <c r="M1322" s="279"/>
    </row>
    <row r="1323" spans="2:13" s="264" customFormat="1" ht="30" customHeight="1">
      <c r="B1323" s="266">
        <v>1316</v>
      </c>
      <c r="C1323" s="261" t="str">
        <f>IF((F1323&lt;=0)," ",[1]Sheet27!$T$10)</f>
        <v>الثالثة إعدادي عام</v>
      </c>
      <c r="D1323" s="261" t="str">
        <f>C1323&amp;"_"&amp;COUNTIF(C$8:$C1323,C1323)</f>
        <v>الثالثة إعدادي عام_266</v>
      </c>
      <c r="E1323" s="260" t="str">
        <f>[1]Sheet27!$I$11</f>
        <v>3ASCG-7</v>
      </c>
      <c r="F1323" s="261">
        <f>[1]Sheet27!$AA24</f>
        <v>9</v>
      </c>
      <c r="G1323" s="262" t="str">
        <f>[1]Sheet27!$X24</f>
        <v>P131376608</v>
      </c>
      <c r="H1323" s="261" t="str">
        <f>[1]Sheet27!$Q24</f>
        <v>a</v>
      </c>
      <c r="I1323" s="261" t="str">
        <f>[1]Sheet27!$M24</f>
        <v xml:space="preserve">أيوب </v>
      </c>
      <c r="J1323" s="261" t="str">
        <f>[1]Sheet27!$L24</f>
        <v>ذكر</v>
      </c>
      <c r="K1323" s="263">
        <f>[1]Sheet27!$F24</f>
        <v>37632</v>
      </c>
      <c r="L1323" s="261" t="str">
        <f t="shared" si="20"/>
        <v xml:space="preserve">a أيوب </v>
      </c>
      <c r="M1323" s="279"/>
    </row>
    <row r="1324" spans="2:13" s="264" customFormat="1" ht="30" customHeight="1">
      <c r="B1324" s="266">
        <v>1317</v>
      </c>
      <c r="C1324" s="261" t="str">
        <f>IF((F1324&lt;=0)," ",[1]Sheet27!$T$10)</f>
        <v>الثالثة إعدادي عام</v>
      </c>
      <c r="D1324" s="261" t="str">
        <f>C1324&amp;"_"&amp;COUNTIF(C$8:$C1324,C1324)</f>
        <v>الثالثة إعدادي عام_267</v>
      </c>
      <c r="E1324" s="260" t="str">
        <f>[1]Sheet27!$I$11</f>
        <v>3ASCG-7</v>
      </c>
      <c r="F1324" s="261">
        <f>[1]Sheet27!$AA25</f>
        <v>10</v>
      </c>
      <c r="G1324" s="262" t="str">
        <f>[1]Sheet27!$X25</f>
        <v>P131377489</v>
      </c>
      <c r="H1324" s="261" t="str">
        <f>[1]Sheet27!$Q25</f>
        <v>a</v>
      </c>
      <c r="I1324" s="261" t="str">
        <f>[1]Sheet27!$M25</f>
        <v xml:space="preserve">حمزة </v>
      </c>
      <c r="J1324" s="261" t="str">
        <f>[1]Sheet27!$L25</f>
        <v>ذكر</v>
      </c>
      <c r="K1324" s="263">
        <f>[1]Sheet27!$F25</f>
        <v>37233</v>
      </c>
      <c r="L1324" s="261" t="str">
        <f t="shared" si="20"/>
        <v xml:space="preserve">a حمزة </v>
      </c>
      <c r="M1324" s="279"/>
    </row>
    <row r="1325" spans="2:13" s="264" customFormat="1" ht="30" customHeight="1">
      <c r="B1325" s="266">
        <v>1318</v>
      </c>
      <c r="C1325" s="261" t="str">
        <f>IF((F1325&lt;=0)," ",[1]Sheet27!$T$10)</f>
        <v>الثالثة إعدادي عام</v>
      </c>
      <c r="D1325" s="261" t="str">
        <f>C1325&amp;"_"&amp;COUNTIF(C$8:$C1325,C1325)</f>
        <v>الثالثة إعدادي عام_268</v>
      </c>
      <c r="E1325" s="260" t="str">
        <f>[1]Sheet27!$I$11</f>
        <v>3ASCG-7</v>
      </c>
      <c r="F1325" s="261">
        <f>[1]Sheet27!$AA26</f>
        <v>11</v>
      </c>
      <c r="G1325" s="262" t="str">
        <f>[1]Sheet27!$X26</f>
        <v>P131461855</v>
      </c>
      <c r="H1325" s="261" t="str">
        <f>[1]Sheet27!$Q26</f>
        <v>a</v>
      </c>
      <c r="I1325" s="261" t="str">
        <f>[1]Sheet27!$M26</f>
        <v xml:space="preserve"> سفيان </v>
      </c>
      <c r="J1325" s="261" t="str">
        <f>[1]Sheet27!$L26</f>
        <v>ذكر</v>
      </c>
      <c r="K1325" s="263">
        <f>[1]Sheet27!$F26</f>
        <v>37062</v>
      </c>
      <c r="L1325" s="261" t="str">
        <f t="shared" si="20"/>
        <v xml:space="preserve">a  سفيان </v>
      </c>
      <c r="M1325" s="279"/>
    </row>
    <row r="1326" spans="2:13" s="264" customFormat="1" ht="30" customHeight="1">
      <c r="B1326" s="266">
        <v>1319</v>
      </c>
      <c r="C1326" s="261" t="str">
        <f>IF((F1326&lt;=0)," ",[1]Sheet27!$T$10)</f>
        <v>الثالثة إعدادي عام</v>
      </c>
      <c r="D1326" s="261" t="str">
        <f>C1326&amp;"_"&amp;COUNTIF(C$8:$C1326,C1326)</f>
        <v>الثالثة إعدادي عام_269</v>
      </c>
      <c r="E1326" s="260" t="str">
        <f>[1]Sheet27!$I$11</f>
        <v>3ASCG-7</v>
      </c>
      <c r="F1326" s="261">
        <f>[1]Sheet27!$AA27</f>
        <v>12</v>
      </c>
      <c r="G1326" s="262" t="str">
        <f>[1]Sheet27!$X27</f>
        <v>P132243614</v>
      </c>
      <c r="H1326" s="261" t="str">
        <f>[1]Sheet27!$Q27</f>
        <v>a</v>
      </c>
      <c r="I1326" s="261" t="str">
        <f>[1]Sheet27!$M27</f>
        <v>دعاء</v>
      </c>
      <c r="J1326" s="261" t="str">
        <f>[1]Sheet27!$L27</f>
        <v>أنثى</v>
      </c>
      <c r="K1326" s="263">
        <f>[1]Sheet27!$F27</f>
        <v>38209</v>
      </c>
      <c r="L1326" s="261" t="str">
        <f t="shared" si="20"/>
        <v>a دعاء</v>
      </c>
      <c r="M1326" s="279"/>
    </row>
    <row r="1327" spans="2:13" s="264" customFormat="1" ht="30" customHeight="1">
      <c r="B1327" s="266">
        <v>1320</v>
      </c>
      <c r="C1327" s="261" t="str">
        <f>IF((F1327&lt;=0)," ",[1]Sheet27!$T$10)</f>
        <v>الثالثة إعدادي عام</v>
      </c>
      <c r="D1327" s="261" t="str">
        <f>C1327&amp;"_"&amp;COUNTIF(C$8:$C1327,C1327)</f>
        <v>الثالثة إعدادي عام_270</v>
      </c>
      <c r="E1327" s="260" t="str">
        <f>[1]Sheet27!$I$11</f>
        <v>3ASCG-7</v>
      </c>
      <c r="F1327" s="261">
        <f>[1]Sheet27!$AA28</f>
        <v>13</v>
      </c>
      <c r="G1327" s="262" t="str">
        <f>[1]Sheet27!$X28</f>
        <v>P132252681</v>
      </c>
      <c r="H1327" s="261" t="str">
        <f>[1]Sheet27!$Q28</f>
        <v>a</v>
      </c>
      <c r="I1327" s="261" t="str">
        <f>[1]Sheet27!$M28</f>
        <v xml:space="preserve">محمد  </v>
      </c>
      <c r="J1327" s="261" t="str">
        <f>[1]Sheet27!$L28</f>
        <v>ذكر</v>
      </c>
      <c r="K1327" s="263">
        <f>[1]Sheet27!$F28</f>
        <v>37694</v>
      </c>
      <c r="L1327" s="261" t="str">
        <f t="shared" si="20"/>
        <v xml:space="preserve">a محمد  </v>
      </c>
      <c r="M1327" s="279"/>
    </row>
    <row r="1328" spans="2:13" s="264" customFormat="1" ht="30" customHeight="1">
      <c r="B1328" s="266">
        <v>1321</v>
      </c>
      <c r="C1328" s="261" t="str">
        <f>IF((F1328&lt;=0)," ",[1]Sheet27!$T$10)</f>
        <v>الثالثة إعدادي عام</v>
      </c>
      <c r="D1328" s="261" t="str">
        <f>C1328&amp;"_"&amp;COUNTIF(C$8:$C1328,C1328)</f>
        <v>الثالثة إعدادي عام_271</v>
      </c>
      <c r="E1328" s="260" t="str">
        <f>[1]Sheet27!$I$11</f>
        <v>3ASCG-7</v>
      </c>
      <c r="F1328" s="261">
        <f>[1]Sheet27!$AA29</f>
        <v>14</v>
      </c>
      <c r="G1328" s="262" t="str">
        <f>[1]Sheet27!$X29</f>
        <v>P132252687</v>
      </c>
      <c r="H1328" s="261" t="str">
        <f>[1]Sheet27!$Q29</f>
        <v>a</v>
      </c>
      <c r="I1328" s="261" t="str">
        <f>[1]Sheet27!$M29</f>
        <v xml:space="preserve">حمزة </v>
      </c>
      <c r="J1328" s="261" t="str">
        <f>[1]Sheet27!$L29</f>
        <v>ذكر</v>
      </c>
      <c r="K1328" s="263">
        <f>[1]Sheet27!$F29</f>
        <v>37557</v>
      </c>
      <c r="L1328" s="261" t="str">
        <f t="shared" si="20"/>
        <v xml:space="preserve">a حمزة </v>
      </c>
      <c r="M1328" s="279"/>
    </row>
    <row r="1329" spans="2:13" s="264" customFormat="1" ht="30" customHeight="1">
      <c r="B1329" s="266">
        <v>1322</v>
      </c>
      <c r="C1329" s="261" t="str">
        <f>IF((F1329&lt;=0)," ",[1]Sheet27!$T$10)</f>
        <v>الثالثة إعدادي عام</v>
      </c>
      <c r="D1329" s="261" t="str">
        <f>C1329&amp;"_"&amp;COUNTIF(C$8:$C1329,C1329)</f>
        <v>الثالثة إعدادي عام_272</v>
      </c>
      <c r="E1329" s="260" t="str">
        <f>[1]Sheet27!$I$11</f>
        <v>3ASCG-7</v>
      </c>
      <c r="F1329" s="261">
        <f>[1]Sheet27!$AA30</f>
        <v>15</v>
      </c>
      <c r="G1329" s="262" t="str">
        <f>[1]Sheet27!$X30</f>
        <v>P132258043</v>
      </c>
      <c r="H1329" s="261" t="str">
        <f>[1]Sheet27!$Q30</f>
        <v>a</v>
      </c>
      <c r="I1329" s="261" t="str">
        <f>[1]Sheet27!$M30</f>
        <v>محمد ايمن</v>
      </c>
      <c r="J1329" s="261" t="str">
        <f>[1]Sheet27!$L30</f>
        <v>ذكر</v>
      </c>
      <c r="K1329" s="263">
        <f>[1]Sheet27!$F30</f>
        <v>38093</v>
      </c>
      <c r="L1329" s="261" t="str">
        <f t="shared" si="20"/>
        <v>a محمد ايمن</v>
      </c>
      <c r="M1329" s="279"/>
    </row>
    <row r="1330" spans="2:13" s="264" customFormat="1" ht="30" customHeight="1">
      <c r="B1330" s="266">
        <v>1323</v>
      </c>
      <c r="C1330" s="261" t="str">
        <f>IF((F1330&lt;=0)," ",[1]Sheet27!$T$10)</f>
        <v>الثالثة إعدادي عام</v>
      </c>
      <c r="D1330" s="261" t="str">
        <f>C1330&amp;"_"&amp;COUNTIF(C$8:$C1330,C1330)</f>
        <v>الثالثة إعدادي عام_273</v>
      </c>
      <c r="E1330" s="260" t="str">
        <f>[1]Sheet27!$I$11</f>
        <v>3ASCG-7</v>
      </c>
      <c r="F1330" s="261">
        <f>[1]Sheet27!$AA31</f>
        <v>16</v>
      </c>
      <c r="G1330" s="262" t="str">
        <f>[1]Sheet27!$X31</f>
        <v>P132260110</v>
      </c>
      <c r="H1330" s="261" t="str">
        <f>[1]Sheet27!$Q31</f>
        <v>a</v>
      </c>
      <c r="I1330" s="261" t="str">
        <f>[1]Sheet27!$M31</f>
        <v xml:space="preserve">نعمة </v>
      </c>
      <c r="J1330" s="261" t="str">
        <f>[1]Sheet27!$L31</f>
        <v>أنثى</v>
      </c>
      <c r="K1330" s="263">
        <f>[1]Sheet27!$F31</f>
        <v>37683</v>
      </c>
      <c r="L1330" s="261" t="str">
        <f t="shared" si="20"/>
        <v xml:space="preserve">a نعمة </v>
      </c>
      <c r="M1330" s="279"/>
    </row>
    <row r="1331" spans="2:13" s="264" customFormat="1" ht="30" customHeight="1">
      <c r="B1331" s="266">
        <v>1324</v>
      </c>
      <c r="C1331" s="261" t="str">
        <f>IF((F1331&lt;=0)," ",[1]Sheet27!$T$10)</f>
        <v>الثالثة إعدادي عام</v>
      </c>
      <c r="D1331" s="261" t="str">
        <f>C1331&amp;"_"&amp;COUNTIF(C$8:$C1331,C1331)</f>
        <v>الثالثة إعدادي عام_274</v>
      </c>
      <c r="E1331" s="260" t="str">
        <f>[1]Sheet27!$I$11</f>
        <v>3ASCG-7</v>
      </c>
      <c r="F1331" s="261">
        <f>[1]Sheet27!$AA32</f>
        <v>17</v>
      </c>
      <c r="G1331" s="262" t="str">
        <f>[1]Sheet27!$X32</f>
        <v>P132371166</v>
      </c>
      <c r="H1331" s="261" t="str">
        <f>[1]Sheet27!$Q32</f>
        <v>a</v>
      </c>
      <c r="I1331" s="261" t="str">
        <f>[1]Sheet27!$M32</f>
        <v xml:space="preserve">كوثر </v>
      </c>
      <c r="J1331" s="261" t="str">
        <f>[1]Sheet27!$L32</f>
        <v>أنثى</v>
      </c>
      <c r="K1331" s="263">
        <f>[1]Sheet27!$F32</f>
        <v>38391</v>
      </c>
      <c r="L1331" s="261" t="str">
        <f t="shared" si="20"/>
        <v xml:space="preserve">a كوثر </v>
      </c>
      <c r="M1331" s="279"/>
    </row>
    <row r="1332" spans="2:13" s="264" customFormat="1" ht="30" customHeight="1">
      <c r="B1332" s="266">
        <v>1325</v>
      </c>
      <c r="C1332" s="261" t="str">
        <f>IF((F1332&lt;=0)," ",[1]Sheet27!$T$10)</f>
        <v>الثالثة إعدادي عام</v>
      </c>
      <c r="D1332" s="261" t="str">
        <f>C1332&amp;"_"&amp;COUNTIF(C$8:$C1332,C1332)</f>
        <v>الثالثة إعدادي عام_275</v>
      </c>
      <c r="E1332" s="260" t="str">
        <f>[1]Sheet27!$I$11</f>
        <v>3ASCG-7</v>
      </c>
      <c r="F1332" s="261">
        <f>[1]Sheet27!$AA33</f>
        <v>18</v>
      </c>
      <c r="G1332" s="262" t="str">
        <f>[1]Sheet27!$X33</f>
        <v>P133371083</v>
      </c>
      <c r="H1332" s="261" t="str">
        <f>[1]Sheet27!$Q33</f>
        <v>a</v>
      </c>
      <c r="I1332" s="261" t="str">
        <f>[1]Sheet27!$M33</f>
        <v xml:space="preserve">خديجة </v>
      </c>
      <c r="J1332" s="261" t="str">
        <f>[1]Sheet27!$L33</f>
        <v>أنثى</v>
      </c>
      <c r="K1332" s="263">
        <f>[1]Sheet27!$F33</f>
        <v>38345</v>
      </c>
      <c r="L1332" s="261" t="str">
        <f t="shared" si="20"/>
        <v xml:space="preserve">a خديجة </v>
      </c>
      <c r="M1332" s="279"/>
    </row>
    <row r="1333" spans="2:13" s="264" customFormat="1" ht="30" customHeight="1">
      <c r="B1333" s="266">
        <v>1326</v>
      </c>
      <c r="C1333" s="261" t="str">
        <f>IF((F1333&lt;=0)," ",[1]Sheet27!$T$10)</f>
        <v>الثالثة إعدادي عام</v>
      </c>
      <c r="D1333" s="261" t="str">
        <f>C1333&amp;"_"&amp;COUNTIF(C$8:$C1333,C1333)</f>
        <v>الثالثة إعدادي عام_276</v>
      </c>
      <c r="E1333" s="260" t="str">
        <f>[1]Sheet27!$I$11</f>
        <v>3ASCG-7</v>
      </c>
      <c r="F1333" s="261">
        <f>[1]Sheet27!$AA34</f>
        <v>19</v>
      </c>
      <c r="G1333" s="262" t="str">
        <f>[1]Sheet27!$X34</f>
        <v>P133371336</v>
      </c>
      <c r="H1333" s="261" t="str">
        <f>[1]Sheet27!$Q34</f>
        <v>a</v>
      </c>
      <c r="I1333" s="261" t="str">
        <f>[1]Sheet27!$M34</f>
        <v xml:space="preserve">مريم </v>
      </c>
      <c r="J1333" s="261" t="str">
        <f>[1]Sheet27!$L34</f>
        <v>أنثى</v>
      </c>
      <c r="K1333" s="263">
        <f>[1]Sheet27!$F34</f>
        <v>38103</v>
      </c>
      <c r="L1333" s="261" t="str">
        <f t="shared" si="20"/>
        <v xml:space="preserve">a مريم </v>
      </c>
      <c r="M1333" s="279"/>
    </row>
    <row r="1334" spans="2:13" s="264" customFormat="1" ht="30" customHeight="1">
      <c r="B1334" s="266">
        <v>1327</v>
      </c>
      <c r="C1334" s="261" t="str">
        <f>IF((F1334&lt;=0)," ",[1]Sheet27!$T$10)</f>
        <v>الثالثة إعدادي عام</v>
      </c>
      <c r="D1334" s="261" t="str">
        <f>C1334&amp;"_"&amp;COUNTIF(C$8:$C1334,C1334)</f>
        <v>الثالثة إعدادي عام_277</v>
      </c>
      <c r="E1334" s="260" t="str">
        <f>[1]Sheet27!$I$11</f>
        <v>3ASCG-7</v>
      </c>
      <c r="F1334" s="261">
        <f>[1]Sheet27!$AA35</f>
        <v>20</v>
      </c>
      <c r="G1334" s="262" t="str">
        <f>[1]Sheet27!$X35</f>
        <v>P134112883</v>
      </c>
      <c r="H1334" s="261" t="str">
        <f>[1]Sheet27!$Q35</f>
        <v>a</v>
      </c>
      <c r="I1334" s="261" t="str">
        <f>[1]Sheet27!$M35</f>
        <v>إسراء</v>
      </c>
      <c r="J1334" s="261" t="str">
        <f>[1]Sheet27!$L35</f>
        <v>أنثى</v>
      </c>
      <c r="K1334" s="263">
        <f>[1]Sheet27!$F35</f>
        <v>38395</v>
      </c>
      <c r="L1334" s="261" t="str">
        <f t="shared" si="20"/>
        <v>a إسراء</v>
      </c>
      <c r="M1334" s="279"/>
    </row>
    <row r="1335" spans="2:13" s="264" customFormat="1" ht="30" customHeight="1">
      <c r="B1335" s="266">
        <v>1328</v>
      </c>
      <c r="C1335" s="261" t="str">
        <f>IF((F1335&lt;=0)," ",[1]Sheet27!$T$10)</f>
        <v>الثالثة إعدادي عام</v>
      </c>
      <c r="D1335" s="261" t="str">
        <f>C1335&amp;"_"&amp;COUNTIF(C$8:$C1335,C1335)</f>
        <v>الثالثة إعدادي عام_278</v>
      </c>
      <c r="E1335" s="260" t="str">
        <f>[1]Sheet27!$I$11</f>
        <v>3ASCG-7</v>
      </c>
      <c r="F1335" s="261">
        <f>[1]Sheet27!$AA36</f>
        <v>21</v>
      </c>
      <c r="G1335" s="262" t="str">
        <f>[1]Sheet27!$X36</f>
        <v>P134266733</v>
      </c>
      <c r="H1335" s="261" t="str">
        <f>[1]Sheet27!$Q36</f>
        <v>a</v>
      </c>
      <c r="I1335" s="261" t="str">
        <f>[1]Sheet27!$M36</f>
        <v xml:space="preserve">ابتسام </v>
      </c>
      <c r="J1335" s="261" t="str">
        <f>[1]Sheet27!$L36</f>
        <v>أنثى</v>
      </c>
      <c r="K1335" s="263">
        <f>[1]Sheet27!$F36</f>
        <v>37326</v>
      </c>
      <c r="L1335" s="261" t="str">
        <f t="shared" si="20"/>
        <v xml:space="preserve">a ابتسام </v>
      </c>
      <c r="M1335" s="279"/>
    </row>
    <row r="1336" spans="2:13" s="264" customFormat="1" ht="30" customHeight="1">
      <c r="B1336" s="266">
        <v>1329</v>
      </c>
      <c r="C1336" s="261" t="str">
        <f>IF((F1336&lt;=0)," ",[1]Sheet27!$T$10)</f>
        <v>الثالثة إعدادي عام</v>
      </c>
      <c r="D1336" s="261" t="str">
        <f>C1336&amp;"_"&amp;COUNTIF(C$8:$C1336,C1336)</f>
        <v>الثالثة إعدادي عام_279</v>
      </c>
      <c r="E1336" s="260" t="str">
        <f>[1]Sheet27!$I$11</f>
        <v>3ASCG-7</v>
      </c>
      <c r="F1336" s="261">
        <f>[1]Sheet27!$AA37</f>
        <v>22</v>
      </c>
      <c r="G1336" s="262" t="str">
        <f>[1]Sheet27!$X37</f>
        <v>P134371158</v>
      </c>
      <c r="H1336" s="261" t="str">
        <f>[1]Sheet27!$Q37</f>
        <v>a</v>
      </c>
      <c r="I1336" s="261" t="str">
        <f>[1]Sheet27!$M37</f>
        <v xml:space="preserve">أميمة </v>
      </c>
      <c r="J1336" s="261" t="str">
        <f>[1]Sheet27!$L37</f>
        <v>أنثى</v>
      </c>
      <c r="K1336" s="263">
        <f>[1]Sheet27!$F37</f>
        <v>38139</v>
      </c>
      <c r="L1336" s="261" t="str">
        <f t="shared" si="20"/>
        <v xml:space="preserve">a أميمة </v>
      </c>
      <c r="M1336" s="279"/>
    </row>
    <row r="1337" spans="2:13" s="264" customFormat="1" ht="30" customHeight="1">
      <c r="B1337" s="266">
        <v>1330</v>
      </c>
      <c r="C1337" s="261" t="str">
        <f>IF((F1337&lt;=0)," ",[1]Sheet27!$T$10)</f>
        <v>الثالثة إعدادي عام</v>
      </c>
      <c r="D1337" s="261" t="str">
        <f>C1337&amp;"_"&amp;COUNTIF(C$8:$C1337,C1337)</f>
        <v>الثالثة إعدادي عام_280</v>
      </c>
      <c r="E1337" s="260" t="str">
        <f>[1]Sheet27!$I$11</f>
        <v>3ASCG-7</v>
      </c>
      <c r="F1337" s="261">
        <f>[1]Sheet27!$AA38</f>
        <v>23</v>
      </c>
      <c r="G1337" s="262" t="str">
        <f>[1]Sheet27!$X38</f>
        <v>P134371248</v>
      </c>
      <c r="H1337" s="261" t="str">
        <f>[1]Sheet27!$Q38</f>
        <v>a</v>
      </c>
      <c r="I1337" s="261" t="str">
        <f>[1]Sheet27!$M38</f>
        <v xml:space="preserve">مريم </v>
      </c>
      <c r="J1337" s="261" t="str">
        <f>[1]Sheet27!$L38</f>
        <v>أنثى</v>
      </c>
      <c r="K1337" s="263">
        <f>[1]Sheet27!$F38</f>
        <v>38252</v>
      </c>
      <c r="L1337" s="261" t="str">
        <f t="shared" si="20"/>
        <v xml:space="preserve">a مريم </v>
      </c>
      <c r="M1337" s="279"/>
    </row>
    <row r="1338" spans="2:13" s="264" customFormat="1" ht="30" customHeight="1">
      <c r="B1338" s="266">
        <v>1331</v>
      </c>
      <c r="C1338" s="261" t="str">
        <f>IF((F1338&lt;=0)," ",[1]Sheet27!$T$10)</f>
        <v>الثالثة إعدادي عام</v>
      </c>
      <c r="D1338" s="261" t="str">
        <f>C1338&amp;"_"&amp;COUNTIF(C$8:$C1338,C1338)</f>
        <v>الثالثة إعدادي عام_281</v>
      </c>
      <c r="E1338" s="260" t="str">
        <f>[1]Sheet27!$I$11</f>
        <v>3ASCG-7</v>
      </c>
      <c r="F1338" s="261">
        <f>[1]Sheet27!$AA39</f>
        <v>24</v>
      </c>
      <c r="G1338" s="262" t="str">
        <f>[1]Sheet27!$X39</f>
        <v>P134376640</v>
      </c>
      <c r="H1338" s="261" t="str">
        <f>[1]Sheet27!$Q39</f>
        <v>a</v>
      </c>
      <c r="I1338" s="261" t="str">
        <f>[1]Sheet27!$M39</f>
        <v xml:space="preserve">وصال </v>
      </c>
      <c r="J1338" s="261" t="str">
        <f>[1]Sheet27!$L39</f>
        <v>أنثى</v>
      </c>
      <c r="K1338" s="263">
        <f>[1]Sheet27!$F39</f>
        <v>37880</v>
      </c>
      <c r="L1338" s="261" t="str">
        <f t="shared" si="20"/>
        <v xml:space="preserve">a وصال </v>
      </c>
      <c r="M1338" s="279"/>
    </row>
    <row r="1339" spans="2:13" s="264" customFormat="1" ht="30" customHeight="1">
      <c r="B1339" s="266">
        <v>1332</v>
      </c>
      <c r="C1339" s="261" t="str">
        <f>IF((F1339&lt;=0)," ",[1]Sheet27!$T$10)</f>
        <v>الثالثة إعدادي عام</v>
      </c>
      <c r="D1339" s="261" t="str">
        <f>C1339&amp;"_"&amp;COUNTIF(C$8:$C1339,C1339)</f>
        <v>الثالثة إعدادي عام_282</v>
      </c>
      <c r="E1339" s="260" t="str">
        <f>[1]Sheet27!$I$11</f>
        <v>3ASCG-7</v>
      </c>
      <c r="F1339" s="261">
        <f>[1]Sheet27!$AA40</f>
        <v>25</v>
      </c>
      <c r="G1339" s="262" t="str">
        <f>[1]Sheet27!$X40</f>
        <v>P135244300</v>
      </c>
      <c r="H1339" s="261" t="str">
        <f>[1]Sheet27!$Q40</f>
        <v>a</v>
      </c>
      <c r="I1339" s="261" t="str">
        <f>[1]Sheet27!$M40</f>
        <v>ارحيمو</v>
      </c>
      <c r="J1339" s="261" t="str">
        <f>[1]Sheet27!$L40</f>
        <v>أنثى</v>
      </c>
      <c r="K1339" s="263">
        <f>[1]Sheet27!$F40</f>
        <v>37809</v>
      </c>
      <c r="L1339" s="261" t="str">
        <f t="shared" si="20"/>
        <v>a ارحيمو</v>
      </c>
      <c r="M1339" s="279"/>
    </row>
    <row r="1340" spans="2:13" s="264" customFormat="1" ht="30" customHeight="1">
      <c r="B1340" s="266">
        <v>1333</v>
      </c>
      <c r="C1340" s="261" t="str">
        <f>IF((F1340&lt;=0)," ",[1]Sheet27!$T$10)</f>
        <v>الثالثة إعدادي عام</v>
      </c>
      <c r="D1340" s="261" t="str">
        <f>C1340&amp;"_"&amp;COUNTIF(C$8:$C1340,C1340)</f>
        <v>الثالثة إعدادي عام_283</v>
      </c>
      <c r="E1340" s="260" t="str">
        <f>[1]Sheet27!$I$11</f>
        <v>3ASCG-7</v>
      </c>
      <c r="F1340" s="261">
        <f>[1]Sheet27!$AA41</f>
        <v>26</v>
      </c>
      <c r="G1340" s="262" t="str">
        <f>[1]Sheet27!$X41</f>
        <v>P136260029</v>
      </c>
      <c r="H1340" s="261" t="str">
        <f>[1]Sheet27!$Q41</f>
        <v>a</v>
      </c>
      <c r="I1340" s="261" t="str">
        <f>[1]Sheet27!$M41</f>
        <v xml:space="preserve">يوسف </v>
      </c>
      <c r="J1340" s="261" t="str">
        <f>[1]Sheet27!$L41</f>
        <v>ذكر</v>
      </c>
      <c r="K1340" s="263">
        <f>[1]Sheet27!$F41</f>
        <v>37347</v>
      </c>
      <c r="L1340" s="261" t="str">
        <f t="shared" si="20"/>
        <v xml:space="preserve">a يوسف </v>
      </c>
      <c r="M1340" s="279"/>
    </row>
    <row r="1341" spans="2:13" s="264" customFormat="1" ht="30" customHeight="1">
      <c r="B1341" s="266">
        <v>1334</v>
      </c>
      <c r="C1341" s="261" t="str">
        <f>IF((F1341&lt;=0)," ",[1]Sheet27!$T$10)</f>
        <v>الثالثة إعدادي عام</v>
      </c>
      <c r="D1341" s="261" t="str">
        <f>C1341&amp;"_"&amp;COUNTIF(C$8:$C1341,C1341)</f>
        <v>الثالثة إعدادي عام_284</v>
      </c>
      <c r="E1341" s="260" t="str">
        <f>[1]Sheet27!$I$11</f>
        <v>3ASCG-7</v>
      </c>
      <c r="F1341" s="261">
        <f>[1]Sheet27!$AA42</f>
        <v>27</v>
      </c>
      <c r="G1341" s="262" t="str">
        <f>[1]Sheet27!$X42</f>
        <v>P136260259</v>
      </c>
      <c r="H1341" s="261" t="str">
        <f>[1]Sheet27!$Q42</f>
        <v>a</v>
      </c>
      <c r="I1341" s="261" t="str">
        <f>[1]Sheet27!$M42</f>
        <v>ف الزهراء</v>
      </c>
      <c r="J1341" s="261" t="str">
        <f>[1]Sheet27!$L42</f>
        <v>أنثى</v>
      </c>
      <c r="K1341" s="263">
        <f>[1]Sheet27!$F42</f>
        <v>37613</v>
      </c>
      <c r="L1341" s="261" t="str">
        <f t="shared" si="20"/>
        <v>a ف الزهراء</v>
      </c>
      <c r="M1341" s="279"/>
    </row>
    <row r="1342" spans="2:13" s="264" customFormat="1" ht="30" customHeight="1">
      <c r="B1342" s="266">
        <v>1335</v>
      </c>
      <c r="C1342" s="261" t="str">
        <f>IF((F1342&lt;=0)," ",[1]Sheet27!$T$10)</f>
        <v>الثالثة إعدادي عام</v>
      </c>
      <c r="D1342" s="261" t="str">
        <f>C1342&amp;"_"&amp;COUNTIF(C$8:$C1342,C1342)</f>
        <v>الثالثة إعدادي عام_285</v>
      </c>
      <c r="E1342" s="260" t="str">
        <f>[1]Sheet27!$I$11</f>
        <v>3ASCG-7</v>
      </c>
      <c r="F1342" s="261">
        <f>[1]Sheet27!$AA43</f>
        <v>28</v>
      </c>
      <c r="G1342" s="262" t="str">
        <f>[1]Sheet27!$X43</f>
        <v>P136371315</v>
      </c>
      <c r="H1342" s="261" t="str">
        <f>[1]Sheet27!$Q43</f>
        <v>a</v>
      </c>
      <c r="I1342" s="261" t="str">
        <f>[1]Sheet27!$M43</f>
        <v xml:space="preserve">منال </v>
      </c>
      <c r="J1342" s="261" t="str">
        <f>[1]Sheet27!$L43</f>
        <v>أنثى</v>
      </c>
      <c r="K1342" s="263">
        <f>[1]Sheet27!$F43</f>
        <v>38243</v>
      </c>
      <c r="L1342" s="261" t="str">
        <f t="shared" si="20"/>
        <v xml:space="preserve">a منال </v>
      </c>
      <c r="M1342" s="279"/>
    </row>
    <row r="1343" spans="2:13" s="264" customFormat="1" ht="30" customHeight="1">
      <c r="B1343" s="266">
        <v>1336</v>
      </c>
      <c r="C1343" s="261" t="str">
        <f>IF((F1343&lt;=0)," ",[1]Sheet27!$T$10)</f>
        <v>الثالثة إعدادي عام</v>
      </c>
      <c r="D1343" s="261" t="str">
        <f>C1343&amp;"_"&amp;COUNTIF(C$8:$C1343,C1343)</f>
        <v>الثالثة إعدادي عام_286</v>
      </c>
      <c r="E1343" s="260" t="str">
        <f>[1]Sheet27!$I$11</f>
        <v>3ASCG-7</v>
      </c>
      <c r="F1343" s="261">
        <f>[1]Sheet27!$AA44</f>
        <v>29</v>
      </c>
      <c r="G1343" s="262" t="str">
        <f>[1]Sheet27!$X44</f>
        <v>P136377318</v>
      </c>
      <c r="H1343" s="261" t="str">
        <f>[1]Sheet27!$Q44</f>
        <v>a</v>
      </c>
      <c r="I1343" s="261" t="str">
        <f>[1]Sheet27!$M44</f>
        <v>ابراهيم</v>
      </c>
      <c r="J1343" s="261" t="str">
        <f>[1]Sheet27!$L44</f>
        <v>ذكر</v>
      </c>
      <c r="K1343" s="263">
        <f>[1]Sheet27!$F44</f>
        <v>36086</v>
      </c>
      <c r="L1343" s="261" t="str">
        <f t="shared" si="20"/>
        <v>a ابراهيم</v>
      </c>
      <c r="M1343" s="279"/>
    </row>
    <row r="1344" spans="2:13" s="264" customFormat="1" ht="30" customHeight="1">
      <c r="B1344" s="266">
        <v>1337</v>
      </c>
      <c r="C1344" s="261" t="str">
        <f>IF((F1344&lt;=0)," ",[1]Sheet27!$T$10)</f>
        <v>الثالثة إعدادي عام</v>
      </c>
      <c r="D1344" s="261" t="str">
        <f>C1344&amp;"_"&amp;COUNTIF(C$8:$C1344,C1344)</f>
        <v>الثالثة إعدادي عام_287</v>
      </c>
      <c r="E1344" s="260" t="str">
        <f>[1]Sheet27!$I$11</f>
        <v>3ASCG-7</v>
      </c>
      <c r="F1344" s="261">
        <f>[1]Sheet27!$AA45</f>
        <v>30</v>
      </c>
      <c r="G1344" s="262" t="str">
        <f>[1]Sheet27!$X45</f>
        <v>P138218305</v>
      </c>
      <c r="H1344" s="261" t="str">
        <f>[1]Sheet27!$Q45</f>
        <v>a</v>
      </c>
      <c r="I1344" s="261" t="str">
        <f>[1]Sheet27!$M45</f>
        <v>صفاء</v>
      </c>
      <c r="J1344" s="261" t="str">
        <f>[1]Sheet27!$L45</f>
        <v>أنثى</v>
      </c>
      <c r="K1344" s="263">
        <f>[1]Sheet27!$F45</f>
        <v>38254</v>
      </c>
      <c r="L1344" s="261" t="str">
        <f t="shared" si="20"/>
        <v>a صفاء</v>
      </c>
      <c r="M1344" s="279"/>
    </row>
    <row r="1345" spans="2:13" s="264" customFormat="1" ht="30" customHeight="1">
      <c r="B1345" s="266">
        <v>1338</v>
      </c>
      <c r="C1345" s="261" t="str">
        <f>IF((F1345&lt;=0)," ",[1]Sheet27!$T$10)</f>
        <v>الثالثة إعدادي عام</v>
      </c>
      <c r="D1345" s="261" t="str">
        <f>C1345&amp;"_"&amp;COUNTIF(C$8:$C1345,C1345)</f>
        <v>الثالثة إعدادي عام_288</v>
      </c>
      <c r="E1345" s="260" t="str">
        <f>[1]Sheet27!$I$11</f>
        <v>3ASCG-7</v>
      </c>
      <c r="F1345" s="261">
        <f>[1]Sheet27!$AA46</f>
        <v>31</v>
      </c>
      <c r="G1345" s="262" t="str">
        <f>[1]Sheet27!$X46</f>
        <v>P138260077</v>
      </c>
      <c r="H1345" s="261" t="str">
        <f>[1]Sheet27!$Q46</f>
        <v>a</v>
      </c>
      <c r="I1345" s="261" t="str">
        <f>[1]Sheet27!$M46</f>
        <v xml:space="preserve">محمد ياسين </v>
      </c>
      <c r="J1345" s="261" t="str">
        <f>[1]Sheet27!$L46</f>
        <v>ذكر</v>
      </c>
      <c r="K1345" s="263">
        <f>[1]Sheet27!$F46</f>
        <v>38228</v>
      </c>
      <c r="L1345" s="261" t="str">
        <f t="shared" si="20"/>
        <v xml:space="preserve">a محمد ياسين </v>
      </c>
      <c r="M1345" s="279"/>
    </row>
    <row r="1346" spans="2:13" s="264" customFormat="1" ht="30" customHeight="1">
      <c r="B1346" s="266">
        <v>1339</v>
      </c>
      <c r="C1346" s="261" t="str">
        <f>IF((F1346&lt;=0)," ",[1]Sheet27!$T$10)</f>
        <v>الثالثة إعدادي عام</v>
      </c>
      <c r="D1346" s="261" t="str">
        <f>C1346&amp;"_"&amp;COUNTIF(C$8:$C1346,C1346)</f>
        <v>الثالثة إعدادي عام_289</v>
      </c>
      <c r="E1346" s="260" t="str">
        <f>[1]Sheet27!$I$11</f>
        <v>3ASCG-7</v>
      </c>
      <c r="F1346" s="261">
        <f>[1]Sheet27!$AA47</f>
        <v>32</v>
      </c>
      <c r="G1346" s="262" t="str">
        <f>[1]Sheet27!$X47</f>
        <v>P138371308</v>
      </c>
      <c r="H1346" s="261" t="str">
        <f>[1]Sheet27!$Q47</f>
        <v>a</v>
      </c>
      <c r="I1346" s="261" t="str">
        <f>[1]Sheet27!$M47</f>
        <v xml:space="preserve">هدى </v>
      </c>
      <c r="J1346" s="261" t="str">
        <f>[1]Sheet27!$L47</f>
        <v>أنثى</v>
      </c>
      <c r="K1346" s="263">
        <f>[1]Sheet27!$F47</f>
        <v>38133</v>
      </c>
      <c r="L1346" s="261" t="str">
        <f t="shared" si="20"/>
        <v xml:space="preserve">a هدى </v>
      </c>
      <c r="M1346" s="279"/>
    </row>
    <row r="1347" spans="2:13" s="264" customFormat="1" ht="30" customHeight="1">
      <c r="B1347" s="266">
        <v>1340</v>
      </c>
      <c r="C1347" s="261" t="str">
        <f>IF((F1347&lt;=0)," ",[1]Sheet27!$T$10)</f>
        <v>الثالثة إعدادي عام</v>
      </c>
      <c r="D1347" s="261" t="str">
        <f>C1347&amp;"_"&amp;COUNTIF(C$8:$C1347,C1347)</f>
        <v>الثالثة إعدادي عام_290</v>
      </c>
      <c r="E1347" s="260" t="str">
        <f>[1]Sheet27!$I$11</f>
        <v>3ASCG-7</v>
      </c>
      <c r="F1347" s="261">
        <f>[1]Sheet27!$AA48</f>
        <v>33</v>
      </c>
      <c r="G1347" s="262" t="str">
        <f>[1]Sheet27!$X48</f>
        <v>P138371309</v>
      </c>
      <c r="H1347" s="261" t="str">
        <f>[1]Sheet27!$Q48</f>
        <v>a</v>
      </c>
      <c r="I1347" s="261" t="str">
        <f>[1]Sheet27!$M48</f>
        <v xml:space="preserve">أيوب </v>
      </c>
      <c r="J1347" s="261" t="str">
        <f>[1]Sheet27!$L48</f>
        <v>ذكر</v>
      </c>
      <c r="K1347" s="263">
        <f>[1]Sheet27!$F48</f>
        <v>38033</v>
      </c>
      <c r="L1347" s="261" t="str">
        <f t="shared" si="20"/>
        <v xml:space="preserve">a أيوب </v>
      </c>
      <c r="M1347" s="279"/>
    </row>
    <row r="1348" spans="2:13" s="264" customFormat="1" ht="30" customHeight="1">
      <c r="B1348" s="266">
        <v>1341</v>
      </c>
      <c r="C1348" s="261" t="str">
        <f>IF((F1348&lt;=0)," ",[1]Sheet27!$T$10)</f>
        <v>الثالثة إعدادي عام</v>
      </c>
      <c r="D1348" s="261" t="str">
        <f>C1348&amp;"_"&amp;COUNTIF(C$8:$C1348,C1348)</f>
        <v>الثالثة إعدادي عام_291</v>
      </c>
      <c r="E1348" s="260" t="str">
        <f>[1]Sheet27!$I$11</f>
        <v>3ASCG-7</v>
      </c>
      <c r="F1348" s="261">
        <f>[1]Sheet27!$AA49</f>
        <v>34</v>
      </c>
      <c r="G1348" s="262" t="str">
        <f>[1]Sheet27!$X49</f>
        <v>P139243110</v>
      </c>
      <c r="H1348" s="261" t="str">
        <f>[1]Sheet27!$Q49</f>
        <v>a</v>
      </c>
      <c r="I1348" s="261" t="str">
        <f>[1]Sheet27!$M49</f>
        <v xml:space="preserve">أسامة </v>
      </c>
      <c r="J1348" s="261" t="str">
        <f>[1]Sheet27!$L49</f>
        <v>ذكر</v>
      </c>
      <c r="K1348" s="263">
        <f>[1]Sheet27!$F49</f>
        <v>37078</v>
      </c>
      <c r="L1348" s="261" t="str">
        <f t="shared" si="20"/>
        <v xml:space="preserve">a أسامة </v>
      </c>
      <c r="M1348" s="279"/>
    </row>
    <row r="1349" spans="2:13" s="264" customFormat="1" ht="30" customHeight="1">
      <c r="B1349" s="266">
        <v>1342</v>
      </c>
      <c r="C1349" s="261" t="str">
        <f>IF((F1349&lt;=0)," ",[1]Sheet27!$T$10)</f>
        <v>الثالثة إعدادي عام</v>
      </c>
      <c r="D1349" s="261" t="str">
        <f>C1349&amp;"_"&amp;COUNTIF(C$8:$C1349,C1349)</f>
        <v>الثالثة إعدادي عام_292</v>
      </c>
      <c r="E1349" s="260" t="str">
        <f>[1]Sheet27!$I$11</f>
        <v>3ASCG-7</v>
      </c>
      <c r="F1349" s="261">
        <f>[1]Sheet27!$AA50</f>
        <v>35</v>
      </c>
      <c r="G1349" s="262" t="str">
        <f>[1]Sheet27!$X50</f>
        <v>P139376744</v>
      </c>
      <c r="H1349" s="261" t="str">
        <f>[1]Sheet27!$Q50</f>
        <v>a</v>
      </c>
      <c r="I1349" s="261" t="str">
        <f>[1]Sheet27!$M50</f>
        <v xml:space="preserve">آية </v>
      </c>
      <c r="J1349" s="261" t="str">
        <f>[1]Sheet27!$L50</f>
        <v>أنثى</v>
      </c>
      <c r="K1349" s="263">
        <f>[1]Sheet27!$F50</f>
        <v>37365</v>
      </c>
      <c r="L1349" s="261" t="str">
        <f t="shared" si="20"/>
        <v xml:space="preserve">a آية </v>
      </c>
      <c r="M1349" s="279"/>
    </row>
    <row r="1350" spans="2:13" s="264" customFormat="1" ht="30" customHeight="1">
      <c r="B1350" s="266">
        <v>1343</v>
      </c>
      <c r="C1350" s="261" t="str">
        <f>IF((F1350&lt;=0)," ",[1]Sheet27!$T$10)</f>
        <v>الثالثة إعدادي عام</v>
      </c>
      <c r="D1350" s="261" t="str">
        <f>C1350&amp;"_"&amp;COUNTIF(C$8:$C1350,C1350)</f>
        <v>الثالثة إعدادي عام_293</v>
      </c>
      <c r="E1350" s="260" t="str">
        <f>[1]Sheet27!$I$11</f>
        <v>3ASCG-7</v>
      </c>
      <c r="F1350" s="261">
        <f>[1]Sheet27!$AA51</f>
        <v>36</v>
      </c>
      <c r="G1350" s="262" t="str">
        <f>[1]Sheet27!$X51</f>
        <v>P139428325</v>
      </c>
      <c r="H1350" s="261" t="str">
        <f>[1]Sheet27!$Q51</f>
        <v>a</v>
      </c>
      <c r="I1350" s="261" t="str">
        <f>[1]Sheet27!$M51</f>
        <v xml:space="preserve">سكينة </v>
      </c>
      <c r="J1350" s="261" t="str">
        <f>[1]Sheet27!$L51</f>
        <v>أنثى</v>
      </c>
      <c r="K1350" s="263">
        <f>[1]Sheet27!$F51</f>
        <v>37871</v>
      </c>
      <c r="L1350" s="261" t="str">
        <f t="shared" si="20"/>
        <v xml:space="preserve">a سكينة </v>
      </c>
      <c r="M1350" s="279"/>
    </row>
    <row r="1351" spans="2:13" s="264" customFormat="1" ht="30" customHeight="1">
      <c r="B1351" s="266">
        <v>1344</v>
      </c>
      <c r="C1351" s="261" t="str">
        <f>IF((F1351&lt;=0)," ",[1]Sheet27!$T$10)</f>
        <v>الثالثة إعدادي عام</v>
      </c>
      <c r="D1351" s="261" t="str">
        <f>C1351&amp;"_"&amp;COUNTIF(C$8:$C1351,C1351)</f>
        <v>الثالثة إعدادي عام_294</v>
      </c>
      <c r="E1351" s="260" t="str">
        <f>[1]Sheet27!$I$11</f>
        <v>3ASCG-7</v>
      </c>
      <c r="F1351" s="261">
        <f>[1]Sheet27!$AA52</f>
        <v>37</v>
      </c>
      <c r="G1351" s="262" t="str">
        <f>[1]Sheet27!$X52</f>
        <v>P144112960</v>
      </c>
      <c r="H1351" s="261" t="str">
        <f>[1]Sheet27!$Q52</f>
        <v>a</v>
      </c>
      <c r="I1351" s="261" t="str">
        <f>[1]Sheet27!$M52</f>
        <v>إلياس</v>
      </c>
      <c r="J1351" s="261" t="str">
        <f>[1]Sheet27!$L52</f>
        <v>ذكر</v>
      </c>
      <c r="K1351" s="263">
        <f>[1]Sheet27!$F52</f>
        <v>37225</v>
      </c>
      <c r="L1351" s="261" t="str">
        <f t="shared" si="20"/>
        <v>a إلياس</v>
      </c>
      <c r="M1351" s="279"/>
    </row>
    <row r="1352" spans="2:13" s="264" customFormat="1" ht="30" customHeight="1">
      <c r="B1352" s="266">
        <v>1345</v>
      </c>
      <c r="C1352" s="261" t="str">
        <f>IF((F1352&lt;=0)," ",[1]Sheet27!$T$10)</f>
        <v>الثالثة إعدادي عام</v>
      </c>
      <c r="D1352" s="261" t="str">
        <f>C1352&amp;"_"&amp;COUNTIF(C$8:$C1352,C1352)</f>
        <v>الثالثة إعدادي عام_295</v>
      </c>
      <c r="E1352" s="260" t="str">
        <f>[1]Sheet27!$I$11</f>
        <v>3ASCG-7</v>
      </c>
      <c r="F1352" s="261">
        <f>[1]Sheet27!$AA53</f>
        <v>38</v>
      </c>
      <c r="G1352" s="262" t="str">
        <f>[1]Sheet27!$X53</f>
        <v>P149021350</v>
      </c>
      <c r="H1352" s="261" t="str">
        <f>[1]Sheet27!$Q53</f>
        <v>a</v>
      </c>
      <c r="I1352" s="261" t="str">
        <f>[1]Sheet27!$M53</f>
        <v>محمد</v>
      </c>
      <c r="J1352" s="261" t="str">
        <f>[1]Sheet27!$L53</f>
        <v>ذكر</v>
      </c>
      <c r="K1352" s="263">
        <f>[1]Sheet27!$F53</f>
        <v>37535</v>
      </c>
      <c r="L1352" s="261" t="str">
        <f t="shared" si="20"/>
        <v>a محمد</v>
      </c>
      <c r="M1352" s="279"/>
    </row>
    <row r="1353" spans="2:13" s="264" customFormat="1" ht="30" customHeight="1">
      <c r="B1353" s="266">
        <v>1346</v>
      </c>
      <c r="C1353" s="261" t="str">
        <f>IF((F1353&lt;=0)," ",[1]Sheet27!$T$10)</f>
        <v>الثالثة إعدادي عام</v>
      </c>
      <c r="D1353" s="261" t="str">
        <f>C1353&amp;"_"&amp;COUNTIF(C$8:$C1353,C1353)</f>
        <v>الثالثة إعدادي عام_296</v>
      </c>
      <c r="E1353" s="260" t="str">
        <f>[1]Sheet27!$I$11</f>
        <v>3ASCG-7</v>
      </c>
      <c r="F1353" s="261">
        <f>[1]Sheet27!$AA54</f>
        <v>39</v>
      </c>
      <c r="G1353" s="262" t="str">
        <f>[1]Sheet27!$X54</f>
        <v>S131118567</v>
      </c>
      <c r="H1353" s="261" t="str">
        <f>[1]Sheet27!$Q54</f>
        <v>a</v>
      </c>
      <c r="I1353" s="261" t="str">
        <f>[1]Sheet27!$M54</f>
        <v>زينب</v>
      </c>
      <c r="J1353" s="261" t="str">
        <f>[1]Sheet27!$L54</f>
        <v>أنثى</v>
      </c>
      <c r="K1353" s="263">
        <f>[1]Sheet27!$F54</f>
        <v>37932</v>
      </c>
      <c r="L1353" s="261" t="str">
        <f t="shared" ref="L1353:L1416" si="21">CONCATENATE(H1353," ",I1353)</f>
        <v>a زينب</v>
      </c>
      <c r="M1353" s="279"/>
    </row>
    <row r="1354" spans="2:13" s="264" customFormat="1" ht="30" customHeight="1">
      <c r="B1354" s="266">
        <v>1347</v>
      </c>
      <c r="C1354" s="261" t="str">
        <f>IF((F1354&lt;=0)," ",[1]Sheet27!$T$10)</f>
        <v>الثالثة إعدادي عام</v>
      </c>
      <c r="D1354" s="261" t="str">
        <f>C1354&amp;"_"&amp;COUNTIF(C$8:$C1354,C1354)</f>
        <v>الثالثة إعدادي عام_297</v>
      </c>
      <c r="E1354" s="260" t="str">
        <f>[1]Sheet27!$I$11</f>
        <v>3ASCG-7</v>
      </c>
      <c r="F1354" s="261">
        <f>[1]Sheet27!$AA55</f>
        <v>40</v>
      </c>
      <c r="G1354" s="262" t="str">
        <f>[1]Sheet27!$X55</f>
        <v>S137322198</v>
      </c>
      <c r="H1354" s="261" t="str">
        <f>[1]Sheet27!$Q55</f>
        <v>a</v>
      </c>
      <c r="I1354" s="261" t="str">
        <f>[1]Sheet27!$M55</f>
        <v>فوزي</v>
      </c>
      <c r="J1354" s="261" t="str">
        <f>[1]Sheet27!$L55</f>
        <v>ذكر</v>
      </c>
      <c r="K1354" s="263">
        <f>[1]Sheet27!$F55</f>
        <v>37865</v>
      </c>
      <c r="L1354" s="261" t="str">
        <f t="shared" si="21"/>
        <v>a فوزي</v>
      </c>
      <c r="M1354" s="279"/>
    </row>
    <row r="1355" spans="2:13" s="264" customFormat="1" ht="30" customHeight="1">
      <c r="B1355" s="266">
        <v>1348</v>
      </c>
      <c r="C1355" s="261" t="str">
        <f>IF((F1355&lt;=0)," ",[1]Sheet27!$T$10)</f>
        <v xml:space="preserve"> </v>
      </c>
      <c r="D1355" s="261" t="str">
        <f>C1355&amp;"_"&amp;COUNTIF(C$8:$C1355,C1355)</f>
        <v xml:space="preserve"> _262</v>
      </c>
      <c r="E1355" s="260" t="str">
        <f>[1]Sheet27!$I$11</f>
        <v>3ASCG-7</v>
      </c>
      <c r="F1355" s="261">
        <f>[1]Sheet27!$AA56</f>
        <v>0</v>
      </c>
      <c r="G1355" s="262">
        <f>[1]Sheet27!$X56</f>
        <v>0</v>
      </c>
      <c r="H1355" s="261" t="str">
        <f>[1]Sheet27!$Q56</f>
        <v>a</v>
      </c>
      <c r="I1355" s="261">
        <f>[1]Sheet27!$M56</f>
        <v>0</v>
      </c>
      <c r="J1355" s="261">
        <f>[1]Sheet27!$L56</f>
        <v>0</v>
      </c>
      <c r="K1355" s="263">
        <f>[1]Sheet27!$F56</f>
        <v>0</v>
      </c>
      <c r="L1355" s="261" t="str">
        <f t="shared" si="21"/>
        <v>a 0</v>
      </c>
      <c r="M1355" s="279"/>
    </row>
    <row r="1356" spans="2:13" s="264" customFormat="1" ht="30" customHeight="1">
      <c r="B1356" s="266">
        <v>1349</v>
      </c>
      <c r="C1356" s="261" t="str">
        <f>IF((F1356&lt;=0)," ",[1]Sheet27!$T$10)</f>
        <v xml:space="preserve"> </v>
      </c>
      <c r="D1356" s="261" t="str">
        <f>C1356&amp;"_"&amp;COUNTIF(C$8:$C1356,C1356)</f>
        <v xml:space="preserve"> _263</v>
      </c>
      <c r="E1356" s="260" t="str">
        <f>[1]Sheet27!$I$11</f>
        <v>3ASCG-7</v>
      </c>
      <c r="F1356" s="261">
        <f>[1]Sheet27!$AA57</f>
        <v>0</v>
      </c>
      <c r="G1356" s="262">
        <f>[1]Sheet27!$X57</f>
        <v>0</v>
      </c>
      <c r="H1356" s="261" t="str">
        <f>[1]Sheet27!$Q57</f>
        <v>a</v>
      </c>
      <c r="I1356" s="261">
        <f>[1]Sheet27!$M57</f>
        <v>0</v>
      </c>
      <c r="J1356" s="261">
        <f>[1]Sheet27!$L57</f>
        <v>0</v>
      </c>
      <c r="K1356" s="263">
        <f>[1]Sheet27!$F57</f>
        <v>0</v>
      </c>
      <c r="L1356" s="261" t="str">
        <f t="shared" si="21"/>
        <v>a 0</v>
      </c>
      <c r="M1356" s="279"/>
    </row>
    <row r="1357" spans="2:13" s="264" customFormat="1" ht="30" customHeight="1">
      <c r="B1357" s="266">
        <v>1350</v>
      </c>
      <c r="C1357" s="261" t="str">
        <f>IF((F1357&lt;=0)," ",[1]Sheet27!$T$10)</f>
        <v xml:space="preserve"> </v>
      </c>
      <c r="D1357" s="261" t="str">
        <f>C1357&amp;"_"&amp;COUNTIF(C$8:$C1357,C1357)</f>
        <v xml:space="preserve"> _264</v>
      </c>
      <c r="E1357" s="260" t="str">
        <f>[1]Sheet27!$I$11</f>
        <v>3ASCG-7</v>
      </c>
      <c r="F1357" s="261">
        <f>[1]Sheet27!$AA58</f>
        <v>0</v>
      </c>
      <c r="G1357" s="262">
        <f>[1]Sheet27!$X58</f>
        <v>0</v>
      </c>
      <c r="H1357" s="261" t="str">
        <f>[1]Sheet27!$Q58</f>
        <v>a</v>
      </c>
      <c r="I1357" s="261">
        <f>[1]Sheet27!$M58</f>
        <v>0</v>
      </c>
      <c r="J1357" s="261">
        <f>[1]Sheet27!$L58</f>
        <v>0</v>
      </c>
      <c r="K1357" s="263">
        <f>[1]Sheet27!$F58</f>
        <v>0</v>
      </c>
      <c r="L1357" s="261" t="str">
        <f t="shared" si="21"/>
        <v>a 0</v>
      </c>
      <c r="M1357" s="279"/>
    </row>
    <row r="1358" spans="2:13" s="264" customFormat="1" ht="30" customHeight="1">
      <c r="B1358" s="266">
        <v>1351</v>
      </c>
      <c r="C1358" s="261" t="str">
        <f>IF((F1358&lt;=0)," ",[1]Sheet27!$T$10)</f>
        <v xml:space="preserve"> </v>
      </c>
      <c r="D1358" s="261" t="str">
        <f>C1358&amp;"_"&amp;COUNTIF(C$8:$C1358,C1358)</f>
        <v xml:space="preserve"> _265</v>
      </c>
      <c r="E1358" s="260" t="str">
        <f>[1]Sheet27!$I$11</f>
        <v>3ASCG-7</v>
      </c>
      <c r="F1358" s="261">
        <f>[1]Sheet27!$AA59</f>
        <v>0</v>
      </c>
      <c r="G1358" s="262">
        <f>[1]Sheet27!$X59</f>
        <v>0</v>
      </c>
      <c r="H1358" s="261" t="str">
        <f>[1]Sheet27!$Q59</f>
        <v>a</v>
      </c>
      <c r="I1358" s="261">
        <f>[1]Sheet27!$M59</f>
        <v>0</v>
      </c>
      <c r="J1358" s="261">
        <f>[1]Sheet27!$L59</f>
        <v>0</v>
      </c>
      <c r="K1358" s="263">
        <f>[1]Sheet27!$F59</f>
        <v>0</v>
      </c>
      <c r="L1358" s="261" t="str">
        <f t="shared" si="21"/>
        <v>a 0</v>
      </c>
      <c r="M1358" s="279"/>
    </row>
    <row r="1359" spans="2:13" s="264" customFormat="1" ht="30" customHeight="1">
      <c r="B1359" s="266">
        <v>1352</v>
      </c>
      <c r="C1359" s="261" t="str">
        <f>IF((F1359&lt;=0)," ",[1]Sheet27!$T$10)</f>
        <v xml:space="preserve"> </v>
      </c>
      <c r="D1359" s="261" t="str">
        <f>C1359&amp;"_"&amp;COUNTIF(C$8:$C1359,C1359)</f>
        <v xml:space="preserve"> _266</v>
      </c>
      <c r="E1359" s="260" t="str">
        <f>[1]Sheet27!$I$11</f>
        <v>3ASCG-7</v>
      </c>
      <c r="F1359" s="261">
        <f>[1]Sheet27!$AA60</f>
        <v>0</v>
      </c>
      <c r="G1359" s="262">
        <f>[1]Sheet27!$X60</f>
        <v>0</v>
      </c>
      <c r="H1359" s="261" t="str">
        <f>[1]Sheet27!$Q60</f>
        <v>a</v>
      </c>
      <c r="I1359" s="261">
        <f>[1]Sheet27!$M60</f>
        <v>0</v>
      </c>
      <c r="J1359" s="261">
        <f>[1]Sheet27!$L60</f>
        <v>0</v>
      </c>
      <c r="K1359" s="263">
        <f>[1]Sheet27!$F60</f>
        <v>0</v>
      </c>
      <c r="L1359" s="261" t="str">
        <f t="shared" si="21"/>
        <v>a 0</v>
      </c>
      <c r="M1359" s="279"/>
    </row>
    <row r="1360" spans="2:13" s="264" customFormat="1" ht="30" customHeight="1">
      <c r="B1360" s="266">
        <v>1353</v>
      </c>
      <c r="C1360" s="261" t="str">
        <f>IF((F1360&lt;=0)," ",[1]Sheet27!$T$10)</f>
        <v xml:space="preserve"> </v>
      </c>
      <c r="D1360" s="261" t="str">
        <f>C1360&amp;"_"&amp;COUNTIF(C$8:$C1360,C1360)</f>
        <v xml:space="preserve"> _267</v>
      </c>
      <c r="E1360" s="260" t="str">
        <f>[1]Sheet27!$I$11</f>
        <v>3ASCG-7</v>
      </c>
      <c r="F1360" s="261">
        <f>[1]Sheet27!$AA61</f>
        <v>0</v>
      </c>
      <c r="G1360" s="262">
        <f>[1]Sheet27!$X61</f>
        <v>0</v>
      </c>
      <c r="H1360" s="261" t="str">
        <f>[1]Sheet27!$Q61</f>
        <v>a</v>
      </c>
      <c r="I1360" s="261">
        <f>[1]Sheet27!$M61</f>
        <v>0</v>
      </c>
      <c r="J1360" s="261">
        <f>[1]Sheet27!$L61</f>
        <v>0</v>
      </c>
      <c r="K1360" s="263">
        <f>[1]Sheet27!$F61</f>
        <v>0</v>
      </c>
      <c r="L1360" s="261" t="str">
        <f t="shared" si="21"/>
        <v>a 0</v>
      </c>
      <c r="M1360" s="279"/>
    </row>
    <row r="1361" spans="2:13" s="264" customFormat="1" ht="30" customHeight="1">
      <c r="B1361" s="266">
        <v>1354</v>
      </c>
      <c r="C1361" s="261" t="str">
        <f>IF((F1361&lt;=0)," ",[1]Sheet27!$T$10)</f>
        <v xml:space="preserve"> </v>
      </c>
      <c r="D1361" s="261" t="str">
        <f>C1361&amp;"_"&amp;COUNTIF(C$8:$C1361,C1361)</f>
        <v xml:space="preserve"> _268</v>
      </c>
      <c r="E1361" s="260" t="str">
        <f>[1]Sheet27!$I$11</f>
        <v>3ASCG-7</v>
      </c>
      <c r="F1361" s="261">
        <f>[1]Sheet27!$AA62</f>
        <v>0</v>
      </c>
      <c r="G1361" s="262">
        <f>[1]Sheet27!$X62</f>
        <v>0</v>
      </c>
      <c r="H1361" s="261" t="str">
        <f>[1]Sheet27!$Q62</f>
        <v>a</v>
      </c>
      <c r="I1361" s="261">
        <f>[1]Sheet27!$M62</f>
        <v>0</v>
      </c>
      <c r="J1361" s="261">
        <f>[1]Sheet27!$L62</f>
        <v>0</v>
      </c>
      <c r="K1361" s="263">
        <f>[1]Sheet27!$F62</f>
        <v>0</v>
      </c>
      <c r="L1361" s="261" t="str">
        <f t="shared" si="21"/>
        <v>a 0</v>
      </c>
      <c r="M1361" s="279"/>
    </row>
    <row r="1362" spans="2:13" s="264" customFormat="1" ht="30" customHeight="1">
      <c r="B1362" s="266">
        <v>1355</v>
      </c>
      <c r="C1362" s="261" t="str">
        <f>IF((F1362&lt;=0)," ",[1]Sheet27!$T$10)</f>
        <v xml:space="preserve"> </v>
      </c>
      <c r="D1362" s="261" t="str">
        <f>C1362&amp;"_"&amp;COUNTIF(C$8:$C1362,C1362)</f>
        <v xml:space="preserve"> _269</v>
      </c>
      <c r="E1362" s="260" t="str">
        <f>[1]Sheet27!$I$11</f>
        <v>3ASCG-7</v>
      </c>
      <c r="F1362" s="261">
        <f>[1]Sheet27!$AA63</f>
        <v>0</v>
      </c>
      <c r="G1362" s="262">
        <f>[1]Sheet27!$X63</f>
        <v>0</v>
      </c>
      <c r="H1362" s="261">
        <f>[1]Sheet27!$Q63</f>
        <v>0</v>
      </c>
      <c r="I1362" s="261">
        <f>[1]Sheet27!$M63</f>
        <v>0</v>
      </c>
      <c r="J1362" s="261">
        <f>[1]Sheet27!$L63</f>
        <v>0</v>
      </c>
      <c r="K1362" s="263">
        <f>[1]Sheet27!$F63</f>
        <v>0</v>
      </c>
      <c r="L1362" s="261" t="str">
        <f t="shared" si="21"/>
        <v>0 0</v>
      </c>
      <c r="M1362" s="279"/>
    </row>
    <row r="1363" spans="2:13" s="264" customFormat="1" ht="30" customHeight="1">
      <c r="B1363" s="266">
        <v>1356</v>
      </c>
      <c r="C1363" s="261" t="str">
        <f>IF((F1363&lt;=0)," ",[1]Sheet27!$T$10)</f>
        <v xml:space="preserve"> </v>
      </c>
      <c r="D1363" s="261" t="str">
        <f>C1363&amp;"_"&amp;COUNTIF(C$8:$C1363,C1363)</f>
        <v xml:space="preserve"> _270</v>
      </c>
      <c r="E1363" s="260" t="str">
        <f>[1]Sheet27!$I$11</f>
        <v>3ASCG-7</v>
      </c>
      <c r="F1363" s="261">
        <f>[1]Sheet27!$AA64</f>
        <v>0</v>
      </c>
      <c r="G1363" s="262">
        <f>[1]Sheet27!$X64</f>
        <v>0</v>
      </c>
      <c r="H1363" s="261">
        <f>[1]Sheet27!$Q64</f>
        <v>0</v>
      </c>
      <c r="I1363" s="261">
        <f>[1]Sheet27!$M64</f>
        <v>0</v>
      </c>
      <c r="J1363" s="261">
        <f>[1]Sheet27!$L64</f>
        <v>0</v>
      </c>
      <c r="K1363" s="263">
        <f>[1]Sheet27!$F64</f>
        <v>0</v>
      </c>
      <c r="L1363" s="261" t="str">
        <f t="shared" si="21"/>
        <v>0 0</v>
      </c>
      <c r="M1363" s="279"/>
    </row>
    <row r="1364" spans="2:13" s="264" customFormat="1" ht="30" customHeight="1">
      <c r="B1364" s="266">
        <v>1357</v>
      </c>
      <c r="C1364" s="261" t="str">
        <f>IF((F1364&lt;=0)," ",[1]Sheet27!$T$10)</f>
        <v xml:space="preserve"> </v>
      </c>
      <c r="D1364" s="261" t="str">
        <f>C1364&amp;"_"&amp;COUNTIF(C$8:$C1364,C1364)</f>
        <v xml:space="preserve"> _271</v>
      </c>
      <c r="E1364" s="260" t="str">
        <f>[1]Sheet27!$I$11</f>
        <v>3ASCG-7</v>
      </c>
      <c r="F1364" s="261">
        <f>[1]Sheet27!$AA65</f>
        <v>0</v>
      </c>
      <c r="G1364" s="262">
        <f>[1]Sheet27!$X65</f>
        <v>0</v>
      </c>
      <c r="H1364" s="261">
        <f>[1]Sheet27!$Q65</f>
        <v>0</v>
      </c>
      <c r="I1364" s="261">
        <f>[1]Sheet27!$M65</f>
        <v>0</v>
      </c>
      <c r="J1364" s="261">
        <f>[1]Sheet27!$L65</f>
        <v>0</v>
      </c>
      <c r="K1364" s="263">
        <f>[1]Sheet27!$F65</f>
        <v>0</v>
      </c>
      <c r="L1364" s="261" t="str">
        <f t="shared" si="21"/>
        <v>0 0</v>
      </c>
      <c r="M1364" s="279"/>
    </row>
    <row r="1365" spans="2:13" s="264" customFormat="1" ht="30" customHeight="1">
      <c r="B1365" s="266">
        <v>1358</v>
      </c>
      <c r="C1365" s="261" t="str">
        <f>IF((F1365&lt;=0)," ",[1]Sheet28!$T$10)</f>
        <v>الثالثة إعدادي عام</v>
      </c>
      <c r="D1365" s="261" t="str">
        <f>C1365&amp;"_"&amp;COUNTIF(C$8:$C1365,C1365)</f>
        <v>الثالثة إعدادي عام_298</v>
      </c>
      <c r="E1365" s="260" t="str">
        <f>[1]Sheet28!$I$11</f>
        <v>3ASCG-8</v>
      </c>
      <c r="F1365" s="261">
        <f>[1]Sheet28!$AA16</f>
        <v>1</v>
      </c>
      <c r="G1365" s="262" t="str">
        <f>[1]Sheet28!$X16</f>
        <v>G130479065</v>
      </c>
      <c r="H1365" s="261" t="str">
        <f>[1]Sheet28!$Q16</f>
        <v>a</v>
      </c>
      <c r="I1365" s="261" t="str">
        <f>[1]Sheet28!$M16</f>
        <v>هشام</v>
      </c>
      <c r="J1365" s="261" t="str">
        <f>[1]Sheet28!$L16</f>
        <v>ذكر</v>
      </c>
      <c r="K1365" s="263">
        <f>[1]Sheet28!$F16</f>
        <v>38049</v>
      </c>
      <c r="L1365" s="261" t="str">
        <f t="shared" si="21"/>
        <v>a هشام</v>
      </c>
      <c r="M1365" s="279"/>
    </row>
    <row r="1366" spans="2:13" s="264" customFormat="1" ht="30" customHeight="1">
      <c r="B1366" s="266">
        <v>1359</v>
      </c>
      <c r="C1366" s="261" t="str">
        <f>IF((F1366&lt;=0)," ",[1]Sheet28!$T$10)</f>
        <v>الثالثة إعدادي عام</v>
      </c>
      <c r="D1366" s="261" t="str">
        <f>C1366&amp;"_"&amp;COUNTIF(C$8:$C1366,C1366)</f>
        <v>الثالثة إعدادي عام_299</v>
      </c>
      <c r="E1366" s="260" t="str">
        <f>[1]Sheet28!$I$11</f>
        <v>3ASCG-8</v>
      </c>
      <c r="F1366" s="261">
        <f>[1]Sheet28!$AA17</f>
        <v>2</v>
      </c>
      <c r="G1366" s="262" t="str">
        <f>[1]Sheet28!$X17</f>
        <v>J130066510</v>
      </c>
      <c r="H1366" s="261" t="str">
        <f>[1]Sheet28!$Q17</f>
        <v>a</v>
      </c>
      <c r="I1366" s="261" t="str">
        <f>[1]Sheet28!$M17</f>
        <v>وئام</v>
      </c>
      <c r="J1366" s="261" t="str">
        <f>[1]Sheet28!$L17</f>
        <v>أنثى</v>
      </c>
      <c r="K1366" s="263">
        <f>[1]Sheet28!$F17</f>
        <v>37734</v>
      </c>
      <c r="L1366" s="261" t="str">
        <f t="shared" si="21"/>
        <v>a وئام</v>
      </c>
      <c r="M1366" s="279"/>
    </row>
    <row r="1367" spans="2:13" s="264" customFormat="1" ht="30" customHeight="1">
      <c r="B1367" s="266">
        <v>1360</v>
      </c>
      <c r="C1367" s="261" t="str">
        <f>IF((F1367&lt;=0)," ",[1]Sheet28!$T$10)</f>
        <v>الثالثة إعدادي عام</v>
      </c>
      <c r="D1367" s="261" t="str">
        <f>C1367&amp;"_"&amp;COUNTIF(C$8:$C1367,C1367)</f>
        <v>الثالثة إعدادي عام_300</v>
      </c>
      <c r="E1367" s="260" t="str">
        <f>[1]Sheet28!$I$11</f>
        <v>3ASCG-8</v>
      </c>
      <c r="F1367" s="261">
        <f>[1]Sheet28!$AA18</f>
        <v>3</v>
      </c>
      <c r="G1367" s="262" t="str">
        <f>[1]Sheet28!$X18</f>
        <v>P120055431</v>
      </c>
      <c r="H1367" s="261" t="str">
        <f>[1]Sheet28!$Q18</f>
        <v>a</v>
      </c>
      <c r="I1367" s="261" t="str">
        <f>[1]Sheet28!$M18</f>
        <v>منير</v>
      </c>
      <c r="J1367" s="261" t="str">
        <f>[1]Sheet28!$L18</f>
        <v>ذكر</v>
      </c>
      <c r="K1367" s="263">
        <f>[1]Sheet28!$F18</f>
        <v>37832</v>
      </c>
      <c r="L1367" s="261" t="str">
        <f t="shared" si="21"/>
        <v>a منير</v>
      </c>
      <c r="M1367" s="279"/>
    </row>
    <row r="1368" spans="2:13" s="264" customFormat="1" ht="30" customHeight="1">
      <c r="B1368" s="266">
        <v>1361</v>
      </c>
      <c r="C1368" s="261" t="str">
        <f>IF((F1368&lt;=0)," ",[1]Sheet28!$T$10)</f>
        <v>الثالثة إعدادي عام</v>
      </c>
      <c r="D1368" s="261" t="str">
        <f>C1368&amp;"_"&amp;COUNTIF(C$8:$C1368,C1368)</f>
        <v>الثالثة إعدادي عام_301</v>
      </c>
      <c r="E1368" s="260" t="str">
        <f>[1]Sheet28!$I$11</f>
        <v>3ASCG-8</v>
      </c>
      <c r="F1368" s="261">
        <f>[1]Sheet28!$AA19</f>
        <v>4</v>
      </c>
      <c r="G1368" s="262" t="str">
        <f>[1]Sheet28!$X19</f>
        <v>P120079828</v>
      </c>
      <c r="H1368" s="261" t="str">
        <f>[1]Sheet28!$Q19</f>
        <v>a</v>
      </c>
      <c r="I1368" s="261" t="str">
        <f>[1]Sheet28!$M19</f>
        <v>سارة</v>
      </c>
      <c r="J1368" s="261" t="str">
        <f>[1]Sheet28!$L19</f>
        <v>أنثى</v>
      </c>
      <c r="K1368" s="263">
        <f>[1]Sheet28!$F19</f>
        <v>38210</v>
      </c>
      <c r="L1368" s="261" t="str">
        <f t="shared" si="21"/>
        <v>a سارة</v>
      </c>
      <c r="M1368" s="279"/>
    </row>
    <row r="1369" spans="2:13" s="264" customFormat="1" ht="30" customHeight="1">
      <c r="B1369" s="266">
        <v>1362</v>
      </c>
      <c r="C1369" s="261" t="str">
        <f>IF((F1369&lt;=0)," ",[1]Sheet28!$T$10)</f>
        <v>الثالثة إعدادي عام</v>
      </c>
      <c r="D1369" s="261" t="str">
        <f>C1369&amp;"_"&amp;COUNTIF(C$8:$C1369,C1369)</f>
        <v>الثالثة إعدادي عام_302</v>
      </c>
      <c r="E1369" s="260" t="str">
        <f>[1]Sheet28!$I$11</f>
        <v>3ASCG-8</v>
      </c>
      <c r="F1369" s="261">
        <f>[1]Sheet28!$AA20</f>
        <v>5</v>
      </c>
      <c r="G1369" s="262" t="str">
        <f>[1]Sheet28!$X20</f>
        <v>P120079831</v>
      </c>
      <c r="H1369" s="261" t="str">
        <f>[1]Sheet28!$Q20</f>
        <v>a</v>
      </c>
      <c r="I1369" s="261" t="str">
        <f>[1]Sheet28!$M20</f>
        <v>فاطمة</v>
      </c>
      <c r="J1369" s="261" t="str">
        <f>[1]Sheet28!$L20</f>
        <v>أنثى</v>
      </c>
      <c r="K1369" s="263">
        <f>[1]Sheet28!$F20</f>
        <v>38210</v>
      </c>
      <c r="L1369" s="261" t="str">
        <f t="shared" si="21"/>
        <v>a فاطمة</v>
      </c>
      <c r="M1369" s="279"/>
    </row>
    <row r="1370" spans="2:13" s="264" customFormat="1" ht="30" customHeight="1">
      <c r="B1370" s="266">
        <v>1363</v>
      </c>
      <c r="C1370" s="261" t="str">
        <f>IF((F1370&lt;=0)," ",[1]Sheet28!$T$10)</f>
        <v>الثالثة إعدادي عام</v>
      </c>
      <c r="D1370" s="261" t="str">
        <f>C1370&amp;"_"&amp;COUNTIF(C$8:$C1370,C1370)</f>
        <v>الثالثة إعدادي عام_303</v>
      </c>
      <c r="E1370" s="260" t="str">
        <f>[1]Sheet28!$I$11</f>
        <v>3ASCG-8</v>
      </c>
      <c r="F1370" s="261">
        <f>[1]Sheet28!$AA21</f>
        <v>6</v>
      </c>
      <c r="G1370" s="262" t="str">
        <f>[1]Sheet28!$X21</f>
        <v>P130250793</v>
      </c>
      <c r="H1370" s="261" t="str">
        <f>[1]Sheet28!$Q21</f>
        <v>a</v>
      </c>
      <c r="I1370" s="261" t="str">
        <f>[1]Sheet28!$M21</f>
        <v xml:space="preserve">عمر  </v>
      </c>
      <c r="J1370" s="261" t="str">
        <f>[1]Sheet28!$L21</f>
        <v>ذكر</v>
      </c>
      <c r="K1370" s="263">
        <f>[1]Sheet28!$F21</f>
        <v>37705</v>
      </c>
      <c r="L1370" s="261" t="str">
        <f t="shared" si="21"/>
        <v xml:space="preserve">a عمر  </v>
      </c>
      <c r="M1370" s="279"/>
    </row>
    <row r="1371" spans="2:13" s="264" customFormat="1" ht="30" customHeight="1">
      <c r="B1371" s="266">
        <v>1364</v>
      </c>
      <c r="C1371" s="261" t="str">
        <f>IF((F1371&lt;=0)," ",[1]Sheet28!$T$10)</f>
        <v>الثالثة إعدادي عام</v>
      </c>
      <c r="D1371" s="261" t="str">
        <f>C1371&amp;"_"&amp;COUNTIF(C$8:$C1371,C1371)</f>
        <v>الثالثة إعدادي عام_304</v>
      </c>
      <c r="E1371" s="260" t="str">
        <f>[1]Sheet28!$I$11</f>
        <v>3ASCG-8</v>
      </c>
      <c r="F1371" s="261">
        <f>[1]Sheet28!$AA22</f>
        <v>7</v>
      </c>
      <c r="G1371" s="262" t="str">
        <f>[1]Sheet28!$X22</f>
        <v>P130371234</v>
      </c>
      <c r="H1371" s="261" t="str">
        <f>[1]Sheet28!$Q22</f>
        <v>a</v>
      </c>
      <c r="I1371" s="261" t="str">
        <f>[1]Sheet28!$M22</f>
        <v xml:space="preserve">فردوس </v>
      </c>
      <c r="J1371" s="261" t="str">
        <f>[1]Sheet28!$L22</f>
        <v>أنثى</v>
      </c>
      <c r="K1371" s="263">
        <f>[1]Sheet28!$F22</f>
        <v>38226</v>
      </c>
      <c r="L1371" s="261" t="str">
        <f t="shared" si="21"/>
        <v xml:space="preserve">a فردوس </v>
      </c>
      <c r="M1371" s="279"/>
    </row>
    <row r="1372" spans="2:13" s="264" customFormat="1" ht="30" customHeight="1">
      <c r="B1372" s="266">
        <v>1365</v>
      </c>
      <c r="C1372" s="261" t="str">
        <f>IF((F1372&lt;=0)," ",[1]Sheet28!$T$10)</f>
        <v>الثالثة إعدادي عام</v>
      </c>
      <c r="D1372" s="261" t="str">
        <f>C1372&amp;"_"&amp;COUNTIF(C$8:$C1372,C1372)</f>
        <v>الثالثة إعدادي عام_305</v>
      </c>
      <c r="E1372" s="260" t="str">
        <f>[1]Sheet28!$I$11</f>
        <v>3ASCG-8</v>
      </c>
      <c r="F1372" s="261">
        <f>[1]Sheet28!$AA23</f>
        <v>8</v>
      </c>
      <c r="G1372" s="262" t="str">
        <f>[1]Sheet28!$X23</f>
        <v>P130371313</v>
      </c>
      <c r="H1372" s="261" t="str">
        <f>[1]Sheet28!$Q23</f>
        <v>a</v>
      </c>
      <c r="I1372" s="261" t="str">
        <f>[1]Sheet28!$M23</f>
        <v xml:space="preserve">سعد </v>
      </c>
      <c r="J1372" s="261" t="str">
        <f>[1]Sheet28!$L23</f>
        <v>ذكر</v>
      </c>
      <c r="K1372" s="263">
        <f>[1]Sheet28!$F23</f>
        <v>38198</v>
      </c>
      <c r="L1372" s="261" t="str">
        <f t="shared" si="21"/>
        <v xml:space="preserve">a سعد </v>
      </c>
      <c r="M1372" s="279"/>
    </row>
    <row r="1373" spans="2:13" s="264" customFormat="1" ht="30" customHeight="1">
      <c r="B1373" s="266">
        <v>1366</v>
      </c>
      <c r="C1373" s="261" t="str">
        <f>IF((F1373&lt;=0)," ",[1]Sheet28!$T$10)</f>
        <v>الثالثة إعدادي عام</v>
      </c>
      <c r="D1373" s="261" t="str">
        <f>C1373&amp;"_"&amp;COUNTIF(C$8:$C1373,C1373)</f>
        <v>الثالثة إعدادي عام_306</v>
      </c>
      <c r="E1373" s="260" t="str">
        <f>[1]Sheet28!$I$11</f>
        <v>3ASCG-8</v>
      </c>
      <c r="F1373" s="261">
        <f>[1]Sheet28!$AA24</f>
        <v>9</v>
      </c>
      <c r="G1373" s="262" t="str">
        <f>[1]Sheet28!$X24</f>
        <v>P131251028</v>
      </c>
      <c r="H1373" s="261" t="str">
        <f>[1]Sheet28!$Q24</f>
        <v>a</v>
      </c>
      <c r="I1373" s="261" t="str">
        <f>[1]Sheet28!$M24</f>
        <v xml:space="preserve">عبد الكريم </v>
      </c>
      <c r="J1373" s="261" t="str">
        <f>[1]Sheet28!$L24</f>
        <v>ذكر</v>
      </c>
      <c r="K1373" s="263">
        <f>[1]Sheet28!$F24</f>
        <v>38099</v>
      </c>
      <c r="L1373" s="261" t="str">
        <f t="shared" si="21"/>
        <v xml:space="preserve">a عبد الكريم </v>
      </c>
      <c r="M1373" s="279"/>
    </row>
    <row r="1374" spans="2:13" s="264" customFormat="1" ht="30" customHeight="1">
      <c r="B1374" s="266">
        <v>1367</v>
      </c>
      <c r="C1374" s="261" t="str">
        <f>IF((F1374&lt;=0)," ",[1]Sheet28!$T$10)</f>
        <v>الثالثة إعدادي عام</v>
      </c>
      <c r="D1374" s="261" t="str">
        <f>C1374&amp;"_"&amp;COUNTIF(C$8:$C1374,C1374)</f>
        <v>الثالثة إعدادي عام_307</v>
      </c>
      <c r="E1374" s="260" t="str">
        <f>[1]Sheet28!$I$11</f>
        <v>3ASCG-8</v>
      </c>
      <c r="F1374" s="261">
        <f>[1]Sheet28!$AA25</f>
        <v>10</v>
      </c>
      <c r="G1374" s="262" t="str">
        <f>[1]Sheet28!$X25</f>
        <v>P131260112</v>
      </c>
      <c r="H1374" s="261" t="str">
        <f>[1]Sheet28!$Q25</f>
        <v>a</v>
      </c>
      <c r="I1374" s="261" t="str">
        <f>[1]Sheet28!$M25</f>
        <v xml:space="preserve">عائشة </v>
      </c>
      <c r="J1374" s="261" t="str">
        <f>[1]Sheet28!$L25</f>
        <v>أنثى</v>
      </c>
      <c r="K1374" s="263">
        <f>[1]Sheet28!$F25</f>
        <v>37938</v>
      </c>
      <c r="L1374" s="261" t="str">
        <f t="shared" si="21"/>
        <v xml:space="preserve">a عائشة </v>
      </c>
      <c r="M1374" s="279"/>
    </row>
    <row r="1375" spans="2:13" s="264" customFormat="1" ht="30" customHeight="1">
      <c r="B1375" s="266">
        <v>1368</v>
      </c>
      <c r="C1375" s="261" t="str">
        <f>IF((F1375&lt;=0)," ",[1]Sheet28!$T$10)</f>
        <v>الثالثة إعدادي عام</v>
      </c>
      <c r="D1375" s="261" t="str">
        <f>C1375&amp;"_"&amp;COUNTIF(C$8:$C1375,C1375)</f>
        <v>الثالثة إعدادي عام_308</v>
      </c>
      <c r="E1375" s="260" t="str">
        <f>[1]Sheet28!$I$11</f>
        <v>3ASCG-8</v>
      </c>
      <c r="F1375" s="261">
        <f>[1]Sheet28!$AA26</f>
        <v>11</v>
      </c>
      <c r="G1375" s="262" t="str">
        <f>[1]Sheet28!$X26</f>
        <v>P131371321</v>
      </c>
      <c r="H1375" s="261" t="str">
        <f>[1]Sheet28!$Q26</f>
        <v>a</v>
      </c>
      <c r="I1375" s="261" t="str">
        <f>[1]Sheet28!$M26</f>
        <v xml:space="preserve">صلاح الدين </v>
      </c>
      <c r="J1375" s="261" t="str">
        <f>[1]Sheet28!$L26</f>
        <v>ذكر</v>
      </c>
      <c r="K1375" s="263">
        <f>[1]Sheet28!$F26</f>
        <v>37973</v>
      </c>
      <c r="L1375" s="261" t="str">
        <f t="shared" si="21"/>
        <v xml:space="preserve">a صلاح الدين </v>
      </c>
      <c r="M1375" s="279"/>
    </row>
    <row r="1376" spans="2:13" s="264" customFormat="1" ht="30" customHeight="1">
      <c r="B1376" s="266">
        <v>1369</v>
      </c>
      <c r="C1376" s="261" t="str">
        <f>IF((F1376&lt;=0)," ",[1]Sheet28!$T$10)</f>
        <v>الثالثة إعدادي عام</v>
      </c>
      <c r="D1376" s="261" t="str">
        <f>C1376&amp;"_"&amp;COUNTIF(C$8:$C1376,C1376)</f>
        <v>الثالثة إعدادي عام_309</v>
      </c>
      <c r="E1376" s="260" t="str">
        <f>[1]Sheet28!$I$11</f>
        <v>3ASCG-8</v>
      </c>
      <c r="F1376" s="261">
        <f>[1]Sheet28!$AA27</f>
        <v>12</v>
      </c>
      <c r="G1376" s="262" t="str">
        <f>[1]Sheet28!$X27</f>
        <v>P132241219</v>
      </c>
      <c r="H1376" s="261" t="str">
        <f>[1]Sheet28!$Q27</f>
        <v>a</v>
      </c>
      <c r="I1376" s="261" t="str">
        <f>[1]Sheet28!$M27</f>
        <v>اية</v>
      </c>
      <c r="J1376" s="261" t="str">
        <f>[1]Sheet28!$L27</f>
        <v>أنثى</v>
      </c>
      <c r="K1376" s="263">
        <f>[1]Sheet28!$F27</f>
        <v>37784</v>
      </c>
      <c r="L1376" s="261" t="str">
        <f t="shared" si="21"/>
        <v>a اية</v>
      </c>
      <c r="M1376" s="279"/>
    </row>
    <row r="1377" spans="2:13" s="264" customFormat="1" ht="30" customHeight="1">
      <c r="B1377" s="266">
        <v>1370</v>
      </c>
      <c r="C1377" s="261" t="str">
        <f>IF((F1377&lt;=0)," ",[1]Sheet28!$T$10)</f>
        <v>الثالثة إعدادي عام</v>
      </c>
      <c r="D1377" s="261" t="str">
        <f>C1377&amp;"_"&amp;COUNTIF(C$8:$C1377,C1377)</f>
        <v>الثالثة إعدادي عام_310</v>
      </c>
      <c r="E1377" s="260" t="str">
        <f>[1]Sheet28!$I$11</f>
        <v>3ASCG-8</v>
      </c>
      <c r="F1377" s="261">
        <f>[1]Sheet28!$AA28</f>
        <v>13</v>
      </c>
      <c r="G1377" s="262" t="str">
        <f>[1]Sheet28!$X28</f>
        <v>P132251012</v>
      </c>
      <c r="H1377" s="261" t="str">
        <f>[1]Sheet28!$Q28</f>
        <v>a</v>
      </c>
      <c r="I1377" s="261" t="str">
        <f>[1]Sheet28!$M28</f>
        <v xml:space="preserve">سلوى </v>
      </c>
      <c r="J1377" s="261" t="str">
        <f>[1]Sheet28!$L28</f>
        <v>أنثى</v>
      </c>
      <c r="K1377" s="263">
        <f>[1]Sheet28!$F28</f>
        <v>38224</v>
      </c>
      <c r="L1377" s="261" t="str">
        <f t="shared" si="21"/>
        <v xml:space="preserve">a سلوى </v>
      </c>
      <c r="M1377" s="279"/>
    </row>
    <row r="1378" spans="2:13" s="264" customFormat="1" ht="30" customHeight="1">
      <c r="B1378" s="266">
        <v>1371</v>
      </c>
      <c r="C1378" s="261" t="str">
        <f>IF((F1378&lt;=0)," ",[1]Sheet28!$T$10)</f>
        <v>الثالثة إعدادي عام</v>
      </c>
      <c r="D1378" s="261" t="str">
        <f>C1378&amp;"_"&amp;COUNTIF(C$8:$C1378,C1378)</f>
        <v>الثالثة إعدادي عام_311</v>
      </c>
      <c r="E1378" s="260" t="str">
        <f>[1]Sheet28!$I$11</f>
        <v>3ASCG-8</v>
      </c>
      <c r="F1378" s="261">
        <f>[1]Sheet28!$AA29</f>
        <v>14</v>
      </c>
      <c r="G1378" s="262" t="str">
        <f>[1]Sheet28!$X29</f>
        <v>P132260230</v>
      </c>
      <c r="H1378" s="261" t="str">
        <f>[1]Sheet28!$Q29</f>
        <v>a</v>
      </c>
      <c r="I1378" s="261" t="str">
        <f>[1]Sheet28!$M29</f>
        <v xml:space="preserve">مراد </v>
      </c>
      <c r="J1378" s="261" t="str">
        <f>[1]Sheet28!$L29</f>
        <v>ذكر</v>
      </c>
      <c r="K1378" s="263">
        <f>[1]Sheet28!$F29</f>
        <v>37349</v>
      </c>
      <c r="L1378" s="261" t="str">
        <f t="shared" si="21"/>
        <v xml:space="preserve">a مراد </v>
      </c>
      <c r="M1378" s="279"/>
    </row>
    <row r="1379" spans="2:13" s="264" customFormat="1" ht="30" customHeight="1">
      <c r="B1379" s="266">
        <v>1372</v>
      </c>
      <c r="C1379" s="261" t="str">
        <f>IF((F1379&lt;=0)," ",[1]Sheet28!$T$10)</f>
        <v>الثالثة إعدادي عام</v>
      </c>
      <c r="D1379" s="261" t="str">
        <f>C1379&amp;"_"&amp;COUNTIF(C$8:$C1379,C1379)</f>
        <v>الثالثة إعدادي عام_312</v>
      </c>
      <c r="E1379" s="260" t="str">
        <f>[1]Sheet28!$I$11</f>
        <v>3ASCG-8</v>
      </c>
      <c r="F1379" s="261">
        <f>[1]Sheet28!$AA30</f>
        <v>15</v>
      </c>
      <c r="G1379" s="262" t="str">
        <f>[1]Sheet28!$X30</f>
        <v>P132376831</v>
      </c>
      <c r="H1379" s="261" t="str">
        <f>[1]Sheet28!$Q30</f>
        <v>a</v>
      </c>
      <c r="I1379" s="261" t="str">
        <f>[1]Sheet28!$M30</f>
        <v xml:space="preserve">أسماء </v>
      </c>
      <c r="J1379" s="261" t="str">
        <f>[1]Sheet28!$L30</f>
        <v>أنثى</v>
      </c>
      <c r="K1379" s="263">
        <f>[1]Sheet28!$F30</f>
        <v>37735</v>
      </c>
      <c r="L1379" s="261" t="str">
        <f t="shared" si="21"/>
        <v xml:space="preserve">a أسماء </v>
      </c>
      <c r="M1379" s="279"/>
    </row>
    <row r="1380" spans="2:13" s="264" customFormat="1" ht="30" customHeight="1">
      <c r="B1380" s="266">
        <v>1373</v>
      </c>
      <c r="C1380" s="261" t="str">
        <f>IF((F1380&lt;=0)," ",[1]Sheet28!$T$10)</f>
        <v>الثالثة إعدادي عام</v>
      </c>
      <c r="D1380" s="261" t="str">
        <f>C1380&amp;"_"&amp;COUNTIF(C$8:$C1380,C1380)</f>
        <v>الثالثة إعدادي عام_313</v>
      </c>
      <c r="E1380" s="260" t="str">
        <f>[1]Sheet28!$I$11</f>
        <v>3ASCG-8</v>
      </c>
      <c r="F1380" s="261">
        <f>[1]Sheet28!$AA31</f>
        <v>16</v>
      </c>
      <c r="G1380" s="262" t="str">
        <f>[1]Sheet28!$X31</f>
        <v>P133047406</v>
      </c>
      <c r="H1380" s="261" t="str">
        <f>[1]Sheet28!$Q31</f>
        <v>a</v>
      </c>
      <c r="I1380" s="261" t="str">
        <f>[1]Sheet28!$M31</f>
        <v>مريم</v>
      </c>
      <c r="J1380" s="261" t="str">
        <f>[1]Sheet28!$L31</f>
        <v>أنثى</v>
      </c>
      <c r="K1380" s="263">
        <f>[1]Sheet28!$F31</f>
        <v>38163</v>
      </c>
      <c r="L1380" s="261" t="str">
        <f t="shared" si="21"/>
        <v>a مريم</v>
      </c>
      <c r="M1380" s="279"/>
    </row>
    <row r="1381" spans="2:13" s="264" customFormat="1" ht="30" customHeight="1">
      <c r="B1381" s="266">
        <v>1374</v>
      </c>
      <c r="C1381" s="261" t="str">
        <f>IF((F1381&lt;=0)," ",[1]Sheet28!$T$10)</f>
        <v>الثالثة إعدادي عام</v>
      </c>
      <c r="D1381" s="261" t="str">
        <f>C1381&amp;"_"&amp;COUNTIF(C$8:$C1381,C1381)</f>
        <v>الثالثة إعدادي عام_314</v>
      </c>
      <c r="E1381" s="260" t="str">
        <f>[1]Sheet28!$I$11</f>
        <v>3ASCG-8</v>
      </c>
      <c r="F1381" s="261">
        <f>[1]Sheet28!$AA32</f>
        <v>17</v>
      </c>
      <c r="G1381" s="262" t="str">
        <f>[1]Sheet28!$X32</f>
        <v>P133260204</v>
      </c>
      <c r="H1381" s="261" t="str">
        <f>[1]Sheet28!$Q32</f>
        <v>a</v>
      </c>
      <c r="I1381" s="261" t="str">
        <f>[1]Sheet28!$M32</f>
        <v xml:space="preserve">ضحى </v>
      </c>
      <c r="J1381" s="261" t="str">
        <f>[1]Sheet28!$L32</f>
        <v>أنثى</v>
      </c>
      <c r="K1381" s="263">
        <f>[1]Sheet28!$F32</f>
        <v>37613</v>
      </c>
      <c r="L1381" s="261" t="str">
        <f t="shared" si="21"/>
        <v xml:space="preserve">a ضحى </v>
      </c>
      <c r="M1381" s="279"/>
    </row>
    <row r="1382" spans="2:13" s="264" customFormat="1" ht="30" customHeight="1">
      <c r="B1382" s="266">
        <v>1375</v>
      </c>
      <c r="C1382" s="261" t="str">
        <f>IF((F1382&lt;=0)," ",[1]Sheet28!$T$10)</f>
        <v>الثالثة إعدادي عام</v>
      </c>
      <c r="D1382" s="261" t="str">
        <f>C1382&amp;"_"&amp;COUNTIF(C$8:$C1382,C1382)</f>
        <v>الثالثة إعدادي عام_315</v>
      </c>
      <c r="E1382" s="260" t="str">
        <f>[1]Sheet28!$I$11</f>
        <v>3ASCG-8</v>
      </c>
      <c r="F1382" s="261">
        <f>[1]Sheet28!$AA33</f>
        <v>18</v>
      </c>
      <c r="G1382" s="262" t="str">
        <f>[1]Sheet28!$X33</f>
        <v>P133266797</v>
      </c>
      <c r="H1382" s="261" t="str">
        <f>[1]Sheet28!$Q33</f>
        <v>a</v>
      </c>
      <c r="I1382" s="261" t="str">
        <f>[1]Sheet28!$M33</f>
        <v xml:space="preserve">مريم </v>
      </c>
      <c r="J1382" s="261" t="str">
        <f>[1]Sheet28!$L33</f>
        <v>أنثى</v>
      </c>
      <c r="K1382" s="263">
        <f>[1]Sheet28!$F33</f>
        <v>37587</v>
      </c>
      <c r="L1382" s="261" t="str">
        <f t="shared" si="21"/>
        <v xml:space="preserve">a مريم </v>
      </c>
      <c r="M1382" s="279"/>
    </row>
    <row r="1383" spans="2:13" s="264" customFormat="1" ht="30" customHeight="1">
      <c r="B1383" s="266">
        <v>1376</v>
      </c>
      <c r="C1383" s="261" t="str">
        <f>IF((F1383&lt;=0)," ",[1]Sheet28!$T$10)</f>
        <v>الثالثة إعدادي عام</v>
      </c>
      <c r="D1383" s="261" t="str">
        <f>C1383&amp;"_"&amp;COUNTIF(C$8:$C1383,C1383)</f>
        <v>الثالثة إعدادي عام_316</v>
      </c>
      <c r="E1383" s="260" t="str">
        <f>[1]Sheet28!$I$11</f>
        <v>3ASCG-8</v>
      </c>
      <c r="F1383" s="261">
        <f>[1]Sheet28!$AA34</f>
        <v>19</v>
      </c>
      <c r="G1383" s="262" t="str">
        <f>[1]Sheet28!$X34</f>
        <v>P133453852</v>
      </c>
      <c r="H1383" s="261" t="str">
        <f>[1]Sheet28!$Q34</f>
        <v>a</v>
      </c>
      <c r="I1383" s="261" t="str">
        <f>[1]Sheet28!$M34</f>
        <v xml:space="preserve">حنان </v>
      </c>
      <c r="J1383" s="261" t="str">
        <f>[1]Sheet28!$L34</f>
        <v>أنثى</v>
      </c>
      <c r="K1383" s="263">
        <f>[1]Sheet28!$F34</f>
        <v>37843</v>
      </c>
      <c r="L1383" s="261" t="str">
        <f t="shared" si="21"/>
        <v xml:space="preserve">a حنان </v>
      </c>
      <c r="M1383" s="279"/>
    </row>
    <row r="1384" spans="2:13" s="264" customFormat="1" ht="30" customHeight="1">
      <c r="B1384" s="266">
        <v>1377</v>
      </c>
      <c r="C1384" s="261" t="str">
        <f>IF((F1384&lt;=0)," ",[1]Sheet28!$T$10)</f>
        <v>الثالثة إعدادي عام</v>
      </c>
      <c r="D1384" s="261" t="str">
        <f>C1384&amp;"_"&amp;COUNTIF(C$8:$C1384,C1384)</f>
        <v>الثالثة إعدادي عام_317</v>
      </c>
      <c r="E1384" s="260" t="str">
        <f>[1]Sheet28!$I$11</f>
        <v>3ASCG-8</v>
      </c>
      <c r="F1384" s="261">
        <f>[1]Sheet28!$AA35</f>
        <v>20</v>
      </c>
      <c r="G1384" s="262" t="str">
        <f>[1]Sheet28!$X35</f>
        <v>P134266794</v>
      </c>
      <c r="H1384" s="261" t="str">
        <f>[1]Sheet28!$Q35</f>
        <v>a</v>
      </c>
      <c r="I1384" s="261" t="str">
        <f>[1]Sheet28!$M35</f>
        <v xml:space="preserve">نوهيلة </v>
      </c>
      <c r="J1384" s="261" t="str">
        <f>[1]Sheet28!$L35</f>
        <v>أنثى</v>
      </c>
      <c r="K1384" s="263">
        <f>[1]Sheet28!$F35</f>
        <v>37103</v>
      </c>
      <c r="L1384" s="261" t="str">
        <f t="shared" si="21"/>
        <v xml:space="preserve">a نوهيلة </v>
      </c>
      <c r="M1384" s="279"/>
    </row>
    <row r="1385" spans="2:13" s="264" customFormat="1" ht="30" customHeight="1">
      <c r="B1385" s="266">
        <v>1378</v>
      </c>
      <c r="C1385" s="261" t="str">
        <f>IF((F1385&lt;=0)," ",[1]Sheet28!$T$10)</f>
        <v>الثالثة إعدادي عام</v>
      </c>
      <c r="D1385" s="261" t="str">
        <f>C1385&amp;"_"&amp;COUNTIF(C$8:$C1385,C1385)</f>
        <v>الثالثة إعدادي عام_318</v>
      </c>
      <c r="E1385" s="260" t="str">
        <f>[1]Sheet28!$I$11</f>
        <v>3ASCG-8</v>
      </c>
      <c r="F1385" s="261">
        <f>[1]Sheet28!$AA36</f>
        <v>21</v>
      </c>
      <c r="G1385" s="262" t="str">
        <f>[1]Sheet28!$X36</f>
        <v>P134355344</v>
      </c>
      <c r="H1385" s="261" t="str">
        <f>[1]Sheet28!$Q36</f>
        <v>a</v>
      </c>
      <c r="I1385" s="261" t="str">
        <f>[1]Sheet28!$M36</f>
        <v>مريم</v>
      </c>
      <c r="J1385" s="261" t="str">
        <f>[1]Sheet28!$L36</f>
        <v>أنثى</v>
      </c>
      <c r="K1385" s="263">
        <f>[1]Sheet28!$F36</f>
        <v>37519</v>
      </c>
      <c r="L1385" s="261" t="str">
        <f t="shared" si="21"/>
        <v>a مريم</v>
      </c>
      <c r="M1385" s="279"/>
    </row>
    <row r="1386" spans="2:13" s="264" customFormat="1" ht="30" customHeight="1">
      <c r="B1386" s="266">
        <v>1379</v>
      </c>
      <c r="C1386" s="261" t="str">
        <f>IF((F1386&lt;=0)," ",[1]Sheet28!$T$10)</f>
        <v>الثالثة إعدادي عام</v>
      </c>
      <c r="D1386" s="261" t="str">
        <f>C1386&amp;"_"&amp;COUNTIF(C$8:$C1386,C1386)</f>
        <v>الثالثة إعدادي عام_319</v>
      </c>
      <c r="E1386" s="260" t="str">
        <f>[1]Sheet28!$I$11</f>
        <v>3ASCG-8</v>
      </c>
      <c r="F1386" s="261">
        <f>[1]Sheet28!$AA37</f>
        <v>22</v>
      </c>
      <c r="G1386" s="262" t="str">
        <f>[1]Sheet28!$X37</f>
        <v>P134371148</v>
      </c>
      <c r="H1386" s="261" t="str">
        <f>[1]Sheet28!$Q37</f>
        <v>a</v>
      </c>
      <c r="I1386" s="261" t="str">
        <f>[1]Sheet28!$M37</f>
        <v xml:space="preserve">فاطمة الزهرة </v>
      </c>
      <c r="J1386" s="261" t="str">
        <f>[1]Sheet28!$L37</f>
        <v>أنثى</v>
      </c>
      <c r="K1386" s="263">
        <f>[1]Sheet28!$F37</f>
        <v>38204</v>
      </c>
      <c r="L1386" s="261" t="str">
        <f t="shared" si="21"/>
        <v xml:space="preserve">a فاطمة الزهرة </v>
      </c>
      <c r="M1386" s="279"/>
    </row>
    <row r="1387" spans="2:13" s="264" customFormat="1" ht="30" customHeight="1">
      <c r="B1387" s="266">
        <v>1380</v>
      </c>
      <c r="C1387" s="261" t="str">
        <f>IF((F1387&lt;=0)," ",[1]Sheet28!$T$10)</f>
        <v>الثالثة إعدادي عام</v>
      </c>
      <c r="D1387" s="261" t="str">
        <f>C1387&amp;"_"&amp;COUNTIF(C$8:$C1387,C1387)</f>
        <v>الثالثة إعدادي عام_320</v>
      </c>
      <c r="E1387" s="260" t="str">
        <f>[1]Sheet28!$I$11</f>
        <v>3ASCG-8</v>
      </c>
      <c r="F1387" s="261">
        <f>[1]Sheet28!$AA38</f>
        <v>23</v>
      </c>
      <c r="G1387" s="262" t="str">
        <f>[1]Sheet28!$X38</f>
        <v>P135243147</v>
      </c>
      <c r="H1387" s="261" t="str">
        <f>[1]Sheet28!$Q38</f>
        <v>a</v>
      </c>
      <c r="I1387" s="261" t="str">
        <f>[1]Sheet28!$M38</f>
        <v>أيوب</v>
      </c>
      <c r="J1387" s="261" t="str">
        <f>[1]Sheet28!$L38</f>
        <v>ذكر</v>
      </c>
      <c r="K1387" s="263">
        <f>[1]Sheet28!$F38</f>
        <v>37828</v>
      </c>
      <c r="L1387" s="261" t="str">
        <f t="shared" si="21"/>
        <v>a أيوب</v>
      </c>
      <c r="M1387" s="279"/>
    </row>
    <row r="1388" spans="2:13" s="264" customFormat="1" ht="30" customHeight="1">
      <c r="B1388" s="266">
        <v>1381</v>
      </c>
      <c r="C1388" s="261" t="str">
        <f>IF((F1388&lt;=0)," ",[1]Sheet28!$T$10)</f>
        <v>الثالثة إعدادي عام</v>
      </c>
      <c r="D1388" s="261" t="str">
        <f>C1388&amp;"_"&amp;COUNTIF(C$8:$C1388,C1388)</f>
        <v>الثالثة إعدادي عام_321</v>
      </c>
      <c r="E1388" s="260" t="str">
        <f>[1]Sheet28!$I$11</f>
        <v>3ASCG-8</v>
      </c>
      <c r="F1388" s="261">
        <f>[1]Sheet28!$AA39</f>
        <v>24</v>
      </c>
      <c r="G1388" s="262" t="str">
        <f>[1]Sheet28!$X39</f>
        <v>P135243693</v>
      </c>
      <c r="H1388" s="261" t="str">
        <f>[1]Sheet28!$Q39</f>
        <v>a</v>
      </c>
      <c r="I1388" s="261" t="str">
        <f>[1]Sheet28!$M39</f>
        <v xml:space="preserve">ايمن </v>
      </c>
      <c r="J1388" s="261" t="str">
        <f>[1]Sheet28!$L39</f>
        <v>ذكر</v>
      </c>
      <c r="K1388" s="263">
        <f>[1]Sheet28!$F39</f>
        <v>38000</v>
      </c>
      <c r="L1388" s="261" t="str">
        <f t="shared" si="21"/>
        <v xml:space="preserve">a ايمن </v>
      </c>
      <c r="M1388" s="279"/>
    </row>
    <row r="1389" spans="2:13" s="264" customFormat="1" ht="30" customHeight="1">
      <c r="B1389" s="266">
        <v>1382</v>
      </c>
      <c r="C1389" s="261" t="str">
        <f>IF((F1389&lt;=0)," ",[1]Sheet28!$T$10)</f>
        <v>الثالثة إعدادي عام</v>
      </c>
      <c r="D1389" s="261" t="str">
        <f>C1389&amp;"_"&amp;COUNTIF(C$8:$C1389,C1389)</f>
        <v>الثالثة إعدادي عام_322</v>
      </c>
      <c r="E1389" s="260" t="str">
        <f>[1]Sheet28!$I$11</f>
        <v>3ASCG-8</v>
      </c>
      <c r="F1389" s="261">
        <f>[1]Sheet28!$AA40</f>
        <v>25</v>
      </c>
      <c r="G1389" s="262" t="str">
        <f>[1]Sheet28!$X40</f>
        <v>P135260125</v>
      </c>
      <c r="H1389" s="261" t="str">
        <f>[1]Sheet28!$Q40</f>
        <v>a</v>
      </c>
      <c r="I1389" s="261" t="str">
        <f>[1]Sheet28!$M40</f>
        <v xml:space="preserve">أنس </v>
      </c>
      <c r="J1389" s="261" t="str">
        <f>[1]Sheet28!$L40</f>
        <v>ذكر</v>
      </c>
      <c r="K1389" s="263">
        <f>[1]Sheet28!$F40</f>
        <v>38093</v>
      </c>
      <c r="L1389" s="261" t="str">
        <f t="shared" si="21"/>
        <v xml:space="preserve">a أنس </v>
      </c>
      <c r="M1389" s="279"/>
    </row>
    <row r="1390" spans="2:13" s="264" customFormat="1" ht="30" customHeight="1">
      <c r="B1390" s="266">
        <v>1383</v>
      </c>
      <c r="C1390" s="261" t="str">
        <f>IF((F1390&lt;=0)," ",[1]Sheet28!$T$10)</f>
        <v>الثالثة إعدادي عام</v>
      </c>
      <c r="D1390" s="261" t="str">
        <f>C1390&amp;"_"&amp;COUNTIF(C$8:$C1390,C1390)</f>
        <v>الثالثة إعدادي عام_323</v>
      </c>
      <c r="E1390" s="260" t="str">
        <f>[1]Sheet28!$I$11</f>
        <v>3ASCG-8</v>
      </c>
      <c r="F1390" s="261">
        <f>[1]Sheet28!$AA41</f>
        <v>26</v>
      </c>
      <c r="G1390" s="262" t="str">
        <f>[1]Sheet28!$X41</f>
        <v>P136250967</v>
      </c>
      <c r="H1390" s="261" t="str">
        <f>[1]Sheet28!$Q41</f>
        <v>a</v>
      </c>
      <c r="I1390" s="261" t="str">
        <f>[1]Sheet28!$M41</f>
        <v xml:space="preserve">سلوى </v>
      </c>
      <c r="J1390" s="261" t="str">
        <f>[1]Sheet28!$L41</f>
        <v>أنثى</v>
      </c>
      <c r="K1390" s="263">
        <f>[1]Sheet28!$F41</f>
        <v>38056</v>
      </c>
      <c r="L1390" s="261" t="str">
        <f t="shared" si="21"/>
        <v xml:space="preserve">a سلوى </v>
      </c>
      <c r="M1390" s="279"/>
    </row>
    <row r="1391" spans="2:13" s="264" customFormat="1" ht="30" customHeight="1">
      <c r="B1391" s="266">
        <v>1384</v>
      </c>
      <c r="C1391" s="261" t="str">
        <f>IF((F1391&lt;=0)," ",[1]Sheet28!$T$10)</f>
        <v>الثالثة إعدادي عام</v>
      </c>
      <c r="D1391" s="261" t="str">
        <f>C1391&amp;"_"&amp;COUNTIF(C$8:$C1391,C1391)</f>
        <v>الثالثة إعدادي عام_324</v>
      </c>
      <c r="E1391" s="260" t="str">
        <f>[1]Sheet28!$I$11</f>
        <v>3ASCG-8</v>
      </c>
      <c r="F1391" s="261">
        <f>[1]Sheet28!$AA42</f>
        <v>27</v>
      </c>
      <c r="G1391" s="262" t="str">
        <f>[1]Sheet28!$X42</f>
        <v>P136260055</v>
      </c>
      <c r="H1391" s="261" t="str">
        <f>[1]Sheet28!$Q42</f>
        <v>a</v>
      </c>
      <c r="I1391" s="261" t="str">
        <f>[1]Sheet28!$M42</f>
        <v xml:space="preserve">جهينة </v>
      </c>
      <c r="J1391" s="261" t="str">
        <f>[1]Sheet28!$L42</f>
        <v>أنثى</v>
      </c>
      <c r="K1391" s="263">
        <f>[1]Sheet28!$F42</f>
        <v>38116</v>
      </c>
      <c r="L1391" s="261" t="str">
        <f t="shared" si="21"/>
        <v xml:space="preserve">a جهينة </v>
      </c>
      <c r="M1391" s="279"/>
    </row>
    <row r="1392" spans="2:13" s="264" customFormat="1" ht="30" customHeight="1">
      <c r="B1392" s="266">
        <v>1385</v>
      </c>
      <c r="C1392" s="261" t="str">
        <f>IF((F1392&lt;=0)," ",[1]Sheet28!$T$10)</f>
        <v>الثالثة إعدادي عام</v>
      </c>
      <c r="D1392" s="261" t="str">
        <f>C1392&amp;"_"&amp;COUNTIF(C$8:$C1392,C1392)</f>
        <v>الثالثة إعدادي عام_325</v>
      </c>
      <c r="E1392" s="260" t="str">
        <f>[1]Sheet28!$I$11</f>
        <v>3ASCG-8</v>
      </c>
      <c r="F1392" s="261">
        <f>[1]Sheet28!$AA43</f>
        <v>28</v>
      </c>
      <c r="G1392" s="262" t="str">
        <f>[1]Sheet28!$X43</f>
        <v>P136260144</v>
      </c>
      <c r="H1392" s="261" t="str">
        <f>[1]Sheet28!$Q43</f>
        <v>a</v>
      </c>
      <c r="I1392" s="261" t="str">
        <f>[1]Sheet28!$M43</f>
        <v xml:space="preserve">سعاد </v>
      </c>
      <c r="J1392" s="261" t="str">
        <f>[1]Sheet28!$L43</f>
        <v>أنثى</v>
      </c>
      <c r="K1392" s="263">
        <f>[1]Sheet28!$F43</f>
        <v>37214</v>
      </c>
      <c r="L1392" s="261" t="str">
        <f t="shared" si="21"/>
        <v xml:space="preserve">a سعاد </v>
      </c>
      <c r="M1392" s="279"/>
    </row>
    <row r="1393" spans="2:13" s="264" customFormat="1" ht="30" customHeight="1">
      <c r="B1393" s="266">
        <v>1386</v>
      </c>
      <c r="C1393" s="261" t="str">
        <f>IF((F1393&lt;=0)," ",[1]Sheet28!$T$10)</f>
        <v>الثالثة إعدادي عام</v>
      </c>
      <c r="D1393" s="261" t="str">
        <f>C1393&amp;"_"&amp;COUNTIF(C$8:$C1393,C1393)</f>
        <v>الثالثة إعدادي عام_326</v>
      </c>
      <c r="E1393" s="260" t="str">
        <f>[1]Sheet28!$I$11</f>
        <v>3ASCG-8</v>
      </c>
      <c r="F1393" s="261">
        <f>[1]Sheet28!$AA44</f>
        <v>29</v>
      </c>
      <c r="G1393" s="262" t="str">
        <f>[1]Sheet28!$X44</f>
        <v>P136474358</v>
      </c>
      <c r="H1393" s="261" t="str">
        <f>[1]Sheet28!$Q44</f>
        <v>a</v>
      </c>
      <c r="I1393" s="261" t="str">
        <f>[1]Sheet28!$M44</f>
        <v>رشيد</v>
      </c>
      <c r="J1393" s="261" t="str">
        <f>[1]Sheet28!$L44</f>
        <v>ذكر</v>
      </c>
      <c r="K1393" s="263">
        <f>[1]Sheet28!$F44</f>
        <v>36417</v>
      </c>
      <c r="L1393" s="261" t="str">
        <f t="shared" si="21"/>
        <v>a رشيد</v>
      </c>
      <c r="M1393" s="279"/>
    </row>
    <row r="1394" spans="2:13" s="264" customFormat="1" ht="30" customHeight="1">
      <c r="B1394" s="266">
        <v>1387</v>
      </c>
      <c r="C1394" s="261" t="str">
        <f>IF((F1394&lt;=0)," ",[1]Sheet28!$T$10)</f>
        <v>الثالثة إعدادي عام</v>
      </c>
      <c r="D1394" s="261" t="str">
        <f>C1394&amp;"_"&amp;COUNTIF(C$8:$C1394,C1394)</f>
        <v>الثالثة إعدادي عام_327</v>
      </c>
      <c r="E1394" s="260" t="str">
        <f>[1]Sheet28!$I$11</f>
        <v>3ASCG-8</v>
      </c>
      <c r="F1394" s="261">
        <f>[1]Sheet28!$AA45</f>
        <v>30</v>
      </c>
      <c r="G1394" s="262" t="str">
        <f>[1]Sheet28!$X45</f>
        <v>P137236840</v>
      </c>
      <c r="H1394" s="261" t="str">
        <f>[1]Sheet28!$Q45</f>
        <v>a</v>
      </c>
      <c r="I1394" s="261" t="str">
        <f>[1]Sheet28!$M45</f>
        <v xml:space="preserve">زكرياء </v>
      </c>
      <c r="J1394" s="261" t="str">
        <f>[1]Sheet28!$L45</f>
        <v>ذكر</v>
      </c>
      <c r="K1394" s="263">
        <f>[1]Sheet28!$F45</f>
        <v>37347</v>
      </c>
      <c r="L1394" s="261" t="str">
        <f t="shared" si="21"/>
        <v xml:space="preserve">a زكرياء </v>
      </c>
      <c r="M1394" s="279"/>
    </row>
    <row r="1395" spans="2:13" s="264" customFormat="1" ht="30" customHeight="1">
      <c r="B1395" s="266">
        <v>1388</v>
      </c>
      <c r="C1395" s="261" t="str">
        <f>IF((F1395&lt;=0)," ",[1]Sheet28!$T$10)</f>
        <v>الثالثة إعدادي عام</v>
      </c>
      <c r="D1395" s="261" t="str">
        <f>C1395&amp;"_"&amp;COUNTIF(C$8:$C1395,C1395)</f>
        <v>الثالثة إعدادي عام_328</v>
      </c>
      <c r="E1395" s="260" t="str">
        <f>[1]Sheet28!$I$11</f>
        <v>3ASCG-8</v>
      </c>
      <c r="F1395" s="261">
        <f>[1]Sheet28!$AA46</f>
        <v>31</v>
      </c>
      <c r="G1395" s="262" t="str">
        <f>[1]Sheet28!$X46</f>
        <v>P137243463</v>
      </c>
      <c r="H1395" s="261" t="str">
        <f>[1]Sheet28!$Q46</f>
        <v>a</v>
      </c>
      <c r="I1395" s="261" t="str">
        <f>[1]Sheet28!$M46</f>
        <v>نهيلة</v>
      </c>
      <c r="J1395" s="261" t="str">
        <f>[1]Sheet28!$L46</f>
        <v>أنثى</v>
      </c>
      <c r="K1395" s="263">
        <f>[1]Sheet28!$F46</f>
        <v>37099</v>
      </c>
      <c r="L1395" s="261" t="str">
        <f t="shared" si="21"/>
        <v>a نهيلة</v>
      </c>
      <c r="M1395" s="279"/>
    </row>
    <row r="1396" spans="2:13" s="264" customFormat="1" ht="30" customHeight="1">
      <c r="B1396" s="266">
        <v>1389</v>
      </c>
      <c r="C1396" s="261" t="str">
        <f>IF((F1396&lt;=0)," ",[1]Sheet28!$T$10)</f>
        <v>الثالثة إعدادي عام</v>
      </c>
      <c r="D1396" s="261" t="str">
        <f>C1396&amp;"_"&amp;COUNTIF(C$8:$C1396,C1396)</f>
        <v>الثالثة إعدادي عام_329</v>
      </c>
      <c r="E1396" s="260" t="str">
        <f>[1]Sheet28!$I$11</f>
        <v>3ASCG-8</v>
      </c>
      <c r="F1396" s="261">
        <f>[1]Sheet28!$AA47</f>
        <v>32</v>
      </c>
      <c r="G1396" s="262" t="str">
        <f>[1]Sheet28!$X47</f>
        <v>P137260122</v>
      </c>
      <c r="H1396" s="261" t="str">
        <f>[1]Sheet28!$Q47</f>
        <v>a</v>
      </c>
      <c r="I1396" s="261" t="str">
        <f>[1]Sheet28!$M47</f>
        <v>إيمان</v>
      </c>
      <c r="J1396" s="261" t="str">
        <f>[1]Sheet28!$L47</f>
        <v>أنثى</v>
      </c>
      <c r="K1396" s="263">
        <f>[1]Sheet28!$F47</f>
        <v>38030</v>
      </c>
      <c r="L1396" s="261" t="str">
        <f t="shared" si="21"/>
        <v>a إيمان</v>
      </c>
      <c r="M1396" s="279"/>
    </row>
    <row r="1397" spans="2:13" s="264" customFormat="1" ht="30" customHeight="1">
      <c r="B1397" s="266">
        <v>1390</v>
      </c>
      <c r="C1397" s="261" t="str">
        <f>IF((F1397&lt;=0)," ",[1]Sheet28!$T$10)</f>
        <v>الثالثة إعدادي عام</v>
      </c>
      <c r="D1397" s="261" t="str">
        <f>C1397&amp;"_"&amp;COUNTIF(C$8:$C1397,C1397)</f>
        <v>الثالثة إعدادي عام_330</v>
      </c>
      <c r="E1397" s="260" t="str">
        <f>[1]Sheet28!$I$11</f>
        <v>3ASCG-8</v>
      </c>
      <c r="F1397" s="261">
        <f>[1]Sheet28!$AA48</f>
        <v>33</v>
      </c>
      <c r="G1397" s="262" t="str">
        <f>[1]Sheet28!$X48</f>
        <v>P137409300</v>
      </c>
      <c r="H1397" s="261" t="str">
        <f>[1]Sheet28!$Q48</f>
        <v>a</v>
      </c>
      <c r="I1397" s="261" t="str">
        <f>[1]Sheet28!$M48</f>
        <v xml:space="preserve">بوجمعة </v>
      </c>
      <c r="J1397" s="261" t="str">
        <f>[1]Sheet28!$L48</f>
        <v>ذكر</v>
      </c>
      <c r="K1397" s="263">
        <f>[1]Sheet28!$F48</f>
        <v>37728</v>
      </c>
      <c r="L1397" s="261" t="str">
        <f t="shared" si="21"/>
        <v xml:space="preserve">a بوجمعة </v>
      </c>
      <c r="M1397" s="279"/>
    </row>
    <row r="1398" spans="2:13" s="264" customFormat="1" ht="30" customHeight="1">
      <c r="B1398" s="266">
        <v>1391</v>
      </c>
      <c r="C1398" s="261" t="str">
        <f>IF((F1398&lt;=0)," ",[1]Sheet28!$T$10)</f>
        <v>الثالثة إعدادي عام</v>
      </c>
      <c r="D1398" s="261" t="str">
        <f>C1398&amp;"_"&amp;COUNTIF(C$8:$C1398,C1398)</f>
        <v>الثالثة إعدادي عام_331</v>
      </c>
      <c r="E1398" s="260" t="str">
        <f>[1]Sheet28!$I$11</f>
        <v>3ASCG-8</v>
      </c>
      <c r="F1398" s="261">
        <f>[1]Sheet28!$AA49</f>
        <v>34</v>
      </c>
      <c r="G1398" s="262" t="str">
        <f>[1]Sheet28!$X49</f>
        <v>P137414948</v>
      </c>
      <c r="H1398" s="261" t="str">
        <f>[1]Sheet28!$Q49</f>
        <v>a</v>
      </c>
      <c r="I1398" s="261" t="str">
        <f>[1]Sheet28!$M49</f>
        <v xml:space="preserve">محمد أمين </v>
      </c>
      <c r="J1398" s="261" t="str">
        <f>[1]Sheet28!$L49</f>
        <v>ذكر</v>
      </c>
      <c r="K1398" s="263">
        <f>[1]Sheet28!$F49</f>
        <v>37902</v>
      </c>
      <c r="L1398" s="261" t="str">
        <f t="shared" si="21"/>
        <v xml:space="preserve">a محمد أمين </v>
      </c>
      <c r="M1398" s="279"/>
    </row>
    <row r="1399" spans="2:13" s="264" customFormat="1" ht="30" customHeight="1">
      <c r="B1399" s="266">
        <v>1392</v>
      </c>
      <c r="C1399" s="261" t="str">
        <f>IF((F1399&lt;=0)," ",[1]Sheet28!$T$10)</f>
        <v>الثالثة إعدادي عام</v>
      </c>
      <c r="D1399" s="261" t="str">
        <f>C1399&amp;"_"&amp;COUNTIF(C$8:$C1399,C1399)</f>
        <v>الثالثة إعدادي عام_332</v>
      </c>
      <c r="E1399" s="260" t="str">
        <f>[1]Sheet28!$I$11</f>
        <v>3ASCG-8</v>
      </c>
      <c r="F1399" s="261">
        <f>[1]Sheet28!$AA50</f>
        <v>35</v>
      </c>
      <c r="G1399" s="262" t="str">
        <f>[1]Sheet28!$X50</f>
        <v>P138101928</v>
      </c>
      <c r="H1399" s="261" t="str">
        <f>[1]Sheet28!$Q50</f>
        <v>a</v>
      </c>
      <c r="I1399" s="261" t="str">
        <f>[1]Sheet28!$M50</f>
        <v>ندى</v>
      </c>
      <c r="J1399" s="261" t="str">
        <f>[1]Sheet28!$L50</f>
        <v>أنثى</v>
      </c>
      <c r="K1399" s="263">
        <f>[1]Sheet28!$F50</f>
        <v>36906</v>
      </c>
      <c r="L1399" s="261" t="str">
        <f t="shared" si="21"/>
        <v>a ندى</v>
      </c>
      <c r="M1399" s="279"/>
    </row>
    <row r="1400" spans="2:13" s="264" customFormat="1" ht="30" customHeight="1">
      <c r="B1400" s="266">
        <v>1393</v>
      </c>
      <c r="C1400" s="261" t="str">
        <f>IF((F1400&lt;=0)," ",[1]Sheet28!$T$10)</f>
        <v>الثالثة إعدادي عام</v>
      </c>
      <c r="D1400" s="261" t="str">
        <f>C1400&amp;"_"&amp;COUNTIF(C$8:$C1400,C1400)</f>
        <v>الثالثة إعدادي عام_333</v>
      </c>
      <c r="E1400" s="260" t="str">
        <f>[1]Sheet28!$I$11</f>
        <v>3ASCG-8</v>
      </c>
      <c r="F1400" s="261">
        <f>[1]Sheet28!$AA51</f>
        <v>36</v>
      </c>
      <c r="G1400" s="262" t="str">
        <f>[1]Sheet28!$X51</f>
        <v>P138244312</v>
      </c>
      <c r="H1400" s="261" t="str">
        <f>[1]Sheet28!$Q51</f>
        <v>a</v>
      </c>
      <c r="I1400" s="261" t="str">
        <f>[1]Sheet28!$M51</f>
        <v xml:space="preserve">محمد رضا </v>
      </c>
      <c r="J1400" s="261" t="str">
        <f>[1]Sheet28!$L51</f>
        <v>ذكر</v>
      </c>
      <c r="K1400" s="263">
        <f>[1]Sheet28!$F51</f>
        <v>38169</v>
      </c>
      <c r="L1400" s="261" t="str">
        <f t="shared" si="21"/>
        <v xml:space="preserve">a محمد رضا </v>
      </c>
      <c r="M1400" s="279"/>
    </row>
    <row r="1401" spans="2:13" s="264" customFormat="1" ht="30" customHeight="1">
      <c r="B1401" s="266">
        <v>1394</v>
      </c>
      <c r="C1401" s="261" t="str">
        <f>IF((F1401&lt;=0)," ",[1]Sheet28!$T$10)</f>
        <v>الثالثة إعدادي عام</v>
      </c>
      <c r="D1401" s="261" t="str">
        <f>C1401&amp;"_"&amp;COUNTIF(C$8:$C1401,C1401)</f>
        <v>الثالثة إعدادي عام_334</v>
      </c>
      <c r="E1401" s="260" t="str">
        <f>[1]Sheet28!$I$11</f>
        <v>3ASCG-8</v>
      </c>
      <c r="F1401" s="261">
        <f>[1]Sheet28!$AA52</f>
        <v>37</v>
      </c>
      <c r="G1401" s="262" t="str">
        <f>[1]Sheet28!$X52</f>
        <v>P139241290</v>
      </c>
      <c r="H1401" s="261" t="str">
        <f>[1]Sheet28!$Q52</f>
        <v>a</v>
      </c>
      <c r="I1401" s="261" t="str">
        <f>[1]Sheet28!$M52</f>
        <v>ايوب</v>
      </c>
      <c r="J1401" s="261" t="str">
        <f>[1]Sheet28!$L52</f>
        <v>ذكر</v>
      </c>
      <c r="K1401" s="263">
        <f>[1]Sheet28!$F52</f>
        <v>37875</v>
      </c>
      <c r="L1401" s="261" t="str">
        <f t="shared" si="21"/>
        <v>a ايوب</v>
      </c>
      <c r="M1401" s="279"/>
    </row>
    <row r="1402" spans="2:13" s="264" customFormat="1" ht="30" customHeight="1">
      <c r="B1402" s="266">
        <v>1395</v>
      </c>
      <c r="C1402" s="261" t="str">
        <f>IF((F1402&lt;=0)," ",[1]Sheet28!$T$10)</f>
        <v>الثالثة إعدادي عام</v>
      </c>
      <c r="D1402" s="261" t="str">
        <f>C1402&amp;"_"&amp;COUNTIF(C$8:$C1402,C1402)</f>
        <v>الثالثة إعدادي عام_335</v>
      </c>
      <c r="E1402" s="260" t="str">
        <f>[1]Sheet28!$I$11</f>
        <v>3ASCG-8</v>
      </c>
      <c r="F1402" s="261">
        <f>[1]Sheet28!$AA53</f>
        <v>38</v>
      </c>
      <c r="G1402" s="262" t="str">
        <f>[1]Sheet28!$X53</f>
        <v>P139250959</v>
      </c>
      <c r="H1402" s="261" t="str">
        <f>[1]Sheet28!$Q53</f>
        <v>a</v>
      </c>
      <c r="I1402" s="261" t="str">
        <f>[1]Sheet28!$M53</f>
        <v xml:space="preserve">يسرى  </v>
      </c>
      <c r="J1402" s="261" t="str">
        <f>[1]Sheet28!$L53</f>
        <v>أنثى</v>
      </c>
      <c r="K1402" s="263">
        <f>[1]Sheet28!$F53</f>
        <v>37847</v>
      </c>
      <c r="L1402" s="261" t="str">
        <f t="shared" si="21"/>
        <v xml:space="preserve">a يسرى  </v>
      </c>
      <c r="M1402" s="279"/>
    </row>
    <row r="1403" spans="2:13" s="264" customFormat="1" ht="30" customHeight="1">
      <c r="B1403" s="266">
        <v>1396</v>
      </c>
      <c r="C1403" s="261" t="str">
        <f>IF((F1403&lt;=0)," ",[1]Sheet28!$T$10)</f>
        <v>الثالثة إعدادي عام</v>
      </c>
      <c r="D1403" s="261" t="str">
        <f>C1403&amp;"_"&amp;COUNTIF(C$8:$C1403,C1403)</f>
        <v>الثالثة إعدادي عام_336</v>
      </c>
      <c r="E1403" s="260" t="str">
        <f>[1]Sheet28!$I$11</f>
        <v>3ASCG-8</v>
      </c>
      <c r="F1403" s="261">
        <f>[1]Sheet28!$AA54</f>
        <v>39</v>
      </c>
      <c r="G1403" s="262" t="str">
        <f>[1]Sheet28!$X54</f>
        <v>P139376620</v>
      </c>
      <c r="H1403" s="261" t="str">
        <f>[1]Sheet28!$Q54</f>
        <v>a</v>
      </c>
      <c r="I1403" s="261" t="str">
        <f>[1]Sheet28!$M54</f>
        <v xml:space="preserve">كوثر </v>
      </c>
      <c r="J1403" s="261" t="str">
        <f>[1]Sheet28!$L54</f>
        <v>أنثى</v>
      </c>
      <c r="K1403" s="263">
        <f>[1]Sheet28!$F54</f>
        <v>38053</v>
      </c>
      <c r="L1403" s="261" t="str">
        <f t="shared" si="21"/>
        <v xml:space="preserve">a كوثر </v>
      </c>
      <c r="M1403" s="279"/>
    </row>
    <row r="1404" spans="2:13" s="264" customFormat="1" ht="30" customHeight="1">
      <c r="B1404" s="266">
        <v>1397</v>
      </c>
      <c r="C1404" s="261" t="str">
        <f>IF((F1404&lt;=0)," ",[1]Sheet28!$T$10)</f>
        <v>الثالثة إعدادي عام</v>
      </c>
      <c r="D1404" s="261" t="str">
        <f>C1404&amp;"_"&amp;COUNTIF(C$8:$C1404,C1404)</f>
        <v>الثالثة إعدادي عام_337</v>
      </c>
      <c r="E1404" s="260" t="str">
        <f>[1]Sheet28!$I$11</f>
        <v>3ASCG-8</v>
      </c>
      <c r="F1404" s="261">
        <f>[1]Sheet28!$AA55</f>
        <v>40</v>
      </c>
      <c r="G1404" s="262" t="str">
        <f>[1]Sheet28!$X55</f>
        <v>P139376725</v>
      </c>
      <c r="H1404" s="261" t="str">
        <f>[1]Sheet28!$Q55</f>
        <v>a</v>
      </c>
      <c r="I1404" s="261" t="str">
        <f>[1]Sheet28!$M55</f>
        <v xml:space="preserve">خديجة </v>
      </c>
      <c r="J1404" s="261" t="str">
        <f>[1]Sheet28!$L55</f>
        <v>أنثى</v>
      </c>
      <c r="K1404" s="263">
        <f>[1]Sheet28!$F55</f>
        <v>37852</v>
      </c>
      <c r="L1404" s="261" t="str">
        <f t="shared" si="21"/>
        <v xml:space="preserve">a خديجة </v>
      </c>
      <c r="M1404" s="279"/>
    </row>
    <row r="1405" spans="2:13" s="264" customFormat="1" ht="30" customHeight="1">
      <c r="B1405" s="266">
        <v>1398</v>
      </c>
      <c r="C1405" s="261" t="str">
        <f>IF((F1405&lt;=0)," ",[1]Sheet28!$T$10)</f>
        <v>الثالثة إعدادي عام</v>
      </c>
      <c r="D1405" s="261" t="str">
        <f>C1405&amp;"_"&amp;COUNTIF(C$8:$C1405,C1405)</f>
        <v>الثالثة إعدادي عام_338</v>
      </c>
      <c r="E1405" s="260" t="str">
        <f>[1]Sheet28!$I$11</f>
        <v>3ASCG-8</v>
      </c>
      <c r="F1405" s="261">
        <f>[1]Sheet28!$AA56</f>
        <v>41</v>
      </c>
      <c r="G1405" s="262" t="str">
        <f>[1]Sheet28!$X56</f>
        <v>P139474833</v>
      </c>
      <c r="H1405" s="261" t="str">
        <f>[1]Sheet28!$Q56</f>
        <v>a</v>
      </c>
      <c r="I1405" s="261" t="str">
        <f>[1]Sheet28!$M56</f>
        <v>احمد</v>
      </c>
      <c r="J1405" s="261" t="str">
        <f>[1]Sheet28!$L56</f>
        <v>ذكر</v>
      </c>
      <c r="K1405" s="263">
        <f>[1]Sheet28!$F56</f>
        <v>37164</v>
      </c>
      <c r="L1405" s="261" t="str">
        <f t="shared" si="21"/>
        <v>a احمد</v>
      </c>
      <c r="M1405" s="279"/>
    </row>
    <row r="1406" spans="2:13" s="264" customFormat="1" ht="30" customHeight="1">
      <c r="B1406" s="266">
        <v>1399</v>
      </c>
      <c r="C1406" s="261" t="str">
        <f>IF((F1406&lt;=0)," ",[1]Sheet28!$T$10)</f>
        <v>الثالثة إعدادي عام</v>
      </c>
      <c r="D1406" s="261" t="str">
        <f>C1406&amp;"_"&amp;COUNTIF(C$8:$C1406,C1406)</f>
        <v>الثالثة إعدادي عام_339</v>
      </c>
      <c r="E1406" s="260" t="str">
        <f>[1]Sheet28!$I$11</f>
        <v>3ASCG-8</v>
      </c>
      <c r="F1406" s="261">
        <f>[1]Sheet28!$AA57</f>
        <v>42</v>
      </c>
      <c r="G1406" s="262" t="str">
        <f>[1]Sheet28!$X57</f>
        <v>P143041696</v>
      </c>
      <c r="H1406" s="261" t="str">
        <f>[1]Sheet28!$Q57</f>
        <v>a</v>
      </c>
      <c r="I1406" s="261" t="str">
        <f>[1]Sheet28!$M57</f>
        <v>محمد</v>
      </c>
      <c r="J1406" s="261" t="str">
        <f>[1]Sheet28!$L57</f>
        <v>ذكر</v>
      </c>
      <c r="K1406" s="263">
        <f>[1]Sheet28!$F57</f>
        <v>37415</v>
      </c>
      <c r="L1406" s="261" t="str">
        <f t="shared" si="21"/>
        <v>a محمد</v>
      </c>
      <c r="M1406" s="279"/>
    </row>
    <row r="1407" spans="2:13" s="264" customFormat="1" ht="30" customHeight="1">
      <c r="B1407" s="266">
        <v>1400</v>
      </c>
      <c r="C1407" s="261" t="str">
        <f>IF((F1407&lt;=0)," ",[1]Sheet28!$T$10)</f>
        <v>الثالثة إعدادي عام</v>
      </c>
      <c r="D1407" s="261" t="str">
        <f>C1407&amp;"_"&amp;COUNTIF(C$8:$C1407,C1407)</f>
        <v>الثالثة إعدادي عام_340</v>
      </c>
      <c r="E1407" s="260" t="str">
        <f>[1]Sheet28!$I$11</f>
        <v>3ASCG-8</v>
      </c>
      <c r="F1407" s="261">
        <f>[1]Sheet28!$AA58</f>
        <v>43</v>
      </c>
      <c r="G1407" s="262" t="str">
        <f>[1]Sheet28!$X58</f>
        <v>P143077093</v>
      </c>
      <c r="H1407" s="261" t="str">
        <f>[1]Sheet28!$Q58</f>
        <v>a</v>
      </c>
      <c r="I1407" s="261" t="str">
        <f>[1]Sheet28!$M58</f>
        <v>هيثم</v>
      </c>
      <c r="J1407" s="261" t="str">
        <f>[1]Sheet28!$L58</f>
        <v>ذكر</v>
      </c>
      <c r="K1407" s="263">
        <f>[1]Sheet28!$F58</f>
        <v>37505</v>
      </c>
      <c r="L1407" s="261" t="str">
        <f t="shared" si="21"/>
        <v>a هيثم</v>
      </c>
      <c r="M1407" s="279"/>
    </row>
    <row r="1408" spans="2:13" s="264" customFormat="1" ht="30" customHeight="1">
      <c r="B1408" s="266">
        <v>1401</v>
      </c>
      <c r="C1408" s="261" t="str">
        <f>IF((F1408&lt;=0)," ",[1]Sheet28!$T$10)</f>
        <v>الثالثة إعدادي عام</v>
      </c>
      <c r="D1408" s="261" t="str">
        <f>C1408&amp;"_"&amp;COUNTIF(C$8:$C1408,C1408)</f>
        <v>الثالثة إعدادي عام_341</v>
      </c>
      <c r="E1408" s="260" t="str">
        <f>[1]Sheet28!$I$11</f>
        <v>3ASCG-8</v>
      </c>
      <c r="F1408" s="261">
        <f>[1]Sheet28!$AA59</f>
        <v>44</v>
      </c>
      <c r="G1408" s="262" t="str">
        <f>[1]Sheet28!$X59</f>
        <v>P147033595</v>
      </c>
      <c r="H1408" s="261" t="str">
        <f>[1]Sheet28!$Q59</f>
        <v>a</v>
      </c>
      <c r="I1408" s="261" t="str">
        <f>[1]Sheet28!$M59</f>
        <v>خلود</v>
      </c>
      <c r="J1408" s="261" t="str">
        <f>[1]Sheet28!$L59</f>
        <v>أنثى</v>
      </c>
      <c r="K1408" s="263">
        <f>[1]Sheet28!$F59</f>
        <v>38255</v>
      </c>
      <c r="L1408" s="261" t="str">
        <f t="shared" si="21"/>
        <v>a خلود</v>
      </c>
      <c r="M1408" s="279"/>
    </row>
    <row r="1409" spans="2:13" s="264" customFormat="1" ht="30" customHeight="1">
      <c r="B1409" s="266">
        <v>1402</v>
      </c>
      <c r="C1409" s="261" t="str">
        <f>IF((F1409&lt;=0)," ",[1]Sheet28!$T$10)</f>
        <v>الثالثة إعدادي عام</v>
      </c>
      <c r="D1409" s="261" t="str">
        <f>C1409&amp;"_"&amp;COUNTIF(C$8:$C1409,C1409)</f>
        <v>الثالثة إعدادي عام_342</v>
      </c>
      <c r="E1409" s="260" t="str">
        <f>[1]Sheet28!$I$11</f>
        <v>3ASCG-8</v>
      </c>
      <c r="F1409" s="261">
        <f>[1]Sheet28!$AA60</f>
        <v>45</v>
      </c>
      <c r="G1409" s="262" t="str">
        <f>[1]Sheet28!$X60</f>
        <v>S142053122</v>
      </c>
      <c r="H1409" s="261" t="str">
        <f>[1]Sheet28!$Q60</f>
        <v>a</v>
      </c>
      <c r="I1409" s="261" t="str">
        <f>[1]Sheet28!$M60</f>
        <v>وسيم</v>
      </c>
      <c r="J1409" s="261" t="str">
        <f>[1]Sheet28!$L60</f>
        <v>ذكر</v>
      </c>
      <c r="K1409" s="263">
        <f>[1]Sheet28!$F60</f>
        <v>38283</v>
      </c>
      <c r="L1409" s="261" t="str">
        <f t="shared" si="21"/>
        <v>a وسيم</v>
      </c>
      <c r="M1409" s="279"/>
    </row>
    <row r="1410" spans="2:13" s="264" customFormat="1" ht="30" customHeight="1">
      <c r="B1410" s="266">
        <v>1403</v>
      </c>
      <c r="C1410" s="261" t="str">
        <f>IF((F1410&lt;=0)," ",[1]Sheet28!$T$10)</f>
        <v>الثالثة إعدادي عام</v>
      </c>
      <c r="D1410" s="261" t="str">
        <f>C1410&amp;"_"&amp;COUNTIF(C$8:$C1410,C1410)</f>
        <v>الثالثة إعدادي عام_343</v>
      </c>
      <c r="E1410" s="260" t="str">
        <f>[1]Sheet28!$I$11</f>
        <v>3ASCG-8</v>
      </c>
      <c r="F1410" s="261">
        <f>[1]Sheet28!$AA61</f>
        <v>46</v>
      </c>
      <c r="G1410" s="262" t="str">
        <f>[1]Sheet28!$X61</f>
        <v>Y134016585</v>
      </c>
      <c r="H1410" s="261" t="str">
        <f>[1]Sheet28!$Q61</f>
        <v>a</v>
      </c>
      <c r="I1410" s="261" t="str">
        <f>[1]Sheet28!$M61</f>
        <v>فرح</v>
      </c>
      <c r="J1410" s="261" t="str">
        <f>[1]Sheet28!$L61</f>
        <v>أنثى</v>
      </c>
      <c r="K1410" s="263">
        <f>[1]Sheet28!$F61</f>
        <v>37842</v>
      </c>
      <c r="L1410" s="261" t="str">
        <f t="shared" si="21"/>
        <v>a فرح</v>
      </c>
      <c r="M1410" s="279"/>
    </row>
    <row r="1411" spans="2:13" s="264" customFormat="1" ht="30" customHeight="1">
      <c r="B1411" s="266">
        <v>1404</v>
      </c>
      <c r="C1411" s="261" t="str">
        <f>IF((F1411&lt;=0)," ",[1]Sheet28!$T$10)</f>
        <v xml:space="preserve"> </v>
      </c>
      <c r="D1411" s="261" t="str">
        <f>C1411&amp;"_"&amp;COUNTIF(C$8:$C1411,C1411)</f>
        <v xml:space="preserve"> _272</v>
      </c>
      <c r="E1411" s="260" t="str">
        <f>[1]Sheet28!$I$11</f>
        <v>3ASCG-8</v>
      </c>
      <c r="F1411" s="261">
        <f>[1]Sheet28!$AA62</f>
        <v>0</v>
      </c>
      <c r="G1411" s="262">
        <f>[1]Sheet28!$X62</f>
        <v>0</v>
      </c>
      <c r="H1411" s="261" t="str">
        <f>[1]Sheet28!$Q62</f>
        <v>a</v>
      </c>
      <c r="I1411" s="261">
        <f>[1]Sheet28!$M62</f>
        <v>0</v>
      </c>
      <c r="J1411" s="261">
        <f>[1]Sheet28!$L62</f>
        <v>0</v>
      </c>
      <c r="K1411" s="263">
        <f>[1]Sheet28!$F62</f>
        <v>0</v>
      </c>
      <c r="L1411" s="261" t="str">
        <f t="shared" si="21"/>
        <v>a 0</v>
      </c>
      <c r="M1411" s="279"/>
    </row>
    <row r="1412" spans="2:13" s="264" customFormat="1" ht="30" customHeight="1">
      <c r="B1412" s="266">
        <v>1405</v>
      </c>
      <c r="C1412" s="261" t="str">
        <f>IF((F1412&lt;=0)," ",[1]Sheet28!$T$10)</f>
        <v xml:space="preserve"> </v>
      </c>
      <c r="D1412" s="261" t="str">
        <f>C1412&amp;"_"&amp;COUNTIF(C$8:$C1412,C1412)</f>
        <v xml:space="preserve"> _273</v>
      </c>
      <c r="E1412" s="260" t="str">
        <f>[1]Sheet28!$I$11</f>
        <v>3ASCG-8</v>
      </c>
      <c r="F1412" s="261">
        <f>[1]Sheet28!$AA63</f>
        <v>0</v>
      </c>
      <c r="G1412" s="262">
        <f>[1]Sheet28!$X63</f>
        <v>0</v>
      </c>
      <c r="H1412" s="261">
        <f>[1]Sheet28!$Q63</f>
        <v>0</v>
      </c>
      <c r="I1412" s="261">
        <f>[1]Sheet28!$M63</f>
        <v>0</v>
      </c>
      <c r="J1412" s="261">
        <f>[1]Sheet28!$L63</f>
        <v>0</v>
      </c>
      <c r="K1412" s="263">
        <f>[1]Sheet28!$F63</f>
        <v>0</v>
      </c>
      <c r="L1412" s="261" t="str">
        <f t="shared" si="21"/>
        <v>0 0</v>
      </c>
      <c r="M1412" s="279"/>
    </row>
    <row r="1413" spans="2:13" s="264" customFormat="1" ht="30" customHeight="1">
      <c r="B1413" s="266">
        <v>1406</v>
      </c>
      <c r="C1413" s="261" t="str">
        <f>IF((F1413&lt;=0)," ",[1]Sheet28!$T$10)</f>
        <v xml:space="preserve"> </v>
      </c>
      <c r="D1413" s="261" t="str">
        <f>C1413&amp;"_"&amp;COUNTIF(C$8:$C1413,C1413)</f>
        <v xml:space="preserve"> _274</v>
      </c>
      <c r="E1413" s="260" t="str">
        <f>[1]Sheet28!$I$11</f>
        <v>3ASCG-8</v>
      </c>
      <c r="F1413" s="261">
        <f>[1]Sheet28!$AA64</f>
        <v>0</v>
      </c>
      <c r="G1413" s="262">
        <f>[1]Sheet28!$X64</f>
        <v>0</v>
      </c>
      <c r="H1413" s="261">
        <f>[1]Sheet28!$Q64</f>
        <v>0</v>
      </c>
      <c r="I1413" s="261">
        <f>[1]Sheet28!$M64</f>
        <v>0</v>
      </c>
      <c r="J1413" s="261">
        <f>[1]Sheet28!$L64</f>
        <v>0</v>
      </c>
      <c r="K1413" s="263">
        <f>[1]Sheet28!$F64</f>
        <v>0</v>
      </c>
      <c r="L1413" s="261" t="str">
        <f t="shared" si="21"/>
        <v>0 0</v>
      </c>
      <c r="M1413" s="279"/>
    </row>
    <row r="1414" spans="2:13" s="264" customFormat="1" ht="30" customHeight="1">
      <c r="B1414" s="266">
        <v>1407</v>
      </c>
      <c r="C1414" s="261" t="str">
        <f>IF((F1414&lt;=0)," ",[1]Sheet28!$T$10)</f>
        <v xml:space="preserve"> </v>
      </c>
      <c r="D1414" s="261" t="str">
        <f>C1414&amp;"_"&amp;COUNTIF(C$8:$C1414,C1414)</f>
        <v xml:space="preserve"> _275</v>
      </c>
      <c r="E1414" s="260" t="str">
        <f>[1]Sheet28!$I$11</f>
        <v>3ASCG-8</v>
      </c>
      <c r="F1414" s="261">
        <f>[1]Sheet28!$AA65</f>
        <v>0</v>
      </c>
      <c r="G1414" s="262">
        <f>[1]Sheet28!$X65</f>
        <v>0</v>
      </c>
      <c r="H1414" s="261">
        <f>[1]Sheet28!$Q65</f>
        <v>0</v>
      </c>
      <c r="I1414" s="261">
        <f>[1]Sheet28!$M65</f>
        <v>0</v>
      </c>
      <c r="J1414" s="261">
        <f>[1]Sheet28!$L65</f>
        <v>0</v>
      </c>
      <c r="K1414" s="263">
        <f>[1]Sheet28!$F65</f>
        <v>0</v>
      </c>
      <c r="L1414" s="261" t="str">
        <f t="shared" si="21"/>
        <v>0 0</v>
      </c>
      <c r="M1414" s="279"/>
    </row>
    <row r="1415" spans="2:13" s="264" customFormat="1" ht="30" customHeight="1">
      <c r="B1415" s="266">
        <v>1408</v>
      </c>
      <c r="C1415" s="261" t="str">
        <f>IF((F1415&lt;=0)," ",[1]Sheet29!$T$10)</f>
        <v>الثالثة إعدادي عام</v>
      </c>
      <c r="D1415" s="261" t="str">
        <f>C1415&amp;"_"&amp;COUNTIF(C$8:$C1415,C1415)</f>
        <v>الثالثة إعدادي عام_344</v>
      </c>
      <c r="E1415" s="260" t="str">
        <f>[1]Sheet29!$I$11</f>
        <v>3ASCG-9</v>
      </c>
      <c r="F1415" s="261">
        <f>[1]Sheet29!$AA16</f>
        <v>1</v>
      </c>
      <c r="G1415" s="262" t="str">
        <f>[1]Sheet29!$X16</f>
        <v>E100069209</v>
      </c>
      <c r="H1415" s="261" t="str">
        <f>[1]Sheet29!$Q16</f>
        <v>a</v>
      </c>
      <c r="I1415" s="261" t="str">
        <f>[1]Sheet29!$M16</f>
        <v>إيمان</v>
      </c>
      <c r="J1415" s="261" t="str">
        <f>[1]Sheet29!$L16</f>
        <v>أنثى</v>
      </c>
      <c r="K1415" s="263">
        <f>[1]Sheet29!$F16</f>
        <v>37912</v>
      </c>
      <c r="L1415" s="261" t="str">
        <f t="shared" si="21"/>
        <v>a إيمان</v>
      </c>
      <c r="M1415" s="279"/>
    </row>
    <row r="1416" spans="2:13" s="264" customFormat="1" ht="30" customHeight="1">
      <c r="B1416" s="266">
        <v>1409</v>
      </c>
      <c r="C1416" s="261" t="str">
        <f>IF((F1416&lt;=0)," ",[1]Sheet29!$T$10)</f>
        <v>الثالثة إعدادي عام</v>
      </c>
      <c r="D1416" s="261" t="str">
        <f>C1416&amp;"_"&amp;COUNTIF(C$8:$C1416,C1416)</f>
        <v>الثالثة إعدادي عام_345</v>
      </c>
      <c r="E1416" s="260" t="str">
        <f>[1]Sheet29!$I$11</f>
        <v>3ASCG-9</v>
      </c>
      <c r="F1416" s="261">
        <f>[1]Sheet29!$AA17</f>
        <v>2</v>
      </c>
      <c r="G1416" s="262" t="str">
        <f>[1]Sheet29!$X17</f>
        <v>E141105954</v>
      </c>
      <c r="H1416" s="261" t="str">
        <f>[1]Sheet29!$Q17</f>
        <v>a</v>
      </c>
      <c r="I1416" s="261" t="str">
        <f>[1]Sheet29!$M17</f>
        <v>وفاء</v>
      </c>
      <c r="J1416" s="261" t="str">
        <f>[1]Sheet29!$L17</f>
        <v>أنثى</v>
      </c>
      <c r="K1416" s="263">
        <f>[1]Sheet29!$F17</f>
        <v>37836</v>
      </c>
      <c r="L1416" s="261" t="str">
        <f t="shared" si="21"/>
        <v>a وفاء</v>
      </c>
      <c r="M1416" s="279"/>
    </row>
    <row r="1417" spans="2:13" s="264" customFormat="1" ht="30" customHeight="1">
      <c r="B1417" s="266">
        <v>1410</v>
      </c>
      <c r="C1417" s="261" t="str">
        <f>IF((F1417&lt;=0)," ",[1]Sheet29!$T$10)</f>
        <v>الثالثة إعدادي عام</v>
      </c>
      <c r="D1417" s="261" t="str">
        <f>C1417&amp;"_"&amp;COUNTIF(C$8:$C1417,C1417)</f>
        <v>الثالثة إعدادي عام_346</v>
      </c>
      <c r="E1417" s="260" t="str">
        <f>[1]Sheet29!$I$11</f>
        <v>3ASCG-9</v>
      </c>
      <c r="F1417" s="261">
        <f>[1]Sheet29!$AA18</f>
        <v>3</v>
      </c>
      <c r="G1417" s="262" t="str">
        <f>[1]Sheet29!$X18</f>
        <v>P120062787</v>
      </c>
      <c r="H1417" s="261" t="str">
        <f>[1]Sheet29!$Q18</f>
        <v>a</v>
      </c>
      <c r="I1417" s="261" t="str">
        <f>[1]Sheet29!$M18</f>
        <v>الياس</v>
      </c>
      <c r="J1417" s="261" t="str">
        <f>[1]Sheet29!$L18</f>
        <v>ذكر</v>
      </c>
      <c r="K1417" s="263">
        <f>[1]Sheet29!$F18</f>
        <v>37664</v>
      </c>
      <c r="L1417" s="261" t="str">
        <f t="shared" ref="L1417:L1480" si="22">CONCATENATE(H1417," ",I1417)</f>
        <v>a الياس</v>
      </c>
      <c r="M1417" s="279"/>
    </row>
    <row r="1418" spans="2:13" s="264" customFormat="1" ht="30" customHeight="1">
      <c r="B1418" s="266">
        <v>1411</v>
      </c>
      <c r="C1418" s="261" t="str">
        <f>IF((F1418&lt;=0)," ",[1]Sheet29!$T$10)</f>
        <v>الثالثة إعدادي عام</v>
      </c>
      <c r="D1418" s="261" t="str">
        <f>C1418&amp;"_"&amp;COUNTIF(C$8:$C1418,C1418)</f>
        <v>الثالثة إعدادي عام_347</v>
      </c>
      <c r="E1418" s="260" t="str">
        <f>[1]Sheet29!$I$11</f>
        <v>3ASCG-9</v>
      </c>
      <c r="F1418" s="261">
        <f>[1]Sheet29!$AA19</f>
        <v>4</v>
      </c>
      <c r="G1418" s="262" t="str">
        <f>[1]Sheet29!$X19</f>
        <v>P131371160</v>
      </c>
      <c r="H1418" s="261" t="str">
        <f>[1]Sheet29!$Q19</f>
        <v>a</v>
      </c>
      <c r="I1418" s="261" t="str">
        <f>[1]Sheet29!$M19</f>
        <v xml:space="preserve">أيوب </v>
      </c>
      <c r="J1418" s="261" t="str">
        <f>[1]Sheet29!$L19</f>
        <v>ذكر</v>
      </c>
      <c r="K1418" s="263">
        <f>[1]Sheet29!$F19</f>
        <v>38352</v>
      </c>
      <c r="L1418" s="261" t="str">
        <f t="shared" si="22"/>
        <v xml:space="preserve">a أيوب </v>
      </c>
      <c r="M1418" s="279"/>
    </row>
    <row r="1419" spans="2:13" s="264" customFormat="1" ht="30" customHeight="1">
      <c r="B1419" s="266">
        <v>1412</v>
      </c>
      <c r="C1419" s="261" t="str">
        <f>IF((F1419&lt;=0)," ",[1]Sheet29!$T$10)</f>
        <v>الثالثة إعدادي عام</v>
      </c>
      <c r="D1419" s="261" t="str">
        <f>C1419&amp;"_"&amp;COUNTIF(C$8:$C1419,C1419)</f>
        <v>الثالثة إعدادي عام_348</v>
      </c>
      <c r="E1419" s="260" t="str">
        <f>[1]Sheet29!$I$11</f>
        <v>3ASCG-9</v>
      </c>
      <c r="F1419" s="261">
        <f>[1]Sheet29!$AA20</f>
        <v>5</v>
      </c>
      <c r="G1419" s="262" t="str">
        <f>[1]Sheet29!$X20</f>
        <v>P131371267</v>
      </c>
      <c r="H1419" s="261" t="str">
        <f>[1]Sheet29!$Q20</f>
        <v>a</v>
      </c>
      <c r="I1419" s="261" t="str">
        <f>[1]Sheet29!$M20</f>
        <v xml:space="preserve">إكرام </v>
      </c>
      <c r="J1419" s="261" t="str">
        <f>[1]Sheet29!$L20</f>
        <v>أنثى</v>
      </c>
      <c r="K1419" s="263">
        <f>[1]Sheet29!$F20</f>
        <v>38095</v>
      </c>
      <c r="L1419" s="261" t="str">
        <f t="shared" si="22"/>
        <v xml:space="preserve">a إكرام </v>
      </c>
      <c r="M1419" s="279"/>
    </row>
    <row r="1420" spans="2:13" s="264" customFormat="1" ht="30" customHeight="1">
      <c r="B1420" s="266">
        <v>1413</v>
      </c>
      <c r="C1420" s="261" t="str">
        <f>IF((F1420&lt;=0)," ",[1]Sheet29!$T$10)</f>
        <v>الثالثة إعدادي عام</v>
      </c>
      <c r="D1420" s="261" t="str">
        <f>C1420&amp;"_"&amp;COUNTIF(C$8:$C1420,C1420)</f>
        <v>الثالثة إعدادي عام_349</v>
      </c>
      <c r="E1420" s="260" t="str">
        <f>[1]Sheet29!$I$11</f>
        <v>3ASCG-9</v>
      </c>
      <c r="F1420" s="261">
        <f>[1]Sheet29!$AA21</f>
        <v>6</v>
      </c>
      <c r="G1420" s="262" t="str">
        <f>[1]Sheet29!$X21</f>
        <v>P131376579</v>
      </c>
      <c r="H1420" s="261" t="str">
        <f>[1]Sheet29!$Q21</f>
        <v>a</v>
      </c>
      <c r="I1420" s="261" t="str">
        <f>[1]Sheet29!$M21</f>
        <v xml:space="preserve">المهدي </v>
      </c>
      <c r="J1420" s="261" t="str">
        <f>[1]Sheet29!$L21</f>
        <v>ذكر</v>
      </c>
      <c r="K1420" s="263">
        <f>[1]Sheet29!$F21</f>
        <v>37924</v>
      </c>
      <c r="L1420" s="261" t="str">
        <f t="shared" si="22"/>
        <v xml:space="preserve">a المهدي </v>
      </c>
      <c r="M1420" s="279"/>
    </row>
    <row r="1421" spans="2:13" s="264" customFormat="1" ht="30" customHeight="1">
      <c r="B1421" s="266">
        <v>1414</v>
      </c>
      <c r="C1421" s="261" t="str">
        <f>IF((F1421&lt;=0)," ",[1]Sheet29!$T$10)</f>
        <v>الثالثة إعدادي عام</v>
      </c>
      <c r="D1421" s="261" t="str">
        <f>C1421&amp;"_"&amp;COUNTIF(C$8:$C1421,C1421)</f>
        <v>الثالثة إعدادي عام_350</v>
      </c>
      <c r="E1421" s="260" t="str">
        <f>[1]Sheet29!$I$11</f>
        <v>3ASCG-9</v>
      </c>
      <c r="F1421" s="261">
        <f>[1]Sheet29!$AA22</f>
        <v>7</v>
      </c>
      <c r="G1421" s="262" t="str">
        <f>[1]Sheet29!$X22</f>
        <v>P131386099</v>
      </c>
      <c r="H1421" s="261" t="str">
        <f>[1]Sheet29!$Q22</f>
        <v>a</v>
      </c>
      <c r="I1421" s="261" t="str">
        <f>[1]Sheet29!$M22</f>
        <v>انس</v>
      </c>
      <c r="J1421" s="261" t="str">
        <f>[1]Sheet29!$L22</f>
        <v>ذكر</v>
      </c>
      <c r="K1421" s="263">
        <f>[1]Sheet29!$F22</f>
        <v>37310</v>
      </c>
      <c r="L1421" s="261" t="str">
        <f t="shared" si="22"/>
        <v>a انس</v>
      </c>
      <c r="M1421" s="279"/>
    </row>
    <row r="1422" spans="2:13" s="264" customFormat="1" ht="30" customHeight="1">
      <c r="B1422" s="266">
        <v>1415</v>
      </c>
      <c r="C1422" s="261" t="str">
        <f>IF((F1422&lt;=0)," ",[1]Sheet29!$T$10)</f>
        <v>الثالثة إعدادي عام</v>
      </c>
      <c r="D1422" s="261" t="str">
        <f>C1422&amp;"_"&amp;COUNTIF(C$8:$C1422,C1422)</f>
        <v>الثالثة إعدادي عام_351</v>
      </c>
      <c r="E1422" s="260" t="str">
        <f>[1]Sheet29!$I$11</f>
        <v>3ASCG-9</v>
      </c>
      <c r="F1422" s="261">
        <f>[1]Sheet29!$AA23</f>
        <v>8</v>
      </c>
      <c r="G1422" s="262" t="str">
        <f>[1]Sheet29!$X23</f>
        <v>P132371202</v>
      </c>
      <c r="H1422" s="261" t="str">
        <f>[1]Sheet29!$Q23</f>
        <v>a</v>
      </c>
      <c r="I1422" s="261" t="str">
        <f>[1]Sheet29!$M23</f>
        <v xml:space="preserve">مريم </v>
      </c>
      <c r="J1422" s="261" t="str">
        <f>[1]Sheet29!$L23</f>
        <v>أنثى</v>
      </c>
      <c r="K1422" s="263">
        <f>[1]Sheet29!$F23</f>
        <v>38178</v>
      </c>
      <c r="L1422" s="261" t="str">
        <f t="shared" si="22"/>
        <v xml:space="preserve">a مريم </v>
      </c>
      <c r="M1422" s="279"/>
    </row>
    <row r="1423" spans="2:13" s="264" customFormat="1" ht="30" customHeight="1">
      <c r="B1423" s="266">
        <v>1416</v>
      </c>
      <c r="C1423" s="261" t="str">
        <f>IF((F1423&lt;=0)," ",[1]Sheet29!$T$10)</f>
        <v>الثالثة إعدادي عام</v>
      </c>
      <c r="D1423" s="261" t="str">
        <f>C1423&amp;"_"&amp;COUNTIF(C$8:$C1423,C1423)</f>
        <v>الثالثة إعدادي عام_352</v>
      </c>
      <c r="E1423" s="260" t="str">
        <f>[1]Sheet29!$I$11</f>
        <v>3ASCG-9</v>
      </c>
      <c r="F1423" s="261">
        <f>[1]Sheet29!$AA24</f>
        <v>9</v>
      </c>
      <c r="G1423" s="262" t="str">
        <f>[1]Sheet29!$X24</f>
        <v>P132371334</v>
      </c>
      <c r="H1423" s="261" t="str">
        <f>[1]Sheet29!$Q24</f>
        <v>a</v>
      </c>
      <c r="I1423" s="261" t="str">
        <f>[1]Sheet29!$M24</f>
        <v xml:space="preserve">دعاء </v>
      </c>
      <c r="J1423" s="261" t="str">
        <f>[1]Sheet29!$L24</f>
        <v>أنثى</v>
      </c>
      <c r="K1423" s="263">
        <f>[1]Sheet29!$F24</f>
        <v>38275</v>
      </c>
      <c r="L1423" s="261" t="str">
        <f t="shared" si="22"/>
        <v xml:space="preserve">a دعاء </v>
      </c>
      <c r="M1423" s="279"/>
    </row>
    <row r="1424" spans="2:13" s="264" customFormat="1" ht="30" customHeight="1">
      <c r="B1424" s="266">
        <v>1417</v>
      </c>
      <c r="C1424" s="261" t="str">
        <f>IF((F1424&lt;=0)," ",[1]Sheet29!$T$10)</f>
        <v>الثالثة إعدادي عام</v>
      </c>
      <c r="D1424" s="261" t="str">
        <f>C1424&amp;"_"&amp;COUNTIF(C$8:$C1424,C1424)</f>
        <v>الثالثة إعدادي عام_353</v>
      </c>
      <c r="E1424" s="260" t="str">
        <f>[1]Sheet29!$I$11</f>
        <v>3ASCG-9</v>
      </c>
      <c r="F1424" s="261">
        <f>[1]Sheet29!$AA25</f>
        <v>10</v>
      </c>
      <c r="G1424" s="262" t="str">
        <f>[1]Sheet29!$X25</f>
        <v>P132371338</v>
      </c>
      <c r="H1424" s="261" t="str">
        <f>[1]Sheet29!$Q25</f>
        <v>a</v>
      </c>
      <c r="I1424" s="261" t="str">
        <f>[1]Sheet29!$M25</f>
        <v xml:space="preserve">محمد </v>
      </c>
      <c r="J1424" s="261" t="str">
        <f>[1]Sheet29!$L25</f>
        <v>ذكر</v>
      </c>
      <c r="K1424" s="263">
        <f>[1]Sheet29!$F25</f>
        <v>38139</v>
      </c>
      <c r="L1424" s="261" t="str">
        <f t="shared" si="22"/>
        <v xml:space="preserve">a محمد </v>
      </c>
      <c r="M1424" s="279"/>
    </row>
    <row r="1425" spans="2:13" s="264" customFormat="1" ht="30" customHeight="1">
      <c r="B1425" s="266">
        <v>1418</v>
      </c>
      <c r="C1425" s="261" t="str">
        <f>IF((F1425&lt;=0)," ",[1]Sheet29!$T$10)</f>
        <v>الثالثة إعدادي عام</v>
      </c>
      <c r="D1425" s="261" t="str">
        <f>C1425&amp;"_"&amp;COUNTIF(C$8:$C1425,C1425)</f>
        <v>الثالثة إعدادي عام_354</v>
      </c>
      <c r="E1425" s="260" t="str">
        <f>[1]Sheet29!$I$11</f>
        <v>3ASCG-9</v>
      </c>
      <c r="F1425" s="261">
        <f>[1]Sheet29!$AA26</f>
        <v>11</v>
      </c>
      <c r="G1425" s="262" t="str">
        <f>[1]Sheet29!$X26</f>
        <v>P132376829</v>
      </c>
      <c r="H1425" s="261" t="str">
        <f>[1]Sheet29!$Q26</f>
        <v>a</v>
      </c>
      <c r="I1425" s="261" t="str">
        <f>[1]Sheet29!$M26</f>
        <v>فاطمة الزهرة</v>
      </c>
      <c r="J1425" s="261" t="str">
        <f>[1]Sheet29!$L26</f>
        <v>أنثى</v>
      </c>
      <c r="K1425" s="263">
        <f>[1]Sheet29!$F26</f>
        <v>37827</v>
      </c>
      <c r="L1425" s="261" t="str">
        <f t="shared" si="22"/>
        <v>a فاطمة الزهرة</v>
      </c>
      <c r="M1425" s="279"/>
    </row>
    <row r="1426" spans="2:13" s="264" customFormat="1" ht="30" customHeight="1">
      <c r="B1426" s="266">
        <v>1419</v>
      </c>
      <c r="C1426" s="261" t="str">
        <f>IF((F1426&lt;=0)," ",[1]Sheet29!$T$10)</f>
        <v>الثالثة إعدادي عام</v>
      </c>
      <c r="D1426" s="261" t="str">
        <f>C1426&amp;"_"&amp;COUNTIF(C$8:$C1426,C1426)</f>
        <v>الثالثة إعدادي عام_355</v>
      </c>
      <c r="E1426" s="260" t="str">
        <f>[1]Sheet29!$I$11</f>
        <v>3ASCG-9</v>
      </c>
      <c r="F1426" s="261">
        <f>[1]Sheet29!$AA27</f>
        <v>12</v>
      </c>
      <c r="G1426" s="262" t="str">
        <f>[1]Sheet29!$X27</f>
        <v>P133250078</v>
      </c>
      <c r="H1426" s="261" t="str">
        <f>[1]Sheet29!$Q27</f>
        <v>a</v>
      </c>
      <c r="I1426" s="261" t="str">
        <f>[1]Sheet29!$M27</f>
        <v>امينة</v>
      </c>
      <c r="J1426" s="261" t="str">
        <f>[1]Sheet29!$L27</f>
        <v>أنثى</v>
      </c>
      <c r="K1426" s="263">
        <f>[1]Sheet29!$F27</f>
        <v>38272</v>
      </c>
      <c r="L1426" s="261" t="str">
        <f t="shared" si="22"/>
        <v>a امينة</v>
      </c>
      <c r="M1426" s="279"/>
    </row>
    <row r="1427" spans="2:13" s="264" customFormat="1" ht="30" customHeight="1">
      <c r="B1427" s="266">
        <v>1420</v>
      </c>
      <c r="C1427" s="261" t="str">
        <f>IF((F1427&lt;=0)," ",[1]Sheet29!$T$10)</f>
        <v>الثالثة إعدادي عام</v>
      </c>
      <c r="D1427" s="261" t="str">
        <f>C1427&amp;"_"&amp;COUNTIF(C$8:$C1427,C1427)</f>
        <v>الثالثة إعدادي عام_356</v>
      </c>
      <c r="E1427" s="260" t="str">
        <f>[1]Sheet29!$I$11</f>
        <v>3ASCG-9</v>
      </c>
      <c r="F1427" s="261">
        <f>[1]Sheet29!$AA28</f>
        <v>13</v>
      </c>
      <c r="G1427" s="262" t="str">
        <f>[1]Sheet29!$X28</f>
        <v>P133250973</v>
      </c>
      <c r="H1427" s="261" t="str">
        <f>[1]Sheet29!$Q28</f>
        <v>a</v>
      </c>
      <c r="I1427" s="261" t="str">
        <f>[1]Sheet29!$M28</f>
        <v xml:space="preserve">زينب </v>
      </c>
      <c r="J1427" s="261" t="str">
        <f>[1]Sheet29!$L28</f>
        <v>أنثى</v>
      </c>
      <c r="K1427" s="263">
        <f>[1]Sheet29!$F28</f>
        <v>38047</v>
      </c>
      <c r="L1427" s="261" t="str">
        <f t="shared" si="22"/>
        <v xml:space="preserve">a زينب </v>
      </c>
      <c r="M1427" s="279"/>
    </row>
    <row r="1428" spans="2:13" s="264" customFormat="1" ht="30" customHeight="1">
      <c r="B1428" s="266">
        <v>1421</v>
      </c>
      <c r="C1428" s="261" t="str">
        <f>IF((F1428&lt;=0)," ",[1]Sheet29!$T$10)</f>
        <v>الثالثة إعدادي عام</v>
      </c>
      <c r="D1428" s="261" t="str">
        <f>C1428&amp;"_"&amp;COUNTIF(C$8:$C1428,C1428)</f>
        <v>الثالثة إعدادي عام_357</v>
      </c>
      <c r="E1428" s="260" t="str">
        <f>[1]Sheet29!$I$11</f>
        <v>3ASCG-9</v>
      </c>
      <c r="F1428" s="261">
        <f>[1]Sheet29!$AA29</f>
        <v>14</v>
      </c>
      <c r="G1428" s="262" t="str">
        <f>[1]Sheet29!$X29</f>
        <v>P133311284</v>
      </c>
      <c r="H1428" s="261" t="str">
        <f>[1]Sheet29!$Q29</f>
        <v>a</v>
      </c>
      <c r="I1428" s="261" t="str">
        <f>[1]Sheet29!$M29</f>
        <v>مروى</v>
      </c>
      <c r="J1428" s="261" t="str">
        <f>[1]Sheet29!$L29</f>
        <v>أنثى</v>
      </c>
      <c r="K1428" s="263">
        <f>[1]Sheet29!$F29</f>
        <v>38288</v>
      </c>
      <c r="L1428" s="261" t="str">
        <f t="shared" si="22"/>
        <v>a مروى</v>
      </c>
      <c r="M1428" s="279"/>
    </row>
    <row r="1429" spans="2:13" s="264" customFormat="1" ht="30" customHeight="1">
      <c r="B1429" s="266">
        <v>1422</v>
      </c>
      <c r="C1429" s="261" t="str">
        <f>IF((F1429&lt;=0)," ",[1]Sheet29!$T$10)</f>
        <v>الثالثة إعدادي عام</v>
      </c>
      <c r="D1429" s="261" t="str">
        <f>C1429&amp;"_"&amp;COUNTIF(C$8:$C1429,C1429)</f>
        <v>الثالثة إعدادي عام_358</v>
      </c>
      <c r="E1429" s="260" t="str">
        <f>[1]Sheet29!$I$11</f>
        <v>3ASCG-9</v>
      </c>
      <c r="F1429" s="261">
        <f>[1]Sheet29!$AA30</f>
        <v>15</v>
      </c>
      <c r="G1429" s="262" t="str">
        <f>[1]Sheet29!$X30</f>
        <v>P133371242</v>
      </c>
      <c r="H1429" s="261" t="str">
        <f>[1]Sheet29!$Q30</f>
        <v>a</v>
      </c>
      <c r="I1429" s="261" t="str">
        <f>[1]Sheet29!$M30</f>
        <v xml:space="preserve">أشرف </v>
      </c>
      <c r="J1429" s="261" t="str">
        <f>[1]Sheet29!$L30</f>
        <v>ذكر</v>
      </c>
      <c r="K1429" s="263">
        <f>[1]Sheet29!$F30</f>
        <v>38435</v>
      </c>
      <c r="L1429" s="261" t="str">
        <f t="shared" si="22"/>
        <v xml:space="preserve">a أشرف </v>
      </c>
      <c r="M1429" s="279"/>
    </row>
    <row r="1430" spans="2:13" s="264" customFormat="1" ht="30" customHeight="1">
      <c r="B1430" s="266">
        <v>1423</v>
      </c>
      <c r="C1430" s="261" t="str">
        <f>IF((F1430&lt;=0)," ",[1]Sheet29!$T$10)</f>
        <v>الثالثة إعدادي عام</v>
      </c>
      <c r="D1430" s="261" t="str">
        <f>C1430&amp;"_"&amp;COUNTIF(C$8:$C1430,C1430)</f>
        <v>الثالثة إعدادي عام_359</v>
      </c>
      <c r="E1430" s="260" t="str">
        <f>[1]Sheet29!$I$11</f>
        <v>3ASCG-9</v>
      </c>
      <c r="F1430" s="261">
        <f>[1]Sheet29!$AA31</f>
        <v>16</v>
      </c>
      <c r="G1430" s="262" t="str">
        <f>[1]Sheet29!$X31</f>
        <v>P133376629</v>
      </c>
      <c r="H1430" s="261" t="str">
        <f>[1]Sheet29!$Q31</f>
        <v>a</v>
      </c>
      <c r="I1430" s="261" t="str">
        <f>[1]Sheet29!$M31</f>
        <v xml:space="preserve">مصطفى </v>
      </c>
      <c r="J1430" s="261" t="str">
        <f>[1]Sheet29!$L31</f>
        <v>ذكر</v>
      </c>
      <c r="K1430" s="263">
        <f>[1]Sheet29!$F31</f>
        <v>36894</v>
      </c>
      <c r="L1430" s="261" t="str">
        <f t="shared" si="22"/>
        <v xml:space="preserve">a مصطفى </v>
      </c>
      <c r="M1430" s="279"/>
    </row>
    <row r="1431" spans="2:13" s="264" customFormat="1" ht="30" customHeight="1">
      <c r="B1431" s="266">
        <v>1424</v>
      </c>
      <c r="C1431" s="261" t="str">
        <f>IF((F1431&lt;=0)," ",[1]Sheet29!$T$10)</f>
        <v>الثالثة إعدادي عام</v>
      </c>
      <c r="D1431" s="261" t="str">
        <f>C1431&amp;"_"&amp;COUNTIF(C$8:$C1431,C1431)</f>
        <v>الثالثة إعدادي عام_360</v>
      </c>
      <c r="E1431" s="260" t="str">
        <f>[1]Sheet29!$I$11</f>
        <v>3ASCG-9</v>
      </c>
      <c r="F1431" s="261">
        <f>[1]Sheet29!$AA32</f>
        <v>17</v>
      </c>
      <c r="G1431" s="262" t="str">
        <f>[1]Sheet29!$X32</f>
        <v>P133406760</v>
      </c>
      <c r="H1431" s="261" t="str">
        <f>[1]Sheet29!$Q32</f>
        <v>a</v>
      </c>
      <c r="I1431" s="261" t="str">
        <f>[1]Sheet29!$M32</f>
        <v>سلمى</v>
      </c>
      <c r="J1431" s="261" t="str">
        <f>[1]Sheet29!$L32</f>
        <v>أنثى</v>
      </c>
      <c r="K1431" s="263">
        <f>[1]Sheet29!$F32</f>
        <v>37483</v>
      </c>
      <c r="L1431" s="261" t="str">
        <f t="shared" si="22"/>
        <v>a سلمى</v>
      </c>
      <c r="M1431" s="279"/>
    </row>
    <row r="1432" spans="2:13" s="264" customFormat="1" ht="30" customHeight="1">
      <c r="B1432" s="266">
        <v>1425</v>
      </c>
      <c r="C1432" s="261" t="str">
        <f>IF((F1432&lt;=0)," ",[1]Sheet29!$T$10)</f>
        <v>الثالثة إعدادي عام</v>
      </c>
      <c r="D1432" s="261" t="str">
        <f>C1432&amp;"_"&amp;COUNTIF(C$8:$C1432,C1432)</f>
        <v>الثالثة إعدادي عام_361</v>
      </c>
      <c r="E1432" s="260" t="str">
        <f>[1]Sheet29!$I$11</f>
        <v>3ASCG-9</v>
      </c>
      <c r="F1432" s="261">
        <f>[1]Sheet29!$AA33</f>
        <v>18</v>
      </c>
      <c r="G1432" s="262" t="str">
        <f>[1]Sheet29!$X33</f>
        <v>P134266826</v>
      </c>
      <c r="H1432" s="261" t="str">
        <f>[1]Sheet29!$Q33</f>
        <v>a</v>
      </c>
      <c r="I1432" s="261" t="str">
        <f>[1]Sheet29!$M33</f>
        <v xml:space="preserve">عثمان  </v>
      </c>
      <c r="J1432" s="261" t="str">
        <f>[1]Sheet29!$L33</f>
        <v>ذكر</v>
      </c>
      <c r="K1432" s="263">
        <f>[1]Sheet29!$F33</f>
        <v>37343</v>
      </c>
      <c r="L1432" s="261" t="str">
        <f t="shared" si="22"/>
        <v xml:space="preserve">a عثمان  </v>
      </c>
      <c r="M1432" s="279"/>
    </row>
    <row r="1433" spans="2:13" s="264" customFormat="1" ht="30" customHeight="1">
      <c r="B1433" s="266">
        <v>1426</v>
      </c>
      <c r="C1433" s="261" t="str">
        <f>IF((F1433&lt;=0)," ",[1]Sheet29!$T$10)</f>
        <v>الثالثة إعدادي عام</v>
      </c>
      <c r="D1433" s="261" t="str">
        <f>C1433&amp;"_"&amp;COUNTIF(C$8:$C1433,C1433)</f>
        <v>الثالثة إعدادي عام_362</v>
      </c>
      <c r="E1433" s="260" t="str">
        <f>[1]Sheet29!$I$11</f>
        <v>3ASCG-9</v>
      </c>
      <c r="F1433" s="261">
        <f>[1]Sheet29!$AA34</f>
        <v>19</v>
      </c>
      <c r="G1433" s="262" t="str">
        <f>[1]Sheet29!$X34</f>
        <v>P134318732</v>
      </c>
      <c r="H1433" s="261" t="str">
        <f>[1]Sheet29!$Q34</f>
        <v>a</v>
      </c>
      <c r="I1433" s="261" t="str">
        <f>[1]Sheet29!$M34</f>
        <v>فردوس</v>
      </c>
      <c r="J1433" s="261" t="str">
        <f>[1]Sheet29!$L34</f>
        <v>أنثى</v>
      </c>
      <c r="K1433" s="263">
        <f>[1]Sheet29!$F34</f>
        <v>37859</v>
      </c>
      <c r="L1433" s="261" t="str">
        <f t="shared" si="22"/>
        <v>a فردوس</v>
      </c>
      <c r="M1433" s="279"/>
    </row>
    <row r="1434" spans="2:13" s="264" customFormat="1" ht="30" customHeight="1">
      <c r="B1434" s="266">
        <v>1427</v>
      </c>
      <c r="C1434" s="261" t="str">
        <f>IF((F1434&lt;=0)," ",[1]Sheet29!$T$10)</f>
        <v>الثالثة إعدادي عام</v>
      </c>
      <c r="D1434" s="261" t="str">
        <f>C1434&amp;"_"&amp;COUNTIF(C$8:$C1434,C1434)</f>
        <v>الثالثة إعدادي عام_363</v>
      </c>
      <c r="E1434" s="260" t="str">
        <f>[1]Sheet29!$I$11</f>
        <v>3ASCG-9</v>
      </c>
      <c r="F1434" s="261">
        <f>[1]Sheet29!$AA35</f>
        <v>20</v>
      </c>
      <c r="G1434" s="262" t="str">
        <f>[1]Sheet29!$X35</f>
        <v>P134371122</v>
      </c>
      <c r="H1434" s="261" t="str">
        <f>[1]Sheet29!$Q35</f>
        <v>a</v>
      </c>
      <c r="I1434" s="261" t="str">
        <f>[1]Sheet29!$M35</f>
        <v xml:space="preserve">آية </v>
      </c>
      <c r="J1434" s="261" t="str">
        <f>[1]Sheet29!$L35</f>
        <v>أنثى</v>
      </c>
      <c r="K1434" s="263">
        <f>[1]Sheet29!$F35</f>
        <v>38242</v>
      </c>
      <c r="L1434" s="261" t="str">
        <f t="shared" si="22"/>
        <v xml:space="preserve">a آية </v>
      </c>
      <c r="M1434" s="279"/>
    </row>
    <row r="1435" spans="2:13" s="264" customFormat="1" ht="30" customHeight="1">
      <c r="B1435" s="266">
        <v>1428</v>
      </c>
      <c r="C1435" s="261" t="str">
        <f>IF((F1435&lt;=0)," ",[1]Sheet29!$T$10)</f>
        <v>الثالثة إعدادي عام</v>
      </c>
      <c r="D1435" s="261" t="str">
        <f>C1435&amp;"_"&amp;COUNTIF(C$8:$C1435,C1435)</f>
        <v>الثالثة إعدادي عام_364</v>
      </c>
      <c r="E1435" s="260" t="str">
        <f>[1]Sheet29!$I$11</f>
        <v>3ASCG-9</v>
      </c>
      <c r="F1435" s="261">
        <f>[1]Sheet29!$AA36</f>
        <v>21</v>
      </c>
      <c r="G1435" s="262" t="str">
        <f>[1]Sheet29!$X36</f>
        <v>P134412015</v>
      </c>
      <c r="H1435" s="261" t="str">
        <f>[1]Sheet29!$Q36</f>
        <v>a</v>
      </c>
      <c r="I1435" s="261" t="str">
        <f>[1]Sheet29!$M36</f>
        <v>نهيلة</v>
      </c>
      <c r="J1435" s="261" t="str">
        <f>[1]Sheet29!$L36</f>
        <v>أنثى</v>
      </c>
      <c r="K1435" s="263">
        <f>[1]Sheet29!$F36</f>
        <v>38006</v>
      </c>
      <c r="L1435" s="261" t="str">
        <f t="shared" si="22"/>
        <v>a نهيلة</v>
      </c>
      <c r="M1435" s="279"/>
    </row>
    <row r="1436" spans="2:13" s="264" customFormat="1" ht="30" customHeight="1">
      <c r="B1436" s="266">
        <v>1429</v>
      </c>
      <c r="C1436" s="261" t="str">
        <f>IF((F1436&lt;=0)," ",[1]Sheet29!$T$10)</f>
        <v>الثالثة إعدادي عام</v>
      </c>
      <c r="D1436" s="261" t="str">
        <f>C1436&amp;"_"&amp;COUNTIF(C$8:$C1436,C1436)</f>
        <v>الثالثة إعدادي عام_365</v>
      </c>
      <c r="E1436" s="260" t="str">
        <f>[1]Sheet29!$I$11</f>
        <v>3ASCG-9</v>
      </c>
      <c r="F1436" s="261">
        <f>[1]Sheet29!$AA37</f>
        <v>22</v>
      </c>
      <c r="G1436" s="262" t="str">
        <f>[1]Sheet29!$X37</f>
        <v>P135233579</v>
      </c>
      <c r="H1436" s="261" t="str">
        <f>[1]Sheet29!$Q37</f>
        <v>a</v>
      </c>
      <c r="I1436" s="261" t="str">
        <f>[1]Sheet29!$M37</f>
        <v>محمد</v>
      </c>
      <c r="J1436" s="261" t="str">
        <f>[1]Sheet29!$L37</f>
        <v>ذكر</v>
      </c>
      <c r="K1436" s="263">
        <f>[1]Sheet29!$F37</f>
        <v>36796</v>
      </c>
      <c r="L1436" s="261" t="str">
        <f t="shared" si="22"/>
        <v>a محمد</v>
      </c>
      <c r="M1436" s="279"/>
    </row>
    <row r="1437" spans="2:13" s="264" customFormat="1" ht="30" customHeight="1">
      <c r="B1437" s="266">
        <v>1430</v>
      </c>
      <c r="C1437" s="261" t="str">
        <f>IF((F1437&lt;=0)," ",[1]Sheet29!$T$10)</f>
        <v>الثالثة إعدادي عام</v>
      </c>
      <c r="D1437" s="261" t="str">
        <f>C1437&amp;"_"&amp;COUNTIF(C$8:$C1437,C1437)</f>
        <v>الثالثة إعدادي عام_366</v>
      </c>
      <c r="E1437" s="260" t="str">
        <f>[1]Sheet29!$I$11</f>
        <v>3ASCG-9</v>
      </c>
      <c r="F1437" s="261">
        <f>[1]Sheet29!$AA38</f>
        <v>23</v>
      </c>
      <c r="G1437" s="262" t="str">
        <f>[1]Sheet29!$X38</f>
        <v>P135371294</v>
      </c>
      <c r="H1437" s="261" t="str">
        <f>[1]Sheet29!$Q38</f>
        <v>a</v>
      </c>
      <c r="I1437" s="261" t="str">
        <f>[1]Sheet29!$M38</f>
        <v xml:space="preserve">رجاء </v>
      </c>
      <c r="J1437" s="261" t="str">
        <f>[1]Sheet29!$L38</f>
        <v>أنثى</v>
      </c>
      <c r="K1437" s="263">
        <f>[1]Sheet29!$F38</f>
        <v>38019</v>
      </c>
      <c r="L1437" s="261" t="str">
        <f t="shared" si="22"/>
        <v xml:space="preserve">a رجاء </v>
      </c>
      <c r="M1437" s="279"/>
    </row>
    <row r="1438" spans="2:13" s="264" customFormat="1" ht="30" customHeight="1">
      <c r="B1438" s="266">
        <v>1431</v>
      </c>
      <c r="C1438" s="261" t="str">
        <f>IF((F1438&lt;=0)," ",[1]Sheet29!$T$10)</f>
        <v>الثالثة إعدادي عام</v>
      </c>
      <c r="D1438" s="261" t="str">
        <f>C1438&amp;"_"&amp;COUNTIF(C$8:$C1438,C1438)</f>
        <v>الثالثة إعدادي عام_367</v>
      </c>
      <c r="E1438" s="260" t="str">
        <f>[1]Sheet29!$I$11</f>
        <v>3ASCG-9</v>
      </c>
      <c r="F1438" s="261">
        <f>[1]Sheet29!$AA39</f>
        <v>24</v>
      </c>
      <c r="G1438" s="262" t="str">
        <f>[1]Sheet29!$X39</f>
        <v>P136260093</v>
      </c>
      <c r="H1438" s="261" t="str">
        <f>[1]Sheet29!$Q39</f>
        <v>a</v>
      </c>
      <c r="I1438" s="261" t="str">
        <f>[1]Sheet29!$M39</f>
        <v xml:space="preserve">سامي </v>
      </c>
      <c r="J1438" s="261" t="str">
        <f>[1]Sheet29!$L39</f>
        <v>ذكر</v>
      </c>
      <c r="K1438" s="263">
        <f>[1]Sheet29!$F39</f>
        <v>38126</v>
      </c>
      <c r="L1438" s="261" t="str">
        <f t="shared" si="22"/>
        <v xml:space="preserve">a سامي </v>
      </c>
      <c r="M1438" s="279"/>
    </row>
    <row r="1439" spans="2:13" s="264" customFormat="1" ht="30" customHeight="1">
      <c r="B1439" s="266">
        <v>1432</v>
      </c>
      <c r="C1439" s="261" t="str">
        <f>IF((F1439&lt;=0)," ",[1]Sheet29!$T$10)</f>
        <v>الثالثة إعدادي عام</v>
      </c>
      <c r="D1439" s="261" t="str">
        <f>C1439&amp;"_"&amp;COUNTIF(C$8:$C1439,C1439)</f>
        <v>الثالثة إعدادي عام_368</v>
      </c>
      <c r="E1439" s="260" t="str">
        <f>[1]Sheet29!$I$11</f>
        <v>3ASCG-9</v>
      </c>
      <c r="F1439" s="261">
        <f>[1]Sheet29!$AA40</f>
        <v>25</v>
      </c>
      <c r="G1439" s="262" t="str">
        <f>[1]Sheet29!$X40</f>
        <v>P137241567</v>
      </c>
      <c r="H1439" s="261" t="str">
        <f>[1]Sheet29!$Q40</f>
        <v>a</v>
      </c>
      <c r="I1439" s="261" t="str">
        <f>[1]Sheet29!$M40</f>
        <v>نجلاء</v>
      </c>
      <c r="J1439" s="261" t="str">
        <f>[1]Sheet29!$L40</f>
        <v>أنثى</v>
      </c>
      <c r="K1439" s="263">
        <f>[1]Sheet29!$F40</f>
        <v>38067</v>
      </c>
      <c r="L1439" s="261" t="str">
        <f t="shared" si="22"/>
        <v>a نجلاء</v>
      </c>
      <c r="M1439" s="279"/>
    </row>
    <row r="1440" spans="2:13" s="264" customFormat="1" ht="30" customHeight="1">
      <c r="B1440" s="266">
        <v>1433</v>
      </c>
      <c r="C1440" s="261" t="str">
        <f>IF((F1440&lt;=0)," ",[1]Sheet29!$T$10)</f>
        <v>الثالثة إعدادي عام</v>
      </c>
      <c r="D1440" s="261" t="str">
        <f>C1440&amp;"_"&amp;COUNTIF(C$8:$C1440,C1440)</f>
        <v>الثالثة إعدادي عام_369</v>
      </c>
      <c r="E1440" s="260" t="str">
        <f>[1]Sheet29!$I$11</f>
        <v>3ASCG-9</v>
      </c>
      <c r="F1440" s="261">
        <f>[1]Sheet29!$AA41</f>
        <v>26</v>
      </c>
      <c r="G1440" s="262" t="str">
        <f>[1]Sheet29!$X41</f>
        <v>P137376567</v>
      </c>
      <c r="H1440" s="261" t="str">
        <f>[1]Sheet29!$Q41</f>
        <v>a</v>
      </c>
      <c r="I1440" s="261" t="str">
        <f>[1]Sheet29!$M41</f>
        <v xml:space="preserve">محمد </v>
      </c>
      <c r="J1440" s="261" t="str">
        <f>[1]Sheet29!$L41</f>
        <v>ذكر</v>
      </c>
      <c r="K1440" s="263">
        <f>[1]Sheet29!$F41</f>
        <v>37838</v>
      </c>
      <c r="L1440" s="261" t="str">
        <f t="shared" si="22"/>
        <v xml:space="preserve">a محمد </v>
      </c>
      <c r="M1440" s="279"/>
    </row>
    <row r="1441" spans="2:13" s="264" customFormat="1" ht="30" customHeight="1">
      <c r="B1441" s="266">
        <v>1434</v>
      </c>
      <c r="C1441" s="261" t="str">
        <f>IF((F1441&lt;=0)," ",[1]Sheet29!$T$10)</f>
        <v>الثالثة إعدادي عام</v>
      </c>
      <c r="D1441" s="261" t="str">
        <f>C1441&amp;"_"&amp;COUNTIF(C$8:$C1441,C1441)</f>
        <v>الثالثة إعدادي عام_370</v>
      </c>
      <c r="E1441" s="260" t="str">
        <f>[1]Sheet29!$I$11</f>
        <v>3ASCG-9</v>
      </c>
      <c r="F1441" s="261">
        <f>[1]Sheet29!$AA42</f>
        <v>27</v>
      </c>
      <c r="G1441" s="262" t="str">
        <f>[1]Sheet29!$X42</f>
        <v>P138244241</v>
      </c>
      <c r="H1441" s="261" t="str">
        <f>[1]Sheet29!$Q42</f>
        <v>a</v>
      </c>
      <c r="I1441" s="261" t="str">
        <f>[1]Sheet29!$M42</f>
        <v xml:space="preserve">إكرام </v>
      </c>
      <c r="J1441" s="261" t="str">
        <f>[1]Sheet29!$L42</f>
        <v>أنثى</v>
      </c>
      <c r="K1441" s="263">
        <f>[1]Sheet29!$F42</f>
        <v>38257</v>
      </c>
      <c r="L1441" s="261" t="str">
        <f t="shared" si="22"/>
        <v xml:space="preserve">a إكرام </v>
      </c>
      <c r="M1441" s="279"/>
    </row>
    <row r="1442" spans="2:13" s="264" customFormat="1" ht="30" customHeight="1">
      <c r="B1442" s="266">
        <v>1435</v>
      </c>
      <c r="C1442" s="261" t="str">
        <f>IF((F1442&lt;=0)," ",[1]Sheet29!$T$10)</f>
        <v>الثالثة إعدادي عام</v>
      </c>
      <c r="D1442" s="261" t="str">
        <f>C1442&amp;"_"&amp;COUNTIF(C$8:$C1442,C1442)</f>
        <v>الثالثة إعدادي عام_371</v>
      </c>
      <c r="E1442" s="260" t="str">
        <f>[1]Sheet29!$I$11</f>
        <v>3ASCG-9</v>
      </c>
      <c r="F1442" s="261">
        <f>[1]Sheet29!$AA43</f>
        <v>28</v>
      </c>
      <c r="G1442" s="262" t="str">
        <f>[1]Sheet29!$X43</f>
        <v>P138244327</v>
      </c>
      <c r="H1442" s="261" t="str">
        <f>[1]Sheet29!$Q43</f>
        <v>a</v>
      </c>
      <c r="I1442" s="261" t="str">
        <f>[1]Sheet29!$M43</f>
        <v>بدر الدين</v>
      </c>
      <c r="J1442" s="261" t="str">
        <f>[1]Sheet29!$L43</f>
        <v>ذكر</v>
      </c>
      <c r="K1442" s="263">
        <f>[1]Sheet29!$F43</f>
        <v>38278</v>
      </c>
      <c r="L1442" s="261" t="str">
        <f t="shared" si="22"/>
        <v>a بدر الدين</v>
      </c>
      <c r="M1442" s="279"/>
    </row>
    <row r="1443" spans="2:13" s="264" customFormat="1" ht="30" customHeight="1">
      <c r="B1443" s="266">
        <v>1436</v>
      </c>
      <c r="C1443" s="261" t="str">
        <f>IF((F1443&lt;=0)," ",[1]Sheet29!$T$10)</f>
        <v>الثالثة إعدادي عام</v>
      </c>
      <c r="D1443" s="261" t="str">
        <f>C1443&amp;"_"&amp;COUNTIF(C$8:$C1443,C1443)</f>
        <v>الثالثة إعدادي عام_372</v>
      </c>
      <c r="E1443" s="260" t="str">
        <f>[1]Sheet29!$I$11</f>
        <v>3ASCG-9</v>
      </c>
      <c r="F1443" s="261">
        <f>[1]Sheet29!$AA44</f>
        <v>29</v>
      </c>
      <c r="G1443" s="262" t="str">
        <f>[1]Sheet29!$X44</f>
        <v>P138244328</v>
      </c>
      <c r="H1443" s="261" t="str">
        <f>[1]Sheet29!$Q44</f>
        <v>a</v>
      </c>
      <c r="I1443" s="261" t="str">
        <f>[1]Sheet29!$M44</f>
        <v xml:space="preserve">محمد </v>
      </c>
      <c r="J1443" s="261" t="str">
        <f>[1]Sheet29!$L44</f>
        <v>ذكر</v>
      </c>
      <c r="K1443" s="263">
        <f>[1]Sheet29!$F44</f>
        <v>38115</v>
      </c>
      <c r="L1443" s="261" t="str">
        <f t="shared" si="22"/>
        <v xml:space="preserve">a محمد </v>
      </c>
      <c r="M1443" s="279"/>
    </row>
    <row r="1444" spans="2:13" s="264" customFormat="1" ht="30" customHeight="1">
      <c r="B1444" s="266">
        <v>1437</v>
      </c>
      <c r="C1444" s="261" t="str">
        <f>IF((F1444&lt;=0)," ",[1]Sheet29!$T$10)</f>
        <v>الثالثة إعدادي عام</v>
      </c>
      <c r="D1444" s="261" t="str">
        <f>C1444&amp;"_"&amp;COUNTIF(C$8:$C1444,C1444)</f>
        <v>الثالثة إعدادي عام_373</v>
      </c>
      <c r="E1444" s="260" t="str">
        <f>[1]Sheet29!$I$11</f>
        <v>3ASCG-9</v>
      </c>
      <c r="F1444" s="261">
        <f>[1]Sheet29!$AA45</f>
        <v>30</v>
      </c>
      <c r="G1444" s="262" t="str">
        <f>[1]Sheet29!$X45</f>
        <v>P138250892</v>
      </c>
      <c r="H1444" s="261" t="str">
        <f>[1]Sheet29!$Q45</f>
        <v>a</v>
      </c>
      <c r="I1444" s="261" t="str">
        <f>[1]Sheet29!$M45</f>
        <v xml:space="preserve">شيماء  </v>
      </c>
      <c r="J1444" s="261" t="str">
        <f>[1]Sheet29!$L45</f>
        <v>أنثى</v>
      </c>
      <c r="K1444" s="263">
        <f>[1]Sheet29!$F45</f>
        <v>37762</v>
      </c>
      <c r="L1444" s="261" t="str">
        <f t="shared" si="22"/>
        <v xml:space="preserve">a شيماء  </v>
      </c>
      <c r="M1444" s="279"/>
    </row>
    <row r="1445" spans="2:13" s="264" customFormat="1" ht="30" customHeight="1">
      <c r="B1445" s="266">
        <v>1438</v>
      </c>
      <c r="C1445" s="261" t="str">
        <f>IF((F1445&lt;=0)," ",[1]Sheet29!$T$10)</f>
        <v>الثالثة إعدادي عام</v>
      </c>
      <c r="D1445" s="261" t="str">
        <f>C1445&amp;"_"&amp;COUNTIF(C$8:$C1445,C1445)</f>
        <v>الثالثة إعدادي عام_374</v>
      </c>
      <c r="E1445" s="260" t="str">
        <f>[1]Sheet29!$I$11</f>
        <v>3ASCG-9</v>
      </c>
      <c r="F1445" s="261">
        <f>[1]Sheet29!$AA46</f>
        <v>31</v>
      </c>
      <c r="G1445" s="262" t="str">
        <f>[1]Sheet29!$X46</f>
        <v>P138260031</v>
      </c>
      <c r="H1445" s="261" t="str">
        <f>[1]Sheet29!$Q46</f>
        <v>a</v>
      </c>
      <c r="I1445" s="261" t="str">
        <f>[1]Sheet29!$M46</f>
        <v xml:space="preserve">محمد </v>
      </c>
      <c r="J1445" s="261" t="str">
        <f>[1]Sheet29!$L46</f>
        <v>ذكر</v>
      </c>
      <c r="K1445" s="263">
        <f>[1]Sheet29!$F46</f>
        <v>37787</v>
      </c>
      <c r="L1445" s="261" t="str">
        <f t="shared" si="22"/>
        <v xml:space="preserve">a محمد </v>
      </c>
      <c r="M1445" s="279"/>
    </row>
    <row r="1446" spans="2:13" s="264" customFormat="1" ht="30" customHeight="1">
      <c r="B1446" s="266">
        <v>1439</v>
      </c>
      <c r="C1446" s="261" t="str">
        <f>IF((F1446&lt;=0)," ",[1]Sheet29!$T$10)</f>
        <v>الثالثة إعدادي عام</v>
      </c>
      <c r="D1446" s="261" t="str">
        <f>C1446&amp;"_"&amp;COUNTIF(C$8:$C1446,C1446)</f>
        <v>الثالثة إعدادي عام_375</v>
      </c>
      <c r="E1446" s="260" t="str">
        <f>[1]Sheet29!$I$11</f>
        <v>3ASCG-9</v>
      </c>
      <c r="F1446" s="261">
        <f>[1]Sheet29!$AA47</f>
        <v>32</v>
      </c>
      <c r="G1446" s="262" t="str">
        <f>[1]Sheet29!$X47</f>
        <v>P139371057</v>
      </c>
      <c r="H1446" s="261" t="str">
        <f>[1]Sheet29!$Q47</f>
        <v>a</v>
      </c>
      <c r="I1446" s="261" t="str">
        <f>[1]Sheet29!$M47</f>
        <v xml:space="preserve">دعاء </v>
      </c>
      <c r="J1446" s="261" t="str">
        <f>[1]Sheet29!$L47</f>
        <v>أنثى</v>
      </c>
      <c r="K1446" s="263">
        <f>[1]Sheet29!$F47</f>
        <v>37886</v>
      </c>
      <c r="L1446" s="261" t="str">
        <f t="shared" si="22"/>
        <v xml:space="preserve">a دعاء </v>
      </c>
      <c r="M1446" s="279"/>
    </row>
    <row r="1447" spans="2:13" s="264" customFormat="1" ht="30" customHeight="1">
      <c r="B1447" s="266">
        <v>1440</v>
      </c>
      <c r="C1447" s="261" t="str">
        <f>IF((F1447&lt;=0)," ",[1]Sheet29!$T$10)</f>
        <v>الثالثة إعدادي عام</v>
      </c>
      <c r="D1447" s="261" t="str">
        <f>C1447&amp;"_"&amp;COUNTIF(C$8:$C1447,C1447)</f>
        <v>الثالثة إعدادي عام_376</v>
      </c>
      <c r="E1447" s="260" t="str">
        <f>[1]Sheet29!$I$11</f>
        <v>3ASCG-9</v>
      </c>
      <c r="F1447" s="261">
        <f>[1]Sheet29!$AA48</f>
        <v>33</v>
      </c>
      <c r="G1447" s="262" t="str">
        <f>[1]Sheet29!$X48</f>
        <v>P139377405</v>
      </c>
      <c r="H1447" s="261" t="str">
        <f>[1]Sheet29!$Q48</f>
        <v>a</v>
      </c>
      <c r="I1447" s="261" t="str">
        <f>[1]Sheet29!$M48</f>
        <v xml:space="preserve">علاء الدين </v>
      </c>
      <c r="J1447" s="261" t="str">
        <f>[1]Sheet29!$L48</f>
        <v>ذكر</v>
      </c>
      <c r="K1447" s="263">
        <f>[1]Sheet29!$F48</f>
        <v>37701</v>
      </c>
      <c r="L1447" s="261" t="str">
        <f t="shared" si="22"/>
        <v xml:space="preserve">a علاء الدين </v>
      </c>
      <c r="M1447" s="279"/>
    </row>
    <row r="1448" spans="2:13" s="264" customFormat="1" ht="30" customHeight="1">
      <c r="B1448" s="266">
        <v>1441</v>
      </c>
      <c r="C1448" s="261" t="str">
        <f>IF((F1448&lt;=0)," ",[1]Sheet29!$T$10)</f>
        <v>الثالثة إعدادي عام</v>
      </c>
      <c r="D1448" s="261" t="str">
        <f>C1448&amp;"_"&amp;COUNTIF(C$8:$C1448,C1448)</f>
        <v>الثالثة إعدادي عام_377</v>
      </c>
      <c r="E1448" s="260" t="str">
        <f>[1]Sheet29!$I$11</f>
        <v>3ASCG-9</v>
      </c>
      <c r="F1448" s="261">
        <f>[1]Sheet29!$AA49</f>
        <v>34</v>
      </c>
      <c r="G1448" s="262" t="str">
        <f>[1]Sheet29!$X49</f>
        <v>P144032915</v>
      </c>
      <c r="H1448" s="261" t="str">
        <f>[1]Sheet29!$Q49</f>
        <v>a</v>
      </c>
      <c r="I1448" s="261" t="str">
        <f>[1]Sheet29!$M49</f>
        <v>نهيلة</v>
      </c>
      <c r="J1448" s="261" t="str">
        <f>[1]Sheet29!$L49</f>
        <v>أنثى</v>
      </c>
      <c r="K1448" s="263">
        <f>[1]Sheet29!$F49</f>
        <v>36984</v>
      </c>
      <c r="L1448" s="261" t="str">
        <f t="shared" si="22"/>
        <v>a نهيلة</v>
      </c>
      <c r="M1448" s="279"/>
    </row>
    <row r="1449" spans="2:13" s="264" customFormat="1" ht="30" customHeight="1">
      <c r="B1449" s="266">
        <v>1442</v>
      </c>
      <c r="C1449" s="261" t="str">
        <f>IF((F1449&lt;=0)," ",[1]Sheet29!$T$10)</f>
        <v>الثالثة إعدادي عام</v>
      </c>
      <c r="D1449" s="261" t="str">
        <f>C1449&amp;"_"&amp;COUNTIF(C$8:$C1449,C1449)</f>
        <v>الثالثة إعدادي عام_378</v>
      </c>
      <c r="E1449" s="260" t="str">
        <f>[1]Sheet29!$I$11</f>
        <v>3ASCG-9</v>
      </c>
      <c r="F1449" s="261">
        <f>[1]Sheet29!$AA50</f>
        <v>35</v>
      </c>
      <c r="G1449" s="262" t="str">
        <f>[1]Sheet29!$X50</f>
        <v>P148036060</v>
      </c>
      <c r="H1449" s="261" t="str">
        <f>[1]Sheet29!$Q50</f>
        <v>a</v>
      </c>
      <c r="I1449" s="261" t="str">
        <f>[1]Sheet29!$M50</f>
        <v>السوري</v>
      </c>
      <c r="J1449" s="261" t="str">
        <f>[1]Sheet29!$L50</f>
        <v>ذكر</v>
      </c>
      <c r="K1449" s="263">
        <f>[1]Sheet29!$F50</f>
        <v>38180</v>
      </c>
      <c r="L1449" s="261" t="str">
        <f t="shared" si="22"/>
        <v>a السوري</v>
      </c>
      <c r="M1449" s="279"/>
    </row>
    <row r="1450" spans="2:13" s="264" customFormat="1" ht="30" customHeight="1">
      <c r="B1450" s="266">
        <v>1443</v>
      </c>
      <c r="C1450" s="261" t="str">
        <f>IF((F1450&lt;=0)," ",[1]Sheet29!$T$10)</f>
        <v>الثالثة إعدادي عام</v>
      </c>
      <c r="D1450" s="261" t="str">
        <f>C1450&amp;"_"&amp;COUNTIF(C$8:$C1450,C1450)</f>
        <v>الثالثة إعدادي عام_379</v>
      </c>
      <c r="E1450" s="260" t="str">
        <f>[1]Sheet29!$I$11</f>
        <v>3ASCG-9</v>
      </c>
      <c r="F1450" s="261">
        <f>[1]Sheet29!$AA51</f>
        <v>36</v>
      </c>
      <c r="G1450" s="262" t="str">
        <f>[1]Sheet29!$X51</f>
        <v>S138125879</v>
      </c>
      <c r="H1450" s="261" t="str">
        <f>[1]Sheet29!$Q51</f>
        <v>a</v>
      </c>
      <c r="I1450" s="261" t="str">
        <f>[1]Sheet29!$M51</f>
        <v>إيمان</v>
      </c>
      <c r="J1450" s="261" t="str">
        <f>[1]Sheet29!$L51</f>
        <v>أنثى</v>
      </c>
      <c r="K1450" s="263">
        <f>[1]Sheet29!$F51</f>
        <v>38211</v>
      </c>
      <c r="L1450" s="261" t="str">
        <f t="shared" si="22"/>
        <v>a إيمان</v>
      </c>
      <c r="M1450" s="279"/>
    </row>
    <row r="1451" spans="2:13" s="264" customFormat="1" ht="30" customHeight="1">
      <c r="B1451" s="266">
        <v>1444</v>
      </c>
      <c r="C1451" s="261" t="str">
        <f>IF((F1451&lt;=0)," ",[1]Sheet29!$T$10)</f>
        <v>الثالثة إعدادي عام</v>
      </c>
      <c r="D1451" s="261" t="str">
        <f>C1451&amp;"_"&amp;COUNTIF(C$8:$C1451,C1451)</f>
        <v>الثالثة إعدادي عام_380</v>
      </c>
      <c r="E1451" s="260" t="str">
        <f>[1]Sheet29!$I$11</f>
        <v>3ASCG-9</v>
      </c>
      <c r="F1451" s="261">
        <f>[1]Sheet29!$AA52</f>
        <v>37</v>
      </c>
      <c r="G1451" s="262" t="str">
        <f>[1]Sheet29!$X52</f>
        <v>P136250960</v>
      </c>
      <c r="H1451" s="261" t="str">
        <f>[1]Sheet29!$Q52</f>
        <v>a</v>
      </c>
      <c r="I1451" s="261" t="str">
        <f>[1]Sheet29!$M52</f>
        <v>ذكرى</v>
      </c>
      <c r="J1451" s="261" t="str">
        <f>[1]Sheet29!$L52</f>
        <v>أنثى</v>
      </c>
      <c r="K1451" s="263">
        <f>[1]Sheet29!$F52</f>
        <v>38096</v>
      </c>
      <c r="L1451" s="261" t="str">
        <f t="shared" si="22"/>
        <v>a ذكرى</v>
      </c>
      <c r="M1451" s="279"/>
    </row>
    <row r="1452" spans="2:13" s="264" customFormat="1" ht="30" customHeight="1">
      <c r="B1452" s="266">
        <v>1445</v>
      </c>
      <c r="C1452" s="261" t="str">
        <f>IF((F1452&lt;=0)," ",[1]Sheet29!$T$10)</f>
        <v>الثالثة إعدادي عام</v>
      </c>
      <c r="D1452" s="261" t="str">
        <f>C1452&amp;"_"&amp;COUNTIF(C$8:$C1452,C1452)</f>
        <v>الثالثة إعدادي عام_381</v>
      </c>
      <c r="E1452" s="260" t="str">
        <f>[1]Sheet29!$I$11</f>
        <v>3ASCG-9</v>
      </c>
      <c r="F1452" s="261">
        <f>[1]Sheet29!$AA53</f>
        <v>38</v>
      </c>
      <c r="G1452" s="262" t="str">
        <f>[1]Sheet29!$X53</f>
        <v>P136260007</v>
      </c>
      <c r="H1452" s="261" t="str">
        <f>[1]Sheet29!$Q53</f>
        <v>a</v>
      </c>
      <c r="I1452" s="261" t="str">
        <f>[1]Sheet29!$M53</f>
        <v>سلمى</v>
      </c>
      <c r="J1452" s="261" t="str">
        <f>[1]Sheet29!$L53</f>
        <v>أنثى</v>
      </c>
      <c r="K1452" s="263">
        <f>[1]Sheet29!$F53</f>
        <v>38318</v>
      </c>
      <c r="L1452" s="261" t="str">
        <f t="shared" si="22"/>
        <v>a سلمى</v>
      </c>
      <c r="M1452" s="279"/>
    </row>
    <row r="1453" spans="2:13" s="264" customFormat="1" ht="30" customHeight="1">
      <c r="B1453" s="266">
        <v>1446</v>
      </c>
      <c r="C1453" s="261" t="str">
        <f>IF((F1453&lt;=0)," ",[1]Sheet29!$T$10)</f>
        <v>الثالثة إعدادي عام</v>
      </c>
      <c r="D1453" s="261" t="str">
        <f>C1453&amp;"_"&amp;COUNTIF(C$8:$C1453,C1453)</f>
        <v>الثالثة إعدادي عام_382</v>
      </c>
      <c r="E1453" s="260" t="str">
        <f>[1]Sheet29!$I$11</f>
        <v>3ASCG-9</v>
      </c>
      <c r="F1453" s="261">
        <f>[1]Sheet29!$AA54</f>
        <v>39</v>
      </c>
      <c r="G1453" s="262" t="str">
        <f>[1]Sheet29!$X54</f>
        <v>P145091882</v>
      </c>
      <c r="H1453" s="261" t="str">
        <f>[1]Sheet29!$Q54</f>
        <v>a</v>
      </c>
      <c r="I1453" s="261" t="str">
        <f>[1]Sheet29!$M54</f>
        <v>محمد ياسين</v>
      </c>
      <c r="J1453" s="261" t="str">
        <f>[1]Sheet29!$L54</f>
        <v>ذكر</v>
      </c>
      <c r="K1453" s="263">
        <f>[1]Sheet29!$F54</f>
        <v>38448</v>
      </c>
      <c r="L1453" s="261" t="str">
        <f t="shared" si="22"/>
        <v>a محمد ياسين</v>
      </c>
      <c r="M1453" s="279"/>
    </row>
    <row r="1454" spans="2:13" s="264" customFormat="1" ht="30" customHeight="1">
      <c r="B1454" s="266">
        <v>1447</v>
      </c>
      <c r="C1454" s="261" t="str">
        <f>IF((F1454&lt;=0)," ",[1]Sheet29!$T$10)</f>
        <v xml:space="preserve"> </v>
      </c>
      <c r="D1454" s="261" t="str">
        <f>C1454&amp;"_"&amp;COUNTIF(C$8:$C1454,C1454)</f>
        <v xml:space="preserve"> _276</v>
      </c>
      <c r="E1454" s="260" t="str">
        <f>[1]Sheet29!$I$11</f>
        <v>3ASCG-9</v>
      </c>
      <c r="F1454" s="261">
        <f>[1]Sheet29!$AA55</f>
        <v>0</v>
      </c>
      <c r="G1454" s="262">
        <f>[1]Sheet29!$X55</f>
        <v>0</v>
      </c>
      <c r="H1454" s="261" t="str">
        <f>[1]Sheet29!$Q55</f>
        <v>a</v>
      </c>
      <c r="I1454" s="261">
        <f>[1]Sheet29!$M55</f>
        <v>0</v>
      </c>
      <c r="J1454" s="261">
        <f>[1]Sheet29!$L55</f>
        <v>0</v>
      </c>
      <c r="K1454" s="263">
        <f>[1]Sheet29!$F55</f>
        <v>0</v>
      </c>
      <c r="L1454" s="261" t="str">
        <f t="shared" si="22"/>
        <v>a 0</v>
      </c>
      <c r="M1454" s="279"/>
    </row>
    <row r="1455" spans="2:13" s="264" customFormat="1" ht="30" customHeight="1">
      <c r="B1455" s="266">
        <v>1448</v>
      </c>
      <c r="C1455" s="261" t="str">
        <f>IF((F1455&lt;=0)," ",[1]Sheet29!$T$10)</f>
        <v xml:space="preserve"> </v>
      </c>
      <c r="D1455" s="261" t="str">
        <f>C1455&amp;"_"&amp;COUNTIF(C$8:$C1455,C1455)</f>
        <v xml:space="preserve"> _277</v>
      </c>
      <c r="E1455" s="260" t="str">
        <f>[1]Sheet29!$I$11</f>
        <v>3ASCG-9</v>
      </c>
      <c r="F1455" s="261">
        <f>[1]Sheet29!$AA56</f>
        <v>0</v>
      </c>
      <c r="G1455" s="262">
        <f>[1]Sheet29!$X56</f>
        <v>0</v>
      </c>
      <c r="H1455" s="261" t="str">
        <f>[1]Sheet29!$Q56</f>
        <v>a</v>
      </c>
      <c r="I1455" s="261">
        <f>[1]Sheet29!$M56</f>
        <v>0</v>
      </c>
      <c r="J1455" s="261">
        <f>[1]Sheet29!$L56</f>
        <v>0</v>
      </c>
      <c r="K1455" s="263">
        <f>[1]Sheet29!$F56</f>
        <v>0</v>
      </c>
      <c r="L1455" s="261" t="str">
        <f t="shared" si="22"/>
        <v>a 0</v>
      </c>
      <c r="M1455" s="279"/>
    </row>
    <row r="1456" spans="2:13" s="264" customFormat="1" ht="30" customHeight="1">
      <c r="B1456" s="266">
        <v>1449</v>
      </c>
      <c r="C1456" s="261" t="str">
        <f>IF((F1456&lt;=0)," ",[1]Sheet29!$T$10)</f>
        <v xml:space="preserve"> </v>
      </c>
      <c r="D1456" s="261" t="str">
        <f>C1456&amp;"_"&amp;COUNTIF(C$8:$C1456,C1456)</f>
        <v xml:space="preserve"> _278</v>
      </c>
      <c r="E1456" s="260" t="str">
        <f>[1]Sheet29!$I$11</f>
        <v>3ASCG-9</v>
      </c>
      <c r="F1456" s="261">
        <f>[1]Sheet29!$AA57</f>
        <v>0</v>
      </c>
      <c r="G1456" s="262">
        <f>[1]Sheet29!$X57</f>
        <v>0</v>
      </c>
      <c r="H1456" s="261" t="str">
        <f>[1]Sheet29!$Q57</f>
        <v>a</v>
      </c>
      <c r="I1456" s="261">
        <f>[1]Sheet29!$M57</f>
        <v>0</v>
      </c>
      <c r="J1456" s="261">
        <f>[1]Sheet29!$L57</f>
        <v>0</v>
      </c>
      <c r="K1456" s="263">
        <f>[1]Sheet29!$F57</f>
        <v>0</v>
      </c>
      <c r="L1456" s="261" t="str">
        <f t="shared" si="22"/>
        <v>a 0</v>
      </c>
      <c r="M1456" s="279"/>
    </row>
    <row r="1457" spans="2:13" s="264" customFormat="1" ht="30" customHeight="1">
      <c r="B1457" s="266">
        <v>1450</v>
      </c>
      <c r="C1457" s="261" t="str">
        <f>IF((F1457&lt;=0)," ",[1]Sheet29!$T$10)</f>
        <v xml:space="preserve"> </v>
      </c>
      <c r="D1457" s="261" t="str">
        <f>C1457&amp;"_"&amp;COUNTIF(C$8:$C1457,C1457)</f>
        <v xml:space="preserve"> _279</v>
      </c>
      <c r="E1457" s="260" t="str">
        <f>[1]Sheet29!$I$11</f>
        <v>3ASCG-9</v>
      </c>
      <c r="F1457" s="261">
        <f>[1]Sheet29!$AA58</f>
        <v>0</v>
      </c>
      <c r="G1457" s="262">
        <f>[1]Sheet29!$X58</f>
        <v>0</v>
      </c>
      <c r="H1457" s="261" t="str">
        <f>[1]Sheet29!$Q58</f>
        <v>a</v>
      </c>
      <c r="I1457" s="261">
        <f>[1]Sheet29!$M58</f>
        <v>0</v>
      </c>
      <c r="J1457" s="261">
        <f>[1]Sheet29!$L58</f>
        <v>0</v>
      </c>
      <c r="K1457" s="263">
        <f>[1]Sheet29!$F58</f>
        <v>0</v>
      </c>
      <c r="L1457" s="261" t="str">
        <f t="shared" si="22"/>
        <v>a 0</v>
      </c>
      <c r="M1457" s="279"/>
    </row>
    <row r="1458" spans="2:13" s="264" customFormat="1" ht="30" customHeight="1">
      <c r="B1458" s="266">
        <v>1451</v>
      </c>
      <c r="C1458" s="261" t="str">
        <f>IF((F1458&lt;=0)," ",[1]Sheet29!$T$10)</f>
        <v xml:space="preserve"> </v>
      </c>
      <c r="D1458" s="261" t="str">
        <f>C1458&amp;"_"&amp;COUNTIF(C$8:$C1458,C1458)</f>
        <v xml:space="preserve"> _280</v>
      </c>
      <c r="E1458" s="260" t="str">
        <f>[1]Sheet29!$I$11</f>
        <v>3ASCG-9</v>
      </c>
      <c r="F1458" s="261">
        <f>[1]Sheet29!$AA59</f>
        <v>0</v>
      </c>
      <c r="G1458" s="262">
        <f>[1]Sheet29!$X59</f>
        <v>0</v>
      </c>
      <c r="H1458" s="261" t="str">
        <f>[1]Sheet29!$Q59</f>
        <v>a</v>
      </c>
      <c r="I1458" s="261">
        <f>[1]Sheet29!$M59</f>
        <v>0</v>
      </c>
      <c r="J1458" s="261">
        <f>[1]Sheet29!$L59</f>
        <v>0</v>
      </c>
      <c r="K1458" s="263">
        <f>[1]Sheet29!$F59</f>
        <v>0</v>
      </c>
      <c r="L1458" s="261" t="str">
        <f t="shared" si="22"/>
        <v>a 0</v>
      </c>
      <c r="M1458" s="279"/>
    </row>
    <row r="1459" spans="2:13" s="264" customFormat="1" ht="30" customHeight="1">
      <c r="B1459" s="266">
        <v>1452</v>
      </c>
      <c r="C1459" s="261" t="str">
        <f>IF((F1459&lt;=0)," ",[1]Sheet29!$T$10)</f>
        <v xml:space="preserve"> </v>
      </c>
      <c r="D1459" s="261" t="str">
        <f>C1459&amp;"_"&amp;COUNTIF(C$8:$C1459,C1459)</f>
        <v xml:space="preserve"> _281</v>
      </c>
      <c r="E1459" s="260" t="str">
        <f>[1]Sheet29!$I$11</f>
        <v>3ASCG-9</v>
      </c>
      <c r="F1459" s="261">
        <f>[1]Sheet29!$AA60</f>
        <v>0</v>
      </c>
      <c r="G1459" s="262">
        <f>[1]Sheet29!$X60</f>
        <v>0</v>
      </c>
      <c r="H1459" s="261" t="str">
        <f>[1]Sheet29!$Q60</f>
        <v>a</v>
      </c>
      <c r="I1459" s="261">
        <f>[1]Sheet29!$M60</f>
        <v>0</v>
      </c>
      <c r="J1459" s="261">
        <f>[1]Sheet29!$L60</f>
        <v>0</v>
      </c>
      <c r="K1459" s="263">
        <f>[1]Sheet29!$F60</f>
        <v>0</v>
      </c>
      <c r="L1459" s="261" t="str">
        <f t="shared" si="22"/>
        <v>a 0</v>
      </c>
      <c r="M1459" s="279"/>
    </row>
    <row r="1460" spans="2:13" s="264" customFormat="1" ht="30" customHeight="1">
      <c r="B1460" s="266">
        <v>1453</v>
      </c>
      <c r="C1460" s="261" t="str">
        <f>IF((F1460&lt;=0)," ",[1]Sheet29!$T$10)</f>
        <v xml:space="preserve"> </v>
      </c>
      <c r="D1460" s="261" t="str">
        <f>C1460&amp;"_"&amp;COUNTIF(C$8:$C1460,C1460)</f>
        <v xml:space="preserve"> _282</v>
      </c>
      <c r="E1460" s="260" t="str">
        <f>[1]Sheet29!$I$11</f>
        <v>3ASCG-9</v>
      </c>
      <c r="F1460" s="261">
        <f>[1]Sheet29!$AA61</f>
        <v>0</v>
      </c>
      <c r="G1460" s="262">
        <f>[1]Sheet29!$X61</f>
        <v>0</v>
      </c>
      <c r="H1460" s="261" t="str">
        <f>[1]Sheet29!$Q61</f>
        <v>a</v>
      </c>
      <c r="I1460" s="261">
        <f>[1]Sheet29!$M61</f>
        <v>0</v>
      </c>
      <c r="J1460" s="261">
        <f>[1]Sheet29!$L61</f>
        <v>0</v>
      </c>
      <c r="K1460" s="263">
        <f>[1]Sheet29!$F61</f>
        <v>0</v>
      </c>
      <c r="L1460" s="261" t="str">
        <f t="shared" si="22"/>
        <v>a 0</v>
      </c>
      <c r="M1460" s="279"/>
    </row>
    <row r="1461" spans="2:13" s="264" customFormat="1" ht="30" customHeight="1">
      <c r="B1461" s="266">
        <v>1454</v>
      </c>
      <c r="C1461" s="261" t="str">
        <f>IF((F1461&lt;=0)," ",[1]Sheet29!$T$10)</f>
        <v xml:space="preserve"> </v>
      </c>
      <c r="D1461" s="261" t="str">
        <f>C1461&amp;"_"&amp;COUNTIF(C$8:$C1461,C1461)</f>
        <v xml:space="preserve"> _283</v>
      </c>
      <c r="E1461" s="260" t="str">
        <f>[1]Sheet29!$I$11</f>
        <v>3ASCG-9</v>
      </c>
      <c r="F1461" s="261">
        <f>[1]Sheet29!$AA62</f>
        <v>0</v>
      </c>
      <c r="G1461" s="262">
        <f>[1]Sheet29!$X62</f>
        <v>0</v>
      </c>
      <c r="H1461" s="261" t="str">
        <f>[1]Sheet29!$Q62</f>
        <v>a</v>
      </c>
      <c r="I1461" s="261">
        <f>[1]Sheet29!$M62</f>
        <v>0</v>
      </c>
      <c r="J1461" s="261">
        <f>[1]Sheet29!$L62</f>
        <v>0</v>
      </c>
      <c r="K1461" s="263">
        <f>[1]Sheet29!$F62</f>
        <v>0</v>
      </c>
      <c r="L1461" s="261" t="str">
        <f t="shared" si="22"/>
        <v>a 0</v>
      </c>
      <c r="M1461" s="279"/>
    </row>
    <row r="1462" spans="2:13" s="264" customFormat="1" ht="30" customHeight="1">
      <c r="B1462" s="266">
        <v>1455</v>
      </c>
      <c r="C1462" s="261" t="str">
        <f>IF((F1462&lt;=0)," ",[1]Sheet29!$T$10)</f>
        <v xml:space="preserve"> </v>
      </c>
      <c r="D1462" s="261" t="str">
        <f>C1462&amp;"_"&amp;COUNTIF(C$8:$C1462,C1462)</f>
        <v xml:space="preserve"> _284</v>
      </c>
      <c r="E1462" s="260" t="str">
        <f>[1]Sheet29!$I$11</f>
        <v>3ASCG-9</v>
      </c>
      <c r="F1462" s="261">
        <f>[1]Sheet29!$AA63</f>
        <v>0</v>
      </c>
      <c r="G1462" s="262">
        <f>[1]Sheet29!$X63</f>
        <v>0</v>
      </c>
      <c r="H1462" s="261">
        <f>[1]Sheet29!$Q63</f>
        <v>0</v>
      </c>
      <c r="I1462" s="261">
        <f>[1]Sheet29!$M63</f>
        <v>0</v>
      </c>
      <c r="J1462" s="261">
        <f>[1]Sheet29!$L63</f>
        <v>0</v>
      </c>
      <c r="K1462" s="263">
        <f>[1]Sheet29!$F63</f>
        <v>0</v>
      </c>
      <c r="L1462" s="261" t="str">
        <f t="shared" si="22"/>
        <v>0 0</v>
      </c>
      <c r="M1462" s="279"/>
    </row>
    <row r="1463" spans="2:13" s="264" customFormat="1" ht="30" customHeight="1">
      <c r="B1463" s="266">
        <v>1456</v>
      </c>
      <c r="C1463" s="261" t="str">
        <f>IF((F1463&lt;=0)," ",[1]Sheet29!$T$10)</f>
        <v xml:space="preserve"> </v>
      </c>
      <c r="D1463" s="261" t="str">
        <f>C1463&amp;"_"&amp;COUNTIF(C$8:$C1463,C1463)</f>
        <v xml:space="preserve"> _285</v>
      </c>
      <c r="E1463" s="260" t="str">
        <f>[1]Sheet29!$I$11</f>
        <v>3ASCG-9</v>
      </c>
      <c r="F1463" s="261">
        <f>[1]Sheet29!$AA64</f>
        <v>0</v>
      </c>
      <c r="G1463" s="262">
        <f>[1]Sheet29!$X64</f>
        <v>0</v>
      </c>
      <c r="H1463" s="261">
        <f>[1]Sheet29!$Q64</f>
        <v>0</v>
      </c>
      <c r="I1463" s="261">
        <f>[1]Sheet29!$M64</f>
        <v>0</v>
      </c>
      <c r="J1463" s="261">
        <f>[1]Sheet29!$L64</f>
        <v>0</v>
      </c>
      <c r="K1463" s="263">
        <f>[1]Sheet29!$F64</f>
        <v>0</v>
      </c>
      <c r="L1463" s="261" t="str">
        <f t="shared" si="22"/>
        <v>0 0</v>
      </c>
      <c r="M1463" s="279"/>
    </row>
    <row r="1464" spans="2:13" s="264" customFormat="1" ht="30" customHeight="1">
      <c r="B1464" s="266">
        <v>1457</v>
      </c>
      <c r="C1464" s="261" t="str">
        <f>IF((F1464&lt;=0)," ",[1]Sheet29!$T$10)</f>
        <v xml:space="preserve"> </v>
      </c>
      <c r="D1464" s="261" t="str">
        <f>C1464&amp;"_"&amp;COUNTIF(C$8:$C1464,C1464)</f>
        <v xml:space="preserve"> _286</v>
      </c>
      <c r="E1464" s="260" t="str">
        <f>[1]Sheet29!$I$11</f>
        <v>3ASCG-9</v>
      </c>
      <c r="F1464" s="261">
        <f>[1]Sheet29!$AA65</f>
        <v>0</v>
      </c>
      <c r="G1464" s="262">
        <f>[1]Sheet29!$X65</f>
        <v>0</v>
      </c>
      <c r="H1464" s="261">
        <f>[1]Sheet29!$Q65</f>
        <v>0</v>
      </c>
      <c r="I1464" s="261">
        <f>[1]Sheet29!$M65</f>
        <v>0</v>
      </c>
      <c r="J1464" s="261">
        <f>[1]Sheet29!$L65</f>
        <v>0</v>
      </c>
      <c r="K1464" s="263">
        <f>[1]Sheet29!$F65</f>
        <v>0</v>
      </c>
      <c r="L1464" s="261" t="str">
        <f t="shared" si="22"/>
        <v>0 0</v>
      </c>
      <c r="M1464" s="279"/>
    </row>
    <row r="1465" spans="2:13" s="264" customFormat="1" ht="30" customHeight="1">
      <c r="B1465" s="266">
        <v>1458</v>
      </c>
      <c r="C1465" s="261" t="str">
        <f>IF((F1465&lt;=0)," ",[1]Sheet30!$T$10)</f>
        <v>الأولى إعدادي عام</v>
      </c>
      <c r="D1465" s="261" t="str">
        <f>C1465&amp;"_"&amp;COUNTIF(C$8:$C1465,C1465)</f>
        <v>الأولى إعدادي عام_401</v>
      </c>
      <c r="E1465" s="260" t="str">
        <f>[1]Sheet30!$I$11</f>
        <v>1ASCG-10</v>
      </c>
      <c r="F1465" s="261">
        <f>[1]Sheet30!$AA16</f>
        <v>1</v>
      </c>
      <c r="G1465" s="262" t="str">
        <f>[1]Sheet30!$X16</f>
        <v>K130050114</v>
      </c>
      <c r="H1465" s="261" t="str">
        <f>[1]Sheet30!$Q16</f>
        <v>a</v>
      </c>
      <c r="I1465" s="261" t="str">
        <f>[1]Sheet30!$M16</f>
        <v>اسامة</v>
      </c>
      <c r="J1465" s="261" t="str">
        <f>[1]Sheet30!$L16</f>
        <v>ذكر</v>
      </c>
      <c r="K1465" s="263">
        <f>[1]Sheet30!$F16</f>
        <v>39106</v>
      </c>
      <c r="L1465" s="261" t="str">
        <f t="shared" si="22"/>
        <v>a اسامة</v>
      </c>
      <c r="M1465" s="279"/>
    </row>
    <row r="1466" spans="2:13" s="264" customFormat="1" ht="30" customHeight="1">
      <c r="B1466" s="266">
        <v>1459</v>
      </c>
      <c r="C1466" s="261" t="str">
        <f>IF((F1466&lt;=0)," ",[1]Sheet30!$T$10)</f>
        <v>الأولى إعدادي عام</v>
      </c>
      <c r="D1466" s="261" t="str">
        <f>C1466&amp;"_"&amp;COUNTIF(C$8:$C1466,C1466)</f>
        <v>الأولى إعدادي عام_402</v>
      </c>
      <c r="E1466" s="260" t="str">
        <f>[1]Sheet30!$I$11</f>
        <v>1ASCG-10</v>
      </c>
      <c r="F1466" s="261">
        <f>[1]Sheet30!$AA17</f>
        <v>2</v>
      </c>
      <c r="G1466" s="262" t="str">
        <f>[1]Sheet30!$X17</f>
        <v>P110120975</v>
      </c>
      <c r="H1466" s="261" t="str">
        <f>[1]Sheet30!$Q17</f>
        <v>a</v>
      </c>
      <c r="I1466" s="261" t="str">
        <f>[1]Sheet30!$M17</f>
        <v>محمد</v>
      </c>
      <c r="J1466" s="261" t="str">
        <f>[1]Sheet30!$L17</f>
        <v>ذكر</v>
      </c>
      <c r="K1466" s="263">
        <f>[1]Sheet30!$F17</f>
        <v>38009</v>
      </c>
      <c r="L1466" s="261" t="str">
        <f t="shared" si="22"/>
        <v>a محمد</v>
      </c>
      <c r="M1466" s="279"/>
    </row>
    <row r="1467" spans="2:13" s="264" customFormat="1" ht="30" customHeight="1">
      <c r="B1467" s="266">
        <v>1460</v>
      </c>
      <c r="C1467" s="261" t="str">
        <f>IF((F1467&lt;=0)," ",[1]Sheet30!$T$10)</f>
        <v>الأولى إعدادي عام</v>
      </c>
      <c r="D1467" s="261" t="str">
        <f>C1467&amp;"_"&amp;COUNTIF(C$8:$C1467,C1467)</f>
        <v>الأولى إعدادي عام_403</v>
      </c>
      <c r="E1467" s="260" t="str">
        <f>[1]Sheet30!$I$11</f>
        <v>1ASCG-10</v>
      </c>
      <c r="F1467" s="261">
        <f>[1]Sheet30!$AA18</f>
        <v>3</v>
      </c>
      <c r="G1467" s="262" t="str">
        <f>[1]Sheet30!$X18</f>
        <v>P130302435</v>
      </c>
      <c r="H1467" s="261" t="str">
        <f>[1]Sheet30!$Q18</f>
        <v>a</v>
      </c>
      <c r="I1467" s="261" t="str">
        <f>[1]Sheet30!$M18</f>
        <v>أبتسام</v>
      </c>
      <c r="J1467" s="261" t="str">
        <f>[1]Sheet30!$L18</f>
        <v>أنثى</v>
      </c>
      <c r="K1467" s="263">
        <f>[1]Sheet30!$F18</f>
        <v>38498</v>
      </c>
      <c r="L1467" s="261" t="str">
        <f t="shared" si="22"/>
        <v>a أبتسام</v>
      </c>
      <c r="M1467" s="279"/>
    </row>
    <row r="1468" spans="2:13" s="264" customFormat="1" ht="30" customHeight="1">
      <c r="B1468" s="266">
        <v>1461</v>
      </c>
      <c r="C1468" s="261" t="str">
        <f>IF((F1468&lt;=0)," ",[1]Sheet30!$T$10)</f>
        <v>الأولى إعدادي عام</v>
      </c>
      <c r="D1468" s="261" t="str">
        <f>C1468&amp;"_"&amp;COUNTIF(C$8:$C1468,C1468)</f>
        <v>الأولى إعدادي عام_404</v>
      </c>
      <c r="E1468" s="260" t="str">
        <f>[1]Sheet30!$I$11</f>
        <v>1ASCG-10</v>
      </c>
      <c r="F1468" s="261">
        <f>[1]Sheet30!$AA19</f>
        <v>4</v>
      </c>
      <c r="G1468" s="262" t="str">
        <f>[1]Sheet30!$X19</f>
        <v>P130364449</v>
      </c>
      <c r="H1468" s="261" t="str">
        <f>[1]Sheet30!$Q19</f>
        <v>a</v>
      </c>
      <c r="I1468" s="261" t="str">
        <f>[1]Sheet30!$M19</f>
        <v xml:space="preserve">مريم </v>
      </c>
      <c r="J1468" s="261" t="str">
        <f>[1]Sheet30!$L19</f>
        <v>أنثى</v>
      </c>
      <c r="K1468" s="263">
        <f>[1]Sheet30!$F19</f>
        <v>38936</v>
      </c>
      <c r="L1468" s="261" t="str">
        <f t="shared" si="22"/>
        <v xml:space="preserve">a مريم </v>
      </c>
      <c r="M1468" s="279"/>
    </row>
    <row r="1469" spans="2:13" s="264" customFormat="1" ht="30" customHeight="1">
      <c r="B1469" s="266">
        <v>1462</v>
      </c>
      <c r="C1469" s="261" t="str">
        <f>IF((F1469&lt;=0)," ",[1]Sheet30!$T$10)</f>
        <v>الأولى إعدادي عام</v>
      </c>
      <c r="D1469" s="261" t="str">
        <f>C1469&amp;"_"&amp;COUNTIF(C$8:$C1469,C1469)</f>
        <v>الأولى إعدادي عام_405</v>
      </c>
      <c r="E1469" s="260" t="str">
        <f>[1]Sheet30!$I$11</f>
        <v>1ASCG-10</v>
      </c>
      <c r="F1469" s="261">
        <f>[1]Sheet30!$AA20</f>
        <v>5</v>
      </c>
      <c r="G1469" s="262" t="str">
        <f>[1]Sheet30!$X20</f>
        <v>P130364537</v>
      </c>
      <c r="H1469" s="261" t="str">
        <f>[1]Sheet30!$Q20</f>
        <v>a</v>
      </c>
      <c r="I1469" s="261" t="str">
        <f>[1]Sheet30!$M20</f>
        <v xml:space="preserve">سليمان  </v>
      </c>
      <c r="J1469" s="261" t="str">
        <f>[1]Sheet30!$L20</f>
        <v>ذكر</v>
      </c>
      <c r="K1469" s="263">
        <f>[1]Sheet30!$F20</f>
        <v>38801</v>
      </c>
      <c r="L1469" s="261" t="str">
        <f t="shared" si="22"/>
        <v xml:space="preserve">a سليمان  </v>
      </c>
      <c r="M1469" s="279"/>
    </row>
    <row r="1470" spans="2:13" s="264" customFormat="1" ht="30" customHeight="1">
      <c r="B1470" s="266">
        <v>1463</v>
      </c>
      <c r="C1470" s="261" t="str">
        <f>IF((F1470&lt;=0)," ",[1]Sheet30!$T$10)</f>
        <v>الأولى إعدادي عام</v>
      </c>
      <c r="D1470" s="261" t="str">
        <f>C1470&amp;"_"&amp;COUNTIF(C$8:$C1470,C1470)</f>
        <v>الأولى إعدادي عام_406</v>
      </c>
      <c r="E1470" s="260" t="str">
        <f>[1]Sheet30!$I$11</f>
        <v>1ASCG-10</v>
      </c>
      <c r="F1470" s="261">
        <f>[1]Sheet30!$AA21</f>
        <v>6</v>
      </c>
      <c r="G1470" s="262" t="str">
        <f>[1]Sheet30!$X21</f>
        <v>P130371140</v>
      </c>
      <c r="H1470" s="261" t="str">
        <f>[1]Sheet30!$Q21</f>
        <v>a</v>
      </c>
      <c r="I1470" s="261" t="str">
        <f>[1]Sheet30!$M21</f>
        <v xml:space="preserve">سهيلة </v>
      </c>
      <c r="J1470" s="261" t="str">
        <f>[1]Sheet30!$L21</f>
        <v>أنثى</v>
      </c>
      <c r="K1470" s="263">
        <f>[1]Sheet30!$F21</f>
        <v>37663</v>
      </c>
      <c r="L1470" s="261" t="str">
        <f t="shared" si="22"/>
        <v xml:space="preserve">a سهيلة </v>
      </c>
      <c r="M1470" s="279"/>
    </row>
    <row r="1471" spans="2:13" s="264" customFormat="1" ht="30" customHeight="1">
      <c r="B1471" s="266">
        <v>1464</v>
      </c>
      <c r="C1471" s="261" t="str">
        <f>IF((F1471&lt;=0)," ",[1]Sheet30!$T$10)</f>
        <v>الأولى إعدادي عام</v>
      </c>
      <c r="D1471" s="261" t="str">
        <f>C1471&amp;"_"&amp;COUNTIF(C$8:$C1471,C1471)</f>
        <v>الأولى إعدادي عام_407</v>
      </c>
      <c r="E1471" s="260" t="str">
        <f>[1]Sheet30!$I$11</f>
        <v>1ASCG-10</v>
      </c>
      <c r="F1471" s="261">
        <f>[1]Sheet30!$AA22</f>
        <v>7</v>
      </c>
      <c r="G1471" s="262" t="str">
        <f>[1]Sheet30!$X22</f>
        <v>P131064551</v>
      </c>
      <c r="H1471" s="261" t="str">
        <f>[1]Sheet30!$Q22</f>
        <v>a</v>
      </c>
      <c r="I1471" s="261" t="str">
        <f>[1]Sheet30!$M22</f>
        <v>فؤاد</v>
      </c>
      <c r="J1471" s="261" t="str">
        <f>[1]Sheet30!$L22</f>
        <v>ذكر</v>
      </c>
      <c r="K1471" s="263">
        <f>[1]Sheet30!$F22</f>
        <v>38028</v>
      </c>
      <c r="L1471" s="261" t="str">
        <f t="shared" si="22"/>
        <v>a فؤاد</v>
      </c>
      <c r="M1471" s="279"/>
    </row>
    <row r="1472" spans="2:13" s="264" customFormat="1" ht="30" customHeight="1">
      <c r="B1472" s="266">
        <v>1465</v>
      </c>
      <c r="C1472" s="261" t="str">
        <f>IF((F1472&lt;=0)," ",[1]Sheet30!$T$10)</f>
        <v>الأولى إعدادي عام</v>
      </c>
      <c r="D1472" s="261" t="str">
        <f>C1472&amp;"_"&amp;COUNTIF(C$8:$C1472,C1472)</f>
        <v>الأولى إعدادي عام_408</v>
      </c>
      <c r="E1472" s="260" t="str">
        <f>[1]Sheet30!$I$11</f>
        <v>1ASCG-10</v>
      </c>
      <c r="F1472" s="261">
        <f>[1]Sheet30!$AA23</f>
        <v>8</v>
      </c>
      <c r="G1472" s="262" t="str">
        <f>[1]Sheet30!$X23</f>
        <v>P131247594</v>
      </c>
      <c r="H1472" s="261" t="str">
        <f>[1]Sheet30!$Q23</f>
        <v>a</v>
      </c>
      <c r="I1472" s="261" t="str">
        <f>[1]Sheet30!$M23</f>
        <v xml:space="preserve">محمد </v>
      </c>
      <c r="J1472" s="261" t="str">
        <f>[1]Sheet30!$L23</f>
        <v>ذكر</v>
      </c>
      <c r="K1472" s="263">
        <f>[1]Sheet30!$F23</f>
        <v>38926</v>
      </c>
      <c r="L1472" s="261" t="str">
        <f t="shared" si="22"/>
        <v xml:space="preserve">a محمد </v>
      </c>
      <c r="M1472" s="279"/>
    </row>
    <row r="1473" spans="2:13" s="264" customFormat="1" ht="30" customHeight="1">
      <c r="B1473" s="266">
        <v>1466</v>
      </c>
      <c r="C1473" s="261" t="str">
        <f>IF((F1473&lt;=0)," ",[1]Sheet30!$T$10)</f>
        <v>الأولى إعدادي عام</v>
      </c>
      <c r="D1473" s="261" t="str">
        <f>C1473&amp;"_"&amp;COUNTIF(C$8:$C1473,C1473)</f>
        <v>الأولى إعدادي عام_409</v>
      </c>
      <c r="E1473" s="260" t="str">
        <f>[1]Sheet30!$I$11</f>
        <v>1ASCG-10</v>
      </c>
      <c r="F1473" s="261">
        <f>[1]Sheet30!$AA24</f>
        <v>9</v>
      </c>
      <c r="G1473" s="262" t="str">
        <f>[1]Sheet30!$X24</f>
        <v>P131247908</v>
      </c>
      <c r="H1473" s="261" t="str">
        <f>[1]Sheet30!$Q24</f>
        <v>a</v>
      </c>
      <c r="I1473" s="261" t="str">
        <f>[1]Sheet30!$M24</f>
        <v xml:space="preserve">عمر </v>
      </c>
      <c r="J1473" s="261" t="str">
        <f>[1]Sheet30!$L24</f>
        <v>ذكر</v>
      </c>
      <c r="K1473" s="263">
        <f>[1]Sheet30!$F24</f>
        <v>37700</v>
      </c>
      <c r="L1473" s="261" t="str">
        <f t="shared" si="22"/>
        <v xml:space="preserve">a عمر </v>
      </c>
      <c r="M1473" s="279"/>
    </row>
    <row r="1474" spans="2:13" s="264" customFormat="1" ht="30" customHeight="1">
      <c r="B1474" s="266">
        <v>1467</v>
      </c>
      <c r="C1474" s="261" t="str">
        <f>IF((F1474&lt;=0)," ",[1]Sheet30!$T$10)</f>
        <v>الأولى إعدادي عام</v>
      </c>
      <c r="D1474" s="261" t="str">
        <f>C1474&amp;"_"&amp;COUNTIF(C$8:$C1474,C1474)</f>
        <v>الأولى إعدادي عام_410</v>
      </c>
      <c r="E1474" s="260" t="str">
        <f>[1]Sheet30!$I$11</f>
        <v>1ASCG-10</v>
      </c>
      <c r="F1474" s="261">
        <f>[1]Sheet30!$AA25</f>
        <v>10</v>
      </c>
      <c r="G1474" s="262" t="str">
        <f>[1]Sheet30!$X25</f>
        <v>P131364428</v>
      </c>
      <c r="H1474" s="261" t="str">
        <f>[1]Sheet30!$Q25</f>
        <v>a</v>
      </c>
      <c r="I1474" s="261" t="str">
        <f>[1]Sheet30!$M25</f>
        <v xml:space="preserve">فردوس  </v>
      </c>
      <c r="J1474" s="261" t="str">
        <f>[1]Sheet30!$L25</f>
        <v>أنثى</v>
      </c>
      <c r="K1474" s="263">
        <f>[1]Sheet30!$F25</f>
        <v>38906</v>
      </c>
      <c r="L1474" s="261" t="str">
        <f t="shared" si="22"/>
        <v xml:space="preserve">a فردوس  </v>
      </c>
      <c r="M1474" s="279"/>
    </row>
    <row r="1475" spans="2:13" s="264" customFormat="1" ht="30" customHeight="1">
      <c r="B1475" s="266">
        <v>1468</v>
      </c>
      <c r="C1475" s="261" t="str">
        <f>IF((F1475&lt;=0)," ",[1]Sheet30!$T$10)</f>
        <v>الأولى إعدادي عام</v>
      </c>
      <c r="D1475" s="261" t="str">
        <f>C1475&amp;"_"&amp;COUNTIF(C$8:$C1475,C1475)</f>
        <v>الأولى إعدادي عام_411</v>
      </c>
      <c r="E1475" s="260" t="str">
        <f>[1]Sheet30!$I$11</f>
        <v>1ASCG-10</v>
      </c>
      <c r="F1475" s="261">
        <f>[1]Sheet30!$AA26</f>
        <v>11</v>
      </c>
      <c r="G1475" s="262" t="str">
        <f>[1]Sheet30!$X26</f>
        <v>P131364510</v>
      </c>
      <c r="H1475" s="261" t="str">
        <f>[1]Sheet30!$Q26</f>
        <v>a</v>
      </c>
      <c r="I1475" s="261" t="str">
        <f>[1]Sheet30!$M26</f>
        <v xml:space="preserve">سلمى </v>
      </c>
      <c r="J1475" s="261" t="str">
        <f>[1]Sheet30!$L26</f>
        <v>أنثى</v>
      </c>
      <c r="K1475" s="263">
        <f>[1]Sheet30!$F26</f>
        <v>38657</v>
      </c>
      <c r="L1475" s="261" t="str">
        <f t="shared" si="22"/>
        <v xml:space="preserve">a سلمى </v>
      </c>
      <c r="M1475" s="279"/>
    </row>
    <row r="1476" spans="2:13" s="264" customFormat="1" ht="30" customHeight="1">
      <c r="B1476" s="266">
        <v>1469</v>
      </c>
      <c r="C1476" s="261" t="str">
        <f>IF((F1476&lt;=0)," ",[1]Sheet30!$T$10)</f>
        <v>الأولى إعدادي عام</v>
      </c>
      <c r="D1476" s="261" t="str">
        <f>C1476&amp;"_"&amp;COUNTIF(C$8:$C1476,C1476)</f>
        <v>الأولى إعدادي عام_412</v>
      </c>
      <c r="E1476" s="260" t="str">
        <f>[1]Sheet30!$I$11</f>
        <v>1ASCG-10</v>
      </c>
      <c r="F1476" s="261">
        <f>[1]Sheet30!$AA27</f>
        <v>12</v>
      </c>
      <c r="G1476" s="262" t="str">
        <f>[1]Sheet30!$X27</f>
        <v>P131364513</v>
      </c>
      <c r="H1476" s="261" t="str">
        <f>[1]Sheet30!$Q27</f>
        <v>a</v>
      </c>
      <c r="I1476" s="261" t="str">
        <f>[1]Sheet30!$M27</f>
        <v xml:space="preserve">سفيان </v>
      </c>
      <c r="J1476" s="261" t="str">
        <f>[1]Sheet30!$L27</f>
        <v>ذكر</v>
      </c>
      <c r="K1476" s="263">
        <f>[1]Sheet30!$F27</f>
        <v>38672</v>
      </c>
      <c r="L1476" s="261" t="str">
        <f t="shared" si="22"/>
        <v xml:space="preserve">a سفيان </v>
      </c>
      <c r="M1476" s="279"/>
    </row>
    <row r="1477" spans="2:13" s="264" customFormat="1" ht="30" customHeight="1">
      <c r="B1477" s="266">
        <v>1470</v>
      </c>
      <c r="C1477" s="261" t="str">
        <f>IF((F1477&lt;=0)," ",[1]Sheet30!$T$10)</f>
        <v>الأولى إعدادي عام</v>
      </c>
      <c r="D1477" s="261" t="str">
        <f>C1477&amp;"_"&amp;COUNTIF(C$8:$C1477,C1477)</f>
        <v>الأولى إعدادي عام_413</v>
      </c>
      <c r="E1477" s="260" t="str">
        <f>[1]Sheet30!$I$11</f>
        <v>1ASCG-10</v>
      </c>
      <c r="F1477" s="261">
        <f>[1]Sheet30!$AA28</f>
        <v>13</v>
      </c>
      <c r="G1477" s="262" t="str">
        <f>[1]Sheet30!$X28</f>
        <v>P133252247</v>
      </c>
      <c r="H1477" s="261" t="str">
        <f>[1]Sheet30!$Q28</f>
        <v>a</v>
      </c>
      <c r="I1477" s="261" t="str">
        <f>[1]Sheet30!$M28</f>
        <v xml:space="preserve">فردوس </v>
      </c>
      <c r="J1477" s="261" t="str">
        <f>[1]Sheet30!$L28</f>
        <v>أنثى</v>
      </c>
      <c r="K1477" s="263">
        <f>[1]Sheet30!$F28</f>
        <v>38973</v>
      </c>
      <c r="L1477" s="261" t="str">
        <f t="shared" si="22"/>
        <v xml:space="preserve">a فردوس </v>
      </c>
      <c r="M1477" s="279"/>
    </row>
    <row r="1478" spans="2:13" s="264" customFormat="1" ht="30" customHeight="1">
      <c r="B1478" s="266">
        <v>1471</v>
      </c>
      <c r="C1478" s="261" t="str">
        <f>IF((F1478&lt;=0)," ",[1]Sheet30!$T$10)</f>
        <v>الأولى إعدادي عام</v>
      </c>
      <c r="D1478" s="261" t="str">
        <f>C1478&amp;"_"&amp;COUNTIF(C$8:$C1478,C1478)</f>
        <v>الأولى إعدادي عام_414</v>
      </c>
      <c r="E1478" s="260" t="str">
        <f>[1]Sheet30!$I$11</f>
        <v>1ASCG-10</v>
      </c>
      <c r="F1478" s="261">
        <f>[1]Sheet30!$AA29</f>
        <v>14</v>
      </c>
      <c r="G1478" s="262" t="str">
        <f>[1]Sheet30!$X29</f>
        <v>P133366780</v>
      </c>
      <c r="H1478" s="261" t="str">
        <f>[1]Sheet30!$Q29</f>
        <v>a</v>
      </c>
      <c r="I1478" s="261" t="str">
        <f>[1]Sheet30!$M29</f>
        <v xml:space="preserve">أحمد </v>
      </c>
      <c r="J1478" s="261" t="str">
        <f>[1]Sheet30!$L29</f>
        <v>ذكر</v>
      </c>
      <c r="K1478" s="263">
        <f>[1]Sheet30!$F29</f>
        <v>38571</v>
      </c>
      <c r="L1478" s="261" t="str">
        <f t="shared" si="22"/>
        <v xml:space="preserve">a أحمد </v>
      </c>
      <c r="M1478" s="279"/>
    </row>
    <row r="1479" spans="2:13" s="264" customFormat="1" ht="30" customHeight="1">
      <c r="B1479" s="266">
        <v>1472</v>
      </c>
      <c r="C1479" s="261" t="str">
        <f>IF((F1479&lt;=0)," ",[1]Sheet30!$T$10)</f>
        <v>الأولى إعدادي عام</v>
      </c>
      <c r="D1479" s="261" t="str">
        <f>C1479&amp;"_"&amp;COUNTIF(C$8:$C1479,C1479)</f>
        <v>الأولى إعدادي عام_415</v>
      </c>
      <c r="E1479" s="260" t="str">
        <f>[1]Sheet30!$I$11</f>
        <v>1ASCG-10</v>
      </c>
      <c r="F1479" s="261">
        <f>[1]Sheet30!$AA30</f>
        <v>15</v>
      </c>
      <c r="G1479" s="262" t="str">
        <f>[1]Sheet30!$X30</f>
        <v>P134454202</v>
      </c>
      <c r="H1479" s="261" t="str">
        <f>[1]Sheet30!$Q30</f>
        <v>a</v>
      </c>
      <c r="I1479" s="261" t="str">
        <f>[1]Sheet30!$M30</f>
        <v xml:space="preserve">إبراهيم </v>
      </c>
      <c r="J1479" s="261" t="str">
        <f>[1]Sheet30!$L30</f>
        <v>ذكر</v>
      </c>
      <c r="K1479" s="263">
        <f>[1]Sheet30!$F30</f>
        <v>37148</v>
      </c>
      <c r="L1479" s="261" t="str">
        <f t="shared" si="22"/>
        <v xml:space="preserve">a إبراهيم </v>
      </c>
      <c r="M1479" s="279"/>
    </row>
    <row r="1480" spans="2:13" s="264" customFormat="1" ht="30" customHeight="1">
      <c r="B1480" s="266">
        <v>1473</v>
      </c>
      <c r="C1480" s="261" t="str">
        <f>IF((F1480&lt;=0)," ",[1]Sheet30!$T$10)</f>
        <v>الأولى إعدادي عام</v>
      </c>
      <c r="D1480" s="261" t="str">
        <f>C1480&amp;"_"&amp;COUNTIF(C$8:$C1480,C1480)</f>
        <v>الأولى إعدادي عام_416</v>
      </c>
      <c r="E1480" s="260" t="str">
        <f>[1]Sheet30!$I$11</f>
        <v>1ASCG-10</v>
      </c>
      <c r="F1480" s="261">
        <f>[1]Sheet30!$AA31</f>
        <v>16</v>
      </c>
      <c r="G1480" s="262" t="str">
        <f>[1]Sheet30!$X31</f>
        <v>P135145039</v>
      </c>
      <c r="H1480" s="261" t="str">
        <f>[1]Sheet30!$Q31</f>
        <v>a</v>
      </c>
      <c r="I1480" s="261" t="str">
        <f>[1]Sheet30!$M31</f>
        <v>حمان</v>
      </c>
      <c r="J1480" s="261" t="str">
        <f>[1]Sheet30!$L31</f>
        <v>ذكر</v>
      </c>
      <c r="K1480" s="263">
        <f>[1]Sheet30!$F31</f>
        <v>37776</v>
      </c>
      <c r="L1480" s="261" t="str">
        <f t="shared" si="22"/>
        <v>a حمان</v>
      </c>
      <c r="M1480" s="279"/>
    </row>
    <row r="1481" spans="2:13" s="264" customFormat="1" ht="30" customHeight="1">
      <c r="B1481" s="266">
        <v>1474</v>
      </c>
      <c r="C1481" s="261" t="str">
        <f>IF((F1481&lt;=0)," ",[1]Sheet30!$T$10)</f>
        <v>الأولى إعدادي عام</v>
      </c>
      <c r="D1481" s="261" t="str">
        <f>C1481&amp;"_"&amp;COUNTIF(C$8:$C1481,C1481)</f>
        <v>الأولى إعدادي عام_417</v>
      </c>
      <c r="E1481" s="260" t="str">
        <f>[1]Sheet30!$I$11</f>
        <v>1ASCG-10</v>
      </c>
      <c r="F1481" s="261">
        <f>[1]Sheet30!$AA32</f>
        <v>17</v>
      </c>
      <c r="G1481" s="262" t="str">
        <f>[1]Sheet30!$X32</f>
        <v>P135260186</v>
      </c>
      <c r="H1481" s="261" t="str">
        <f>[1]Sheet30!$Q32</f>
        <v>a</v>
      </c>
      <c r="I1481" s="261" t="str">
        <f>[1]Sheet30!$M32</f>
        <v>عماد</v>
      </c>
      <c r="J1481" s="261" t="str">
        <f>[1]Sheet30!$L32</f>
        <v>ذكر</v>
      </c>
      <c r="K1481" s="263">
        <f>[1]Sheet30!$F32</f>
        <v>37819</v>
      </c>
      <c r="L1481" s="261" t="str">
        <f t="shared" ref="L1481:L1544" si="23">CONCATENATE(H1481," ",I1481)</f>
        <v>a عماد</v>
      </c>
      <c r="M1481" s="279"/>
    </row>
    <row r="1482" spans="2:13" s="264" customFormat="1" ht="30" customHeight="1">
      <c r="B1482" s="266">
        <v>1475</v>
      </c>
      <c r="C1482" s="261" t="str">
        <f>IF((F1482&lt;=0)," ",[1]Sheet30!$T$10)</f>
        <v>الأولى إعدادي عام</v>
      </c>
      <c r="D1482" s="261" t="str">
        <f>C1482&amp;"_"&amp;COUNTIF(C$8:$C1482,C1482)</f>
        <v>الأولى إعدادي عام_418</v>
      </c>
      <c r="E1482" s="260" t="str">
        <f>[1]Sheet30!$I$11</f>
        <v>1ASCG-10</v>
      </c>
      <c r="F1482" s="261">
        <f>[1]Sheet30!$AA33</f>
        <v>18</v>
      </c>
      <c r="G1482" s="262" t="str">
        <f>[1]Sheet30!$X33</f>
        <v>P135364734</v>
      </c>
      <c r="H1482" s="261" t="str">
        <f>[1]Sheet30!$Q33</f>
        <v>a</v>
      </c>
      <c r="I1482" s="261" t="str">
        <f>[1]Sheet30!$M33</f>
        <v xml:space="preserve">أميمة  </v>
      </c>
      <c r="J1482" s="261" t="str">
        <f>[1]Sheet30!$L33</f>
        <v>أنثى</v>
      </c>
      <c r="K1482" s="263">
        <f>[1]Sheet30!$F33</f>
        <v>38926</v>
      </c>
      <c r="L1482" s="261" t="str">
        <f t="shared" si="23"/>
        <v xml:space="preserve">a أميمة  </v>
      </c>
      <c r="M1482" s="279"/>
    </row>
    <row r="1483" spans="2:13" s="264" customFormat="1" ht="30" customHeight="1">
      <c r="B1483" s="266">
        <v>1476</v>
      </c>
      <c r="C1483" s="261" t="str">
        <f>IF((F1483&lt;=0)," ",[1]Sheet30!$T$10)</f>
        <v>الأولى إعدادي عام</v>
      </c>
      <c r="D1483" s="261" t="str">
        <f>C1483&amp;"_"&amp;COUNTIF(C$8:$C1483,C1483)</f>
        <v>الأولى إعدادي عام_419</v>
      </c>
      <c r="E1483" s="260" t="str">
        <f>[1]Sheet30!$I$11</f>
        <v>1ASCG-10</v>
      </c>
      <c r="F1483" s="261">
        <f>[1]Sheet30!$AA34</f>
        <v>19</v>
      </c>
      <c r="G1483" s="262" t="str">
        <f>[1]Sheet30!$X34</f>
        <v>P135366789</v>
      </c>
      <c r="H1483" s="261" t="str">
        <f>[1]Sheet30!$Q34</f>
        <v>a</v>
      </c>
      <c r="I1483" s="261" t="str">
        <f>[1]Sheet30!$M34</f>
        <v xml:space="preserve">بلال </v>
      </c>
      <c r="J1483" s="261" t="str">
        <f>[1]Sheet30!$L34</f>
        <v>ذكر</v>
      </c>
      <c r="K1483" s="263">
        <f>[1]Sheet30!$F34</f>
        <v>38508</v>
      </c>
      <c r="L1483" s="261" t="str">
        <f t="shared" si="23"/>
        <v xml:space="preserve">a بلال </v>
      </c>
      <c r="M1483" s="279"/>
    </row>
    <row r="1484" spans="2:13" s="264" customFormat="1" ht="30" customHeight="1">
      <c r="B1484" s="266">
        <v>1477</v>
      </c>
      <c r="C1484" s="261" t="str">
        <f>IF((F1484&lt;=0)," ",[1]Sheet30!$T$10)</f>
        <v>الأولى إعدادي عام</v>
      </c>
      <c r="D1484" s="261" t="str">
        <f>C1484&amp;"_"&amp;COUNTIF(C$8:$C1484,C1484)</f>
        <v>الأولى إعدادي عام_420</v>
      </c>
      <c r="E1484" s="260" t="str">
        <f>[1]Sheet30!$I$11</f>
        <v>1ASCG-10</v>
      </c>
      <c r="F1484" s="261">
        <f>[1]Sheet30!$AA35</f>
        <v>20</v>
      </c>
      <c r="G1484" s="262" t="str">
        <f>[1]Sheet30!$X35</f>
        <v>P136349420</v>
      </c>
      <c r="H1484" s="261" t="str">
        <f>[1]Sheet30!$Q35</f>
        <v>a</v>
      </c>
      <c r="I1484" s="261" t="str">
        <f>[1]Sheet30!$M35</f>
        <v>محمد</v>
      </c>
      <c r="J1484" s="261" t="str">
        <f>[1]Sheet30!$L35</f>
        <v>ذكر</v>
      </c>
      <c r="K1484" s="263">
        <f>[1]Sheet30!$F35</f>
        <v>38995</v>
      </c>
      <c r="L1484" s="261" t="str">
        <f t="shared" si="23"/>
        <v>a محمد</v>
      </c>
      <c r="M1484" s="279"/>
    </row>
    <row r="1485" spans="2:13" s="264" customFormat="1" ht="30" customHeight="1">
      <c r="B1485" s="266">
        <v>1478</v>
      </c>
      <c r="C1485" s="261" t="str">
        <f>IF((F1485&lt;=0)," ",[1]Sheet30!$T$10)</f>
        <v>الأولى إعدادي عام</v>
      </c>
      <c r="D1485" s="261" t="str">
        <f>C1485&amp;"_"&amp;COUNTIF(C$8:$C1485,C1485)</f>
        <v>الأولى إعدادي عام_421</v>
      </c>
      <c r="E1485" s="260" t="str">
        <f>[1]Sheet30!$I$11</f>
        <v>1ASCG-10</v>
      </c>
      <c r="F1485" s="261">
        <f>[1]Sheet30!$AA36</f>
        <v>21</v>
      </c>
      <c r="G1485" s="262" t="str">
        <f>[1]Sheet30!$X36</f>
        <v>P136354779</v>
      </c>
      <c r="H1485" s="261" t="str">
        <f>[1]Sheet30!$Q36</f>
        <v>a</v>
      </c>
      <c r="I1485" s="261" t="str">
        <f>[1]Sheet30!$M36</f>
        <v>محمد علي</v>
      </c>
      <c r="J1485" s="261" t="str">
        <f>[1]Sheet30!$L36</f>
        <v>ذكر</v>
      </c>
      <c r="K1485" s="263">
        <f>[1]Sheet30!$F36</f>
        <v>38581</v>
      </c>
      <c r="L1485" s="261" t="str">
        <f t="shared" si="23"/>
        <v>a محمد علي</v>
      </c>
      <c r="M1485" s="279"/>
    </row>
    <row r="1486" spans="2:13" s="264" customFormat="1" ht="30" customHeight="1">
      <c r="B1486" s="266">
        <v>1479</v>
      </c>
      <c r="C1486" s="261" t="str">
        <f>IF((F1486&lt;=0)," ",[1]Sheet30!$T$10)</f>
        <v>الأولى إعدادي عام</v>
      </c>
      <c r="D1486" s="261" t="str">
        <f>C1486&amp;"_"&amp;COUNTIF(C$8:$C1486,C1486)</f>
        <v>الأولى إعدادي عام_422</v>
      </c>
      <c r="E1486" s="260" t="str">
        <f>[1]Sheet30!$I$11</f>
        <v>1ASCG-10</v>
      </c>
      <c r="F1486" s="261">
        <f>[1]Sheet30!$AA37</f>
        <v>22</v>
      </c>
      <c r="G1486" s="262" t="str">
        <f>[1]Sheet30!$X37</f>
        <v>P136364442</v>
      </c>
      <c r="H1486" s="261" t="str">
        <f>[1]Sheet30!$Q37</f>
        <v>a</v>
      </c>
      <c r="I1486" s="261" t="str">
        <f>[1]Sheet30!$M37</f>
        <v xml:space="preserve">آية   </v>
      </c>
      <c r="J1486" s="261" t="str">
        <f>[1]Sheet30!$L37</f>
        <v>أنثى</v>
      </c>
      <c r="K1486" s="263">
        <f>[1]Sheet30!$F37</f>
        <v>38761</v>
      </c>
      <c r="L1486" s="261" t="str">
        <f t="shared" si="23"/>
        <v xml:space="preserve">a آية   </v>
      </c>
      <c r="M1486" s="279"/>
    </row>
    <row r="1487" spans="2:13" s="264" customFormat="1" ht="30" customHeight="1">
      <c r="B1487" s="266">
        <v>1480</v>
      </c>
      <c r="C1487" s="261" t="str">
        <f>IF((F1487&lt;=0)," ",[1]Sheet30!$T$10)</f>
        <v>الأولى إعدادي عام</v>
      </c>
      <c r="D1487" s="261" t="str">
        <f>C1487&amp;"_"&amp;COUNTIF(C$8:$C1487,C1487)</f>
        <v>الأولى إعدادي عام_423</v>
      </c>
      <c r="E1487" s="260" t="str">
        <f>[1]Sheet30!$I$11</f>
        <v>1ASCG-10</v>
      </c>
      <c r="F1487" s="261">
        <f>[1]Sheet30!$AA38</f>
        <v>23</v>
      </c>
      <c r="G1487" s="262" t="str">
        <f>[1]Sheet30!$X38</f>
        <v>P136364681</v>
      </c>
      <c r="H1487" s="261" t="str">
        <f>[1]Sheet30!$Q38</f>
        <v>a</v>
      </c>
      <c r="I1487" s="261" t="str">
        <f>[1]Sheet30!$M38</f>
        <v xml:space="preserve">خديجة  </v>
      </c>
      <c r="J1487" s="261" t="str">
        <f>[1]Sheet30!$L38</f>
        <v>أنثى</v>
      </c>
      <c r="K1487" s="263">
        <f>[1]Sheet30!$F38</f>
        <v>38924</v>
      </c>
      <c r="L1487" s="261" t="str">
        <f t="shared" si="23"/>
        <v xml:space="preserve">a خديجة  </v>
      </c>
      <c r="M1487" s="279"/>
    </row>
    <row r="1488" spans="2:13" s="264" customFormat="1" ht="30" customHeight="1">
      <c r="B1488" s="266">
        <v>1481</v>
      </c>
      <c r="C1488" s="261" t="str">
        <f>IF((F1488&lt;=0)," ",[1]Sheet30!$T$10)</f>
        <v>الأولى إعدادي عام</v>
      </c>
      <c r="D1488" s="261" t="str">
        <f>C1488&amp;"_"&amp;COUNTIF(C$8:$C1488,C1488)</f>
        <v>الأولى إعدادي عام_424</v>
      </c>
      <c r="E1488" s="260" t="str">
        <f>[1]Sheet30!$I$11</f>
        <v>1ASCG-10</v>
      </c>
      <c r="F1488" s="261">
        <f>[1]Sheet30!$AA39</f>
        <v>24</v>
      </c>
      <c r="G1488" s="262" t="str">
        <f>[1]Sheet30!$X39</f>
        <v>P136365700</v>
      </c>
      <c r="H1488" s="261" t="str">
        <f>[1]Sheet30!$Q39</f>
        <v>a</v>
      </c>
      <c r="I1488" s="261" t="str">
        <f>[1]Sheet30!$M39</f>
        <v>عبد العظيم</v>
      </c>
      <c r="J1488" s="261" t="str">
        <f>[1]Sheet30!$L39</f>
        <v>ذكر</v>
      </c>
      <c r="K1488" s="263">
        <f>[1]Sheet30!$F39</f>
        <v>39056</v>
      </c>
      <c r="L1488" s="261" t="str">
        <f t="shared" si="23"/>
        <v>a عبد العظيم</v>
      </c>
      <c r="M1488" s="279"/>
    </row>
    <row r="1489" spans="2:13" s="264" customFormat="1" ht="30" customHeight="1">
      <c r="B1489" s="266">
        <v>1482</v>
      </c>
      <c r="C1489" s="261" t="str">
        <f>IF((F1489&lt;=0)," ",[1]Sheet30!$T$10)</f>
        <v>الأولى إعدادي عام</v>
      </c>
      <c r="D1489" s="261" t="str">
        <f>C1489&amp;"_"&amp;COUNTIF(C$8:$C1489,C1489)</f>
        <v>الأولى إعدادي عام_425</v>
      </c>
      <c r="E1489" s="260" t="str">
        <f>[1]Sheet30!$I$11</f>
        <v>1ASCG-10</v>
      </c>
      <c r="F1489" s="261">
        <f>[1]Sheet30!$AA40</f>
        <v>25</v>
      </c>
      <c r="G1489" s="262" t="str">
        <f>[1]Sheet30!$X40</f>
        <v>P136371098</v>
      </c>
      <c r="H1489" s="261" t="str">
        <f>[1]Sheet30!$Q40</f>
        <v>a</v>
      </c>
      <c r="I1489" s="261" t="str">
        <f>[1]Sheet30!$M40</f>
        <v xml:space="preserve">محمد </v>
      </c>
      <c r="J1489" s="261" t="str">
        <f>[1]Sheet30!$L40</f>
        <v>ذكر</v>
      </c>
      <c r="K1489" s="263">
        <f>[1]Sheet30!$F40</f>
        <v>37666</v>
      </c>
      <c r="L1489" s="261" t="str">
        <f t="shared" si="23"/>
        <v xml:space="preserve">a محمد </v>
      </c>
      <c r="M1489" s="279"/>
    </row>
    <row r="1490" spans="2:13" s="264" customFormat="1" ht="30" customHeight="1">
      <c r="B1490" s="266">
        <v>1483</v>
      </c>
      <c r="C1490" s="261" t="str">
        <f>IF((F1490&lt;=0)," ",[1]Sheet30!$T$10)</f>
        <v>الأولى إعدادي عام</v>
      </c>
      <c r="D1490" s="261" t="str">
        <f>C1490&amp;"_"&amp;COUNTIF(C$8:$C1490,C1490)</f>
        <v>الأولى إعدادي عام_426</v>
      </c>
      <c r="E1490" s="260" t="str">
        <f>[1]Sheet30!$I$11</f>
        <v>1ASCG-10</v>
      </c>
      <c r="F1490" s="261">
        <f>[1]Sheet30!$AA41</f>
        <v>26</v>
      </c>
      <c r="G1490" s="262" t="str">
        <f>[1]Sheet30!$X41</f>
        <v>P136371145</v>
      </c>
      <c r="H1490" s="261" t="str">
        <f>[1]Sheet30!$Q41</f>
        <v>a</v>
      </c>
      <c r="I1490" s="261" t="str">
        <f>[1]Sheet30!$M41</f>
        <v xml:space="preserve">سليمان </v>
      </c>
      <c r="J1490" s="261" t="str">
        <f>[1]Sheet30!$L41</f>
        <v>ذكر</v>
      </c>
      <c r="K1490" s="263">
        <f>[1]Sheet30!$F41</f>
        <v>37973</v>
      </c>
      <c r="L1490" s="261" t="str">
        <f t="shared" si="23"/>
        <v xml:space="preserve">a سليمان </v>
      </c>
      <c r="M1490" s="279"/>
    </row>
    <row r="1491" spans="2:13" s="264" customFormat="1" ht="30" customHeight="1">
      <c r="B1491" s="266">
        <v>1484</v>
      </c>
      <c r="C1491" s="261" t="str">
        <f>IF((F1491&lt;=0)," ",[1]Sheet30!$T$10)</f>
        <v>الأولى إعدادي عام</v>
      </c>
      <c r="D1491" s="261" t="str">
        <f>C1491&amp;"_"&amp;COUNTIF(C$8:$C1491,C1491)</f>
        <v>الأولى إعدادي عام_427</v>
      </c>
      <c r="E1491" s="260" t="str">
        <f>[1]Sheet30!$I$11</f>
        <v>1ASCG-10</v>
      </c>
      <c r="F1491" s="261">
        <f>[1]Sheet30!$AA42</f>
        <v>27</v>
      </c>
      <c r="G1491" s="262" t="str">
        <f>[1]Sheet30!$X42</f>
        <v>P136420267</v>
      </c>
      <c r="H1491" s="261" t="str">
        <f>[1]Sheet30!$Q42</f>
        <v>a</v>
      </c>
      <c r="I1491" s="261" t="str">
        <f>[1]Sheet30!$M42</f>
        <v>اميمة</v>
      </c>
      <c r="J1491" s="261" t="str">
        <f>[1]Sheet30!$L42</f>
        <v>أنثى</v>
      </c>
      <c r="K1491" s="263">
        <f>[1]Sheet30!$F42</f>
        <v>37961</v>
      </c>
      <c r="L1491" s="261" t="str">
        <f t="shared" si="23"/>
        <v>a اميمة</v>
      </c>
      <c r="M1491" s="279"/>
    </row>
    <row r="1492" spans="2:13" s="264" customFormat="1" ht="30" customHeight="1">
      <c r="B1492" s="266">
        <v>1485</v>
      </c>
      <c r="C1492" s="261" t="str">
        <f>IF((F1492&lt;=0)," ",[1]Sheet30!$T$10)</f>
        <v>الأولى إعدادي عام</v>
      </c>
      <c r="D1492" s="261" t="str">
        <f>C1492&amp;"_"&amp;COUNTIF(C$8:$C1492,C1492)</f>
        <v>الأولى إعدادي عام_428</v>
      </c>
      <c r="E1492" s="260" t="str">
        <f>[1]Sheet30!$I$11</f>
        <v>1ASCG-10</v>
      </c>
      <c r="F1492" s="261">
        <f>[1]Sheet30!$AA43</f>
        <v>28</v>
      </c>
      <c r="G1492" s="262" t="str">
        <f>[1]Sheet30!$X43</f>
        <v>P136520984</v>
      </c>
      <c r="H1492" s="261" t="str">
        <f>[1]Sheet30!$Q43</f>
        <v>a</v>
      </c>
      <c r="I1492" s="261" t="str">
        <f>[1]Sheet30!$M43</f>
        <v>يسرى</v>
      </c>
      <c r="J1492" s="261" t="str">
        <f>[1]Sheet30!$L43</f>
        <v>أنثى</v>
      </c>
      <c r="K1492" s="263">
        <f>[1]Sheet30!$F43</f>
        <v>39030</v>
      </c>
      <c r="L1492" s="261" t="str">
        <f t="shared" si="23"/>
        <v>a يسرى</v>
      </c>
      <c r="M1492" s="279"/>
    </row>
    <row r="1493" spans="2:13" s="264" customFormat="1" ht="30" customHeight="1">
      <c r="B1493" s="266">
        <v>1486</v>
      </c>
      <c r="C1493" s="261" t="str">
        <f>IF((F1493&lt;=0)," ",[1]Sheet30!$T$10)</f>
        <v>الأولى إعدادي عام</v>
      </c>
      <c r="D1493" s="261" t="str">
        <f>C1493&amp;"_"&amp;COUNTIF(C$8:$C1493,C1493)</f>
        <v>الأولى إعدادي عام_429</v>
      </c>
      <c r="E1493" s="260" t="str">
        <f>[1]Sheet30!$I$11</f>
        <v>1ASCG-10</v>
      </c>
      <c r="F1493" s="261">
        <f>[1]Sheet30!$AA44</f>
        <v>29</v>
      </c>
      <c r="G1493" s="262" t="str">
        <f>[1]Sheet30!$X44</f>
        <v>P137537682</v>
      </c>
      <c r="H1493" s="261" t="str">
        <f>[1]Sheet30!$Q44</f>
        <v>a</v>
      </c>
      <c r="I1493" s="261" t="str">
        <f>[1]Sheet30!$M44</f>
        <v>الزبير</v>
      </c>
      <c r="J1493" s="261" t="str">
        <f>[1]Sheet30!$L44</f>
        <v>ذكر</v>
      </c>
      <c r="K1493" s="263">
        <f>[1]Sheet30!$F44</f>
        <v>39036</v>
      </c>
      <c r="L1493" s="261" t="str">
        <f t="shared" si="23"/>
        <v>a الزبير</v>
      </c>
      <c r="M1493" s="279"/>
    </row>
    <row r="1494" spans="2:13" s="264" customFormat="1" ht="30" customHeight="1">
      <c r="B1494" s="266">
        <v>1487</v>
      </c>
      <c r="C1494" s="261" t="str">
        <f>IF((F1494&lt;=0)," ",[1]Sheet30!$T$10)</f>
        <v>الأولى إعدادي عام</v>
      </c>
      <c r="D1494" s="261" t="str">
        <f>C1494&amp;"_"&amp;COUNTIF(C$8:$C1494,C1494)</f>
        <v>الأولى إعدادي عام_430</v>
      </c>
      <c r="E1494" s="260" t="str">
        <f>[1]Sheet30!$I$11</f>
        <v>1ASCG-10</v>
      </c>
      <c r="F1494" s="261">
        <f>[1]Sheet30!$AA45</f>
        <v>30</v>
      </c>
      <c r="G1494" s="262" t="str">
        <f>[1]Sheet30!$X45</f>
        <v>P138094047</v>
      </c>
      <c r="H1494" s="261" t="str">
        <f>[1]Sheet30!$Q45</f>
        <v>a</v>
      </c>
      <c r="I1494" s="261" t="str">
        <f>[1]Sheet30!$M45</f>
        <v>أنس</v>
      </c>
      <c r="J1494" s="261" t="str">
        <f>[1]Sheet30!$L45</f>
        <v>ذكر</v>
      </c>
      <c r="K1494" s="263">
        <f>[1]Sheet30!$F45</f>
        <v>38969</v>
      </c>
      <c r="L1494" s="261" t="str">
        <f t="shared" si="23"/>
        <v>a أنس</v>
      </c>
      <c r="M1494" s="279"/>
    </row>
    <row r="1495" spans="2:13" s="264" customFormat="1" ht="30" customHeight="1">
      <c r="B1495" s="266">
        <v>1488</v>
      </c>
      <c r="C1495" s="261" t="str">
        <f>IF((F1495&lt;=0)," ",[1]Sheet30!$T$10)</f>
        <v>الأولى إعدادي عام</v>
      </c>
      <c r="D1495" s="261" t="str">
        <f>C1495&amp;"_"&amp;COUNTIF(C$8:$C1495,C1495)</f>
        <v>الأولى إعدادي عام_431</v>
      </c>
      <c r="E1495" s="260" t="str">
        <f>[1]Sheet30!$I$11</f>
        <v>1ASCG-10</v>
      </c>
      <c r="F1495" s="261">
        <f>[1]Sheet30!$AA46</f>
        <v>31</v>
      </c>
      <c r="G1495" s="262" t="str">
        <f>[1]Sheet30!$X46</f>
        <v>P138247850</v>
      </c>
      <c r="H1495" s="261" t="str">
        <f>[1]Sheet30!$Q46</f>
        <v>a</v>
      </c>
      <c r="I1495" s="261" t="str">
        <f>[1]Sheet30!$M46</f>
        <v>يونس</v>
      </c>
      <c r="J1495" s="261" t="str">
        <f>[1]Sheet30!$L46</f>
        <v>ذكر</v>
      </c>
      <c r="K1495" s="263">
        <f>[1]Sheet30!$F46</f>
        <v>38431</v>
      </c>
      <c r="L1495" s="261" t="str">
        <f t="shared" si="23"/>
        <v>a يونس</v>
      </c>
      <c r="M1495" s="279"/>
    </row>
    <row r="1496" spans="2:13" s="264" customFormat="1" ht="30" customHeight="1">
      <c r="B1496" s="266">
        <v>1489</v>
      </c>
      <c r="C1496" s="261" t="str">
        <f>IF((F1496&lt;=0)," ",[1]Sheet30!$T$10)</f>
        <v>الأولى إعدادي عام</v>
      </c>
      <c r="D1496" s="261" t="str">
        <f>C1496&amp;"_"&amp;COUNTIF(C$8:$C1496,C1496)</f>
        <v>الأولى إعدادي عام_432</v>
      </c>
      <c r="E1496" s="260" t="str">
        <f>[1]Sheet30!$I$11</f>
        <v>1ASCG-10</v>
      </c>
      <c r="F1496" s="261">
        <f>[1]Sheet30!$AA47</f>
        <v>32</v>
      </c>
      <c r="G1496" s="262" t="str">
        <f>[1]Sheet30!$X47</f>
        <v>P138364464</v>
      </c>
      <c r="H1496" s="261" t="str">
        <f>[1]Sheet30!$Q47</f>
        <v>a</v>
      </c>
      <c r="I1496" s="261" t="str">
        <f>[1]Sheet30!$M47</f>
        <v xml:space="preserve">محمد </v>
      </c>
      <c r="J1496" s="261" t="str">
        <f>[1]Sheet30!$L47</f>
        <v>ذكر</v>
      </c>
      <c r="K1496" s="263">
        <f>[1]Sheet30!$F47</f>
        <v>38563</v>
      </c>
      <c r="L1496" s="261" t="str">
        <f t="shared" si="23"/>
        <v xml:space="preserve">a محمد </v>
      </c>
      <c r="M1496" s="279"/>
    </row>
    <row r="1497" spans="2:13" s="264" customFormat="1" ht="30" customHeight="1">
      <c r="B1497" s="266">
        <v>1490</v>
      </c>
      <c r="C1497" s="261" t="str">
        <f>IF((F1497&lt;=0)," ",[1]Sheet30!$T$10)</f>
        <v>الأولى إعدادي عام</v>
      </c>
      <c r="D1497" s="261" t="str">
        <f>C1497&amp;"_"&amp;COUNTIF(C$8:$C1497,C1497)</f>
        <v>الأولى إعدادي عام_433</v>
      </c>
      <c r="E1497" s="260" t="str">
        <f>[1]Sheet30!$I$11</f>
        <v>1ASCG-10</v>
      </c>
      <c r="F1497" s="261">
        <f>[1]Sheet30!$AA48</f>
        <v>33</v>
      </c>
      <c r="G1497" s="262" t="str">
        <f>[1]Sheet30!$X48</f>
        <v>P138364743</v>
      </c>
      <c r="H1497" s="261" t="str">
        <f>[1]Sheet30!$Q48</f>
        <v>a</v>
      </c>
      <c r="I1497" s="261" t="str">
        <f>[1]Sheet30!$M48</f>
        <v xml:space="preserve">طارق  </v>
      </c>
      <c r="J1497" s="261" t="str">
        <f>[1]Sheet30!$L48</f>
        <v>ذكر</v>
      </c>
      <c r="K1497" s="263">
        <f>[1]Sheet30!$F48</f>
        <v>38950</v>
      </c>
      <c r="L1497" s="261" t="str">
        <f t="shared" si="23"/>
        <v xml:space="preserve">a طارق  </v>
      </c>
      <c r="M1497" s="279"/>
    </row>
    <row r="1498" spans="2:13" s="264" customFormat="1" ht="30" customHeight="1">
      <c r="B1498" s="266">
        <v>1491</v>
      </c>
      <c r="C1498" s="261" t="str">
        <f>IF((F1498&lt;=0)," ",[1]Sheet30!$T$10)</f>
        <v>الأولى إعدادي عام</v>
      </c>
      <c r="D1498" s="261" t="str">
        <f>C1498&amp;"_"&amp;COUNTIF(C$8:$C1498,C1498)</f>
        <v>الأولى إعدادي عام_434</v>
      </c>
      <c r="E1498" s="260" t="str">
        <f>[1]Sheet30!$I$11</f>
        <v>1ASCG-10</v>
      </c>
      <c r="F1498" s="261">
        <f>[1]Sheet30!$AA49</f>
        <v>34</v>
      </c>
      <c r="G1498" s="262" t="str">
        <f>[1]Sheet30!$X49</f>
        <v>P139364547</v>
      </c>
      <c r="H1498" s="261" t="str">
        <f>[1]Sheet30!$Q49</f>
        <v>a</v>
      </c>
      <c r="I1498" s="261" t="str">
        <f>[1]Sheet30!$M49</f>
        <v xml:space="preserve">أيمن </v>
      </c>
      <c r="J1498" s="261" t="str">
        <f>[1]Sheet30!$L49</f>
        <v>ذكر</v>
      </c>
      <c r="K1498" s="263">
        <f>[1]Sheet30!$F49</f>
        <v>38978</v>
      </c>
      <c r="L1498" s="261" t="str">
        <f t="shared" si="23"/>
        <v xml:space="preserve">a أيمن </v>
      </c>
      <c r="M1498" s="279"/>
    </row>
    <row r="1499" spans="2:13" s="264" customFormat="1" ht="30" customHeight="1">
      <c r="B1499" s="266">
        <v>1492</v>
      </c>
      <c r="C1499" s="261" t="str">
        <f>IF((F1499&lt;=0)," ",[1]Sheet30!$T$10)</f>
        <v>الأولى إعدادي عام</v>
      </c>
      <c r="D1499" s="261" t="str">
        <f>C1499&amp;"_"&amp;COUNTIF(C$8:$C1499,C1499)</f>
        <v>الأولى إعدادي عام_435</v>
      </c>
      <c r="E1499" s="260" t="str">
        <f>[1]Sheet30!$I$11</f>
        <v>1ASCG-10</v>
      </c>
      <c r="F1499" s="261">
        <f>[1]Sheet30!$AA50</f>
        <v>35</v>
      </c>
      <c r="G1499" s="262" t="str">
        <f>[1]Sheet30!$X50</f>
        <v>P139364690</v>
      </c>
      <c r="H1499" s="261" t="str">
        <f>[1]Sheet30!$Q50</f>
        <v>a</v>
      </c>
      <c r="I1499" s="261" t="str">
        <f>[1]Sheet30!$M50</f>
        <v xml:space="preserve">فردوس </v>
      </c>
      <c r="J1499" s="261" t="str">
        <f>[1]Sheet30!$L50</f>
        <v>أنثى</v>
      </c>
      <c r="K1499" s="263">
        <f>[1]Sheet30!$F50</f>
        <v>39075</v>
      </c>
      <c r="L1499" s="261" t="str">
        <f t="shared" si="23"/>
        <v xml:space="preserve">a فردوس </v>
      </c>
      <c r="M1499" s="279"/>
    </row>
    <row r="1500" spans="2:13" s="264" customFormat="1" ht="30" customHeight="1">
      <c r="B1500" s="266">
        <v>1493</v>
      </c>
      <c r="C1500" s="261" t="str">
        <f>IF((F1500&lt;=0)," ",[1]Sheet30!$T$10)</f>
        <v>الأولى إعدادي عام</v>
      </c>
      <c r="D1500" s="261" t="str">
        <f>C1500&amp;"_"&amp;COUNTIF(C$8:$C1500,C1500)</f>
        <v>الأولى إعدادي عام_436</v>
      </c>
      <c r="E1500" s="260" t="str">
        <f>[1]Sheet30!$I$11</f>
        <v>1ASCG-10</v>
      </c>
      <c r="F1500" s="261">
        <f>[1]Sheet30!$AA51</f>
        <v>36</v>
      </c>
      <c r="G1500" s="262" t="str">
        <f>[1]Sheet30!$X51</f>
        <v>P139364720</v>
      </c>
      <c r="H1500" s="261" t="str">
        <f>[1]Sheet30!$Q51</f>
        <v>a</v>
      </c>
      <c r="I1500" s="261" t="str">
        <f>[1]Sheet30!$M51</f>
        <v xml:space="preserve">بشرى </v>
      </c>
      <c r="J1500" s="261" t="str">
        <f>[1]Sheet30!$L51</f>
        <v>أنثى</v>
      </c>
      <c r="K1500" s="263">
        <f>[1]Sheet30!$F51</f>
        <v>38418</v>
      </c>
      <c r="L1500" s="261" t="str">
        <f t="shared" si="23"/>
        <v xml:space="preserve">a بشرى </v>
      </c>
      <c r="M1500" s="279"/>
    </row>
    <row r="1501" spans="2:13" s="264" customFormat="1" ht="30" customHeight="1">
      <c r="B1501" s="266">
        <v>1494</v>
      </c>
      <c r="C1501" s="261" t="str">
        <f>IF((F1501&lt;=0)," ",[1]Sheet30!$T$10)</f>
        <v>الأولى إعدادي عام</v>
      </c>
      <c r="D1501" s="261" t="str">
        <f>C1501&amp;"_"&amp;COUNTIF(C$8:$C1501,C1501)</f>
        <v>الأولى إعدادي عام_437</v>
      </c>
      <c r="E1501" s="260" t="str">
        <f>[1]Sheet30!$I$11</f>
        <v>1ASCG-10</v>
      </c>
      <c r="F1501" s="261">
        <f>[1]Sheet30!$AA52</f>
        <v>37</v>
      </c>
      <c r="G1501" s="262" t="str">
        <f>[1]Sheet30!$X52</f>
        <v>P141040469</v>
      </c>
      <c r="H1501" s="261" t="str">
        <f>[1]Sheet30!$Q52</f>
        <v>a</v>
      </c>
      <c r="I1501" s="261" t="str">
        <f>[1]Sheet30!$M52</f>
        <v>محمد</v>
      </c>
      <c r="J1501" s="261" t="str">
        <f>[1]Sheet30!$L52</f>
        <v>ذكر</v>
      </c>
      <c r="K1501" s="263">
        <f>[1]Sheet30!$F52</f>
        <v>38434</v>
      </c>
      <c r="L1501" s="261" t="str">
        <f t="shared" si="23"/>
        <v>a محمد</v>
      </c>
      <c r="M1501" s="279"/>
    </row>
    <row r="1502" spans="2:13" s="264" customFormat="1" ht="30" customHeight="1">
      <c r="B1502" s="266">
        <v>1495</v>
      </c>
      <c r="C1502" s="261" t="str">
        <f>IF((F1502&lt;=0)," ",[1]Sheet30!$T$10)</f>
        <v>الأولى إعدادي عام</v>
      </c>
      <c r="D1502" s="261" t="str">
        <f>C1502&amp;"_"&amp;COUNTIF(C$8:$C1502,C1502)</f>
        <v>الأولى إعدادي عام_438</v>
      </c>
      <c r="E1502" s="260" t="str">
        <f>[1]Sheet30!$I$11</f>
        <v>1ASCG-10</v>
      </c>
      <c r="F1502" s="261">
        <f>[1]Sheet30!$AA53</f>
        <v>38</v>
      </c>
      <c r="G1502" s="262" t="str">
        <f>[1]Sheet30!$X53</f>
        <v>S132327024</v>
      </c>
      <c r="H1502" s="261" t="str">
        <f>[1]Sheet30!$Q53</f>
        <v>a</v>
      </c>
      <c r="I1502" s="261" t="str">
        <f>[1]Sheet30!$M53</f>
        <v>صباح</v>
      </c>
      <c r="J1502" s="261" t="str">
        <f>[1]Sheet30!$L53</f>
        <v>أنثى</v>
      </c>
      <c r="K1502" s="263">
        <f>[1]Sheet30!$F53</f>
        <v>38845</v>
      </c>
      <c r="L1502" s="261" t="str">
        <f t="shared" si="23"/>
        <v>a صباح</v>
      </c>
      <c r="M1502" s="279"/>
    </row>
    <row r="1503" spans="2:13" s="264" customFormat="1" ht="30" customHeight="1">
      <c r="B1503" s="266">
        <v>1496</v>
      </c>
      <c r="C1503" s="261" t="str">
        <f>IF((F1503&lt;=0)," ",[1]Sheet30!$T$10)</f>
        <v>الأولى إعدادي عام</v>
      </c>
      <c r="D1503" s="261" t="str">
        <f>C1503&amp;"_"&amp;COUNTIF(C$8:$C1503,C1503)</f>
        <v>الأولى إعدادي عام_439</v>
      </c>
      <c r="E1503" s="260" t="str">
        <f>[1]Sheet30!$I$11</f>
        <v>1ASCG-10</v>
      </c>
      <c r="F1503" s="261">
        <f>[1]Sheet30!$AA54</f>
        <v>39</v>
      </c>
      <c r="G1503" s="262" t="str">
        <f>[1]Sheet30!$X54</f>
        <v>S134102569</v>
      </c>
      <c r="H1503" s="261" t="str">
        <f>[1]Sheet30!$Q54</f>
        <v>a</v>
      </c>
      <c r="I1503" s="261" t="str">
        <f>[1]Sheet30!$M54</f>
        <v>المهدي</v>
      </c>
      <c r="J1503" s="261" t="str">
        <f>[1]Sheet30!$L54</f>
        <v>ذكر</v>
      </c>
      <c r="K1503" s="263">
        <f>[1]Sheet30!$F54</f>
        <v>38563</v>
      </c>
      <c r="L1503" s="261" t="str">
        <f t="shared" si="23"/>
        <v>a المهدي</v>
      </c>
      <c r="M1503" s="279"/>
    </row>
    <row r="1504" spans="2:13" s="264" customFormat="1" ht="30" customHeight="1">
      <c r="B1504" s="266">
        <v>1497</v>
      </c>
      <c r="C1504" s="261" t="str">
        <f>IF((F1504&lt;=0)," ",[1]Sheet30!$T$10)</f>
        <v>الأولى إعدادي عام</v>
      </c>
      <c r="D1504" s="261" t="str">
        <f>C1504&amp;"_"&amp;COUNTIF(C$8:$C1504,C1504)</f>
        <v>الأولى إعدادي عام_440</v>
      </c>
      <c r="E1504" s="260" t="str">
        <f>[1]Sheet30!$I$11</f>
        <v>1ASCG-10</v>
      </c>
      <c r="F1504" s="261">
        <f>[1]Sheet30!$AA55</f>
        <v>40</v>
      </c>
      <c r="G1504" s="262" t="str">
        <f>[1]Sheet30!$X55</f>
        <v>K136175036</v>
      </c>
      <c r="H1504" s="261" t="str">
        <f>[1]Sheet30!$Q55</f>
        <v>a</v>
      </c>
      <c r="I1504" s="261" t="str">
        <f>[1]Sheet30!$M55</f>
        <v>فاطمة الزهراء</v>
      </c>
      <c r="J1504" s="261" t="str">
        <f>[1]Sheet30!$L55</f>
        <v>أنثى</v>
      </c>
      <c r="K1504" s="263">
        <f>[1]Sheet30!$F55</f>
        <v>38565</v>
      </c>
      <c r="L1504" s="261" t="str">
        <f t="shared" si="23"/>
        <v>a فاطمة الزهراء</v>
      </c>
      <c r="M1504" s="279"/>
    </row>
    <row r="1505" spans="2:13" s="264" customFormat="1" ht="30" customHeight="1">
      <c r="B1505" s="266">
        <v>1498</v>
      </c>
      <c r="C1505" s="261" t="str">
        <f>IF((F1505&lt;=0)," ",[1]Sheet30!$T$10)</f>
        <v>الأولى إعدادي عام</v>
      </c>
      <c r="D1505" s="261" t="str">
        <f>C1505&amp;"_"&amp;COUNTIF(C$8:$C1505,C1505)</f>
        <v>الأولى إعدادي عام_441</v>
      </c>
      <c r="E1505" s="260" t="str">
        <f>[1]Sheet30!$I$11</f>
        <v>1ASCG-10</v>
      </c>
      <c r="F1505" s="261">
        <f>[1]Sheet30!$AA56</f>
        <v>41</v>
      </c>
      <c r="G1505" s="262" t="str">
        <f>[1]Sheet30!$X56</f>
        <v>P145091832</v>
      </c>
      <c r="H1505" s="261" t="str">
        <f>[1]Sheet30!$Q56</f>
        <v>a</v>
      </c>
      <c r="I1505" s="261" t="str">
        <f>[1]Sheet30!$M56</f>
        <v>آية</v>
      </c>
      <c r="J1505" s="261" t="str">
        <f>[1]Sheet30!$L56</f>
        <v>أنثى</v>
      </c>
      <c r="K1505" s="263">
        <f>[1]Sheet30!$F56</f>
        <v>39123</v>
      </c>
      <c r="L1505" s="261" t="str">
        <f t="shared" si="23"/>
        <v>a آية</v>
      </c>
      <c r="M1505" s="279"/>
    </row>
    <row r="1506" spans="2:13" s="264" customFormat="1" ht="30" customHeight="1">
      <c r="B1506" s="266">
        <v>1499</v>
      </c>
      <c r="C1506" s="261" t="str">
        <f>IF((F1506&lt;=0)," ",[1]Sheet30!$T$10)</f>
        <v>الأولى إعدادي عام</v>
      </c>
      <c r="D1506" s="261" t="str">
        <f>C1506&amp;"_"&amp;COUNTIF(C$8:$C1506,C1506)</f>
        <v>الأولى إعدادي عام_442</v>
      </c>
      <c r="E1506" s="260" t="str">
        <f>[1]Sheet30!$I$11</f>
        <v>1ASCG-10</v>
      </c>
      <c r="F1506" s="261">
        <f>[1]Sheet30!$AA57</f>
        <v>42</v>
      </c>
      <c r="G1506" s="262" t="str">
        <f>[1]Sheet30!$X57</f>
        <v>P132143909</v>
      </c>
      <c r="H1506" s="261" t="str">
        <f>[1]Sheet30!$Q57</f>
        <v>a</v>
      </c>
      <c r="I1506" s="261" t="str">
        <f>[1]Sheet30!$M57</f>
        <v>معاذ</v>
      </c>
      <c r="J1506" s="261" t="str">
        <f>[1]Sheet30!$L57</f>
        <v>ذكر</v>
      </c>
      <c r="K1506" s="263">
        <f>[1]Sheet30!$F57</f>
        <v>38608</v>
      </c>
      <c r="L1506" s="261" t="str">
        <f t="shared" si="23"/>
        <v>a معاذ</v>
      </c>
      <c r="M1506" s="279"/>
    </row>
    <row r="1507" spans="2:13" s="264" customFormat="1" ht="30" customHeight="1">
      <c r="B1507" s="266">
        <v>1500</v>
      </c>
      <c r="C1507" s="261" t="str">
        <f>IF((F1507&lt;=0)," ",[1]Sheet30!$T$10)</f>
        <v>الأولى إعدادي عام</v>
      </c>
      <c r="D1507" s="261" t="str">
        <f>C1507&amp;"_"&amp;COUNTIF(C$8:$C1507,C1507)</f>
        <v>الأولى إعدادي عام_443</v>
      </c>
      <c r="E1507" s="260" t="str">
        <f>[1]Sheet30!$I$11</f>
        <v>1ASCG-10</v>
      </c>
      <c r="F1507" s="261">
        <f>[1]Sheet30!$AA58</f>
        <v>43</v>
      </c>
      <c r="G1507" s="262" t="str">
        <f>[1]Sheet30!$X58</f>
        <v>P132259715</v>
      </c>
      <c r="H1507" s="261" t="str">
        <f>[1]Sheet30!$Q58</f>
        <v>a</v>
      </c>
      <c r="I1507" s="261" t="str">
        <f>[1]Sheet30!$M58</f>
        <v xml:space="preserve">محمد </v>
      </c>
      <c r="J1507" s="261" t="str">
        <f>[1]Sheet30!$L58</f>
        <v>ذكر</v>
      </c>
      <c r="K1507" s="263">
        <f>[1]Sheet30!$F58</f>
        <v>38767</v>
      </c>
      <c r="L1507" s="261" t="str">
        <f t="shared" si="23"/>
        <v xml:space="preserve">a محمد </v>
      </c>
      <c r="M1507" s="279"/>
    </row>
    <row r="1508" spans="2:13" s="264" customFormat="1" ht="30" customHeight="1">
      <c r="B1508" s="266">
        <v>1501</v>
      </c>
      <c r="C1508" s="261" t="str">
        <f>IF((F1508&lt;=0)," ",[1]Sheet30!$T$10)</f>
        <v>الأولى إعدادي عام</v>
      </c>
      <c r="D1508" s="261" t="str">
        <f>C1508&amp;"_"&amp;COUNTIF(C$8:$C1508,C1508)</f>
        <v>الأولى إعدادي عام_444</v>
      </c>
      <c r="E1508" s="260" t="str">
        <f>[1]Sheet30!$I$11</f>
        <v>1ASCG-10</v>
      </c>
      <c r="F1508" s="261">
        <f>[1]Sheet30!$AA59</f>
        <v>44</v>
      </c>
      <c r="G1508" s="262" t="str">
        <f>[1]Sheet30!$X59</f>
        <v>P135364594</v>
      </c>
      <c r="H1508" s="261" t="str">
        <f>[1]Sheet30!$Q59</f>
        <v>a</v>
      </c>
      <c r="I1508" s="261" t="str">
        <f>[1]Sheet30!$M59</f>
        <v xml:space="preserve">أشرف </v>
      </c>
      <c r="J1508" s="261" t="str">
        <f>[1]Sheet30!$L59</f>
        <v>ذكر</v>
      </c>
      <c r="K1508" s="263">
        <f>[1]Sheet30!$F59</f>
        <v>39049</v>
      </c>
      <c r="L1508" s="261" t="str">
        <f t="shared" si="23"/>
        <v xml:space="preserve">a أشرف </v>
      </c>
      <c r="M1508" s="279"/>
    </row>
    <row r="1509" spans="2:13" s="264" customFormat="1" ht="30" customHeight="1">
      <c r="B1509" s="266">
        <v>1502</v>
      </c>
      <c r="C1509" s="261" t="str">
        <f>IF((F1509&lt;=0)," ",[1]Sheet30!$T$10)</f>
        <v>الأولى إعدادي عام</v>
      </c>
      <c r="D1509" s="261" t="str">
        <f>C1509&amp;"_"&amp;COUNTIF(C$8:$C1509,C1509)</f>
        <v>الأولى إعدادي عام_445</v>
      </c>
      <c r="E1509" s="260" t="str">
        <f>[1]Sheet30!$I$11</f>
        <v>1ASCG-10</v>
      </c>
      <c r="F1509" s="261">
        <f>[1]Sheet30!$AA60</f>
        <v>45</v>
      </c>
      <c r="G1509" s="262" t="str">
        <f>[1]Sheet30!$X60</f>
        <v>S130003482</v>
      </c>
      <c r="H1509" s="261" t="str">
        <f>[1]Sheet30!$Q60</f>
        <v>a</v>
      </c>
      <c r="I1509" s="261" t="str">
        <f>[1]Sheet30!$M60</f>
        <v>عبد الرحيم</v>
      </c>
      <c r="J1509" s="261" t="str">
        <f>[1]Sheet30!$L60</f>
        <v>ذكر</v>
      </c>
      <c r="K1509" s="263">
        <f>[1]Sheet30!$F60</f>
        <v>38418</v>
      </c>
      <c r="L1509" s="261" t="str">
        <f t="shared" si="23"/>
        <v>a عبد الرحيم</v>
      </c>
      <c r="M1509" s="279"/>
    </row>
    <row r="1510" spans="2:13" s="264" customFormat="1" ht="30" customHeight="1">
      <c r="B1510" s="266">
        <v>1503</v>
      </c>
      <c r="C1510" s="261" t="str">
        <f>IF((F1510&lt;=0)," ",[1]Sheet30!$T$10)</f>
        <v>الأولى إعدادي عام</v>
      </c>
      <c r="D1510" s="261" t="str">
        <f>C1510&amp;"_"&amp;COUNTIF(C$8:$C1510,C1510)</f>
        <v>الأولى إعدادي عام_446</v>
      </c>
      <c r="E1510" s="260" t="str">
        <f>[1]Sheet30!$I$11</f>
        <v>1ASCG-10</v>
      </c>
      <c r="F1510" s="261">
        <f>[1]Sheet30!$AA61</f>
        <v>46</v>
      </c>
      <c r="G1510" s="262" t="str">
        <f>[1]Sheet30!$X61</f>
        <v>P133257976</v>
      </c>
      <c r="H1510" s="261" t="str">
        <f>[1]Sheet30!$Q61</f>
        <v>a</v>
      </c>
      <c r="I1510" s="261" t="str">
        <f>[1]Sheet30!$M61</f>
        <v>عصام</v>
      </c>
      <c r="J1510" s="261" t="str">
        <f>[1]Sheet30!$L61</f>
        <v>ذكر</v>
      </c>
      <c r="K1510" s="263">
        <f>[1]Sheet30!$F61</f>
        <v>38331</v>
      </c>
      <c r="L1510" s="261" t="str">
        <f t="shared" si="23"/>
        <v>a عصام</v>
      </c>
      <c r="M1510" s="279"/>
    </row>
    <row r="1511" spans="2:13" s="264" customFormat="1" ht="30" customHeight="1">
      <c r="B1511" s="266">
        <v>1504</v>
      </c>
      <c r="C1511" s="261" t="str">
        <f>IF((F1511&lt;=0)," ",[1]Sheet30!$T$10)</f>
        <v xml:space="preserve"> </v>
      </c>
      <c r="D1511" s="261" t="str">
        <f>C1511&amp;"_"&amp;COUNTIF(C$8:$C1511,C1511)</f>
        <v xml:space="preserve"> _287</v>
      </c>
      <c r="E1511" s="260" t="str">
        <f>[1]Sheet30!$I$11</f>
        <v>1ASCG-10</v>
      </c>
      <c r="F1511" s="261">
        <f>[1]Sheet30!$AA62</f>
        <v>0</v>
      </c>
      <c r="G1511" s="262">
        <f>[1]Sheet30!$X62</f>
        <v>0</v>
      </c>
      <c r="H1511" s="261" t="str">
        <f>[1]Sheet30!$Q62</f>
        <v>a</v>
      </c>
      <c r="I1511" s="261">
        <f>[1]Sheet30!$M62</f>
        <v>0</v>
      </c>
      <c r="J1511" s="261">
        <f>[1]Sheet30!$L62</f>
        <v>0</v>
      </c>
      <c r="K1511" s="263">
        <f>[1]Sheet30!$F62</f>
        <v>0</v>
      </c>
      <c r="L1511" s="261" t="str">
        <f t="shared" si="23"/>
        <v>a 0</v>
      </c>
      <c r="M1511" s="279"/>
    </row>
    <row r="1512" spans="2:13" s="264" customFormat="1" ht="30" customHeight="1">
      <c r="B1512" s="266">
        <v>1505</v>
      </c>
      <c r="C1512" s="261" t="str">
        <f>IF((F1512&lt;=0)," ",[1]Sheet30!$T$10)</f>
        <v xml:space="preserve"> </v>
      </c>
      <c r="D1512" s="261" t="str">
        <f>C1512&amp;"_"&amp;COUNTIF(C$8:$C1512,C1512)</f>
        <v xml:space="preserve"> _288</v>
      </c>
      <c r="E1512" s="260" t="str">
        <f>[1]Sheet30!$I$11</f>
        <v>1ASCG-10</v>
      </c>
      <c r="F1512" s="261">
        <f>[1]Sheet30!$AA63</f>
        <v>0</v>
      </c>
      <c r="G1512" s="262">
        <f>[1]Sheet30!$X63</f>
        <v>0</v>
      </c>
      <c r="H1512" s="261">
        <f>[1]Sheet30!$Q63</f>
        <v>0</v>
      </c>
      <c r="I1512" s="261">
        <f>[1]Sheet30!$M63</f>
        <v>0</v>
      </c>
      <c r="J1512" s="261">
        <f>[1]Sheet30!$L63</f>
        <v>0</v>
      </c>
      <c r="K1512" s="263">
        <f>[1]Sheet30!$F63</f>
        <v>0</v>
      </c>
      <c r="L1512" s="261" t="str">
        <f t="shared" si="23"/>
        <v>0 0</v>
      </c>
      <c r="M1512" s="279"/>
    </row>
    <row r="1513" spans="2:13" s="264" customFormat="1" ht="30" customHeight="1">
      <c r="B1513" s="266">
        <v>1506</v>
      </c>
      <c r="C1513" s="261" t="str">
        <f>IF((F1513&lt;=0)," ",[1]Sheet30!$T$10)</f>
        <v xml:space="preserve"> </v>
      </c>
      <c r="D1513" s="261" t="str">
        <f>C1513&amp;"_"&amp;COUNTIF(C$8:$C1513,C1513)</f>
        <v xml:space="preserve"> _289</v>
      </c>
      <c r="E1513" s="260" t="str">
        <f>[1]Sheet30!$I$11</f>
        <v>1ASCG-10</v>
      </c>
      <c r="F1513" s="261">
        <f>[1]Sheet30!$AA64</f>
        <v>0</v>
      </c>
      <c r="G1513" s="262">
        <f>[1]Sheet30!$X64</f>
        <v>0</v>
      </c>
      <c r="H1513" s="261">
        <f>[1]Sheet30!$Q64</f>
        <v>0</v>
      </c>
      <c r="I1513" s="261">
        <f>[1]Sheet30!$M64</f>
        <v>0</v>
      </c>
      <c r="J1513" s="261">
        <f>[1]Sheet30!$L64</f>
        <v>0</v>
      </c>
      <c r="K1513" s="263">
        <f>[1]Sheet30!$F64</f>
        <v>0</v>
      </c>
      <c r="L1513" s="261" t="str">
        <f t="shared" si="23"/>
        <v>0 0</v>
      </c>
      <c r="M1513" s="279"/>
    </row>
    <row r="1514" spans="2:13" s="264" customFormat="1" ht="30" customHeight="1">
      <c r="B1514" s="266">
        <v>1507</v>
      </c>
      <c r="C1514" s="261" t="str">
        <f>IF((F1514&lt;=0)," ",[1]Sheet30!$T$10)</f>
        <v xml:space="preserve"> </v>
      </c>
      <c r="D1514" s="261" t="str">
        <f>C1514&amp;"_"&amp;COUNTIF(C$8:$C1514,C1514)</f>
        <v xml:space="preserve"> _290</v>
      </c>
      <c r="E1514" s="260" t="str">
        <f>[1]Sheet30!$I$11</f>
        <v>1ASCG-10</v>
      </c>
      <c r="F1514" s="261">
        <f>[1]Sheet30!$AA65</f>
        <v>0</v>
      </c>
      <c r="G1514" s="262">
        <f>[1]Sheet30!$X65</f>
        <v>0</v>
      </c>
      <c r="H1514" s="261">
        <f>[1]Sheet30!$Q65</f>
        <v>0</v>
      </c>
      <c r="I1514" s="261">
        <f>[1]Sheet30!$M65</f>
        <v>0</v>
      </c>
      <c r="J1514" s="261">
        <f>[1]Sheet30!$L65</f>
        <v>0</v>
      </c>
      <c r="K1514" s="263">
        <f>[1]Sheet30!$F65</f>
        <v>0</v>
      </c>
      <c r="L1514" s="261" t="str">
        <f t="shared" si="23"/>
        <v>0 0</v>
      </c>
      <c r="M1514" s="279"/>
    </row>
    <row r="1515" spans="2:13" s="264" customFormat="1" ht="30" customHeight="1">
      <c r="B1515" s="266">
        <v>1508</v>
      </c>
      <c r="C1515" s="261" t="str">
        <f>IF((F1515&lt;=0)," ",[1]Sheet31!$T$10)</f>
        <v>الأولى إعدادي عام</v>
      </c>
      <c r="D1515" s="261" t="str">
        <f>C1515&amp;"_"&amp;COUNTIF(C$8:$C1515,C1515)</f>
        <v>الأولى إعدادي عام_447</v>
      </c>
      <c r="E1515" s="260" t="str">
        <f>[1]Sheet31!$I$11</f>
        <v>1ASCG-11</v>
      </c>
      <c r="F1515" s="261">
        <f>[1]Sheet31!$AA16</f>
        <v>1</v>
      </c>
      <c r="G1515" s="262" t="str">
        <f>[1]Sheet31!$X16</f>
        <v>E141203266</v>
      </c>
      <c r="H1515" s="261" t="str">
        <f>[1]Sheet31!$Q16</f>
        <v>a</v>
      </c>
      <c r="I1515" s="261" t="str">
        <f>[1]Sheet31!$M16</f>
        <v>شيماء</v>
      </c>
      <c r="J1515" s="261" t="str">
        <f>[1]Sheet31!$L16</f>
        <v>أنثى</v>
      </c>
      <c r="K1515" s="263">
        <f>[1]Sheet31!$F16</f>
        <v>38818</v>
      </c>
      <c r="L1515" s="261" t="str">
        <f t="shared" si="23"/>
        <v>a شيماء</v>
      </c>
      <c r="M1515" s="279"/>
    </row>
    <row r="1516" spans="2:13" s="264" customFormat="1" ht="30" customHeight="1">
      <c r="B1516" s="266">
        <v>1509</v>
      </c>
      <c r="C1516" s="261" t="str">
        <f>IF((F1516&lt;=0)," ",[1]Sheet31!$T$10)</f>
        <v>الأولى إعدادي عام</v>
      </c>
      <c r="D1516" s="261" t="str">
        <f>C1516&amp;"_"&amp;COUNTIF(C$8:$C1516,C1516)</f>
        <v>الأولى إعدادي عام_448</v>
      </c>
      <c r="E1516" s="260" t="str">
        <f>[1]Sheet31!$I$11</f>
        <v>1ASCG-11</v>
      </c>
      <c r="F1516" s="261">
        <f>[1]Sheet31!$AA17</f>
        <v>2</v>
      </c>
      <c r="G1516" s="262" t="str">
        <f>[1]Sheet31!$X17</f>
        <v>L137116719</v>
      </c>
      <c r="H1516" s="261" t="str">
        <f>[1]Sheet31!$Q17</f>
        <v>a</v>
      </c>
      <c r="I1516" s="261" t="str">
        <f>[1]Sheet31!$M17</f>
        <v>خولة</v>
      </c>
      <c r="J1516" s="261" t="str">
        <f>[1]Sheet31!$L17</f>
        <v>أنثى</v>
      </c>
      <c r="K1516" s="263">
        <f>[1]Sheet31!$F17</f>
        <v>38303</v>
      </c>
      <c r="L1516" s="261" t="str">
        <f t="shared" si="23"/>
        <v>a خولة</v>
      </c>
      <c r="M1516" s="279"/>
    </row>
    <row r="1517" spans="2:13" s="264" customFormat="1" ht="30" customHeight="1">
      <c r="B1517" s="266">
        <v>1510</v>
      </c>
      <c r="C1517" s="261" t="str">
        <f>IF((F1517&lt;=0)," ",[1]Sheet31!$T$10)</f>
        <v>الأولى إعدادي عام</v>
      </c>
      <c r="D1517" s="261" t="str">
        <f>C1517&amp;"_"&amp;COUNTIF(C$8:$C1517,C1517)</f>
        <v>الأولى إعدادي عام_449</v>
      </c>
      <c r="E1517" s="260" t="str">
        <f>[1]Sheet31!$I$11</f>
        <v>1ASCG-11</v>
      </c>
      <c r="F1517" s="261">
        <f>[1]Sheet31!$AA18</f>
        <v>3</v>
      </c>
      <c r="G1517" s="262" t="str">
        <f>[1]Sheet31!$X18</f>
        <v>M134318963</v>
      </c>
      <c r="H1517" s="261" t="str">
        <f>[1]Sheet31!$Q18</f>
        <v>a</v>
      </c>
      <c r="I1517" s="261" t="str">
        <f>[1]Sheet31!$M18</f>
        <v>سارة</v>
      </c>
      <c r="J1517" s="261" t="str">
        <f>[1]Sheet31!$L18</f>
        <v>أنثى</v>
      </c>
      <c r="K1517" s="263">
        <f>[1]Sheet31!$F18</f>
        <v>38924</v>
      </c>
      <c r="L1517" s="261" t="str">
        <f t="shared" si="23"/>
        <v>a سارة</v>
      </c>
      <c r="M1517" s="279"/>
    </row>
    <row r="1518" spans="2:13" s="264" customFormat="1" ht="30" customHeight="1">
      <c r="B1518" s="266">
        <v>1511</v>
      </c>
      <c r="C1518" s="261" t="str">
        <f>IF((F1518&lt;=0)," ",[1]Sheet31!$T$10)</f>
        <v>الأولى إعدادي عام</v>
      </c>
      <c r="D1518" s="261" t="str">
        <f>C1518&amp;"_"&amp;COUNTIF(C$8:$C1518,C1518)</f>
        <v>الأولى إعدادي عام_450</v>
      </c>
      <c r="E1518" s="260" t="str">
        <f>[1]Sheet31!$I$11</f>
        <v>1ASCG-11</v>
      </c>
      <c r="F1518" s="261">
        <f>[1]Sheet31!$AA19</f>
        <v>4</v>
      </c>
      <c r="G1518" s="262" t="str">
        <f>[1]Sheet31!$X19</f>
        <v>N139009863</v>
      </c>
      <c r="H1518" s="261" t="str">
        <f>[1]Sheet31!$Q19</f>
        <v>a</v>
      </c>
      <c r="I1518" s="261" t="str">
        <f>[1]Sheet31!$M19</f>
        <v>وديع</v>
      </c>
      <c r="J1518" s="261" t="str">
        <f>[1]Sheet31!$L19</f>
        <v>ذكر</v>
      </c>
      <c r="K1518" s="263">
        <f>[1]Sheet31!$F19</f>
        <v>38674</v>
      </c>
      <c r="L1518" s="261" t="str">
        <f t="shared" si="23"/>
        <v>a وديع</v>
      </c>
      <c r="M1518" s="279"/>
    </row>
    <row r="1519" spans="2:13" s="264" customFormat="1" ht="30" customHeight="1">
      <c r="B1519" s="266">
        <v>1512</v>
      </c>
      <c r="C1519" s="261" t="str">
        <f>IF((F1519&lt;=0)," ",[1]Sheet31!$T$10)</f>
        <v>الأولى إعدادي عام</v>
      </c>
      <c r="D1519" s="261" t="str">
        <f>C1519&amp;"_"&amp;COUNTIF(C$8:$C1519,C1519)</f>
        <v>الأولى إعدادي عام_451</v>
      </c>
      <c r="E1519" s="260" t="str">
        <f>[1]Sheet31!$I$11</f>
        <v>1ASCG-11</v>
      </c>
      <c r="F1519" s="261">
        <f>[1]Sheet31!$AA20</f>
        <v>5</v>
      </c>
      <c r="G1519" s="262" t="str">
        <f>[1]Sheet31!$X20</f>
        <v>P130247875</v>
      </c>
      <c r="H1519" s="261" t="str">
        <f>[1]Sheet31!$Q20</f>
        <v>a</v>
      </c>
      <c r="I1519" s="261" t="str">
        <f>[1]Sheet31!$M20</f>
        <v>عبد الله</v>
      </c>
      <c r="J1519" s="261" t="str">
        <f>[1]Sheet31!$L20</f>
        <v>ذكر</v>
      </c>
      <c r="K1519" s="263">
        <f>[1]Sheet31!$F20</f>
        <v>38649</v>
      </c>
      <c r="L1519" s="261" t="str">
        <f t="shared" si="23"/>
        <v>a عبد الله</v>
      </c>
      <c r="M1519" s="279"/>
    </row>
    <row r="1520" spans="2:13" s="264" customFormat="1" ht="30" customHeight="1">
      <c r="B1520" s="266">
        <v>1513</v>
      </c>
      <c r="C1520" s="261" t="str">
        <f>IF((F1520&lt;=0)," ",[1]Sheet31!$T$10)</f>
        <v>الأولى إعدادي عام</v>
      </c>
      <c r="D1520" s="261" t="str">
        <f>C1520&amp;"_"&amp;COUNTIF(C$8:$C1520,C1520)</f>
        <v>الأولى إعدادي عام_452</v>
      </c>
      <c r="E1520" s="260" t="str">
        <f>[1]Sheet31!$I$11</f>
        <v>1ASCG-11</v>
      </c>
      <c r="F1520" s="261">
        <f>[1]Sheet31!$AA21</f>
        <v>6</v>
      </c>
      <c r="G1520" s="262" t="str">
        <f>[1]Sheet31!$X21</f>
        <v>P130251367</v>
      </c>
      <c r="H1520" s="261" t="str">
        <f>[1]Sheet31!$Q21</f>
        <v>a</v>
      </c>
      <c r="I1520" s="261" t="str">
        <f>[1]Sheet31!$M21</f>
        <v>بلال</v>
      </c>
      <c r="J1520" s="261" t="str">
        <f>[1]Sheet31!$L21</f>
        <v>ذكر</v>
      </c>
      <c r="K1520" s="263">
        <f>[1]Sheet31!$F21</f>
        <v>38539</v>
      </c>
      <c r="L1520" s="261" t="str">
        <f t="shared" si="23"/>
        <v>a بلال</v>
      </c>
      <c r="M1520" s="279"/>
    </row>
    <row r="1521" spans="2:13" s="264" customFormat="1" ht="30" customHeight="1">
      <c r="B1521" s="266">
        <v>1514</v>
      </c>
      <c r="C1521" s="261" t="str">
        <f>IF((F1521&lt;=0)," ",[1]Sheet31!$T$10)</f>
        <v>الأولى إعدادي عام</v>
      </c>
      <c r="D1521" s="261" t="str">
        <f>C1521&amp;"_"&amp;COUNTIF(C$8:$C1521,C1521)</f>
        <v>الأولى إعدادي عام_453</v>
      </c>
      <c r="E1521" s="260" t="str">
        <f>[1]Sheet31!$I$11</f>
        <v>1ASCG-11</v>
      </c>
      <c r="F1521" s="261">
        <f>[1]Sheet31!$AA22</f>
        <v>7</v>
      </c>
      <c r="G1521" s="262" t="str">
        <f>[1]Sheet31!$X22</f>
        <v>P130252143</v>
      </c>
      <c r="H1521" s="261" t="str">
        <f>[1]Sheet31!$Q22</f>
        <v>a</v>
      </c>
      <c r="I1521" s="261" t="str">
        <f>[1]Sheet31!$M22</f>
        <v xml:space="preserve">محمد </v>
      </c>
      <c r="J1521" s="261" t="str">
        <f>[1]Sheet31!$L22</f>
        <v>ذكر</v>
      </c>
      <c r="K1521" s="263">
        <f>[1]Sheet31!$F22</f>
        <v>38772</v>
      </c>
      <c r="L1521" s="261" t="str">
        <f t="shared" si="23"/>
        <v xml:space="preserve">a محمد </v>
      </c>
      <c r="M1521" s="279"/>
    </row>
    <row r="1522" spans="2:13" s="264" customFormat="1" ht="30" customHeight="1">
      <c r="B1522" s="266">
        <v>1515</v>
      </c>
      <c r="C1522" s="261" t="str">
        <f>IF((F1522&lt;=0)," ",[1]Sheet31!$T$10)</f>
        <v>الأولى إعدادي عام</v>
      </c>
      <c r="D1522" s="261" t="str">
        <f>C1522&amp;"_"&amp;COUNTIF(C$8:$C1522,C1522)</f>
        <v>الأولى إعدادي عام_454</v>
      </c>
      <c r="E1522" s="260" t="str">
        <f>[1]Sheet31!$I$11</f>
        <v>1ASCG-11</v>
      </c>
      <c r="F1522" s="261">
        <f>[1]Sheet31!$AA23</f>
        <v>8</v>
      </c>
      <c r="G1522" s="262" t="str">
        <f>[1]Sheet31!$X23</f>
        <v>P131156903</v>
      </c>
      <c r="H1522" s="261" t="str">
        <f>[1]Sheet31!$Q23</f>
        <v>a</v>
      </c>
      <c r="I1522" s="261" t="str">
        <f>[1]Sheet31!$M23</f>
        <v>بلال</v>
      </c>
      <c r="J1522" s="261" t="str">
        <f>[1]Sheet31!$L23</f>
        <v>ذكر</v>
      </c>
      <c r="K1522" s="263">
        <f>[1]Sheet31!$F23</f>
        <v>38353</v>
      </c>
      <c r="L1522" s="261" t="str">
        <f t="shared" si="23"/>
        <v>a بلال</v>
      </c>
      <c r="M1522" s="279"/>
    </row>
    <row r="1523" spans="2:13" s="264" customFormat="1" ht="30" customHeight="1">
      <c r="B1523" s="266">
        <v>1516</v>
      </c>
      <c r="C1523" s="261" t="str">
        <f>IF((F1523&lt;=0)," ",[1]Sheet31!$T$10)</f>
        <v>الأولى إعدادي عام</v>
      </c>
      <c r="D1523" s="261" t="str">
        <f>C1523&amp;"_"&amp;COUNTIF(C$8:$C1523,C1523)</f>
        <v>الأولى إعدادي عام_455</v>
      </c>
      <c r="E1523" s="260" t="str">
        <f>[1]Sheet31!$I$11</f>
        <v>1ASCG-11</v>
      </c>
      <c r="F1523" s="261">
        <f>[1]Sheet31!$AA24</f>
        <v>9</v>
      </c>
      <c r="G1523" s="262" t="str">
        <f>[1]Sheet31!$X24</f>
        <v>P131366893</v>
      </c>
      <c r="H1523" s="261" t="str">
        <f>[1]Sheet31!$Q24</f>
        <v>a</v>
      </c>
      <c r="I1523" s="261" t="str">
        <f>[1]Sheet31!$M24</f>
        <v xml:space="preserve">حمزة </v>
      </c>
      <c r="J1523" s="261" t="str">
        <f>[1]Sheet31!$L24</f>
        <v>ذكر</v>
      </c>
      <c r="K1523" s="263">
        <f>[1]Sheet31!$F24</f>
        <v>38696</v>
      </c>
      <c r="L1523" s="261" t="str">
        <f t="shared" si="23"/>
        <v xml:space="preserve">a حمزة </v>
      </c>
      <c r="M1523" s="279"/>
    </row>
    <row r="1524" spans="2:13" s="264" customFormat="1" ht="30" customHeight="1">
      <c r="B1524" s="266">
        <v>1517</v>
      </c>
      <c r="C1524" s="261" t="str">
        <f>IF((F1524&lt;=0)," ",[1]Sheet31!$T$10)</f>
        <v>الأولى إعدادي عام</v>
      </c>
      <c r="D1524" s="261" t="str">
        <f>C1524&amp;"_"&amp;COUNTIF(C$8:$C1524,C1524)</f>
        <v>الأولى إعدادي عام_456</v>
      </c>
      <c r="E1524" s="260" t="str">
        <f>[1]Sheet31!$I$11</f>
        <v>1ASCG-11</v>
      </c>
      <c r="F1524" s="261">
        <f>[1]Sheet31!$AA25</f>
        <v>10</v>
      </c>
      <c r="G1524" s="262" t="str">
        <f>[1]Sheet31!$X25</f>
        <v>P132068633</v>
      </c>
      <c r="H1524" s="261" t="str">
        <f>[1]Sheet31!$Q25</f>
        <v>a</v>
      </c>
      <c r="I1524" s="261" t="str">
        <f>[1]Sheet31!$M25</f>
        <v>فاطمة الزهزة محمد</v>
      </c>
      <c r="J1524" s="261" t="str">
        <f>[1]Sheet31!$L25</f>
        <v>أنثى</v>
      </c>
      <c r="K1524" s="263">
        <f>[1]Sheet31!$F25</f>
        <v>38254</v>
      </c>
      <c r="L1524" s="261" t="str">
        <f t="shared" si="23"/>
        <v>a فاطمة الزهزة محمد</v>
      </c>
      <c r="M1524" s="279"/>
    </row>
    <row r="1525" spans="2:13" s="264" customFormat="1" ht="30" customHeight="1">
      <c r="B1525" s="266">
        <v>1518</v>
      </c>
      <c r="C1525" s="261" t="str">
        <f>IF((F1525&lt;=0)," ",[1]Sheet31!$T$10)</f>
        <v>الأولى إعدادي عام</v>
      </c>
      <c r="D1525" s="261" t="str">
        <f>C1525&amp;"_"&amp;COUNTIF(C$8:$C1525,C1525)</f>
        <v>الأولى إعدادي عام_457</v>
      </c>
      <c r="E1525" s="260" t="str">
        <f>[1]Sheet31!$I$11</f>
        <v>1ASCG-11</v>
      </c>
      <c r="F1525" s="261">
        <f>[1]Sheet31!$AA26</f>
        <v>11</v>
      </c>
      <c r="G1525" s="262" t="str">
        <f>[1]Sheet31!$X26</f>
        <v>P132252165</v>
      </c>
      <c r="H1525" s="261" t="str">
        <f>[1]Sheet31!$Q26</f>
        <v>a</v>
      </c>
      <c r="I1525" s="261" t="str">
        <f>[1]Sheet31!$M26</f>
        <v xml:space="preserve">هبة </v>
      </c>
      <c r="J1525" s="261" t="str">
        <f>[1]Sheet31!$L26</f>
        <v>أنثى</v>
      </c>
      <c r="K1525" s="263">
        <f>[1]Sheet31!$F26</f>
        <v>38869</v>
      </c>
      <c r="L1525" s="261" t="str">
        <f t="shared" si="23"/>
        <v xml:space="preserve">a هبة </v>
      </c>
      <c r="M1525" s="279"/>
    </row>
    <row r="1526" spans="2:13" s="264" customFormat="1" ht="30" customHeight="1">
      <c r="B1526" s="266">
        <v>1519</v>
      </c>
      <c r="C1526" s="261" t="str">
        <f>IF((F1526&lt;=0)," ",[1]Sheet31!$T$10)</f>
        <v>الأولى إعدادي عام</v>
      </c>
      <c r="D1526" s="261" t="str">
        <f>C1526&amp;"_"&amp;COUNTIF(C$8:$C1526,C1526)</f>
        <v>الأولى إعدادي عام_458</v>
      </c>
      <c r="E1526" s="260" t="str">
        <f>[1]Sheet31!$I$11</f>
        <v>1ASCG-11</v>
      </c>
      <c r="F1526" s="261">
        <f>[1]Sheet31!$AA27</f>
        <v>12</v>
      </c>
      <c r="G1526" s="262" t="str">
        <f>[1]Sheet31!$X27</f>
        <v>P132253441</v>
      </c>
      <c r="H1526" s="261" t="str">
        <f>[1]Sheet31!$Q27</f>
        <v>a</v>
      </c>
      <c r="I1526" s="261" t="str">
        <f>[1]Sheet31!$M27</f>
        <v>ياسمين</v>
      </c>
      <c r="J1526" s="261" t="str">
        <f>[1]Sheet31!$L27</f>
        <v>أنثى</v>
      </c>
      <c r="K1526" s="263">
        <f>[1]Sheet31!$F27</f>
        <v>38956</v>
      </c>
      <c r="L1526" s="261" t="str">
        <f t="shared" si="23"/>
        <v>a ياسمين</v>
      </c>
      <c r="M1526" s="279"/>
    </row>
    <row r="1527" spans="2:13" s="264" customFormat="1" ht="30" customHeight="1">
      <c r="B1527" s="266">
        <v>1520</v>
      </c>
      <c r="C1527" s="261" t="str">
        <f>IF((F1527&lt;=0)," ",[1]Sheet31!$T$10)</f>
        <v>الأولى إعدادي عام</v>
      </c>
      <c r="D1527" s="261" t="str">
        <f>C1527&amp;"_"&amp;COUNTIF(C$8:$C1527,C1527)</f>
        <v>الأولى إعدادي عام_459</v>
      </c>
      <c r="E1527" s="260" t="str">
        <f>[1]Sheet31!$I$11</f>
        <v>1ASCG-11</v>
      </c>
      <c r="F1527" s="261">
        <f>[1]Sheet31!$AA28</f>
        <v>13</v>
      </c>
      <c r="G1527" s="262" t="str">
        <f>[1]Sheet31!$X28</f>
        <v>P132364438</v>
      </c>
      <c r="H1527" s="261" t="str">
        <f>[1]Sheet31!$Q28</f>
        <v>a</v>
      </c>
      <c r="I1527" s="261" t="str">
        <f>[1]Sheet31!$M28</f>
        <v xml:space="preserve">يوسف </v>
      </c>
      <c r="J1527" s="261" t="str">
        <f>[1]Sheet31!$L28</f>
        <v>ذكر</v>
      </c>
      <c r="K1527" s="263">
        <f>[1]Sheet31!$F28</f>
        <v>38879</v>
      </c>
      <c r="L1527" s="261" t="str">
        <f t="shared" si="23"/>
        <v xml:space="preserve">a يوسف </v>
      </c>
      <c r="M1527" s="279"/>
    </row>
    <row r="1528" spans="2:13" s="264" customFormat="1" ht="30" customHeight="1">
      <c r="B1528" s="266">
        <v>1521</v>
      </c>
      <c r="C1528" s="261" t="str">
        <f>IF((F1528&lt;=0)," ",[1]Sheet31!$T$10)</f>
        <v>الأولى إعدادي عام</v>
      </c>
      <c r="D1528" s="261" t="str">
        <f>C1528&amp;"_"&amp;COUNTIF(C$8:$C1528,C1528)</f>
        <v>الأولى إعدادي عام_460</v>
      </c>
      <c r="E1528" s="260" t="str">
        <f>[1]Sheet31!$I$11</f>
        <v>1ASCG-11</v>
      </c>
      <c r="F1528" s="261">
        <f>[1]Sheet31!$AA29</f>
        <v>14</v>
      </c>
      <c r="G1528" s="262" t="str">
        <f>[1]Sheet31!$X29</f>
        <v>P132364685</v>
      </c>
      <c r="H1528" s="261" t="str">
        <f>[1]Sheet31!$Q29</f>
        <v>a</v>
      </c>
      <c r="I1528" s="261" t="str">
        <f>[1]Sheet31!$M29</f>
        <v xml:space="preserve">أحلام   </v>
      </c>
      <c r="J1528" s="261" t="str">
        <f>[1]Sheet31!$L29</f>
        <v>أنثى</v>
      </c>
      <c r="K1528" s="263">
        <f>[1]Sheet31!$F29</f>
        <v>39070</v>
      </c>
      <c r="L1528" s="261" t="str">
        <f t="shared" si="23"/>
        <v xml:space="preserve">a أحلام   </v>
      </c>
      <c r="M1528" s="279"/>
    </row>
    <row r="1529" spans="2:13" s="264" customFormat="1" ht="30" customHeight="1">
      <c r="B1529" s="266">
        <v>1522</v>
      </c>
      <c r="C1529" s="261" t="str">
        <f>IF((F1529&lt;=0)," ",[1]Sheet31!$T$10)</f>
        <v>الأولى إعدادي عام</v>
      </c>
      <c r="D1529" s="261" t="str">
        <f>C1529&amp;"_"&amp;COUNTIF(C$8:$C1529,C1529)</f>
        <v>الأولى إعدادي عام_461</v>
      </c>
      <c r="E1529" s="260" t="str">
        <f>[1]Sheet31!$I$11</f>
        <v>1ASCG-11</v>
      </c>
      <c r="F1529" s="261">
        <f>[1]Sheet31!$AA30</f>
        <v>15</v>
      </c>
      <c r="G1529" s="262" t="str">
        <f>[1]Sheet31!$X30</f>
        <v>P133371189</v>
      </c>
      <c r="H1529" s="261" t="str">
        <f>[1]Sheet31!$Q30</f>
        <v>a</v>
      </c>
      <c r="I1529" s="261" t="str">
        <f>[1]Sheet31!$M30</f>
        <v xml:space="preserve">محمد </v>
      </c>
      <c r="J1529" s="261" t="str">
        <f>[1]Sheet31!$L30</f>
        <v>ذكر</v>
      </c>
      <c r="K1529" s="263">
        <f>[1]Sheet31!$F30</f>
        <v>38196</v>
      </c>
      <c r="L1529" s="261" t="str">
        <f t="shared" si="23"/>
        <v xml:space="preserve">a محمد </v>
      </c>
      <c r="M1529" s="279"/>
    </row>
    <row r="1530" spans="2:13" s="264" customFormat="1" ht="30" customHeight="1">
      <c r="B1530" s="266">
        <v>1523</v>
      </c>
      <c r="C1530" s="261" t="str">
        <f>IF((F1530&lt;=0)," ",[1]Sheet31!$T$10)</f>
        <v>الأولى إعدادي عام</v>
      </c>
      <c r="D1530" s="261" t="str">
        <f>C1530&amp;"_"&amp;COUNTIF(C$8:$C1530,C1530)</f>
        <v>الأولى إعدادي عام_462</v>
      </c>
      <c r="E1530" s="260" t="str">
        <f>[1]Sheet31!$I$11</f>
        <v>1ASCG-11</v>
      </c>
      <c r="F1530" s="261">
        <f>[1]Sheet31!$AA31</f>
        <v>16</v>
      </c>
      <c r="G1530" s="262" t="str">
        <f>[1]Sheet31!$X31</f>
        <v>P134298001</v>
      </c>
      <c r="H1530" s="261" t="str">
        <f>[1]Sheet31!$Q31</f>
        <v>a</v>
      </c>
      <c r="I1530" s="261" t="str">
        <f>[1]Sheet31!$M31</f>
        <v>أيوب</v>
      </c>
      <c r="J1530" s="261" t="str">
        <f>[1]Sheet31!$L31</f>
        <v>ذكر</v>
      </c>
      <c r="K1530" s="263">
        <f>[1]Sheet31!$F31</f>
        <v>38974</v>
      </c>
      <c r="L1530" s="261" t="str">
        <f t="shared" si="23"/>
        <v>a أيوب</v>
      </c>
      <c r="M1530" s="279"/>
    </row>
    <row r="1531" spans="2:13" s="264" customFormat="1" ht="30" customHeight="1">
      <c r="B1531" s="266">
        <v>1524</v>
      </c>
      <c r="C1531" s="261" t="str">
        <f>IF((F1531&lt;=0)," ",[1]Sheet31!$T$10)</f>
        <v>الأولى إعدادي عام</v>
      </c>
      <c r="D1531" s="261" t="str">
        <f>C1531&amp;"_"&amp;COUNTIF(C$8:$C1531,C1531)</f>
        <v>الأولى إعدادي عام_463</v>
      </c>
      <c r="E1531" s="260" t="str">
        <f>[1]Sheet31!$I$11</f>
        <v>1ASCG-11</v>
      </c>
      <c r="F1531" s="261">
        <f>[1]Sheet31!$AA32</f>
        <v>17</v>
      </c>
      <c r="G1531" s="262" t="str">
        <f>[1]Sheet31!$X32</f>
        <v>P134371100</v>
      </c>
      <c r="H1531" s="261" t="str">
        <f>[1]Sheet31!$Q32</f>
        <v>a</v>
      </c>
      <c r="I1531" s="261" t="str">
        <f>[1]Sheet31!$M32</f>
        <v>محمد رضى</v>
      </c>
      <c r="J1531" s="261" t="str">
        <f>[1]Sheet31!$L32</f>
        <v>ذكر</v>
      </c>
      <c r="K1531" s="263">
        <f>[1]Sheet31!$F32</f>
        <v>37979</v>
      </c>
      <c r="L1531" s="261" t="str">
        <f t="shared" si="23"/>
        <v>a محمد رضى</v>
      </c>
      <c r="M1531" s="279"/>
    </row>
    <row r="1532" spans="2:13" s="264" customFormat="1" ht="30" customHeight="1">
      <c r="B1532" s="266">
        <v>1525</v>
      </c>
      <c r="C1532" s="261" t="str">
        <f>IF((F1532&lt;=0)," ",[1]Sheet31!$T$10)</f>
        <v>الأولى إعدادي عام</v>
      </c>
      <c r="D1532" s="261" t="str">
        <f>C1532&amp;"_"&amp;COUNTIF(C$8:$C1532,C1532)</f>
        <v>الأولى إعدادي عام_464</v>
      </c>
      <c r="E1532" s="260" t="str">
        <f>[1]Sheet31!$I$11</f>
        <v>1ASCG-11</v>
      </c>
      <c r="F1532" s="261">
        <f>[1]Sheet31!$AA33</f>
        <v>18</v>
      </c>
      <c r="G1532" s="262" t="str">
        <f>[1]Sheet31!$X33</f>
        <v>P134478229</v>
      </c>
      <c r="H1532" s="261" t="str">
        <f>[1]Sheet31!$Q33</f>
        <v>a</v>
      </c>
      <c r="I1532" s="261" t="str">
        <f>[1]Sheet31!$M33</f>
        <v>عبد الرحمان</v>
      </c>
      <c r="J1532" s="261" t="str">
        <f>[1]Sheet31!$L33</f>
        <v>ذكر</v>
      </c>
      <c r="K1532" s="263">
        <f>[1]Sheet31!$F33</f>
        <v>38408</v>
      </c>
      <c r="L1532" s="261" t="str">
        <f t="shared" si="23"/>
        <v>a عبد الرحمان</v>
      </c>
      <c r="M1532" s="279"/>
    </row>
    <row r="1533" spans="2:13" s="264" customFormat="1" ht="30" customHeight="1">
      <c r="B1533" s="266">
        <v>1526</v>
      </c>
      <c r="C1533" s="261" t="str">
        <f>IF((F1533&lt;=0)," ",[1]Sheet31!$T$10)</f>
        <v>الأولى إعدادي عام</v>
      </c>
      <c r="D1533" s="261" t="str">
        <f>C1533&amp;"_"&amp;COUNTIF(C$8:$C1533,C1533)</f>
        <v>الأولى إعدادي عام_465</v>
      </c>
      <c r="E1533" s="260" t="str">
        <f>[1]Sheet31!$I$11</f>
        <v>1ASCG-11</v>
      </c>
      <c r="F1533" s="261">
        <f>[1]Sheet31!$AA34</f>
        <v>19</v>
      </c>
      <c r="G1533" s="262" t="str">
        <f>[1]Sheet31!$X34</f>
        <v>P135199295</v>
      </c>
      <c r="H1533" s="261" t="str">
        <f>[1]Sheet31!$Q34</f>
        <v>a</v>
      </c>
      <c r="I1533" s="261" t="str">
        <f>[1]Sheet31!$M34</f>
        <v>عبد الناصر</v>
      </c>
      <c r="J1533" s="261" t="str">
        <f>[1]Sheet31!$L34</f>
        <v>ذكر</v>
      </c>
      <c r="K1533" s="263">
        <f>[1]Sheet31!$F34</f>
        <v>39047</v>
      </c>
      <c r="L1533" s="261" t="str">
        <f t="shared" si="23"/>
        <v>a عبد الناصر</v>
      </c>
      <c r="M1533" s="279"/>
    </row>
    <row r="1534" spans="2:13" s="264" customFormat="1" ht="30" customHeight="1">
      <c r="B1534" s="266">
        <v>1527</v>
      </c>
      <c r="C1534" s="261" t="str">
        <f>IF((F1534&lt;=0)," ",[1]Sheet31!$T$10)</f>
        <v>الأولى إعدادي عام</v>
      </c>
      <c r="D1534" s="261" t="str">
        <f>C1534&amp;"_"&amp;COUNTIF(C$8:$C1534,C1534)</f>
        <v>الأولى إعدادي عام_466</v>
      </c>
      <c r="E1534" s="260" t="str">
        <f>[1]Sheet31!$I$11</f>
        <v>1ASCG-11</v>
      </c>
      <c r="F1534" s="261">
        <f>[1]Sheet31!$AA35</f>
        <v>20</v>
      </c>
      <c r="G1534" s="262" t="str">
        <f>[1]Sheet31!$X35</f>
        <v>P135251396</v>
      </c>
      <c r="H1534" s="261" t="str">
        <f>[1]Sheet31!$Q35</f>
        <v>a</v>
      </c>
      <c r="I1534" s="261" t="str">
        <f>[1]Sheet31!$M35</f>
        <v xml:space="preserve">دعاء </v>
      </c>
      <c r="J1534" s="261" t="str">
        <f>[1]Sheet31!$L35</f>
        <v>أنثى</v>
      </c>
      <c r="K1534" s="263">
        <f>[1]Sheet31!$F35</f>
        <v>38680</v>
      </c>
      <c r="L1534" s="261" t="str">
        <f t="shared" si="23"/>
        <v xml:space="preserve">a دعاء </v>
      </c>
      <c r="M1534" s="279"/>
    </row>
    <row r="1535" spans="2:13" s="264" customFormat="1" ht="30" customHeight="1">
      <c r="B1535" s="266">
        <v>1528</v>
      </c>
      <c r="C1535" s="261" t="str">
        <f>IF((F1535&lt;=0)," ",[1]Sheet31!$T$10)</f>
        <v>الأولى إعدادي عام</v>
      </c>
      <c r="D1535" s="261" t="str">
        <f>C1535&amp;"_"&amp;COUNTIF(C$8:$C1535,C1535)</f>
        <v>الأولى إعدادي عام_467</v>
      </c>
      <c r="E1535" s="260" t="str">
        <f>[1]Sheet31!$I$11</f>
        <v>1ASCG-11</v>
      </c>
      <c r="F1535" s="261">
        <f>[1]Sheet31!$AA36</f>
        <v>21</v>
      </c>
      <c r="G1535" s="262" t="str">
        <f>[1]Sheet31!$X36</f>
        <v>P135364610</v>
      </c>
      <c r="H1535" s="261" t="str">
        <f>[1]Sheet31!$Q36</f>
        <v>a</v>
      </c>
      <c r="I1535" s="261" t="str">
        <f>[1]Sheet31!$M36</f>
        <v xml:space="preserve">جيهان </v>
      </c>
      <c r="J1535" s="261" t="str">
        <f>[1]Sheet31!$L36</f>
        <v>أنثى</v>
      </c>
      <c r="K1535" s="263">
        <f>[1]Sheet31!$F36</f>
        <v>38676</v>
      </c>
      <c r="L1535" s="261" t="str">
        <f t="shared" si="23"/>
        <v xml:space="preserve">a جيهان </v>
      </c>
      <c r="M1535" s="279"/>
    </row>
    <row r="1536" spans="2:13" s="264" customFormat="1" ht="30" customHeight="1">
      <c r="B1536" s="266">
        <v>1529</v>
      </c>
      <c r="C1536" s="261" t="str">
        <f>IF((F1536&lt;=0)," ",[1]Sheet31!$T$10)</f>
        <v>الأولى إعدادي عام</v>
      </c>
      <c r="D1536" s="261" t="str">
        <f>C1536&amp;"_"&amp;COUNTIF(C$8:$C1536,C1536)</f>
        <v>الأولى إعدادي عام_468</v>
      </c>
      <c r="E1536" s="260" t="str">
        <f>[1]Sheet31!$I$11</f>
        <v>1ASCG-11</v>
      </c>
      <c r="F1536" s="261">
        <f>[1]Sheet31!$AA37</f>
        <v>22</v>
      </c>
      <c r="G1536" s="262" t="str">
        <f>[1]Sheet31!$X37</f>
        <v>P136259814</v>
      </c>
      <c r="H1536" s="261" t="str">
        <f>[1]Sheet31!$Q37</f>
        <v>a</v>
      </c>
      <c r="I1536" s="261" t="str">
        <f>[1]Sheet31!$M37</f>
        <v xml:space="preserve">أسامة </v>
      </c>
      <c r="J1536" s="261" t="str">
        <f>[1]Sheet31!$L37</f>
        <v>ذكر</v>
      </c>
      <c r="K1536" s="263">
        <f>[1]Sheet31!$F37</f>
        <v>39012</v>
      </c>
      <c r="L1536" s="261" t="str">
        <f t="shared" si="23"/>
        <v xml:space="preserve">a أسامة </v>
      </c>
      <c r="M1536" s="279"/>
    </row>
    <row r="1537" spans="2:13" s="264" customFormat="1" ht="30" customHeight="1">
      <c r="B1537" s="266">
        <v>1530</v>
      </c>
      <c r="C1537" s="261" t="str">
        <f>IF((F1537&lt;=0)," ",[1]Sheet31!$T$10)</f>
        <v>الأولى إعدادي عام</v>
      </c>
      <c r="D1537" s="261" t="str">
        <f>C1537&amp;"_"&amp;COUNTIF(C$8:$C1537,C1537)</f>
        <v>الأولى إعدادي عام_469</v>
      </c>
      <c r="E1537" s="260" t="str">
        <f>[1]Sheet31!$I$11</f>
        <v>1ASCG-11</v>
      </c>
      <c r="F1537" s="261">
        <f>[1]Sheet31!$AA38</f>
        <v>23</v>
      </c>
      <c r="G1537" s="262" t="str">
        <f>[1]Sheet31!$X38</f>
        <v>P136364747</v>
      </c>
      <c r="H1537" s="261" t="str">
        <f>[1]Sheet31!$Q38</f>
        <v>a</v>
      </c>
      <c r="I1537" s="261" t="str">
        <f>[1]Sheet31!$M38</f>
        <v xml:space="preserve">دعاء  </v>
      </c>
      <c r="J1537" s="261" t="str">
        <f>[1]Sheet31!$L38</f>
        <v>أنثى</v>
      </c>
      <c r="K1537" s="263">
        <f>[1]Sheet31!$F38</f>
        <v>38937</v>
      </c>
      <c r="L1537" s="261" t="str">
        <f t="shared" si="23"/>
        <v xml:space="preserve">a دعاء  </v>
      </c>
      <c r="M1537" s="279"/>
    </row>
    <row r="1538" spans="2:13" s="264" customFormat="1" ht="30" customHeight="1">
      <c r="B1538" s="266">
        <v>1531</v>
      </c>
      <c r="C1538" s="261" t="str">
        <f>IF((F1538&lt;=0)," ",[1]Sheet31!$T$10)</f>
        <v>الأولى إعدادي عام</v>
      </c>
      <c r="D1538" s="261" t="str">
        <f>C1538&amp;"_"&amp;COUNTIF(C$8:$C1538,C1538)</f>
        <v>الأولى إعدادي عام_470</v>
      </c>
      <c r="E1538" s="260" t="str">
        <f>[1]Sheet31!$I$11</f>
        <v>1ASCG-11</v>
      </c>
      <c r="F1538" s="261">
        <f>[1]Sheet31!$AA39</f>
        <v>24</v>
      </c>
      <c r="G1538" s="262" t="str">
        <f>[1]Sheet31!$X39</f>
        <v>P136366961</v>
      </c>
      <c r="H1538" s="261" t="str">
        <f>[1]Sheet31!$Q39</f>
        <v>a</v>
      </c>
      <c r="I1538" s="261" t="str">
        <f>[1]Sheet31!$M39</f>
        <v xml:space="preserve">نبيل </v>
      </c>
      <c r="J1538" s="261" t="str">
        <f>[1]Sheet31!$L39</f>
        <v>ذكر</v>
      </c>
      <c r="K1538" s="263">
        <f>[1]Sheet31!$F39</f>
        <v>38122</v>
      </c>
      <c r="L1538" s="261" t="str">
        <f t="shared" si="23"/>
        <v xml:space="preserve">a نبيل </v>
      </c>
      <c r="M1538" s="279"/>
    </row>
    <row r="1539" spans="2:13" s="264" customFormat="1" ht="30" customHeight="1">
      <c r="B1539" s="266">
        <v>1532</v>
      </c>
      <c r="C1539" s="261" t="str">
        <f>IF((F1539&lt;=0)," ",[1]Sheet31!$T$10)</f>
        <v>الأولى إعدادي عام</v>
      </c>
      <c r="D1539" s="261" t="str">
        <f>C1539&amp;"_"&amp;COUNTIF(C$8:$C1539,C1539)</f>
        <v>الأولى إعدادي عام_471</v>
      </c>
      <c r="E1539" s="260" t="str">
        <f>[1]Sheet31!$I$11</f>
        <v>1ASCG-11</v>
      </c>
      <c r="F1539" s="261">
        <f>[1]Sheet31!$AA40</f>
        <v>25</v>
      </c>
      <c r="G1539" s="262" t="str">
        <f>[1]Sheet31!$X40</f>
        <v>P137034697</v>
      </c>
      <c r="H1539" s="261" t="str">
        <f>[1]Sheet31!$Q40</f>
        <v>a</v>
      </c>
      <c r="I1539" s="261" t="str">
        <f>[1]Sheet31!$M40</f>
        <v>اميمة</v>
      </c>
      <c r="J1539" s="261" t="str">
        <f>[1]Sheet31!$L40</f>
        <v>أنثى</v>
      </c>
      <c r="K1539" s="263">
        <f>[1]Sheet31!$F40</f>
        <v>37098</v>
      </c>
      <c r="L1539" s="261" t="str">
        <f t="shared" si="23"/>
        <v>a اميمة</v>
      </c>
      <c r="M1539" s="279"/>
    </row>
    <row r="1540" spans="2:13" s="264" customFormat="1" ht="30" customHeight="1">
      <c r="B1540" s="266">
        <v>1533</v>
      </c>
      <c r="C1540" s="261" t="str">
        <f>IF((F1540&lt;=0)," ",[1]Sheet31!$T$10)</f>
        <v>الأولى إعدادي عام</v>
      </c>
      <c r="D1540" s="261" t="str">
        <f>C1540&amp;"_"&amp;COUNTIF(C$8:$C1540,C1540)</f>
        <v>الأولى إعدادي عام_472</v>
      </c>
      <c r="E1540" s="260" t="str">
        <f>[1]Sheet31!$I$11</f>
        <v>1ASCG-11</v>
      </c>
      <c r="F1540" s="261">
        <f>[1]Sheet31!$AA41</f>
        <v>26</v>
      </c>
      <c r="G1540" s="262" t="str">
        <f>[1]Sheet31!$X41</f>
        <v>P137259675</v>
      </c>
      <c r="H1540" s="261" t="str">
        <f>[1]Sheet31!$Q41</f>
        <v>a</v>
      </c>
      <c r="I1540" s="261" t="str">
        <f>[1]Sheet31!$M41</f>
        <v xml:space="preserve">نور الدين </v>
      </c>
      <c r="J1540" s="261" t="str">
        <f>[1]Sheet31!$L41</f>
        <v>ذكر</v>
      </c>
      <c r="K1540" s="263">
        <f>[1]Sheet31!$F41</f>
        <v>39073</v>
      </c>
      <c r="L1540" s="261" t="str">
        <f t="shared" si="23"/>
        <v xml:space="preserve">a نور الدين </v>
      </c>
      <c r="M1540" s="279"/>
    </row>
    <row r="1541" spans="2:13" s="264" customFormat="1" ht="30" customHeight="1">
      <c r="B1541" s="266">
        <v>1534</v>
      </c>
      <c r="C1541" s="261" t="str">
        <f>IF((F1541&lt;=0)," ",[1]Sheet31!$T$10)</f>
        <v>الأولى إعدادي عام</v>
      </c>
      <c r="D1541" s="261" t="str">
        <f>C1541&amp;"_"&amp;COUNTIF(C$8:$C1541,C1541)</f>
        <v>الأولى إعدادي عام_473</v>
      </c>
      <c r="E1541" s="260" t="str">
        <f>[1]Sheet31!$I$11</f>
        <v>1ASCG-11</v>
      </c>
      <c r="F1541" s="261">
        <f>[1]Sheet31!$AA42</f>
        <v>27</v>
      </c>
      <c r="G1541" s="262" t="str">
        <f>[1]Sheet31!$X42</f>
        <v>P137259705</v>
      </c>
      <c r="H1541" s="261" t="str">
        <f>[1]Sheet31!$Q42</f>
        <v>a</v>
      </c>
      <c r="I1541" s="261" t="str">
        <f>[1]Sheet31!$M42</f>
        <v xml:space="preserve">حليمة </v>
      </c>
      <c r="J1541" s="261" t="str">
        <f>[1]Sheet31!$L42</f>
        <v>أنثى</v>
      </c>
      <c r="K1541" s="263">
        <f>[1]Sheet31!$F42</f>
        <v>38774</v>
      </c>
      <c r="L1541" s="261" t="str">
        <f t="shared" si="23"/>
        <v xml:space="preserve">a حليمة </v>
      </c>
      <c r="M1541" s="279"/>
    </row>
    <row r="1542" spans="2:13" s="264" customFormat="1" ht="30" customHeight="1">
      <c r="B1542" s="266">
        <v>1535</v>
      </c>
      <c r="C1542" s="261" t="str">
        <f>IF((F1542&lt;=0)," ",[1]Sheet31!$T$10)</f>
        <v>الأولى إعدادي عام</v>
      </c>
      <c r="D1542" s="261" t="str">
        <f>C1542&amp;"_"&amp;COUNTIF(C$8:$C1542,C1542)</f>
        <v>الأولى إعدادي عام_474</v>
      </c>
      <c r="E1542" s="260" t="str">
        <f>[1]Sheet31!$I$11</f>
        <v>1ASCG-11</v>
      </c>
      <c r="F1542" s="261">
        <f>[1]Sheet31!$AA43</f>
        <v>28</v>
      </c>
      <c r="G1542" s="262" t="str">
        <f>[1]Sheet31!$X43</f>
        <v>P137259706</v>
      </c>
      <c r="H1542" s="261" t="str">
        <f>[1]Sheet31!$Q43</f>
        <v>a</v>
      </c>
      <c r="I1542" s="261" t="str">
        <f>[1]Sheet31!$M43</f>
        <v>جيهان</v>
      </c>
      <c r="J1542" s="261" t="str">
        <f>[1]Sheet31!$L43</f>
        <v>أنثى</v>
      </c>
      <c r="K1542" s="263">
        <f>[1]Sheet31!$F43</f>
        <v>38961</v>
      </c>
      <c r="L1542" s="261" t="str">
        <f t="shared" si="23"/>
        <v>a جيهان</v>
      </c>
      <c r="M1542" s="279"/>
    </row>
    <row r="1543" spans="2:13" s="264" customFormat="1" ht="30" customHeight="1">
      <c r="B1543" s="266">
        <v>1536</v>
      </c>
      <c r="C1543" s="261" t="str">
        <f>IF((F1543&lt;=0)," ",[1]Sheet31!$T$10)</f>
        <v>الأولى إعدادي عام</v>
      </c>
      <c r="D1543" s="261" t="str">
        <f>C1543&amp;"_"&amp;COUNTIF(C$8:$C1543,C1543)</f>
        <v>الأولى إعدادي عام_475</v>
      </c>
      <c r="E1543" s="260" t="str">
        <f>[1]Sheet31!$I$11</f>
        <v>1ASCG-11</v>
      </c>
      <c r="F1543" s="261">
        <f>[1]Sheet31!$AA44</f>
        <v>29</v>
      </c>
      <c r="G1543" s="262" t="str">
        <f>[1]Sheet31!$X44</f>
        <v>P137259743</v>
      </c>
      <c r="H1543" s="261" t="str">
        <f>[1]Sheet31!$Q44</f>
        <v>a</v>
      </c>
      <c r="I1543" s="261" t="str">
        <f>[1]Sheet31!$M44</f>
        <v xml:space="preserve">ليلى </v>
      </c>
      <c r="J1543" s="261" t="str">
        <f>[1]Sheet31!$L44</f>
        <v>أنثى</v>
      </c>
      <c r="K1543" s="263">
        <f>[1]Sheet31!$F44</f>
        <v>38828</v>
      </c>
      <c r="L1543" s="261" t="str">
        <f t="shared" si="23"/>
        <v xml:space="preserve">a ليلى </v>
      </c>
      <c r="M1543" s="279"/>
    </row>
    <row r="1544" spans="2:13" s="264" customFormat="1" ht="30" customHeight="1">
      <c r="B1544" s="266">
        <v>1537</v>
      </c>
      <c r="C1544" s="261" t="str">
        <f>IF((F1544&lt;=0)," ",[1]Sheet31!$T$10)</f>
        <v>الأولى إعدادي عام</v>
      </c>
      <c r="D1544" s="261" t="str">
        <f>C1544&amp;"_"&amp;COUNTIF(C$8:$C1544,C1544)</f>
        <v>الأولى إعدادي عام_476</v>
      </c>
      <c r="E1544" s="260" t="str">
        <f>[1]Sheet31!$I$11</f>
        <v>1ASCG-11</v>
      </c>
      <c r="F1544" s="261">
        <f>[1]Sheet31!$AA45</f>
        <v>30</v>
      </c>
      <c r="G1544" s="262" t="str">
        <f>[1]Sheet31!$X45</f>
        <v>P137298246</v>
      </c>
      <c r="H1544" s="261" t="str">
        <f>[1]Sheet31!$Q45</f>
        <v>a</v>
      </c>
      <c r="I1544" s="261" t="str">
        <f>[1]Sheet31!$M45</f>
        <v>إنصاف</v>
      </c>
      <c r="J1544" s="261" t="str">
        <f>[1]Sheet31!$L45</f>
        <v>أنثى</v>
      </c>
      <c r="K1544" s="263">
        <f>[1]Sheet31!$F45</f>
        <v>38816</v>
      </c>
      <c r="L1544" s="261" t="str">
        <f t="shared" si="23"/>
        <v>a إنصاف</v>
      </c>
      <c r="M1544" s="279"/>
    </row>
    <row r="1545" spans="2:13" s="264" customFormat="1" ht="30" customHeight="1">
      <c r="B1545" s="266">
        <v>1538</v>
      </c>
      <c r="C1545" s="261" t="str">
        <f>IF((F1545&lt;=0)," ",[1]Sheet31!$T$10)</f>
        <v>الأولى إعدادي عام</v>
      </c>
      <c r="D1545" s="261" t="str">
        <f>C1545&amp;"_"&amp;COUNTIF(C$8:$C1545,C1545)</f>
        <v>الأولى إعدادي عام_477</v>
      </c>
      <c r="E1545" s="260" t="str">
        <f>[1]Sheet31!$I$11</f>
        <v>1ASCG-11</v>
      </c>
      <c r="F1545" s="261">
        <f>[1]Sheet31!$AA46</f>
        <v>31</v>
      </c>
      <c r="G1545" s="262" t="str">
        <f>[1]Sheet31!$X46</f>
        <v>P137304106</v>
      </c>
      <c r="H1545" s="261" t="str">
        <f>[1]Sheet31!$Q46</f>
        <v>a</v>
      </c>
      <c r="I1545" s="261" t="str">
        <f>[1]Sheet31!$M46</f>
        <v>هيثم</v>
      </c>
      <c r="J1545" s="261" t="str">
        <f>[1]Sheet31!$L46</f>
        <v>ذكر</v>
      </c>
      <c r="K1545" s="263">
        <f>[1]Sheet31!$F46</f>
        <v>38892</v>
      </c>
      <c r="L1545" s="261" t="str">
        <f t="shared" ref="L1545:L1608" si="24">CONCATENATE(H1545," ",I1545)</f>
        <v>a هيثم</v>
      </c>
      <c r="M1545" s="279"/>
    </row>
    <row r="1546" spans="2:13" s="264" customFormat="1" ht="30" customHeight="1">
      <c r="B1546" s="266">
        <v>1539</v>
      </c>
      <c r="C1546" s="261" t="str">
        <f>IF((F1546&lt;=0)," ",[1]Sheet31!$T$10)</f>
        <v>الأولى إعدادي عام</v>
      </c>
      <c r="D1546" s="261" t="str">
        <f>C1546&amp;"_"&amp;COUNTIF(C$8:$C1546,C1546)</f>
        <v>الأولى إعدادي عام_478</v>
      </c>
      <c r="E1546" s="260" t="str">
        <f>[1]Sheet31!$I$11</f>
        <v>1ASCG-11</v>
      </c>
      <c r="F1546" s="261">
        <f>[1]Sheet31!$AA47</f>
        <v>32</v>
      </c>
      <c r="G1546" s="262" t="str">
        <f>[1]Sheet31!$X47</f>
        <v>P137304979</v>
      </c>
      <c r="H1546" s="261" t="str">
        <f>[1]Sheet31!$Q47</f>
        <v>a</v>
      </c>
      <c r="I1546" s="261" t="str">
        <f>[1]Sheet31!$M47</f>
        <v>وسيمة</v>
      </c>
      <c r="J1546" s="261" t="str">
        <f>[1]Sheet31!$L47</f>
        <v>أنثى</v>
      </c>
      <c r="K1546" s="263">
        <f>[1]Sheet31!$F47</f>
        <v>38525</v>
      </c>
      <c r="L1546" s="261" t="str">
        <f t="shared" si="24"/>
        <v>a وسيمة</v>
      </c>
      <c r="M1546" s="279"/>
    </row>
    <row r="1547" spans="2:13" s="264" customFormat="1" ht="30" customHeight="1">
      <c r="B1547" s="266">
        <v>1540</v>
      </c>
      <c r="C1547" s="261" t="str">
        <f>IF((F1547&lt;=0)," ",[1]Sheet31!$T$10)</f>
        <v>الأولى إعدادي عام</v>
      </c>
      <c r="D1547" s="261" t="str">
        <f>C1547&amp;"_"&amp;COUNTIF(C$8:$C1547,C1547)</f>
        <v>الأولى إعدادي عام_479</v>
      </c>
      <c r="E1547" s="260" t="str">
        <f>[1]Sheet31!$I$11</f>
        <v>1ASCG-11</v>
      </c>
      <c r="F1547" s="261">
        <f>[1]Sheet31!$AA48</f>
        <v>33</v>
      </c>
      <c r="G1547" s="262" t="str">
        <f>[1]Sheet31!$X48</f>
        <v>P137371073</v>
      </c>
      <c r="H1547" s="261" t="str">
        <f>[1]Sheet31!$Q48</f>
        <v>a</v>
      </c>
      <c r="I1547" s="261" t="str">
        <f>[1]Sheet31!$M48</f>
        <v xml:space="preserve">محمد </v>
      </c>
      <c r="J1547" s="261" t="str">
        <f>[1]Sheet31!$L48</f>
        <v>ذكر</v>
      </c>
      <c r="K1547" s="263">
        <f>[1]Sheet31!$F48</f>
        <v>38236</v>
      </c>
      <c r="L1547" s="261" t="str">
        <f t="shared" si="24"/>
        <v xml:space="preserve">a محمد </v>
      </c>
      <c r="M1547" s="279"/>
    </row>
    <row r="1548" spans="2:13" s="264" customFormat="1" ht="30" customHeight="1">
      <c r="B1548" s="266">
        <v>1541</v>
      </c>
      <c r="C1548" s="261" t="str">
        <f>IF((F1548&lt;=0)," ",[1]Sheet31!$T$10)</f>
        <v>الأولى إعدادي عام</v>
      </c>
      <c r="D1548" s="261" t="str">
        <f>C1548&amp;"_"&amp;COUNTIF(C$8:$C1548,C1548)</f>
        <v>الأولى إعدادي عام_480</v>
      </c>
      <c r="E1548" s="260" t="str">
        <f>[1]Sheet31!$I$11</f>
        <v>1ASCG-11</v>
      </c>
      <c r="F1548" s="261">
        <f>[1]Sheet31!$AA49</f>
        <v>34</v>
      </c>
      <c r="G1548" s="262" t="str">
        <f>[1]Sheet31!$X49</f>
        <v>P138259765</v>
      </c>
      <c r="H1548" s="261" t="str">
        <f>[1]Sheet31!$Q49</f>
        <v>a</v>
      </c>
      <c r="I1548" s="261" t="str">
        <f>[1]Sheet31!$M49</f>
        <v xml:space="preserve">محمد  </v>
      </c>
      <c r="J1548" s="261" t="str">
        <f>[1]Sheet31!$L49</f>
        <v>ذكر</v>
      </c>
      <c r="K1548" s="263">
        <f>[1]Sheet31!$F49</f>
        <v>38996</v>
      </c>
      <c r="L1548" s="261" t="str">
        <f t="shared" si="24"/>
        <v xml:space="preserve">a محمد  </v>
      </c>
      <c r="M1548" s="279"/>
    </row>
    <row r="1549" spans="2:13" s="264" customFormat="1" ht="30" customHeight="1">
      <c r="B1549" s="266">
        <v>1542</v>
      </c>
      <c r="C1549" s="261" t="str">
        <f>IF((F1549&lt;=0)," ",[1]Sheet31!$T$10)</f>
        <v>الأولى إعدادي عام</v>
      </c>
      <c r="D1549" s="261" t="str">
        <f>C1549&amp;"_"&amp;COUNTIF(C$8:$C1549,C1549)</f>
        <v>الأولى إعدادي عام_481</v>
      </c>
      <c r="E1549" s="260" t="str">
        <f>[1]Sheet31!$I$11</f>
        <v>1ASCG-11</v>
      </c>
      <c r="F1549" s="261">
        <f>[1]Sheet31!$AA50</f>
        <v>35</v>
      </c>
      <c r="G1549" s="262" t="str">
        <f>[1]Sheet31!$X50</f>
        <v>P138326779</v>
      </c>
      <c r="H1549" s="261" t="str">
        <f>[1]Sheet31!$Q50</f>
        <v>a</v>
      </c>
      <c r="I1549" s="261" t="str">
        <f>[1]Sheet31!$M50</f>
        <v>شيماء</v>
      </c>
      <c r="J1549" s="261" t="str">
        <f>[1]Sheet31!$L50</f>
        <v>أنثى</v>
      </c>
      <c r="K1549" s="263">
        <f>[1]Sheet31!$F50</f>
        <v>38730</v>
      </c>
      <c r="L1549" s="261" t="str">
        <f t="shared" si="24"/>
        <v>a شيماء</v>
      </c>
      <c r="M1549" s="279"/>
    </row>
    <row r="1550" spans="2:13" s="264" customFormat="1" ht="30" customHeight="1">
      <c r="B1550" s="266">
        <v>1543</v>
      </c>
      <c r="C1550" s="261" t="str">
        <f>IF((F1550&lt;=0)," ",[1]Sheet31!$T$10)</f>
        <v>الأولى إعدادي عام</v>
      </c>
      <c r="D1550" s="261" t="str">
        <f>C1550&amp;"_"&amp;COUNTIF(C$8:$C1550,C1550)</f>
        <v>الأولى إعدادي عام_482</v>
      </c>
      <c r="E1550" s="260" t="str">
        <f>[1]Sheet31!$I$11</f>
        <v>1ASCG-11</v>
      </c>
      <c r="F1550" s="261">
        <f>[1]Sheet31!$AA51</f>
        <v>36</v>
      </c>
      <c r="G1550" s="262" t="str">
        <f>[1]Sheet31!$X51</f>
        <v>P138366831</v>
      </c>
      <c r="H1550" s="261" t="str">
        <f>[1]Sheet31!$Q51</f>
        <v>a</v>
      </c>
      <c r="I1550" s="261" t="str">
        <f>[1]Sheet31!$M51</f>
        <v xml:space="preserve">عبد الحق </v>
      </c>
      <c r="J1550" s="261" t="str">
        <f>[1]Sheet31!$L51</f>
        <v>ذكر</v>
      </c>
      <c r="K1550" s="263">
        <f>[1]Sheet31!$F51</f>
        <v>38405</v>
      </c>
      <c r="L1550" s="261" t="str">
        <f t="shared" si="24"/>
        <v xml:space="preserve">a عبد الحق </v>
      </c>
      <c r="M1550" s="279"/>
    </row>
    <row r="1551" spans="2:13" s="264" customFormat="1" ht="30" customHeight="1">
      <c r="B1551" s="266">
        <v>1544</v>
      </c>
      <c r="C1551" s="261" t="str">
        <f>IF((F1551&lt;=0)," ",[1]Sheet31!$T$10)</f>
        <v>الأولى إعدادي عام</v>
      </c>
      <c r="D1551" s="261" t="str">
        <f>C1551&amp;"_"&amp;COUNTIF(C$8:$C1551,C1551)</f>
        <v>الأولى إعدادي عام_483</v>
      </c>
      <c r="E1551" s="260" t="str">
        <f>[1]Sheet31!$I$11</f>
        <v>1ASCG-11</v>
      </c>
      <c r="F1551" s="261">
        <f>[1]Sheet31!$AA52</f>
        <v>37</v>
      </c>
      <c r="G1551" s="262" t="str">
        <f>[1]Sheet31!$X52</f>
        <v>P139247649</v>
      </c>
      <c r="H1551" s="261" t="str">
        <f>[1]Sheet31!$Q52</f>
        <v>a</v>
      </c>
      <c r="I1551" s="261" t="str">
        <f>[1]Sheet31!$M52</f>
        <v>ياسر</v>
      </c>
      <c r="J1551" s="261" t="str">
        <f>[1]Sheet31!$L52</f>
        <v>ذكر</v>
      </c>
      <c r="K1551" s="263">
        <f>[1]Sheet31!$F52</f>
        <v>39041</v>
      </c>
      <c r="L1551" s="261" t="str">
        <f t="shared" si="24"/>
        <v>a ياسر</v>
      </c>
      <c r="M1551" s="279"/>
    </row>
    <row r="1552" spans="2:13" s="264" customFormat="1" ht="30" customHeight="1">
      <c r="B1552" s="266">
        <v>1545</v>
      </c>
      <c r="C1552" s="261" t="str">
        <f>IF((F1552&lt;=0)," ",[1]Sheet31!$T$10)</f>
        <v>الأولى إعدادي عام</v>
      </c>
      <c r="D1552" s="261" t="str">
        <f>C1552&amp;"_"&amp;COUNTIF(C$8:$C1552,C1552)</f>
        <v>الأولى إعدادي عام_484</v>
      </c>
      <c r="E1552" s="260" t="str">
        <f>[1]Sheet31!$I$11</f>
        <v>1ASCG-11</v>
      </c>
      <c r="F1552" s="261">
        <f>[1]Sheet31!$AA53</f>
        <v>38</v>
      </c>
      <c r="G1552" s="262" t="str">
        <f>[1]Sheet31!$X53</f>
        <v>P139364441</v>
      </c>
      <c r="H1552" s="261" t="str">
        <f>[1]Sheet31!$Q53</f>
        <v>a</v>
      </c>
      <c r="I1552" s="261" t="str">
        <f>[1]Sheet31!$M53</f>
        <v xml:space="preserve">إلياس  </v>
      </c>
      <c r="J1552" s="261" t="str">
        <f>[1]Sheet31!$L53</f>
        <v>ذكر</v>
      </c>
      <c r="K1552" s="263">
        <f>[1]Sheet31!$F53</f>
        <v>39001</v>
      </c>
      <c r="L1552" s="261" t="str">
        <f t="shared" si="24"/>
        <v xml:space="preserve">a إلياس  </v>
      </c>
      <c r="M1552" s="279"/>
    </row>
    <row r="1553" spans="2:13" s="264" customFormat="1" ht="30" customHeight="1">
      <c r="B1553" s="266">
        <v>1546</v>
      </c>
      <c r="C1553" s="261" t="str">
        <f>IF((F1553&lt;=0)," ",[1]Sheet31!$T$10)</f>
        <v>الأولى إعدادي عام</v>
      </c>
      <c r="D1553" s="261" t="str">
        <f>C1553&amp;"_"&amp;COUNTIF(C$8:$C1553,C1553)</f>
        <v>الأولى إعدادي عام_485</v>
      </c>
      <c r="E1553" s="260" t="str">
        <f>[1]Sheet31!$I$11</f>
        <v>1ASCG-11</v>
      </c>
      <c r="F1553" s="261">
        <f>[1]Sheet31!$AA54</f>
        <v>39</v>
      </c>
      <c r="G1553" s="262" t="str">
        <f>[1]Sheet31!$X54</f>
        <v>P145033958</v>
      </c>
      <c r="H1553" s="261" t="str">
        <f>[1]Sheet31!$Q54</f>
        <v>a</v>
      </c>
      <c r="I1553" s="261" t="str">
        <f>[1]Sheet31!$M54</f>
        <v>جهان</v>
      </c>
      <c r="J1553" s="261" t="str">
        <f>[1]Sheet31!$L54</f>
        <v>أنثى</v>
      </c>
      <c r="K1553" s="263">
        <f>[1]Sheet31!$F54</f>
        <v>39081</v>
      </c>
      <c r="L1553" s="261" t="str">
        <f t="shared" si="24"/>
        <v>a جهان</v>
      </c>
      <c r="M1553" s="279"/>
    </row>
    <row r="1554" spans="2:13" s="264" customFormat="1" ht="30" customHeight="1">
      <c r="B1554" s="266">
        <v>1547</v>
      </c>
      <c r="C1554" s="261" t="str">
        <f>IF((F1554&lt;=0)," ",[1]Sheet31!$T$10)</f>
        <v>الأولى إعدادي عام</v>
      </c>
      <c r="D1554" s="261" t="str">
        <f>C1554&amp;"_"&amp;COUNTIF(C$8:$C1554,C1554)</f>
        <v>الأولى إعدادي عام_486</v>
      </c>
      <c r="E1554" s="260" t="str">
        <f>[1]Sheet31!$I$11</f>
        <v>1ASCG-11</v>
      </c>
      <c r="F1554" s="261">
        <f>[1]Sheet31!$AA55</f>
        <v>40</v>
      </c>
      <c r="G1554" s="262" t="str">
        <f>[1]Sheet31!$X55</f>
        <v>P147091851</v>
      </c>
      <c r="H1554" s="261" t="str">
        <f>[1]Sheet31!$Q55</f>
        <v>a</v>
      </c>
      <c r="I1554" s="261" t="str">
        <f>[1]Sheet31!$M55</f>
        <v>دعاء</v>
      </c>
      <c r="J1554" s="261" t="str">
        <f>[1]Sheet31!$L55</f>
        <v>أنثى</v>
      </c>
      <c r="K1554" s="263">
        <f>[1]Sheet31!$F55</f>
        <v>39033</v>
      </c>
      <c r="L1554" s="261" t="str">
        <f t="shared" si="24"/>
        <v>a دعاء</v>
      </c>
      <c r="M1554" s="279"/>
    </row>
    <row r="1555" spans="2:13" s="264" customFormat="1" ht="30" customHeight="1">
      <c r="B1555" s="266">
        <v>1548</v>
      </c>
      <c r="C1555" s="261" t="str">
        <f>IF((F1555&lt;=0)," ",[1]Sheet31!$T$10)</f>
        <v>الأولى إعدادي عام</v>
      </c>
      <c r="D1555" s="261" t="str">
        <f>C1555&amp;"_"&amp;COUNTIF(C$8:$C1555,C1555)</f>
        <v>الأولى إعدادي عام_487</v>
      </c>
      <c r="E1555" s="260" t="str">
        <f>[1]Sheet31!$I$11</f>
        <v>1ASCG-11</v>
      </c>
      <c r="F1555" s="261">
        <f>[1]Sheet31!$AA56</f>
        <v>41</v>
      </c>
      <c r="G1555" s="262" t="str">
        <f>[1]Sheet31!$X56</f>
        <v>P149091637</v>
      </c>
      <c r="H1555" s="261" t="str">
        <f>[1]Sheet31!$Q56</f>
        <v>a</v>
      </c>
      <c r="I1555" s="261" t="str">
        <f>[1]Sheet31!$M56</f>
        <v>عواطف</v>
      </c>
      <c r="J1555" s="261" t="str">
        <f>[1]Sheet31!$L56</f>
        <v>أنثى</v>
      </c>
      <c r="K1555" s="263">
        <f>[1]Sheet31!$F56</f>
        <v>38043.958333333328</v>
      </c>
      <c r="L1555" s="261" t="str">
        <f t="shared" si="24"/>
        <v>a عواطف</v>
      </c>
      <c r="M1555" s="279"/>
    </row>
    <row r="1556" spans="2:13" s="264" customFormat="1" ht="30" customHeight="1">
      <c r="B1556" s="266">
        <v>1549</v>
      </c>
      <c r="C1556" s="261" t="str">
        <f>IF((F1556&lt;=0)," ",[1]Sheet31!$T$10)</f>
        <v>الأولى إعدادي عام</v>
      </c>
      <c r="D1556" s="261" t="str">
        <f>C1556&amp;"_"&amp;COUNTIF(C$8:$C1556,C1556)</f>
        <v>الأولى إعدادي عام_488</v>
      </c>
      <c r="E1556" s="260" t="str">
        <f>[1]Sheet31!$I$11</f>
        <v>1ASCG-11</v>
      </c>
      <c r="F1556" s="261">
        <f>[1]Sheet31!$AA57</f>
        <v>42</v>
      </c>
      <c r="G1556" s="262" t="str">
        <f>[1]Sheet31!$X57</f>
        <v>R138934350</v>
      </c>
      <c r="H1556" s="261" t="str">
        <f>[1]Sheet31!$Q57</f>
        <v>a</v>
      </c>
      <c r="I1556" s="261" t="str">
        <f>[1]Sheet31!$M57</f>
        <v>ريان</v>
      </c>
      <c r="J1556" s="261" t="str">
        <f>[1]Sheet31!$L57</f>
        <v>ذكر</v>
      </c>
      <c r="K1556" s="263">
        <f>[1]Sheet31!$F57</f>
        <v>38346</v>
      </c>
      <c r="L1556" s="261" t="str">
        <f t="shared" si="24"/>
        <v>a ريان</v>
      </c>
      <c r="M1556" s="279"/>
    </row>
    <row r="1557" spans="2:13" s="264" customFormat="1" ht="30" customHeight="1">
      <c r="B1557" s="266">
        <v>1550</v>
      </c>
      <c r="C1557" s="261" t="str">
        <f>IF((F1557&lt;=0)," ",[1]Sheet31!$T$10)</f>
        <v>الأولى إعدادي عام</v>
      </c>
      <c r="D1557" s="261" t="str">
        <f>C1557&amp;"_"&amp;COUNTIF(C$8:$C1557,C1557)</f>
        <v>الأولى إعدادي عام_489</v>
      </c>
      <c r="E1557" s="260" t="str">
        <f>[1]Sheet31!$I$11</f>
        <v>1ASCG-11</v>
      </c>
      <c r="F1557" s="261">
        <f>[1]Sheet31!$AA58</f>
        <v>43</v>
      </c>
      <c r="G1557" s="262" t="str">
        <f>[1]Sheet31!$X58</f>
        <v>S132148082</v>
      </c>
      <c r="H1557" s="261" t="str">
        <f>[1]Sheet31!$Q58</f>
        <v>a</v>
      </c>
      <c r="I1557" s="261" t="str">
        <f>[1]Sheet31!$M58</f>
        <v>بلال</v>
      </c>
      <c r="J1557" s="261" t="str">
        <f>[1]Sheet31!$L58</f>
        <v>ذكر</v>
      </c>
      <c r="K1557" s="263">
        <f>[1]Sheet31!$F58</f>
        <v>37390</v>
      </c>
      <c r="L1557" s="261" t="str">
        <f t="shared" si="24"/>
        <v>a بلال</v>
      </c>
      <c r="M1557" s="279"/>
    </row>
    <row r="1558" spans="2:13" s="264" customFormat="1" ht="30" customHeight="1">
      <c r="B1558" s="266">
        <v>1551</v>
      </c>
      <c r="C1558" s="261" t="str">
        <f>IF((F1558&lt;=0)," ",[1]Sheet31!$T$10)</f>
        <v>الأولى إعدادي عام</v>
      </c>
      <c r="D1558" s="261" t="str">
        <f>C1558&amp;"_"&amp;COUNTIF(C$8:$C1558,C1558)</f>
        <v>الأولى إعدادي عام_490</v>
      </c>
      <c r="E1558" s="260" t="str">
        <f>[1]Sheet31!$I$11</f>
        <v>1ASCG-11</v>
      </c>
      <c r="F1558" s="261">
        <f>[1]Sheet31!$AA59</f>
        <v>44</v>
      </c>
      <c r="G1558" s="262" t="str">
        <f>[1]Sheet31!$X59</f>
        <v>S133166298</v>
      </c>
      <c r="H1558" s="261" t="str">
        <f>[1]Sheet31!$Q59</f>
        <v>a</v>
      </c>
      <c r="I1558" s="261" t="str">
        <f>[1]Sheet31!$M59</f>
        <v>نزهة</v>
      </c>
      <c r="J1558" s="261" t="str">
        <f>[1]Sheet31!$L59</f>
        <v>أنثى</v>
      </c>
      <c r="K1558" s="263">
        <f>[1]Sheet31!$F59</f>
        <v>38670</v>
      </c>
      <c r="L1558" s="261" t="str">
        <f t="shared" si="24"/>
        <v>a نزهة</v>
      </c>
      <c r="M1558" s="279"/>
    </row>
    <row r="1559" spans="2:13" s="264" customFormat="1" ht="30" customHeight="1">
      <c r="B1559" s="266">
        <v>1552</v>
      </c>
      <c r="C1559" s="261" t="str">
        <f>IF((F1559&lt;=0)," ",[1]Sheet31!$T$10)</f>
        <v>الأولى إعدادي عام</v>
      </c>
      <c r="D1559" s="261" t="str">
        <f>C1559&amp;"_"&amp;COUNTIF(C$8:$C1559,C1559)</f>
        <v>الأولى إعدادي عام_491</v>
      </c>
      <c r="E1559" s="260" t="str">
        <f>[1]Sheet31!$I$11</f>
        <v>1ASCG-11</v>
      </c>
      <c r="F1559" s="261">
        <f>[1]Sheet31!$AA60</f>
        <v>45</v>
      </c>
      <c r="G1559" s="262" t="str">
        <f>[1]Sheet31!$X60</f>
        <v>S136192829</v>
      </c>
      <c r="H1559" s="261" t="str">
        <f>[1]Sheet31!$Q60</f>
        <v>a</v>
      </c>
      <c r="I1559" s="261" t="str">
        <f>[1]Sheet31!$M60</f>
        <v>مريم</v>
      </c>
      <c r="J1559" s="261" t="str">
        <f>[1]Sheet31!$L60</f>
        <v>أنثى</v>
      </c>
      <c r="K1559" s="263">
        <f>[1]Sheet31!$F60</f>
        <v>38441</v>
      </c>
      <c r="L1559" s="261" t="str">
        <f t="shared" si="24"/>
        <v>a مريم</v>
      </c>
      <c r="M1559" s="279"/>
    </row>
    <row r="1560" spans="2:13" s="264" customFormat="1" ht="30" customHeight="1">
      <c r="B1560" s="266">
        <v>1553</v>
      </c>
      <c r="C1560" s="261" t="str">
        <f>IF((F1560&lt;=0)," ",[1]Sheet31!$T$10)</f>
        <v>الأولى إعدادي عام</v>
      </c>
      <c r="D1560" s="261" t="str">
        <f>C1560&amp;"_"&amp;COUNTIF(C$8:$C1560,C1560)</f>
        <v>الأولى إعدادي عام_492</v>
      </c>
      <c r="E1560" s="260" t="str">
        <f>[1]Sheet31!$I$11</f>
        <v>1ASCG-11</v>
      </c>
      <c r="F1560" s="261">
        <f>[1]Sheet31!$AA61</f>
        <v>46</v>
      </c>
      <c r="G1560" s="262" t="str">
        <f>[1]Sheet31!$X61</f>
        <v>S139189266</v>
      </c>
      <c r="H1560" s="261" t="str">
        <f>[1]Sheet31!$Q61</f>
        <v>a</v>
      </c>
      <c r="I1560" s="261" t="str">
        <f>[1]Sheet31!$M61</f>
        <v>خلود</v>
      </c>
      <c r="J1560" s="261" t="str">
        <f>[1]Sheet31!$L61</f>
        <v>أنثى</v>
      </c>
      <c r="K1560" s="263">
        <f>[1]Sheet31!$F61</f>
        <v>38939</v>
      </c>
      <c r="L1560" s="261" t="str">
        <f t="shared" si="24"/>
        <v>a خلود</v>
      </c>
      <c r="M1560" s="279"/>
    </row>
    <row r="1561" spans="2:13" s="264" customFormat="1" ht="30" customHeight="1">
      <c r="B1561" s="266">
        <v>1554</v>
      </c>
      <c r="C1561" s="261" t="str">
        <f>IF((F1561&lt;=0)," ",[1]Sheet31!$T$10)</f>
        <v xml:space="preserve"> </v>
      </c>
      <c r="D1561" s="261" t="str">
        <f>C1561&amp;"_"&amp;COUNTIF(C$8:$C1561,C1561)</f>
        <v xml:space="preserve"> _291</v>
      </c>
      <c r="E1561" s="260" t="str">
        <f>[1]Sheet31!$I$11</f>
        <v>1ASCG-11</v>
      </c>
      <c r="F1561" s="261">
        <f>[1]Sheet31!$AA62</f>
        <v>0</v>
      </c>
      <c r="G1561" s="262">
        <f>[1]Sheet31!$X62</f>
        <v>0</v>
      </c>
      <c r="H1561" s="261" t="str">
        <f>[1]Sheet31!$Q62</f>
        <v>a</v>
      </c>
      <c r="I1561" s="261">
        <f>[1]Sheet31!$M62</f>
        <v>0</v>
      </c>
      <c r="J1561" s="261">
        <f>[1]Sheet31!$L62</f>
        <v>0</v>
      </c>
      <c r="K1561" s="263">
        <f>[1]Sheet31!$F62</f>
        <v>0</v>
      </c>
      <c r="L1561" s="261" t="str">
        <f t="shared" si="24"/>
        <v>a 0</v>
      </c>
      <c r="M1561" s="279"/>
    </row>
    <row r="1562" spans="2:13" s="264" customFormat="1" ht="30" customHeight="1">
      <c r="B1562" s="266">
        <v>1555</v>
      </c>
      <c r="C1562" s="261" t="str">
        <f>IF((F1562&lt;=0)," ",[1]Sheet31!$T$10)</f>
        <v xml:space="preserve"> </v>
      </c>
      <c r="D1562" s="261" t="str">
        <f>C1562&amp;"_"&amp;COUNTIF(C$8:$C1562,C1562)</f>
        <v xml:space="preserve"> _292</v>
      </c>
      <c r="E1562" s="260" t="str">
        <f>[1]Sheet31!$I$11</f>
        <v>1ASCG-11</v>
      </c>
      <c r="F1562" s="261">
        <f>[1]Sheet31!$AA63</f>
        <v>0</v>
      </c>
      <c r="G1562" s="262">
        <f>[1]Sheet31!$X63</f>
        <v>0</v>
      </c>
      <c r="H1562" s="261">
        <f>[1]Sheet31!$Q63</f>
        <v>0</v>
      </c>
      <c r="I1562" s="261">
        <f>[1]Sheet31!$M63</f>
        <v>0</v>
      </c>
      <c r="J1562" s="261">
        <f>[1]Sheet31!$L63</f>
        <v>0</v>
      </c>
      <c r="K1562" s="263">
        <f>[1]Sheet31!$F63</f>
        <v>0</v>
      </c>
      <c r="L1562" s="261" t="str">
        <f t="shared" si="24"/>
        <v>0 0</v>
      </c>
      <c r="M1562" s="279"/>
    </row>
    <row r="1563" spans="2:13" s="264" customFormat="1" ht="30" customHeight="1">
      <c r="B1563" s="266">
        <v>1556</v>
      </c>
      <c r="C1563" s="261" t="str">
        <f>IF((F1563&lt;=0)," ",[1]Sheet31!$T$10)</f>
        <v xml:space="preserve"> </v>
      </c>
      <c r="D1563" s="261" t="str">
        <f>C1563&amp;"_"&amp;COUNTIF(C$8:$C1563,C1563)</f>
        <v xml:space="preserve"> _293</v>
      </c>
      <c r="E1563" s="260" t="str">
        <f>[1]Sheet31!$I$11</f>
        <v>1ASCG-11</v>
      </c>
      <c r="F1563" s="261">
        <f>[1]Sheet31!$AA64</f>
        <v>0</v>
      </c>
      <c r="G1563" s="262">
        <f>[1]Sheet31!$X64</f>
        <v>0</v>
      </c>
      <c r="H1563" s="261">
        <f>[1]Sheet31!$Q64</f>
        <v>0</v>
      </c>
      <c r="I1563" s="261">
        <f>[1]Sheet31!$M64</f>
        <v>0</v>
      </c>
      <c r="J1563" s="261">
        <f>[1]Sheet31!$L64</f>
        <v>0</v>
      </c>
      <c r="K1563" s="263">
        <f>[1]Sheet31!$F64</f>
        <v>0</v>
      </c>
      <c r="L1563" s="261" t="str">
        <f t="shared" si="24"/>
        <v>0 0</v>
      </c>
      <c r="M1563" s="279"/>
    </row>
    <row r="1564" spans="2:13" s="264" customFormat="1" ht="30" customHeight="1">
      <c r="B1564" s="266">
        <v>1557</v>
      </c>
      <c r="C1564" s="261" t="str">
        <f>IF((F1564&lt;=0)," ",[1]Sheet31!$T$10)</f>
        <v xml:space="preserve"> </v>
      </c>
      <c r="D1564" s="261" t="str">
        <f>C1564&amp;"_"&amp;COUNTIF(C$8:$C1564,C1564)</f>
        <v xml:space="preserve"> _294</v>
      </c>
      <c r="E1564" s="260" t="str">
        <f>[1]Sheet31!$I$11</f>
        <v>1ASCG-11</v>
      </c>
      <c r="F1564" s="261">
        <f>[1]Sheet31!$AA65</f>
        <v>0</v>
      </c>
      <c r="G1564" s="262">
        <f>[1]Sheet31!$X65</f>
        <v>0</v>
      </c>
      <c r="H1564" s="261">
        <f>[1]Sheet31!$Q65</f>
        <v>0</v>
      </c>
      <c r="I1564" s="261">
        <f>[1]Sheet31!$M65</f>
        <v>0</v>
      </c>
      <c r="J1564" s="261">
        <f>[1]Sheet31!$L65</f>
        <v>0</v>
      </c>
      <c r="K1564" s="263">
        <f>[1]Sheet31!$F65</f>
        <v>0</v>
      </c>
      <c r="L1564" s="261" t="str">
        <f t="shared" si="24"/>
        <v>0 0</v>
      </c>
      <c r="M1564" s="279"/>
    </row>
    <row r="1565" spans="2:13" s="264" customFormat="1" ht="30" customHeight="1">
      <c r="B1565" s="266">
        <v>1558</v>
      </c>
      <c r="C1565" s="261" t="str">
        <f>IF((F1565&lt;=0)," ",[1]Sheet32!$T$10)</f>
        <v>الأولى إعدادي عام</v>
      </c>
      <c r="D1565" s="261" t="str">
        <f>C1565&amp;"_"&amp;COUNTIF(C$8:$C1565,C1565)</f>
        <v>الأولى إعدادي عام_493</v>
      </c>
      <c r="E1565" s="260" t="str">
        <f>[1]Sheet32!$I$11</f>
        <v>1ASCG-12</v>
      </c>
      <c r="F1565" s="261">
        <f>[1]Sheet32!$AA16</f>
        <v>1</v>
      </c>
      <c r="G1565" s="262" t="str">
        <f>[1]Sheet32!$X16</f>
        <v>E145183150</v>
      </c>
      <c r="H1565" s="261" t="str">
        <f>[1]Sheet32!$Q16</f>
        <v>a</v>
      </c>
      <c r="I1565" s="261" t="str">
        <f>[1]Sheet32!$M16</f>
        <v>خولة</v>
      </c>
      <c r="J1565" s="261" t="str">
        <f>[1]Sheet32!$L16</f>
        <v>أنثى</v>
      </c>
      <c r="K1565" s="263">
        <f>[1]Sheet32!$F16</f>
        <v>38224</v>
      </c>
      <c r="L1565" s="261" t="str">
        <f t="shared" si="24"/>
        <v>a خولة</v>
      </c>
      <c r="M1565" s="279"/>
    </row>
    <row r="1566" spans="2:13" s="264" customFormat="1" ht="30" customHeight="1">
      <c r="B1566" s="266">
        <v>1559</v>
      </c>
      <c r="C1566" s="261" t="str">
        <f>IF((F1566&lt;=0)," ",[1]Sheet32!$T$10)</f>
        <v>الأولى إعدادي عام</v>
      </c>
      <c r="D1566" s="261" t="str">
        <f>C1566&amp;"_"&amp;COUNTIF(C$8:$C1566,C1566)</f>
        <v>الأولى إعدادي عام_494</v>
      </c>
      <c r="E1566" s="260" t="str">
        <f>[1]Sheet32!$I$11</f>
        <v>1ASCG-12</v>
      </c>
      <c r="F1566" s="261">
        <f>[1]Sheet32!$AA17</f>
        <v>2</v>
      </c>
      <c r="G1566" s="262" t="str">
        <f>[1]Sheet32!$X17</f>
        <v>N120009355</v>
      </c>
      <c r="H1566" s="261" t="str">
        <f>[1]Sheet32!$Q17</f>
        <v>a</v>
      </c>
      <c r="I1566" s="261" t="str">
        <f>[1]Sheet32!$M17</f>
        <v>محمد</v>
      </c>
      <c r="J1566" s="261" t="str">
        <f>[1]Sheet32!$L17</f>
        <v>ذكر</v>
      </c>
      <c r="K1566" s="263">
        <f>[1]Sheet32!$F17</f>
        <v>38151</v>
      </c>
      <c r="L1566" s="261" t="str">
        <f t="shared" si="24"/>
        <v>a محمد</v>
      </c>
      <c r="M1566" s="279"/>
    </row>
    <row r="1567" spans="2:13" s="264" customFormat="1" ht="30" customHeight="1">
      <c r="B1567" s="266">
        <v>1560</v>
      </c>
      <c r="C1567" s="261" t="str">
        <f>IF((F1567&lt;=0)," ",[1]Sheet32!$T$10)</f>
        <v>الأولى إعدادي عام</v>
      </c>
      <c r="D1567" s="261" t="str">
        <f>C1567&amp;"_"&amp;COUNTIF(C$8:$C1567,C1567)</f>
        <v>الأولى إعدادي عام_495</v>
      </c>
      <c r="E1567" s="260" t="str">
        <f>[1]Sheet32!$I$11</f>
        <v>1ASCG-12</v>
      </c>
      <c r="F1567" s="261">
        <f>[1]Sheet32!$AA18</f>
        <v>3</v>
      </c>
      <c r="G1567" s="262" t="str">
        <f>[1]Sheet32!$X18</f>
        <v>P130260046</v>
      </c>
      <c r="H1567" s="261" t="str">
        <f>[1]Sheet32!$Q18</f>
        <v>a</v>
      </c>
      <c r="I1567" s="261" t="str">
        <f>[1]Sheet32!$M18</f>
        <v>محمد علي</v>
      </c>
      <c r="J1567" s="261" t="str">
        <f>[1]Sheet32!$L18</f>
        <v>ذكر</v>
      </c>
      <c r="K1567" s="263">
        <f>[1]Sheet32!$F18</f>
        <v>38201</v>
      </c>
      <c r="L1567" s="261" t="str">
        <f t="shared" si="24"/>
        <v>a محمد علي</v>
      </c>
      <c r="M1567" s="279"/>
    </row>
    <row r="1568" spans="2:13" s="264" customFormat="1" ht="30" customHeight="1">
      <c r="B1568" s="266">
        <v>1561</v>
      </c>
      <c r="C1568" s="261" t="str">
        <f>IF((F1568&lt;=0)," ",[1]Sheet32!$T$10)</f>
        <v>الأولى إعدادي عام</v>
      </c>
      <c r="D1568" s="261" t="str">
        <f>C1568&amp;"_"&amp;COUNTIF(C$8:$C1568,C1568)</f>
        <v>الأولى إعدادي عام_496</v>
      </c>
      <c r="E1568" s="260" t="str">
        <f>[1]Sheet32!$I$11</f>
        <v>1ASCG-12</v>
      </c>
      <c r="F1568" s="261">
        <f>[1]Sheet32!$AA19</f>
        <v>4</v>
      </c>
      <c r="G1568" s="262" t="str">
        <f>[1]Sheet32!$X19</f>
        <v>P130364675</v>
      </c>
      <c r="H1568" s="261" t="str">
        <f>[1]Sheet32!$Q19</f>
        <v>a</v>
      </c>
      <c r="I1568" s="261" t="str">
        <f>[1]Sheet32!$M19</f>
        <v xml:space="preserve">حنان  </v>
      </c>
      <c r="J1568" s="261" t="str">
        <f>[1]Sheet32!$L19</f>
        <v>أنثى</v>
      </c>
      <c r="K1568" s="263">
        <f>[1]Sheet32!$F19</f>
        <v>39025</v>
      </c>
      <c r="L1568" s="261" t="str">
        <f t="shared" si="24"/>
        <v xml:space="preserve">a حنان  </v>
      </c>
      <c r="M1568" s="279"/>
    </row>
    <row r="1569" spans="2:13" s="264" customFormat="1" ht="30" customHeight="1">
      <c r="B1569" s="266">
        <v>1562</v>
      </c>
      <c r="C1569" s="261" t="str">
        <f>IF((F1569&lt;=0)," ",[1]Sheet32!$T$10)</f>
        <v>الأولى إعدادي عام</v>
      </c>
      <c r="D1569" s="261" t="str">
        <f>C1569&amp;"_"&amp;COUNTIF(C$8:$C1569,C1569)</f>
        <v>الأولى إعدادي عام_497</v>
      </c>
      <c r="E1569" s="260" t="str">
        <f>[1]Sheet32!$I$11</f>
        <v>1ASCG-12</v>
      </c>
      <c r="F1569" s="261">
        <f>[1]Sheet32!$AA20</f>
        <v>5</v>
      </c>
      <c r="G1569" s="262" t="str">
        <f>[1]Sheet32!$X20</f>
        <v>P130364700</v>
      </c>
      <c r="H1569" s="261" t="str">
        <f>[1]Sheet32!$Q20</f>
        <v>a</v>
      </c>
      <c r="I1569" s="261" t="str">
        <f>[1]Sheet32!$M20</f>
        <v xml:space="preserve">هاجر </v>
      </c>
      <c r="J1569" s="261" t="str">
        <f>[1]Sheet32!$L20</f>
        <v>أنثى</v>
      </c>
      <c r="K1569" s="263">
        <f>[1]Sheet32!$F20</f>
        <v>39060</v>
      </c>
      <c r="L1569" s="261" t="str">
        <f t="shared" si="24"/>
        <v xml:space="preserve">a هاجر </v>
      </c>
      <c r="M1569" s="279"/>
    </row>
    <row r="1570" spans="2:13" s="264" customFormat="1" ht="30" customHeight="1">
      <c r="B1570" s="266">
        <v>1563</v>
      </c>
      <c r="C1570" s="261" t="str">
        <f>IF((F1570&lt;=0)," ",[1]Sheet32!$T$10)</f>
        <v>الأولى إعدادي عام</v>
      </c>
      <c r="D1570" s="261" t="str">
        <f>C1570&amp;"_"&amp;COUNTIF(C$8:$C1570,C1570)</f>
        <v>الأولى إعدادي عام_498</v>
      </c>
      <c r="E1570" s="260" t="str">
        <f>[1]Sheet32!$I$11</f>
        <v>1ASCG-12</v>
      </c>
      <c r="F1570" s="261">
        <f>[1]Sheet32!$AA21</f>
        <v>6</v>
      </c>
      <c r="G1570" s="262" t="str">
        <f>[1]Sheet32!$X21</f>
        <v>P131364429</v>
      </c>
      <c r="H1570" s="261" t="str">
        <f>[1]Sheet32!$Q21</f>
        <v>a</v>
      </c>
      <c r="I1570" s="261" t="str">
        <f>[1]Sheet32!$M21</f>
        <v xml:space="preserve">بلال  </v>
      </c>
      <c r="J1570" s="261" t="str">
        <f>[1]Sheet32!$L21</f>
        <v>ذكر</v>
      </c>
      <c r="K1570" s="263">
        <f>[1]Sheet32!$F21</f>
        <v>39010</v>
      </c>
      <c r="L1570" s="261" t="str">
        <f t="shared" si="24"/>
        <v xml:space="preserve">a بلال  </v>
      </c>
      <c r="M1570" s="279"/>
    </row>
    <row r="1571" spans="2:13" s="264" customFormat="1" ht="30" customHeight="1">
      <c r="B1571" s="266">
        <v>1564</v>
      </c>
      <c r="C1571" s="261" t="str">
        <f>IF((F1571&lt;=0)," ",[1]Sheet32!$T$10)</f>
        <v>الأولى إعدادي عام</v>
      </c>
      <c r="D1571" s="261" t="str">
        <f>C1571&amp;"_"&amp;COUNTIF(C$8:$C1571,C1571)</f>
        <v>الأولى إعدادي عام_499</v>
      </c>
      <c r="E1571" s="260" t="str">
        <f>[1]Sheet32!$I$11</f>
        <v>1ASCG-12</v>
      </c>
      <c r="F1571" s="261">
        <f>[1]Sheet32!$AA22</f>
        <v>7</v>
      </c>
      <c r="G1571" s="262" t="str">
        <f>[1]Sheet32!$X22</f>
        <v>P131364432</v>
      </c>
      <c r="H1571" s="261" t="str">
        <f>[1]Sheet32!$Q22</f>
        <v>a</v>
      </c>
      <c r="I1571" s="261" t="str">
        <f>[1]Sheet32!$M22</f>
        <v xml:space="preserve">محمد   </v>
      </c>
      <c r="J1571" s="261" t="str">
        <f>[1]Sheet32!$L22</f>
        <v>ذكر</v>
      </c>
      <c r="K1571" s="263">
        <f>[1]Sheet32!$F22</f>
        <v>38857</v>
      </c>
      <c r="L1571" s="261" t="str">
        <f t="shared" si="24"/>
        <v xml:space="preserve">a محمد   </v>
      </c>
      <c r="M1571" s="279"/>
    </row>
    <row r="1572" spans="2:13" s="264" customFormat="1" ht="30" customHeight="1">
      <c r="B1572" s="266">
        <v>1565</v>
      </c>
      <c r="C1572" s="261" t="str">
        <f>IF((F1572&lt;=0)," ",[1]Sheet32!$T$10)</f>
        <v>الأولى إعدادي عام</v>
      </c>
      <c r="D1572" s="261" t="str">
        <f>C1572&amp;"_"&amp;COUNTIF(C$8:$C1572,C1572)</f>
        <v>الأولى إعدادي عام_500</v>
      </c>
      <c r="E1572" s="260" t="str">
        <f>[1]Sheet32!$I$11</f>
        <v>1ASCG-12</v>
      </c>
      <c r="F1572" s="261">
        <f>[1]Sheet32!$AA23</f>
        <v>8</v>
      </c>
      <c r="G1572" s="262" t="str">
        <f>[1]Sheet32!$X23</f>
        <v>P131503480</v>
      </c>
      <c r="H1572" s="261" t="str">
        <f>[1]Sheet32!$Q23</f>
        <v>a</v>
      </c>
      <c r="I1572" s="261" t="str">
        <f>[1]Sheet32!$M23</f>
        <v>عبد الرحيم</v>
      </c>
      <c r="J1572" s="261" t="str">
        <f>[1]Sheet32!$L23</f>
        <v>ذكر</v>
      </c>
      <c r="K1572" s="263">
        <f>[1]Sheet32!$F23</f>
        <v>38013</v>
      </c>
      <c r="L1572" s="261" t="str">
        <f t="shared" si="24"/>
        <v>a عبد الرحيم</v>
      </c>
      <c r="M1572" s="279"/>
    </row>
    <row r="1573" spans="2:13" s="264" customFormat="1" ht="30" customHeight="1">
      <c r="B1573" s="266">
        <v>1566</v>
      </c>
      <c r="C1573" s="261" t="str">
        <f>IF((F1573&lt;=0)," ",[1]Sheet32!$T$10)</f>
        <v>الأولى إعدادي عام</v>
      </c>
      <c r="D1573" s="261" t="str">
        <f>C1573&amp;"_"&amp;COUNTIF(C$8:$C1573,C1573)</f>
        <v>الأولى إعدادي عام_501</v>
      </c>
      <c r="E1573" s="260" t="str">
        <f>[1]Sheet32!$I$11</f>
        <v>1ASCG-12</v>
      </c>
      <c r="F1573" s="261">
        <f>[1]Sheet32!$AA24</f>
        <v>9</v>
      </c>
      <c r="G1573" s="262" t="str">
        <f>[1]Sheet32!$X24</f>
        <v>P132252151</v>
      </c>
      <c r="H1573" s="261" t="str">
        <f>[1]Sheet32!$Q24</f>
        <v>a</v>
      </c>
      <c r="I1573" s="261" t="str">
        <f>[1]Sheet32!$M24</f>
        <v xml:space="preserve">أيمن </v>
      </c>
      <c r="J1573" s="261" t="str">
        <f>[1]Sheet32!$L24</f>
        <v>ذكر</v>
      </c>
      <c r="K1573" s="263">
        <f>[1]Sheet32!$F24</f>
        <v>38894</v>
      </c>
      <c r="L1573" s="261" t="str">
        <f t="shared" si="24"/>
        <v xml:space="preserve">a أيمن </v>
      </c>
      <c r="M1573" s="279"/>
    </row>
    <row r="1574" spans="2:13" s="264" customFormat="1" ht="30" customHeight="1">
      <c r="B1574" s="266">
        <v>1567</v>
      </c>
      <c r="C1574" s="261" t="str">
        <f>IF((F1574&lt;=0)," ",[1]Sheet32!$T$10)</f>
        <v>الأولى إعدادي عام</v>
      </c>
      <c r="D1574" s="261" t="str">
        <f>C1574&amp;"_"&amp;COUNTIF(C$8:$C1574,C1574)</f>
        <v>الأولى إعدادي عام_502</v>
      </c>
      <c r="E1574" s="260" t="str">
        <f>[1]Sheet32!$I$11</f>
        <v>1ASCG-12</v>
      </c>
      <c r="F1574" s="261">
        <f>[1]Sheet32!$AA25</f>
        <v>10</v>
      </c>
      <c r="G1574" s="262" t="str">
        <f>[1]Sheet32!$X25</f>
        <v>P132252180</v>
      </c>
      <c r="H1574" s="261" t="str">
        <f>[1]Sheet32!$Q25</f>
        <v>a</v>
      </c>
      <c r="I1574" s="261" t="str">
        <f>[1]Sheet32!$M25</f>
        <v xml:space="preserve">إلياس </v>
      </c>
      <c r="J1574" s="261" t="str">
        <f>[1]Sheet32!$L25</f>
        <v>ذكر</v>
      </c>
      <c r="K1574" s="263">
        <f>[1]Sheet32!$F25</f>
        <v>38871</v>
      </c>
      <c r="L1574" s="261" t="str">
        <f t="shared" si="24"/>
        <v xml:space="preserve">a إلياس </v>
      </c>
      <c r="M1574" s="279"/>
    </row>
    <row r="1575" spans="2:13" s="264" customFormat="1" ht="30" customHeight="1">
      <c r="B1575" s="266">
        <v>1568</v>
      </c>
      <c r="C1575" s="261" t="str">
        <f>IF((F1575&lt;=0)," ",[1]Sheet32!$T$10)</f>
        <v>الأولى إعدادي عام</v>
      </c>
      <c r="D1575" s="261" t="str">
        <f>C1575&amp;"_"&amp;COUNTIF(C$8:$C1575,C1575)</f>
        <v>الأولى إعدادي عام_503</v>
      </c>
      <c r="E1575" s="260" t="str">
        <f>[1]Sheet32!$I$11</f>
        <v>1ASCG-12</v>
      </c>
      <c r="F1575" s="261">
        <f>[1]Sheet32!$AA26</f>
        <v>11</v>
      </c>
      <c r="G1575" s="262" t="str">
        <f>[1]Sheet32!$X26</f>
        <v>P132277833</v>
      </c>
      <c r="H1575" s="261" t="str">
        <f>[1]Sheet32!$Q26</f>
        <v>a</v>
      </c>
      <c r="I1575" s="261" t="str">
        <f>[1]Sheet32!$M26</f>
        <v>محمد رضى</v>
      </c>
      <c r="J1575" s="261" t="str">
        <f>[1]Sheet32!$L26</f>
        <v>ذكر</v>
      </c>
      <c r="K1575" s="263">
        <f>[1]Sheet32!$F26</f>
        <v>37950</v>
      </c>
      <c r="L1575" s="261" t="str">
        <f t="shared" si="24"/>
        <v>a محمد رضى</v>
      </c>
      <c r="M1575" s="279"/>
    </row>
    <row r="1576" spans="2:13" s="264" customFormat="1" ht="30" customHeight="1">
      <c r="B1576" s="266">
        <v>1569</v>
      </c>
      <c r="C1576" s="261" t="str">
        <f>IF((F1576&lt;=0)," ",[1]Sheet32!$T$10)</f>
        <v>الأولى إعدادي عام</v>
      </c>
      <c r="D1576" s="261" t="str">
        <f>C1576&amp;"_"&amp;COUNTIF(C$8:$C1576,C1576)</f>
        <v>الأولى إعدادي عام_504</v>
      </c>
      <c r="E1576" s="260" t="str">
        <f>[1]Sheet32!$I$11</f>
        <v>1ASCG-12</v>
      </c>
      <c r="F1576" s="261">
        <f>[1]Sheet32!$AA27</f>
        <v>12</v>
      </c>
      <c r="G1576" s="262" t="str">
        <f>[1]Sheet32!$X27</f>
        <v>P132366806</v>
      </c>
      <c r="H1576" s="261" t="str">
        <f>[1]Sheet32!$Q27</f>
        <v>a</v>
      </c>
      <c r="I1576" s="261" t="str">
        <f>[1]Sheet32!$M27</f>
        <v xml:space="preserve">بلال </v>
      </c>
      <c r="J1576" s="261" t="str">
        <f>[1]Sheet32!$L27</f>
        <v>ذكر</v>
      </c>
      <c r="K1576" s="263">
        <f>[1]Sheet32!$F27</f>
        <v>38729</v>
      </c>
      <c r="L1576" s="261" t="str">
        <f t="shared" si="24"/>
        <v xml:space="preserve">a بلال </v>
      </c>
      <c r="M1576" s="279"/>
    </row>
    <row r="1577" spans="2:13" s="264" customFormat="1" ht="30" customHeight="1">
      <c r="B1577" s="266">
        <v>1570</v>
      </c>
      <c r="C1577" s="261" t="str">
        <f>IF((F1577&lt;=0)," ",[1]Sheet32!$T$10)</f>
        <v>الأولى إعدادي عام</v>
      </c>
      <c r="D1577" s="261" t="str">
        <f>C1577&amp;"_"&amp;COUNTIF(C$8:$C1577,C1577)</f>
        <v>الأولى إعدادي عام_505</v>
      </c>
      <c r="E1577" s="260" t="str">
        <f>[1]Sheet32!$I$11</f>
        <v>1ASCG-12</v>
      </c>
      <c r="F1577" s="261">
        <f>[1]Sheet32!$AA28</f>
        <v>13</v>
      </c>
      <c r="G1577" s="262" t="str">
        <f>[1]Sheet32!$X28</f>
        <v>P132428388</v>
      </c>
      <c r="H1577" s="261" t="str">
        <f>[1]Sheet32!$Q28</f>
        <v>a</v>
      </c>
      <c r="I1577" s="261" t="str">
        <f>[1]Sheet32!$M28</f>
        <v xml:space="preserve">رباب </v>
      </c>
      <c r="J1577" s="261" t="str">
        <f>[1]Sheet32!$L28</f>
        <v>أنثى</v>
      </c>
      <c r="K1577" s="263">
        <f>[1]Sheet32!$F28</f>
        <v>37628</v>
      </c>
      <c r="L1577" s="261" t="str">
        <f t="shared" si="24"/>
        <v xml:space="preserve">a رباب </v>
      </c>
      <c r="M1577" s="279"/>
    </row>
    <row r="1578" spans="2:13" s="264" customFormat="1" ht="30" customHeight="1">
      <c r="B1578" s="266">
        <v>1571</v>
      </c>
      <c r="C1578" s="261" t="str">
        <f>IF((F1578&lt;=0)," ",[1]Sheet32!$T$10)</f>
        <v>الأولى إعدادي عام</v>
      </c>
      <c r="D1578" s="261" t="str">
        <f>C1578&amp;"_"&amp;COUNTIF(C$8:$C1578,C1578)</f>
        <v>الأولى إعدادي عام_506</v>
      </c>
      <c r="E1578" s="260" t="str">
        <f>[1]Sheet32!$I$11</f>
        <v>1ASCG-12</v>
      </c>
      <c r="F1578" s="261">
        <f>[1]Sheet32!$AA29</f>
        <v>14</v>
      </c>
      <c r="G1578" s="262" t="str">
        <f>[1]Sheet32!$X29</f>
        <v>P133252244</v>
      </c>
      <c r="H1578" s="261" t="str">
        <f>[1]Sheet32!$Q29</f>
        <v>a</v>
      </c>
      <c r="I1578" s="261" t="str">
        <f>[1]Sheet32!$M29</f>
        <v xml:space="preserve">هاجر </v>
      </c>
      <c r="J1578" s="261" t="str">
        <f>[1]Sheet32!$L29</f>
        <v>أنثى</v>
      </c>
      <c r="K1578" s="263">
        <f>[1]Sheet32!$F29</f>
        <v>38733</v>
      </c>
      <c r="L1578" s="261" t="str">
        <f t="shared" si="24"/>
        <v xml:space="preserve">a هاجر </v>
      </c>
      <c r="M1578" s="279"/>
    </row>
    <row r="1579" spans="2:13" s="264" customFormat="1" ht="30" customHeight="1">
      <c r="B1579" s="266">
        <v>1572</v>
      </c>
      <c r="C1579" s="261" t="str">
        <f>IF((F1579&lt;=0)," ",[1]Sheet32!$T$10)</f>
        <v>الأولى إعدادي عام</v>
      </c>
      <c r="D1579" s="261" t="str">
        <f>C1579&amp;"_"&amp;COUNTIF(C$8:$C1579,C1579)</f>
        <v>الأولى إعدادي عام_507</v>
      </c>
      <c r="E1579" s="260" t="str">
        <f>[1]Sheet32!$I$11</f>
        <v>1ASCG-12</v>
      </c>
      <c r="F1579" s="261">
        <f>[1]Sheet32!$AA30</f>
        <v>15</v>
      </c>
      <c r="G1579" s="262" t="str">
        <f>[1]Sheet32!$X30</f>
        <v>P133364452</v>
      </c>
      <c r="H1579" s="261" t="str">
        <f>[1]Sheet32!$Q30</f>
        <v>a</v>
      </c>
      <c r="I1579" s="261" t="str">
        <f>[1]Sheet32!$M30</f>
        <v xml:space="preserve">أنس </v>
      </c>
      <c r="J1579" s="261" t="str">
        <f>[1]Sheet32!$L30</f>
        <v>ذكر</v>
      </c>
      <c r="K1579" s="263">
        <f>[1]Sheet32!$F30</f>
        <v>39141</v>
      </c>
      <c r="L1579" s="261" t="str">
        <f t="shared" si="24"/>
        <v xml:space="preserve">a أنس </v>
      </c>
      <c r="M1579" s="279"/>
    </row>
    <row r="1580" spans="2:13" s="264" customFormat="1" ht="30" customHeight="1">
      <c r="B1580" s="266">
        <v>1573</v>
      </c>
      <c r="C1580" s="261" t="str">
        <f>IF((F1580&lt;=0)," ",[1]Sheet32!$T$10)</f>
        <v>الأولى إعدادي عام</v>
      </c>
      <c r="D1580" s="261" t="str">
        <f>C1580&amp;"_"&amp;COUNTIF(C$8:$C1580,C1580)</f>
        <v>الأولى إعدادي عام_508</v>
      </c>
      <c r="E1580" s="260" t="str">
        <f>[1]Sheet32!$I$11</f>
        <v>1ASCG-12</v>
      </c>
      <c r="F1580" s="261">
        <f>[1]Sheet32!$AA31</f>
        <v>16</v>
      </c>
      <c r="G1580" s="262" t="str">
        <f>[1]Sheet32!$X31</f>
        <v>P133366811</v>
      </c>
      <c r="H1580" s="261" t="str">
        <f>[1]Sheet32!$Q31</f>
        <v>a</v>
      </c>
      <c r="I1580" s="261" t="str">
        <f>[1]Sheet32!$M31</f>
        <v xml:space="preserve">محمد رضى </v>
      </c>
      <c r="J1580" s="261" t="str">
        <f>[1]Sheet32!$L31</f>
        <v>ذكر</v>
      </c>
      <c r="K1580" s="263">
        <f>[1]Sheet32!$F31</f>
        <v>38025</v>
      </c>
      <c r="L1580" s="261" t="str">
        <f t="shared" si="24"/>
        <v xml:space="preserve">a محمد رضى </v>
      </c>
      <c r="M1580" s="279"/>
    </row>
    <row r="1581" spans="2:13" s="264" customFormat="1" ht="30" customHeight="1">
      <c r="B1581" s="266">
        <v>1574</v>
      </c>
      <c r="C1581" s="261" t="str">
        <f>IF((F1581&lt;=0)," ",[1]Sheet32!$T$10)</f>
        <v>الأولى إعدادي عام</v>
      </c>
      <c r="D1581" s="261" t="str">
        <f>C1581&amp;"_"&amp;COUNTIF(C$8:$C1581,C1581)</f>
        <v>الأولى إعدادي عام_509</v>
      </c>
      <c r="E1581" s="260" t="str">
        <f>[1]Sheet32!$I$11</f>
        <v>1ASCG-12</v>
      </c>
      <c r="F1581" s="261">
        <f>[1]Sheet32!$AA32</f>
        <v>17</v>
      </c>
      <c r="G1581" s="262" t="str">
        <f>[1]Sheet32!$X32</f>
        <v>P134247642</v>
      </c>
      <c r="H1581" s="261" t="str">
        <f>[1]Sheet32!$Q32</f>
        <v>a</v>
      </c>
      <c r="I1581" s="261" t="str">
        <f>[1]Sheet32!$M32</f>
        <v>موسى</v>
      </c>
      <c r="J1581" s="261" t="str">
        <f>[1]Sheet32!$L32</f>
        <v>ذكر</v>
      </c>
      <c r="K1581" s="263">
        <f>[1]Sheet32!$F32</f>
        <v>39006</v>
      </c>
      <c r="L1581" s="261" t="str">
        <f t="shared" si="24"/>
        <v>a موسى</v>
      </c>
      <c r="M1581" s="279"/>
    </row>
    <row r="1582" spans="2:13" s="264" customFormat="1" ht="30" customHeight="1">
      <c r="B1582" s="266">
        <v>1575</v>
      </c>
      <c r="C1582" s="261" t="str">
        <f>IF((F1582&lt;=0)," ",[1]Sheet32!$T$10)</f>
        <v>الأولى إعدادي عام</v>
      </c>
      <c r="D1582" s="261" t="str">
        <f>C1582&amp;"_"&amp;COUNTIF(C$8:$C1582,C1582)</f>
        <v>الأولى إعدادي عام_510</v>
      </c>
      <c r="E1582" s="260" t="str">
        <f>[1]Sheet32!$I$11</f>
        <v>1ASCG-12</v>
      </c>
      <c r="F1582" s="261">
        <f>[1]Sheet32!$AA33</f>
        <v>18</v>
      </c>
      <c r="G1582" s="262" t="str">
        <f>[1]Sheet32!$X33</f>
        <v>P134364530</v>
      </c>
      <c r="H1582" s="261" t="str">
        <f>[1]Sheet32!$Q33</f>
        <v>a</v>
      </c>
      <c r="I1582" s="261" t="str">
        <f>[1]Sheet32!$M33</f>
        <v xml:space="preserve">سلمى </v>
      </c>
      <c r="J1582" s="261" t="str">
        <f>[1]Sheet32!$L33</f>
        <v>أنثى</v>
      </c>
      <c r="K1582" s="263">
        <f>[1]Sheet32!$F33</f>
        <v>38842</v>
      </c>
      <c r="L1582" s="261" t="str">
        <f t="shared" si="24"/>
        <v xml:space="preserve">a سلمى </v>
      </c>
      <c r="M1582" s="279"/>
    </row>
    <row r="1583" spans="2:13" s="264" customFormat="1" ht="30" customHeight="1">
      <c r="B1583" s="266">
        <v>1576</v>
      </c>
      <c r="C1583" s="261" t="str">
        <f>IF((F1583&lt;=0)," ",[1]Sheet32!$T$10)</f>
        <v>الأولى إعدادي عام</v>
      </c>
      <c r="D1583" s="261" t="str">
        <f>C1583&amp;"_"&amp;COUNTIF(C$8:$C1583,C1583)</f>
        <v>الأولى إعدادي عام_511</v>
      </c>
      <c r="E1583" s="260" t="str">
        <f>[1]Sheet32!$I$11</f>
        <v>1ASCG-12</v>
      </c>
      <c r="F1583" s="261">
        <f>[1]Sheet32!$AA34</f>
        <v>19</v>
      </c>
      <c r="G1583" s="262" t="str">
        <f>[1]Sheet32!$X34</f>
        <v>P135247584</v>
      </c>
      <c r="H1583" s="261" t="str">
        <f>[1]Sheet32!$Q34</f>
        <v>a</v>
      </c>
      <c r="I1583" s="261" t="str">
        <f>[1]Sheet32!$M34</f>
        <v>بثينة</v>
      </c>
      <c r="J1583" s="261" t="str">
        <f>[1]Sheet32!$L34</f>
        <v>أنثى</v>
      </c>
      <c r="K1583" s="263">
        <f>[1]Sheet32!$F34</f>
        <v>38854</v>
      </c>
      <c r="L1583" s="261" t="str">
        <f t="shared" si="24"/>
        <v>a بثينة</v>
      </c>
      <c r="M1583" s="279"/>
    </row>
    <row r="1584" spans="2:13" s="264" customFormat="1" ht="30" customHeight="1">
      <c r="B1584" s="266">
        <v>1577</v>
      </c>
      <c r="C1584" s="261" t="str">
        <f>IF((F1584&lt;=0)," ",[1]Sheet32!$T$10)</f>
        <v>الأولى إعدادي عام</v>
      </c>
      <c r="D1584" s="261" t="str">
        <f>C1584&amp;"_"&amp;COUNTIF(C$8:$C1584,C1584)</f>
        <v>الأولى إعدادي عام_512</v>
      </c>
      <c r="E1584" s="260" t="str">
        <f>[1]Sheet32!$I$11</f>
        <v>1ASCG-12</v>
      </c>
      <c r="F1584" s="261">
        <f>[1]Sheet32!$AA35</f>
        <v>20</v>
      </c>
      <c r="G1584" s="262" t="str">
        <f>[1]Sheet32!$X35</f>
        <v>P136252122</v>
      </c>
      <c r="H1584" s="261" t="str">
        <f>[1]Sheet32!$Q35</f>
        <v>a</v>
      </c>
      <c r="I1584" s="261" t="str">
        <f>[1]Sheet32!$M35</f>
        <v>آية</v>
      </c>
      <c r="J1584" s="261" t="str">
        <f>[1]Sheet32!$L35</f>
        <v>أنثى</v>
      </c>
      <c r="K1584" s="263">
        <f>[1]Sheet32!$F35</f>
        <v>38941</v>
      </c>
      <c r="L1584" s="261" t="str">
        <f t="shared" si="24"/>
        <v>a آية</v>
      </c>
      <c r="M1584" s="279"/>
    </row>
    <row r="1585" spans="2:13" s="264" customFormat="1" ht="30" customHeight="1">
      <c r="B1585" s="266">
        <v>1578</v>
      </c>
      <c r="C1585" s="261" t="str">
        <f>IF((F1585&lt;=0)," ",[1]Sheet32!$T$10)</f>
        <v>الأولى إعدادي عام</v>
      </c>
      <c r="D1585" s="261" t="str">
        <f>C1585&amp;"_"&amp;COUNTIF(C$8:$C1585,C1585)</f>
        <v>الأولى إعدادي عام_513</v>
      </c>
      <c r="E1585" s="260" t="str">
        <f>[1]Sheet32!$I$11</f>
        <v>1ASCG-12</v>
      </c>
      <c r="F1585" s="261">
        <f>[1]Sheet32!$AA36</f>
        <v>21</v>
      </c>
      <c r="G1585" s="262" t="str">
        <f>[1]Sheet32!$X36</f>
        <v>P136304215</v>
      </c>
      <c r="H1585" s="261" t="str">
        <f>[1]Sheet32!$Q36</f>
        <v>a</v>
      </c>
      <c r="I1585" s="261" t="str">
        <f>[1]Sheet32!$M36</f>
        <v>سمية</v>
      </c>
      <c r="J1585" s="261" t="str">
        <f>[1]Sheet32!$L36</f>
        <v>أنثى</v>
      </c>
      <c r="K1585" s="263">
        <f>[1]Sheet32!$F36</f>
        <v>38377</v>
      </c>
      <c r="L1585" s="261" t="str">
        <f t="shared" si="24"/>
        <v>a سمية</v>
      </c>
      <c r="M1585" s="279"/>
    </row>
    <row r="1586" spans="2:13" s="264" customFormat="1" ht="30" customHeight="1">
      <c r="B1586" s="266">
        <v>1579</v>
      </c>
      <c r="C1586" s="261" t="str">
        <f>IF((F1586&lt;=0)," ",[1]Sheet32!$T$10)</f>
        <v>الأولى إعدادي عام</v>
      </c>
      <c r="D1586" s="261" t="str">
        <f>C1586&amp;"_"&amp;COUNTIF(C$8:$C1586,C1586)</f>
        <v>الأولى إعدادي عام_514</v>
      </c>
      <c r="E1586" s="260" t="str">
        <f>[1]Sheet32!$I$11</f>
        <v>1ASCG-12</v>
      </c>
      <c r="F1586" s="261">
        <f>[1]Sheet32!$AA37</f>
        <v>22</v>
      </c>
      <c r="G1586" s="262" t="str">
        <f>[1]Sheet32!$X37</f>
        <v>P137403769</v>
      </c>
      <c r="H1586" s="261" t="str">
        <f>[1]Sheet32!$Q37</f>
        <v>a</v>
      </c>
      <c r="I1586" s="261" t="str">
        <f>[1]Sheet32!$M37</f>
        <v>آية</v>
      </c>
      <c r="J1586" s="261" t="str">
        <f>[1]Sheet32!$L37</f>
        <v>أنثى</v>
      </c>
      <c r="K1586" s="263">
        <f>[1]Sheet32!$F37</f>
        <v>38952</v>
      </c>
      <c r="L1586" s="261" t="str">
        <f t="shared" si="24"/>
        <v>a آية</v>
      </c>
      <c r="M1586" s="279"/>
    </row>
    <row r="1587" spans="2:13" s="264" customFormat="1" ht="30" customHeight="1">
      <c r="B1587" s="266">
        <v>1580</v>
      </c>
      <c r="C1587" s="261" t="str">
        <f>IF((F1587&lt;=0)," ",[1]Sheet32!$T$10)</f>
        <v>الأولى إعدادي عام</v>
      </c>
      <c r="D1587" s="261" t="str">
        <f>C1587&amp;"_"&amp;COUNTIF(C$8:$C1587,C1587)</f>
        <v>الأولى إعدادي عام_515</v>
      </c>
      <c r="E1587" s="260" t="str">
        <f>[1]Sheet32!$I$11</f>
        <v>1ASCG-12</v>
      </c>
      <c r="F1587" s="261">
        <f>[1]Sheet32!$AA38</f>
        <v>23</v>
      </c>
      <c r="G1587" s="262" t="str">
        <f>[1]Sheet32!$X38</f>
        <v>P138130021</v>
      </c>
      <c r="H1587" s="261" t="str">
        <f>[1]Sheet32!$Q38</f>
        <v>a</v>
      </c>
      <c r="I1587" s="261" t="str">
        <f>[1]Sheet32!$M38</f>
        <v>نسيمة</v>
      </c>
      <c r="J1587" s="261" t="str">
        <f>[1]Sheet32!$L38</f>
        <v>أنثى</v>
      </c>
      <c r="K1587" s="263">
        <f>[1]Sheet32!$F38</f>
        <v>38302</v>
      </c>
      <c r="L1587" s="261" t="str">
        <f t="shared" si="24"/>
        <v>a نسيمة</v>
      </c>
      <c r="M1587" s="279"/>
    </row>
    <row r="1588" spans="2:13" s="264" customFormat="1" ht="30" customHeight="1">
      <c r="B1588" s="266">
        <v>1581</v>
      </c>
      <c r="C1588" s="261" t="str">
        <f>IF((F1588&lt;=0)," ",[1]Sheet32!$T$10)</f>
        <v>الأولى إعدادي عام</v>
      </c>
      <c r="D1588" s="261" t="str">
        <f>C1588&amp;"_"&amp;COUNTIF(C$8:$C1588,C1588)</f>
        <v>الأولى إعدادي عام_516</v>
      </c>
      <c r="E1588" s="260" t="str">
        <f>[1]Sheet32!$I$11</f>
        <v>1ASCG-12</v>
      </c>
      <c r="F1588" s="261">
        <f>[1]Sheet32!$AA39</f>
        <v>24</v>
      </c>
      <c r="G1588" s="262" t="str">
        <f>[1]Sheet32!$X39</f>
        <v>P138247845</v>
      </c>
      <c r="H1588" s="261" t="str">
        <f>[1]Sheet32!$Q39</f>
        <v>a</v>
      </c>
      <c r="I1588" s="261" t="str">
        <f>[1]Sheet32!$M39</f>
        <v>بلال</v>
      </c>
      <c r="J1588" s="261" t="str">
        <f>[1]Sheet32!$L39</f>
        <v>ذكر</v>
      </c>
      <c r="K1588" s="263">
        <f>[1]Sheet32!$F39</f>
        <v>38178</v>
      </c>
      <c r="L1588" s="261" t="str">
        <f t="shared" si="24"/>
        <v>a بلال</v>
      </c>
      <c r="M1588" s="279"/>
    </row>
    <row r="1589" spans="2:13" s="264" customFormat="1" ht="30" customHeight="1">
      <c r="B1589" s="266">
        <v>1582</v>
      </c>
      <c r="C1589" s="261" t="str">
        <f>IF((F1589&lt;=0)," ",[1]Sheet32!$T$10)</f>
        <v>الأولى إعدادي عام</v>
      </c>
      <c r="D1589" s="261" t="str">
        <f>C1589&amp;"_"&amp;COUNTIF(C$8:$C1589,C1589)</f>
        <v>الأولى إعدادي عام_517</v>
      </c>
      <c r="E1589" s="260" t="str">
        <f>[1]Sheet32!$I$11</f>
        <v>1ASCG-12</v>
      </c>
      <c r="F1589" s="261">
        <f>[1]Sheet32!$AA40</f>
        <v>25</v>
      </c>
      <c r="G1589" s="262" t="str">
        <f>[1]Sheet32!$X40</f>
        <v>P138251472</v>
      </c>
      <c r="H1589" s="261" t="str">
        <f>[1]Sheet32!$Q40</f>
        <v>a</v>
      </c>
      <c r="I1589" s="261" t="str">
        <f>[1]Sheet32!$M40</f>
        <v>محمد</v>
      </c>
      <c r="J1589" s="261" t="str">
        <f>[1]Sheet32!$L40</f>
        <v>ذكر</v>
      </c>
      <c r="K1589" s="263">
        <f>[1]Sheet32!$F40</f>
        <v>38194</v>
      </c>
      <c r="L1589" s="261" t="str">
        <f t="shared" si="24"/>
        <v>a محمد</v>
      </c>
      <c r="M1589" s="279"/>
    </row>
    <row r="1590" spans="2:13" s="264" customFormat="1" ht="30" customHeight="1">
      <c r="B1590" s="266">
        <v>1583</v>
      </c>
      <c r="C1590" s="261" t="str">
        <f>IF((F1590&lt;=0)," ",[1]Sheet32!$T$10)</f>
        <v>الأولى إعدادي عام</v>
      </c>
      <c r="D1590" s="261" t="str">
        <f>C1590&amp;"_"&amp;COUNTIF(C$8:$C1590,C1590)</f>
        <v>الأولى إعدادي عام_518</v>
      </c>
      <c r="E1590" s="260" t="str">
        <f>[1]Sheet32!$I$11</f>
        <v>1ASCG-12</v>
      </c>
      <c r="F1590" s="261">
        <f>[1]Sheet32!$AA41</f>
        <v>26</v>
      </c>
      <c r="G1590" s="262" t="str">
        <f>[1]Sheet32!$X41</f>
        <v>P138252142</v>
      </c>
      <c r="H1590" s="261" t="str">
        <f>[1]Sheet32!$Q41</f>
        <v>a</v>
      </c>
      <c r="I1590" s="261" t="str">
        <f>[1]Sheet32!$M41</f>
        <v xml:space="preserve">إلياس </v>
      </c>
      <c r="J1590" s="261" t="str">
        <f>[1]Sheet32!$L41</f>
        <v>ذكر</v>
      </c>
      <c r="K1590" s="263">
        <f>[1]Sheet32!$F41</f>
        <v>39015</v>
      </c>
      <c r="L1590" s="261" t="str">
        <f t="shared" si="24"/>
        <v xml:space="preserve">a إلياس </v>
      </c>
      <c r="M1590" s="279"/>
    </row>
    <row r="1591" spans="2:13" s="264" customFormat="1" ht="30" customHeight="1">
      <c r="B1591" s="266">
        <v>1584</v>
      </c>
      <c r="C1591" s="261" t="str">
        <f>IF((F1591&lt;=0)," ",[1]Sheet32!$T$10)</f>
        <v>الأولى إعدادي عام</v>
      </c>
      <c r="D1591" s="261" t="str">
        <f>C1591&amp;"_"&amp;COUNTIF(C$8:$C1591,C1591)</f>
        <v>الأولى إعدادي عام_519</v>
      </c>
      <c r="E1591" s="260" t="str">
        <f>[1]Sheet32!$I$11</f>
        <v>1ASCG-12</v>
      </c>
      <c r="F1591" s="261">
        <f>[1]Sheet32!$AA42</f>
        <v>27</v>
      </c>
      <c r="G1591" s="262" t="str">
        <f>[1]Sheet32!$X42</f>
        <v>P138346422</v>
      </c>
      <c r="H1591" s="261" t="str">
        <f>[1]Sheet32!$Q42</f>
        <v>a</v>
      </c>
      <c r="I1591" s="261" t="str">
        <f>[1]Sheet32!$M42</f>
        <v>ياسمينة</v>
      </c>
      <c r="J1591" s="261" t="str">
        <f>[1]Sheet32!$L42</f>
        <v>أنثى</v>
      </c>
      <c r="K1591" s="263">
        <f>[1]Sheet32!$F42</f>
        <v>39054</v>
      </c>
      <c r="L1591" s="261" t="str">
        <f t="shared" si="24"/>
        <v>a ياسمينة</v>
      </c>
      <c r="M1591" s="279"/>
    </row>
    <row r="1592" spans="2:13" s="264" customFormat="1" ht="30" customHeight="1">
      <c r="B1592" s="266">
        <v>1585</v>
      </c>
      <c r="C1592" s="261" t="str">
        <f>IF((F1592&lt;=0)," ",[1]Sheet32!$T$10)</f>
        <v>الأولى إعدادي عام</v>
      </c>
      <c r="D1592" s="261" t="str">
        <f>C1592&amp;"_"&amp;COUNTIF(C$8:$C1592,C1592)</f>
        <v>الأولى إعدادي عام_520</v>
      </c>
      <c r="E1592" s="260" t="str">
        <f>[1]Sheet32!$I$11</f>
        <v>1ASCG-12</v>
      </c>
      <c r="F1592" s="261">
        <f>[1]Sheet32!$AA43</f>
        <v>28</v>
      </c>
      <c r="G1592" s="262" t="str">
        <f>[1]Sheet32!$X43</f>
        <v>P138364479</v>
      </c>
      <c r="H1592" s="261" t="str">
        <f>[1]Sheet32!$Q43</f>
        <v>a</v>
      </c>
      <c r="I1592" s="261" t="str">
        <f>[1]Sheet32!$M43</f>
        <v xml:space="preserve">دعاء  </v>
      </c>
      <c r="J1592" s="261" t="str">
        <f>[1]Sheet32!$L43</f>
        <v>أنثى</v>
      </c>
      <c r="K1592" s="263">
        <f>[1]Sheet32!$F43</f>
        <v>38931</v>
      </c>
      <c r="L1592" s="261" t="str">
        <f t="shared" si="24"/>
        <v xml:space="preserve">a دعاء  </v>
      </c>
      <c r="M1592" s="279"/>
    </row>
    <row r="1593" spans="2:13" s="264" customFormat="1" ht="30" customHeight="1">
      <c r="B1593" s="266">
        <v>1586</v>
      </c>
      <c r="C1593" s="261" t="str">
        <f>IF((F1593&lt;=0)," ",[1]Sheet32!$T$10)</f>
        <v>الأولى إعدادي عام</v>
      </c>
      <c r="D1593" s="261" t="str">
        <f>C1593&amp;"_"&amp;COUNTIF(C$8:$C1593,C1593)</f>
        <v>الأولى إعدادي عام_521</v>
      </c>
      <c r="E1593" s="260" t="str">
        <f>[1]Sheet32!$I$11</f>
        <v>1ASCG-12</v>
      </c>
      <c r="F1593" s="261">
        <f>[1]Sheet32!$AA44</f>
        <v>29</v>
      </c>
      <c r="G1593" s="262" t="str">
        <f>[1]Sheet32!$X44</f>
        <v>P138364543</v>
      </c>
      <c r="H1593" s="261" t="str">
        <f>[1]Sheet32!$Q44</f>
        <v>a</v>
      </c>
      <c r="I1593" s="261" t="str">
        <f>[1]Sheet32!$M44</f>
        <v xml:space="preserve">حمزة   </v>
      </c>
      <c r="J1593" s="261" t="str">
        <f>[1]Sheet32!$L44</f>
        <v>ذكر</v>
      </c>
      <c r="K1593" s="263">
        <f>[1]Sheet32!$F44</f>
        <v>38923</v>
      </c>
      <c r="L1593" s="261" t="str">
        <f t="shared" si="24"/>
        <v xml:space="preserve">a حمزة   </v>
      </c>
      <c r="M1593" s="279"/>
    </row>
    <row r="1594" spans="2:13" s="264" customFormat="1" ht="30" customHeight="1">
      <c r="B1594" s="266">
        <v>1587</v>
      </c>
      <c r="C1594" s="261" t="str">
        <f>IF((F1594&lt;=0)," ",[1]Sheet32!$T$10)</f>
        <v>الأولى إعدادي عام</v>
      </c>
      <c r="D1594" s="261" t="str">
        <f>C1594&amp;"_"&amp;COUNTIF(C$8:$C1594,C1594)</f>
        <v>الأولى إعدادي عام_522</v>
      </c>
      <c r="E1594" s="260" t="str">
        <f>[1]Sheet32!$I$11</f>
        <v>1ASCG-12</v>
      </c>
      <c r="F1594" s="261">
        <f>[1]Sheet32!$AA45</f>
        <v>30</v>
      </c>
      <c r="G1594" s="262" t="str">
        <f>[1]Sheet32!$X45</f>
        <v>P138364616</v>
      </c>
      <c r="H1594" s="261" t="str">
        <f>[1]Sheet32!$Q45</f>
        <v>a</v>
      </c>
      <c r="I1594" s="261" t="str">
        <f>[1]Sheet32!$M45</f>
        <v xml:space="preserve">هشام   </v>
      </c>
      <c r="J1594" s="261" t="str">
        <f>[1]Sheet32!$L45</f>
        <v>ذكر</v>
      </c>
      <c r="K1594" s="263">
        <f>[1]Sheet32!$F45</f>
        <v>38997</v>
      </c>
      <c r="L1594" s="261" t="str">
        <f t="shared" si="24"/>
        <v xml:space="preserve">a هشام   </v>
      </c>
      <c r="M1594" s="279"/>
    </row>
    <row r="1595" spans="2:13" s="264" customFormat="1" ht="30" customHeight="1">
      <c r="B1595" s="266">
        <v>1588</v>
      </c>
      <c r="C1595" s="261" t="str">
        <f>IF((F1595&lt;=0)," ",[1]Sheet32!$T$10)</f>
        <v>الأولى إعدادي عام</v>
      </c>
      <c r="D1595" s="261" t="str">
        <f>C1595&amp;"_"&amp;COUNTIF(C$8:$C1595,C1595)</f>
        <v>الأولى إعدادي عام_523</v>
      </c>
      <c r="E1595" s="260" t="str">
        <f>[1]Sheet32!$I$11</f>
        <v>1ASCG-12</v>
      </c>
      <c r="F1595" s="261">
        <f>[1]Sheet32!$AA46</f>
        <v>31</v>
      </c>
      <c r="G1595" s="262" t="str">
        <f>[1]Sheet32!$X46</f>
        <v>P138364620</v>
      </c>
      <c r="H1595" s="261" t="str">
        <f>[1]Sheet32!$Q46</f>
        <v>a</v>
      </c>
      <c r="I1595" s="261" t="str">
        <f>[1]Sheet32!$M46</f>
        <v xml:space="preserve">بلال  </v>
      </c>
      <c r="J1595" s="261" t="str">
        <f>[1]Sheet32!$L46</f>
        <v>ذكر</v>
      </c>
      <c r="K1595" s="263">
        <f>[1]Sheet32!$F46</f>
        <v>38864</v>
      </c>
      <c r="L1595" s="261" t="str">
        <f t="shared" si="24"/>
        <v xml:space="preserve">a بلال  </v>
      </c>
      <c r="M1595" s="279"/>
    </row>
    <row r="1596" spans="2:13" s="264" customFormat="1" ht="30" customHeight="1">
      <c r="B1596" s="266">
        <v>1589</v>
      </c>
      <c r="C1596" s="261" t="str">
        <f>IF((F1596&lt;=0)," ",[1]Sheet32!$T$10)</f>
        <v>الأولى إعدادي عام</v>
      </c>
      <c r="D1596" s="261" t="str">
        <f>C1596&amp;"_"&amp;COUNTIF(C$8:$C1596,C1596)</f>
        <v>الأولى إعدادي عام_524</v>
      </c>
      <c r="E1596" s="260" t="str">
        <f>[1]Sheet32!$I$11</f>
        <v>1ASCG-12</v>
      </c>
      <c r="F1596" s="261">
        <f>[1]Sheet32!$AA47</f>
        <v>32</v>
      </c>
      <c r="G1596" s="262" t="str">
        <f>[1]Sheet32!$X47</f>
        <v>P138364625</v>
      </c>
      <c r="H1596" s="261" t="str">
        <f>[1]Sheet32!$Q47</f>
        <v>a</v>
      </c>
      <c r="I1596" s="261" t="str">
        <f>[1]Sheet32!$M47</f>
        <v xml:space="preserve">رباب </v>
      </c>
      <c r="J1596" s="261" t="str">
        <f>[1]Sheet32!$L47</f>
        <v>أنثى</v>
      </c>
      <c r="K1596" s="263">
        <f>[1]Sheet32!$F47</f>
        <v>38898</v>
      </c>
      <c r="L1596" s="261" t="str">
        <f t="shared" si="24"/>
        <v xml:space="preserve">a رباب </v>
      </c>
      <c r="M1596" s="279"/>
    </row>
    <row r="1597" spans="2:13" s="264" customFormat="1" ht="30" customHeight="1">
      <c r="B1597" s="266">
        <v>1590</v>
      </c>
      <c r="C1597" s="261" t="str">
        <f>IF((F1597&lt;=0)," ",[1]Sheet32!$T$10)</f>
        <v>الأولى إعدادي عام</v>
      </c>
      <c r="D1597" s="261" t="str">
        <f>C1597&amp;"_"&amp;COUNTIF(C$8:$C1597,C1597)</f>
        <v>الأولى إعدادي عام_525</v>
      </c>
      <c r="E1597" s="260" t="str">
        <f>[1]Sheet32!$I$11</f>
        <v>1ASCG-12</v>
      </c>
      <c r="F1597" s="261">
        <f>[1]Sheet32!$AA48</f>
        <v>33</v>
      </c>
      <c r="G1597" s="262" t="str">
        <f>[1]Sheet32!$X48</f>
        <v>P138364684</v>
      </c>
      <c r="H1597" s="261" t="str">
        <f>[1]Sheet32!$Q48</f>
        <v>a</v>
      </c>
      <c r="I1597" s="261" t="str">
        <f>[1]Sheet32!$M48</f>
        <v xml:space="preserve">عبد الوهاب  </v>
      </c>
      <c r="J1597" s="261" t="str">
        <f>[1]Sheet32!$L48</f>
        <v>ذكر</v>
      </c>
      <c r="K1597" s="263">
        <f>[1]Sheet32!$F48</f>
        <v>38995</v>
      </c>
      <c r="L1597" s="261" t="str">
        <f t="shared" si="24"/>
        <v xml:space="preserve">a عبد الوهاب  </v>
      </c>
      <c r="M1597" s="279"/>
    </row>
    <row r="1598" spans="2:13" s="264" customFormat="1" ht="30" customHeight="1">
      <c r="B1598" s="266">
        <v>1591</v>
      </c>
      <c r="C1598" s="261" t="str">
        <f>IF((F1598&lt;=0)," ",[1]Sheet32!$T$10)</f>
        <v>الأولى إعدادي عام</v>
      </c>
      <c r="D1598" s="261" t="str">
        <f>C1598&amp;"_"&amp;COUNTIF(C$8:$C1598,C1598)</f>
        <v>الأولى إعدادي عام_526</v>
      </c>
      <c r="E1598" s="260" t="str">
        <f>[1]Sheet32!$I$11</f>
        <v>1ASCG-12</v>
      </c>
      <c r="F1598" s="261">
        <f>[1]Sheet32!$AA49</f>
        <v>34</v>
      </c>
      <c r="G1598" s="262" t="str">
        <f>[1]Sheet32!$X49</f>
        <v>P139259792</v>
      </c>
      <c r="H1598" s="261" t="str">
        <f>[1]Sheet32!$Q49</f>
        <v>a</v>
      </c>
      <c r="I1598" s="261" t="str">
        <f>[1]Sheet32!$M49</f>
        <v xml:space="preserve">غزلان </v>
      </c>
      <c r="J1598" s="261" t="str">
        <f>[1]Sheet32!$L49</f>
        <v>أنثى</v>
      </c>
      <c r="K1598" s="263">
        <f>[1]Sheet32!$F49</f>
        <v>38981</v>
      </c>
      <c r="L1598" s="261" t="str">
        <f t="shared" si="24"/>
        <v xml:space="preserve">a غزلان </v>
      </c>
      <c r="M1598" s="279"/>
    </row>
    <row r="1599" spans="2:13" s="264" customFormat="1" ht="30" customHeight="1">
      <c r="B1599" s="266">
        <v>1592</v>
      </c>
      <c r="C1599" s="261" t="str">
        <f>IF((F1599&lt;=0)," ",[1]Sheet32!$T$10)</f>
        <v>الأولى إعدادي عام</v>
      </c>
      <c r="D1599" s="261" t="str">
        <f>C1599&amp;"_"&amp;COUNTIF(C$8:$C1599,C1599)</f>
        <v>الأولى إعدادي عام_527</v>
      </c>
      <c r="E1599" s="260" t="str">
        <f>[1]Sheet32!$I$11</f>
        <v>1ASCG-12</v>
      </c>
      <c r="F1599" s="261">
        <f>[1]Sheet32!$AA50</f>
        <v>35</v>
      </c>
      <c r="G1599" s="262" t="str">
        <f>[1]Sheet32!$X50</f>
        <v>P139364724</v>
      </c>
      <c r="H1599" s="261" t="str">
        <f>[1]Sheet32!$Q50</f>
        <v>a</v>
      </c>
      <c r="I1599" s="261" t="str">
        <f>[1]Sheet32!$M50</f>
        <v xml:space="preserve">منال </v>
      </c>
      <c r="J1599" s="261" t="str">
        <f>[1]Sheet32!$L50</f>
        <v>أنثى</v>
      </c>
      <c r="K1599" s="263">
        <f>[1]Sheet32!$F50</f>
        <v>39063</v>
      </c>
      <c r="L1599" s="261" t="str">
        <f t="shared" si="24"/>
        <v xml:space="preserve">a منال </v>
      </c>
      <c r="M1599" s="279"/>
    </row>
    <row r="1600" spans="2:13" s="264" customFormat="1" ht="30" customHeight="1">
      <c r="B1600" s="266">
        <v>1593</v>
      </c>
      <c r="C1600" s="261" t="str">
        <f>IF((F1600&lt;=0)," ",[1]Sheet32!$T$10)</f>
        <v>الأولى إعدادي عام</v>
      </c>
      <c r="D1600" s="261" t="str">
        <f>C1600&amp;"_"&amp;COUNTIF(C$8:$C1600,C1600)</f>
        <v>الأولى إعدادي عام_528</v>
      </c>
      <c r="E1600" s="260" t="str">
        <f>[1]Sheet32!$I$11</f>
        <v>1ASCG-12</v>
      </c>
      <c r="F1600" s="261">
        <f>[1]Sheet32!$AA51</f>
        <v>36</v>
      </c>
      <c r="G1600" s="262" t="str">
        <f>[1]Sheet32!$X51</f>
        <v>P141091981</v>
      </c>
      <c r="H1600" s="261" t="str">
        <f>[1]Sheet32!$Q51</f>
        <v>a</v>
      </c>
      <c r="I1600" s="261" t="str">
        <f>[1]Sheet32!$M51</f>
        <v>رشيد</v>
      </c>
      <c r="J1600" s="261" t="str">
        <f>[1]Sheet32!$L51</f>
        <v>ذكر</v>
      </c>
      <c r="K1600" s="263">
        <f>[1]Sheet32!$F51</f>
        <v>38580</v>
      </c>
      <c r="L1600" s="261" t="str">
        <f t="shared" si="24"/>
        <v>a رشيد</v>
      </c>
      <c r="M1600" s="279"/>
    </row>
    <row r="1601" spans="2:13" s="264" customFormat="1" ht="30" customHeight="1">
      <c r="B1601" s="266">
        <v>1594</v>
      </c>
      <c r="C1601" s="261" t="str">
        <f>IF((F1601&lt;=0)," ",[1]Sheet32!$T$10)</f>
        <v>الأولى إعدادي عام</v>
      </c>
      <c r="D1601" s="261" t="str">
        <f>C1601&amp;"_"&amp;COUNTIF(C$8:$C1601,C1601)</f>
        <v>الأولى إعدادي عام_529</v>
      </c>
      <c r="E1601" s="260" t="str">
        <f>[1]Sheet32!$I$11</f>
        <v>1ASCG-12</v>
      </c>
      <c r="F1601" s="261">
        <f>[1]Sheet32!$AA52</f>
        <v>37</v>
      </c>
      <c r="G1601" s="262" t="str">
        <f>[1]Sheet32!$X52</f>
        <v>P142058913</v>
      </c>
      <c r="H1601" s="261" t="str">
        <f>[1]Sheet32!$Q52</f>
        <v>a</v>
      </c>
      <c r="I1601" s="261" t="str">
        <f>[1]Sheet32!$M52</f>
        <v>خديجة</v>
      </c>
      <c r="J1601" s="261" t="str">
        <f>[1]Sheet32!$L52</f>
        <v>أنثى</v>
      </c>
      <c r="K1601" s="263">
        <f>[1]Sheet32!$F52</f>
        <v>37820</v>
      </c>
      <c r="L1601" s="261" t="str">
        <f t="shared" si="24"/>
        <v>a خديجة</v>
      </c>
      <c r="M1601" s="279"/>
    </row>
    <row r="1602" spans="2:13" s="264" customFormat="1" ht="30" customHeight="1">
      <c r="B1602" s="266">
        <v>1595</v>
      </c>
      <c r="C1602" s="261" t="str">
        <f>IF((F1602&lt;=0)," ",[1]Sheet32!$T$10)</f>
        <v>الأولى إعدادي عام</v>
      </c>
      <c r="D1602" s="261" t="str">
        <f>C1602&amp;"_"&amp;COUNTIF(C$8:$C1602,C1602)</f>
        <v>الأولى إعدادي عام_530</v>
      </c>
      <c r="E1602" s="260" t="str">
        <f>[1]Sheet32!$I$11</f>
        <v>1ASCG-12</v>
      </c>
      <c r="F1602" s="261">
        <f>[1]Sheet32!$AA53</f>
        <v>38</v>
      </c>
      <c r="G1602" s="262" t="str">
        <f>[1]Sheet32!$X53</f>
        <v>P145055972</v>
      </c>
      <c r="H1602" s="261" t="str">
        <f>[1]Sheet32!$Q53</f>
        <v>a</v>
      </c>
      <c r="I1602" s="261" t="str">
        <f>[1]Sheet32!$M53</f>
        <v>وفاء</v>
      </c>
      <c r="J1602" s="261" t="str">
        <f>[1]Sheet32!$L53</f>
        <v>أنثى</v>
      </c>
      <c r="K1602" s="263">
        <f>[1]Sheet32!$F53</f>
        <v>39106</v>
      </c>
      <c r="L1602" s="261" t="str">
        <f t="shared" si="24"/>
        <v>a وفاء</v>
      </c>
      <c r="M1602" s="279"/>
    </row>
    <row r="1603" spans="2:13" s="264" customFormat="1" ht="30" customHeight="1">
      <c r="B1603" s="266">
        <v>1596</v>
      </c>
      <c r="C1603" s="261" t="str">
        <f>IF((F1603&lt;=0)," ",[1]Sheet32!$T$10)</f>
        <v>الأولى إعدادي عام</v>
      </c>
      <c r="D1603" s="261" t="str">
        <f>C1603&amp;"_"&amp;COUNTIF(C$8:$C1603,C1603)</f>
        <v>الأولى إعدادي عام_531</v>
      </c>
      <c r="E1603" s="260" t="str">
        <f>[1]Sheet32!$I$11</f>
        <v>1ASCG-12</v>
      </c>
      <c r="F1603" s="261">
        <f>[1]Sheet32!$AA54</f>
        <v>39</v>
      </c>
      <c r="G1603" s="262" t="str">
        <f>[1]Sheet32!$X54</f>
        <v>H134117723</v>
      </c>
      <c r="H1603" s="261" t="str">
        <f>[1]Sheet32!$Q54</f>
        <v>a</v>
      </c>
      <c r="I1603" s="261" t="str">
        <f>[1]Sheet32!$M54</f>
        <v>مريم</v>
      </c>
      <c r="J1603" s="261" t="str">
        <f>[1]Sheet32!$L54</f>
        <v>أنثى</v>
      </c>
      <c r="K1603" s="263">
        <f>[1]Sheet32!$F54</f>
        <v>38934</v>
      </c>
      <c r="L1603" s="261" t="str">
        <f t="shared" si="24"/>
        <v>a مريم</v>
      </c>
      <c r="M1603" s="279"/>
    </row>
    <row r="1604" spans="2:13" s="264" customFormat="1" ht="30" customHeight="1">
      <c r="B1604" s="266">
        <v>1597</v>
      </c>
      <c r="C1604" s="261" t="str">
        <f>IF((F1604&lt;=0)," ",[1]Sheet32!$T$10)</f>
        <v>الأولى إعدادي عام</v>
      </c>
      <c r="D1604" s="261" t="str">
        <f>C1604&amp;"_"&amp;COUNTIF(C$8:$C1604,C1604)</f>
        <v>الأولى إعدادي عام_532</v>
      </c>
      <c r="E1604" s="260" t="str">
        <f>[1]Sheet32!$I$11</f>
        <v>1ASCG-12</v>
      </c>
      <c r="F1604" s="261">
        <f>[1]Sheet32!$AA55</f>
        <v>40</v>
      </c>
      <c r="G1604" s="262" t="str">
        <f>[1]Sheet32!$X55</f>
        <v>N136281322</v>
      </c>
      <c r="H1604" s="261" t="str">
        <f>[1]Sheet32!$Q55</f>
        <v>a</v>
      </c>
      <c r="I1604" s="261" t="str">
        <f>[1]Sheet32!$M55</f>
        <v>ملاك</v>
      </c>
      <c r="J1604" s="261" t="str">
        <f>[1]Sheet32!$L55</f>
        <v>أنثى</v>
      </c>
      <c r="K1604" s="263">
        <f>[1]Sheet32!$F55</f>
        <v>38987</v>
      </c>
      <c r="L1604" s="261" t="str">
        <f t="shared" si="24"/>
        <v>a ملاك</v>
      </c>
      <c r="M1604" s="279"/>
    </row>
    <row r="1605" spans="2:13" s="264" customFormat="1" ht="30" customHeight="1">
      <c r="B1605" s="266">
        <v>1598</v>
      </c>
      <c r="C1605" s="261" t="str">
        <f>IF((F1605&lt;=0)," ",[1]Sheet32!$T$10)</f>
        <v>الأولى إعدادي عام</v>
      </c>
      <c r="D1605" s="261" t="str">
        <f>C1605&amp;"_"&amp;COUNTIF(C$8:$C1605,C1605)</f>
        <v>الأولى إعدادي عام_533</v>
      </c>
      <c r="E1605" s="260" t="str">
        <f>[1]Sheet32!$I$11</f>
        <v>1ASCG-12</v>
      </c>
      <c r="F1605" s="261">
        <f>[1]Sheet32!$AA56</f>
        <v>41</v>
      </c>
      <c r="G1605" s="262" t="str">
        <f>[1]Sheet32!$X56</f>
        <v>N136104987</v>
      </c>
      <c r="H1605" s="261" t="str">
        <f>[1]Sheet32!$Q56</f>
        <v>a</v>
      </c>
      <c r="I1605" s="261" t="str">
        <f>[1]Sheet32!$M56</f>
        <v>حفيظ</v>
      </c>
      <c r="J1605" s="261" t="str">
        <f>[1]Sheet32!$L56</f>
        <v>ذكر</v>
      </c>
      <c r="K1605" s="263">
        <f>[1]Sheet32!$F56</f>
        <v>38920</v>
      </c>
      <c r="L1605" s="261" t="str">
        <f t="shared" si="24"/>
        <v>a حفيظ</v>
      </c>
      <c r="M1605" s="279"/>
    </row>
    <row r="1606" spans="2:13" s="264" customFormat="1" ht="30" customHeight="1">
      <c r="B1606" s="266">
        <v>1599</v>
      </c>
      <c r="C1606" s="261" t="str">
        <f>IF((F1606&lt;=0)," ",[1]Sheet32!$T$10)</f>
        <v>الأولى إعدادي عام</v>
      </c>
      <c r="D1606" s="261" t="str">
        <f>C1606&amp;"_"&amp;COUNTIF(C$8:$C1606,C1606)</f>
        <v>الأولى إعدادي عام_534</v>
      </c>
      <c r="E1606" s="260" t="str">
        <f>[1]Sheet32!$I$11</f>
        <v>1ASCG-12</v>
      </c>
      <c r="F1606" s="261">
        <f>[1]Sheet32!$AA57</f>
        <v>42</v>
      </c>
      <c r="G1606" s="262" t="str">
        <f>[1]Sheet32!$X57</f>
        <v>P144090273</v>
      </c>
      <c r="H1606" s="261" t="str">
        <f>[1]Sheet32!$Q57</f>
        <v>a</v>
      </c>
      <c r="I1606" s="261" t="str">
        <f>[1]Sheet32!$M57</f>
        <v>طه</v>
      </c>
      <c r="J1606" s="261" t="str">
        <f>[1]Sheet32!$L57</f>
        <v>ذكر</v>
      </c>
      <c r="K1606" s="263">
        <f>[1]Sheet32!$F57</f>
        <v>39227</v>
      </c>
      <c r="L1606" s="261" t="str">
        <f t="shared" si="24"/>
        <v>a طه</v>
      </c>
      <c r="M1606" s="279"/>
    </row>
    <row r="1607" spans="2:13" s="264" customFormat="1" ht="30" customHeight="1">
      <c r="B1607" s="266">
        <v>1600</v>
      </c>
      <c r="C1607" s="261" t="str">
        <f>IF((F1607&lt;=0)," ",[1]Sheet32!$T$10)</f>
        <v>الأولى إعدادي عام</v>
      </c>
      <c r="D1607" s="261" t="str">
        <f>C1607&amp;"_"&amp;COUNTIF(C$8:$C1607,C1607)</f>
        <v>الأولى إعدادي عام_535</v>
      </c>
      <c r="E1607" s="260" t="str">
        <f>[1]Sheet32!$I$11</f>
        <v>1ASCG-12</v>
      </c>
      <c r="F1607" s="261">
        <f>[1]Sheet32!$AA58</f>
        <v>43</v>
      </c>
      <c r="G1607" s="262" t="str">
        <f>[1]Sheet32!$X58</f>
        <v>P136281380</v>
      </c>
      <c r="H1607" s="261" t="str">
        <f>[1]Sheet32!$Q58</f>
        <v>a</v>
      </c>
      <c r="I1607" s="261" t="str">
        <f>[1]Sheet32!$M58</f>
        <v>شيماء</v>
      </c>
      <c r="J1607" s="261" t="str">
        <f>[1]Sheet32!$L58</f>
        <v>أنثى</v>
      </c>
      <c r="K1607" s="263">
        <f>[1]Sheet32!$F58</f>
        <v>38854</v>
      </c>
      <c r="L1607" s="261" t="str">
        <f t="shared" si="24"/>
        <v>a شيماء</v>
      </c>
      <c r="M1607" s="279"/>
    </row>
    <row r="1608" spans="2:13" s="264" customFormat="1" ht="30" customHeight="1">
      <c r="B1608" s="266">
        <v>1601</v>
      </c>
      <c r="C1608" s="261" t="str">
        <f>IF((F1608&lt;=0)," ",[1]Sheet32!$T$10)</f>
        <v>الأولى إعدادي عام</v>
      </c>
      <c r="D1608" s="261" t="str">
        <f>C1608&amp;"_"&amp;COUNTIF(C$8:$C1608,C1608)</f>
        <v>الأولى إعدادي عام_536</v>
      </c>
      <c r="E1608" s="260" t="str">
        <f>[1]Sheet32!$I$11</f>
        <v>1ASCG-12</v>
      </c>
      <c r="F1608" s="261">
        <f>[1]Sheet32!$AA59</f>
        <v>44</v>
      </c>
      <c r="G1608" s="262" t="str">
        <f>[1]Sheet32!$X59</f>
        <v>P135259799</v>
      </c>
      <c r="H1608" s="261" t="str">
        <f>[1]Sheet32!$Q59</f>
        <v>a</v>
      </c>
      <c r="I1608" s="261" t="str">
        <f>[1]Sheet32!$M59</f>
        <v xml:space="preserve">سهيلة </v>
      </c>
      <c r="J1608" s="261" t="str">
        <f>[1]Sheet32!$L59</f>
        <v>أنثى</v>
      </c>
      <c r="K1608" s="263">
        <f>[1]Sheet32!$F59</f>
        <v>38911</v>
      </c>
      <c r="L1608" s="261" t="str">
        <f t="shared" si="24"/>
        <v xml:space="preserve">a سهيلة </v>
      </c>
      <c r="M1608" s="279"/>
    </row>
    <row r="1609" spans="2:13" s="264" customFormat="1" ht="30" customHeight="1">
      <c r="B1609" s="266">
        <v>1602</v>
      </c>
      <c r="C1609" s="261" t="str">
        <f>IF((F1609&lt;=0)," ",[1]Sheet32!$T$10)</f>
        <v>الأولى إعدادي عام</v>
      </c>
      <c r="D1609" s="261" t="str">
        <f>C1609&amp;"_"&amp;COUNTIF(C$8:$C1609,C1609)</f>
        <v>الأولى إعدادي عام_537</v>
      </c>
      <c r="E1609" s="260" t="str">
        <f>[1]Sheet32!$I$11</f>
        <v>1ASCG-12</v>
      </c>
      <c r="F1609" s="261">
        <f>[1]Sheet32!$AA60</f>
        <v>45</v>
      </c>
      <c r="G1609" s="262" t="str">
        <f>[1]Sheet32!$X60</f>
        <v>P138259787</v>
      </c>
      <c r="H1609" s="261" t="str">
        <f>[1]Sheet32!$Q60</f>
        <v>a</v>
      </c>
      <c r="I1609" s="261" t="str">
        <f>[1]Sheet32!$M60</f>
        <v xml:space="preserve">حنان </v>
      </c>
      <c r="J1609" s="261" t="str">
        <f>[1]Sheet32!$L60</f>
        <v>أنثى</v>
      </c>
      <c r="K1609" s="263">
        <f>[1]Sheet32!$F60</f>
        <v>38911</v>
      </c>
      <c r="L1609" s="261" t="str">
        <f t="shared" ref="L1609:L1672" si="25">CONCATENATE(H1609," ",I1609)</f>
        <v xml:space="preserve">a حنان </v>
      </c>
      <c r="M1609" s="279"/>
    </row>
    <row r="1610" spans="2:13" s="264" customFormat="1" ht="30" customHeight="1">
      <c r="B1610" s="266">
        <v>1603</v>
      </c>
      <c r="C1610" s="261" t="str">
        <f>IF((F1610&lt;=0)," ",[1]Sheet32!$T$10)</f>
        <v>الأولى إعدادي عام</v>
      </c>
      <c r="D1610" s="261" t="str">
        <f>C1610&amp;"_"&amp;COUNTIF(C$8:$C1610,C1610)</f>
        <v>الأولى إعدادي عام_538</v>
      </c>
      <c r="E1610" s="260" t="str">
        <f>[1]Sheet32!$I$11</f>
        <v>1ASCG-12</v>
      </c>
      <c r="F1610" s="261">
        <f>[1]Sheet32!$AA61</f>
        <v>46</v>
      </c>
      <c r="G1610" s="262" t="str">
        <f>[1]Sheet32!$X61</f>
        <v>P138364421</v>
      </c>
      <c r="H1610" s="261" t="str">
        <f>[1]Sheet32!$Q61</f>
        <v>a</v>
      </c>
      <c r="I1610" s="261" t="str">
        <f>[1]Sheet32!$M61</f>
        <v xml:space="preserve">لبنى  </v>
      </c>
      <c r="J1610" s="261" t="str">
        <f>[1]Sheet32!$L61</f>
        <v>أنثى</v>
      </c>
      <c r="K1610" s="263">
        <f>[1]Sheet32!$F61</f>
        <v>39076</v>
      </c>
      <c r="L1610" s="261" t="str">
        <f t="shared" si="25"/>
        <v xml:space="preserve">a لبنى  </v>
      </c>
      <c r="M1610" s="279"/>
    </row>
    <row r="1611" spans="2:13" s="264" customFormat="1" ht="30" customHeight="1">
      <c r="B1611" s="266">
        <v>1604</v>
      </c>
      <c r="C1611" s="261" t="str">
        <f>IF((F1611&lt;=0)," ",[1]Sheet32!$T$10)</f>
        <v xml:space="preserve"> </v>
      </c>
      <c r="D1611" s="261" t="str">
        <f>C1611&amp;"_"&amp;COUNTIF(C$8:$C1611,C1611)</f>
        <v xml:space="preserve"> _295</v>
      </c>
      <c r="E1611" s="260" t="str">
        <f>[1]Sheet32!$I$11</f>
        <v>1ASCG-12</v>
      </c>
      <c r="F1611" s="261">
        <f>[1]Sheet32!$AA62</f>
        <v>0</v>
      </c>
      <c r="G1611" s="262">
        <f>[1]Sheet32!$X62</f>
        <v>0</v>
      </c>
      <c r="H1611" s="261" t="str">
        <f>[1]Sheet32!$Q62</f>
        <v>a</v>
      </c>
      <c r="I1611" s="261">
        <f>[1]Sheet32!$M62</f>
        <v>0</v>
      </c>
      <c r="J1611" s="261">
        <f>[1]Sheet32!$L62</f>
        <v>0</v>
      </c>
      <c r="K1611" s="263">
        <f>[1]Sheet32!$F62</f>
        <v>0</v>
      </c>
      <c r="L1611" s="261" t="str">
        <f t="shared" si="25"/>
        <v>a 0</v>
      </c>
      <c r="M1611" s="279"/>
    </row>
    <row r="1612" spans="2:13" s="264" customFormat="1" ht="30" customHeight="1">
      <c r="B1612" s="266">
        <v>1605</v>
      </c>
      <c r="C1612" s="261" t="str">
        <f>IF((F1612&lt;=0)," ",[1]Sheet32!$T$10)</f>
        <v xml:space="preserve"> </v>
      </c>
      <c r="D1612" s="261" t="str">
        <f>C1612&amp;"_"&amp;COUNTIF(C$8:$C1612,C1612)</f>
        <v xml:space="preserve"> _296</v>
      </c>
      <c r="E1612" s="260" t="str">
        <f>[1]Sheet32!$I$11</f>
        <v>1ASCG-12</v>
      </c>
      <c r="F1612" s="261">
        <f>[1]Sheet32!$AA63</f>
        <v>0</v>
      </c>
      <c r="G1612" s="262">
        <f>[1]Sheet32!$X63</f>
        <v>0</v>
      </c>
      <c r="H1612" s="261">
        <f>[1]Sheet32!$Q63</f>
        <v>0</v>
      </c>
      <c r="I1612" s="261">
        <f>[1]Sheet32!$M63</f>
        <v>0</v>
      </c>
      <c r="J1612" s="261">
        <f>[1]Sheet32!$L63</f>
        <v>0</v>
      </c>
      <c r="K1612" s="263">
        <f>[1]Sheet32!$F63</f>
        <v>0</v>
      </c>
      <c r="L1612" s="261" t="str">
        <f t="shared" si="25"/>
        <v>0 0</v>
      </c>
      <c r="M1612" s="279"/>
    </row>
    <row r="1613" spans="2:13" s="264" customFormat="1" ht="30" customHeight="1">
      <c r="B1613" s="266">
        <v>1606</v>
      </c>
      <c r="C1613" s="261" t="str">
        <f>IF((F1613&lt;=0)," ",[1]Sheet32!$T$10)</f>
        <v xml:space="preserve"> </v>
      </c>
      <c r="D1613" s="261" t="str">
        <f>C1613&amp;"_"&amp;COUNTIF(C$8:$C1613,C1613)</f>
        <v xml:space="preserve"> _297</v>
      </c>
      <c r="E1613" s="260" t="str">
        <f>[1]Sheet32!$I$11</f>
        <v>1ASCG-12</v>
      </c>
      <c r="F1613" s="261">
        <f>[1]Sheet32!$AA64</f>
        <v>0</v>
      </c>
      <c r="G1613" s="262">
        <f>[1]Sheet32!$X64</f>
        <v>0</v>
      </c>
      <c r="H1613" s="261">
        <f>[1]Sheet32!$Q64</f>
        <v>0</v>
      </c>
      <c r="I1613" s="261">
        <f>[1]Sheet32!$M64</f>
        <v>0</v>
      </c>
      <c r="J1613" s="261">
        <f>[1]Sheet32!$L64</f>
        <v>0</v>
      </c>
      <c r="K1613" s="263">
        <f>[1]Sheet32!$F64</f>
        <v>0</v>
      </c>
      <c r="L1613" s="261" t="str">
        <f t="shared" si="25"/>
        <v>0 0</v>
      </c>
      <c r="M1613" s="279"/>
    </row>
    <row r="1614" spans="2:13" s="264" customFormat="1" ht="30" customHeight="1">
      <c r="B1614" s="266">
        <v>1607</v>
      </c>
      <c r="C1614" s="261" t="str">
        <f>IF((F1614&lt;=0)," ",[1]Sheet32!$T$10)</f>
        <v xml:space="preserve"> </v>
      </c>
      <c r="D1614" s="261" t="str">
        <f>C1614&amp;"_"&amp;COUNTIF(C$8:$C1614,C1614)</f>
        <v xml:space="preserve"> _298</v>
      </c>
      <c r="E1614" s="260" t="str">
        <f>[1]Sheet32!$I$11</f>
        <v>1ASCG-12</v>
      </c>
      <c r="F1614" s="261">
        <f>[1]Sheet32!$AA65</f>
        <v>0</v>
      </c>
      <c r="G1614" s="262">
        <f>[1]Sheet32!$X65</f>
        <v>0</v>
      </c>
      <c r="H1614" s="261">
        <f>[1]Sheet32!$Q65</f>
        <v>0</v>
      </c>
      <c r="I1614" s="261">
        <f>[1]Sheet32!$M65</f>
        <v>0</v>
      </c>
      <c r="J1614" s="261">
        <f>[1]Sheet32!$L65</f>
        <v>0</v>
      </c>
      <c r="K1614" s="263">
        <f>[1]Sheet32!$F65</f>
        <v>0</v>
      </c>
      <c r="L1614" s="261" t="str">
        <f t="shared" si="25"/>
        <v>0 0</v>
      </c>
      <c r="M1614" s="279"/>
    </row>
    <row r="1615" spans="2:13" s="264" customFormat="1" ht="30" customHeight="1">
      <c r="B1615" s="266">
        <v>1608</v>
      </c>
      <c r="C1615" s="261" t="str">
        <f>IF((F1615&lt;=0)," ",[1]Sheet33!$T$10)</f>
        <v>الأولى إعدادي عام</v>
      </c>
      <c r="D1615" s="261" t="str">
        <f>C1615&amp;"_"&amp;COUNTIF(C$8:$C1615,C1615)</f>
        <v>الأولى إعدادي عام_539</v>
      </c>
      <c r="E1615" s="260" t="str">
        <f>[1]Sheet33!$I$11</f>
        <v>1ASCG-13</v>
      </c>
      <c r="F1615" s="261">
        <f>[1]Sheet33!$AA16</f>
        <v>1</v>
      </c>
      <c r="G1615" s="262" t="str">
        <f>[1]Sheet33!$X16</f>
        <v>E135066788</v>
      </c>
      <c r="H1615" s="261" t="str">
        <f>[1]Sheet33!$Q16</f>
        <v>a</v>
      </c>
      <c r="I1615" s="261" t="str">
        <f>[1]Sheet33!$M16</f>
        <v>إيمان</v>
      </c>
      <c r="J1615" s="261" t="str">
        <f>[1]Sheet33!$L16</f>
        <v>أنثى</v>
      </c>
      <c r="K1615" s="263">
        <f>[1]Sheet33!$F16</f>
        <v>38901</v>
      </c>
      <c r="L1615" s="261" t="str">
        <f t="shared" si="25"/>
        <v>a إيمان</v>
      </c>
      <c r="M1615" s="279"/>
    </row>
    <row r="1616" spans="2:13" s="264" customFormat="1" ht="30" customHeight="1">
      <c r="B1616" s="266">
        <v>1609</v>
      </c>
      <c r="C1616" s="261" t="str">
        <f>IF((F1616&lt;=0)," ",[1]Sheet33!$T$10)</f>
        <v>الأولى إعدادي عام</v>
      </c>
      <c r="D1616" s="261" t="str">
        <f>C1616&amp;"_"&amp;COUNTIF(C$8:$C1616,C1616)</f>
        <v>الأولى إعدادي عام_540</v>
      </c>
      <c r="E1616" s="260" t="str">
        <f>[1]Sheet33!$I$11</f>
        <v>1ASCG-13</v>
      </c>
      <c r="F1616" s="261">
        <f>[1]Sheet33!$AA17</f>
        <v>2</v>
      </c>
      <c r="G1616" s="262" t="str">
        <f>[1]Sheet33!$X17</f>
        <v>E136117508</v>
      </c>
      <c r="H1616" s="261" t="str">
        <f>[1]Sheet33!$Q17</f>
        <v>a</v>
      </c>
      <c r="I1616" s="261" t="str">
        <f>[1]Sheet33!$M17</f>
        <v>ياسين</v>
      </c>
      <c r="J1616" s="261" t="str">
        <f>[1]Sheet33!$L17</f>
        <v>ذكر</v>
      </c>
      <c r="K1616" s="263">
        <f>[1]Sheet33!$F17</f>
        <v>38496</v>
      </c>
      <c r="L1616" s="261" t="str">
        <f t="shared" si="25"/>
        <v>a ياسين</v>
      </c>
      <c r="M1616" s="279"/>
    </row>
    <row r="1617" spans="2:13" s="264" customFormat="1" ht="30" customHeight="1">
      <c r="B1617" s="266">
        <v>1610</v>
      </c>
      <c r="C1617" s="261" t="str">
        <f>IF((F1617&lt;=0)," ",[1]Sheet33!$T$10)</f>
        <v>الأولى إعدادي عام</v>
      </c>
      <c r="D1617" s="261" t="str">
        <f>C1617&amp;"_"&amp;COUNTIF(C$8:$C1617,C1617)</f>
        <v>الأولى إعدادي عام_541</v>
      </c>
      <c r="E1617" s="260" t="str">
        <f>[1]Sheet33!$I$11</f>
        <v>1ASCG-13</v>
      </c>
      <c r="F1617" s="261">
        <f>[1]Sheet33!$AA18</f>
        <v>3</v>
      </c>
      <c r="G1617" s="262" t="str">
        <f>[1]Sheet33!$X18</f>
        <v>N133302374</v>
      </c>
      <c r="H1617" s="261" t="str">
        <f>[1]Sheet33!$Q18</f>
        <v>a</v>
      </c>
      <c r="I1617" s="261" t="str">
        <f>[1]Sheet33!$M18</f>
        <v>هاجر</v>
      </c>
      <c r="J1617" s="261" t="str">
        <f>[1]Sheet33!$L18</f>
        <v>أنثى</v>
      </c>
      <c r="K1617" s="263">
        <f>[1]Sheet33!$F18</f>
        <v>38408</v>
      </c>
      <c r="L1617" s="261" t="str">
        <f t="shared" si="25"/>
        <v>a هاجر</v>
      </c>
      <c r="M1617" s="279"/>
    </row>
    <row r="1618" spans="2:13" s="264" customFormat="1" ht="30" customHeight="1">
      <c r="B1618" s="266">
        <v>1611</v>
      </c>
      <c r="C1618" s="261" t="str">
        <f>IF((F1618&lt;=0)," ",[1]Sheet33!$T$10)</f>
        <v>الأولى إعدادي عام</v>
      </c>
      <c r="D1618" s="261" t="str">
        <f>C1618&amp;"_"&amp;COUNTIF(C$8:$C1618,C1618)</f>
        <v>الأولى إعدادي عام_542</v>
      </c>
      <c r="E1618" s="260" t="str">
        <f>[1]Sheet33!$I$11</f>
        <v>1ASCG-13</v>
      </c>
      <c r="F1618" s="261">
        <f>[1]Sheet33!$AA19</f>
        <v>4</v>
      </c>
      <c r="G1618" s="262" t="str">
        <f>[1]Sheet33!$X19</f>
        <v>N135016126</v>
      </c>
      <c r="H1618" s="261" t="str">
        <f>[1]Sheet33!$Q19</f>
        <v>a</v>
      </c>
      <c r="I1618" s="261" t="str">
        <f>[1]Sheet33!$M19</f>
        <v>ياسين</v>
      </c>
      <c r="J1618" s="261" t="str">
        <f>[1]Sheet33!$L19</f>
        <v>ذكر</v>
      </c>
      <c r="K1618" s="263">
        <f>[1]Sheet33!$F19</f>
        <v>38952</v>
      </c>
      <c r="L1618" s="261" t="str">
        <f t="shared" si="25"/>
        <v>a ياسين</v>
      </c>
      <c r="M1618" s="279"/>
    </row>
    <row r="1619" spans="2:13" s="264" customFormat="1" ht="30" customHeight="1">
      <c r="B1619" s="266">
        <v>1612</v>
      </c>
      <c r="C1619" s="261" t="str">
        <f>IF((F1619&lt;=0)," ",[1]Sheet33!$T$10)</f>
        <v>الأولى إعدادي عام</v>
      </c>
      <c r="D1619" s="261" t="str">
        <f>C1619&amp;"_"&amp;COUNTIF(C$8:$C1619,C1619)</f>
        <v>الأولى إعدادي عام_543</v>
      </c>
      <c r="E1619" s="260" t="str">
        <f>[1]Sheet33!$I$11</f>
        <v>1ASCG-13</v>
      </c>
      <c r="F1619" s="261">
        <f>[1]Sheet33!$AA20</f>
        <v>5</v>
      </c>
      <c r="G1619" s="262" t="str">
        <f>[1]Sheet33!$X20</f>
        <v>N135037669</v>
      </c>
      <c r="H1619" s="261" t="str">
        <f>[1]Sheet33!$Q20</f>
        <v>a</v>
      </c>
      <c r="I1619" s="261" t="str">
        <f>[1]Sheet33!$M20</f>
        <v>أيوب</v>
      </c>
      <c r="J1619" s="261" t="str">
        <f>[1]Sheet33!$L20</f>
        <v>ذكر</v>
      </c>
      <c r="K1619" s="263">
        <f>[1]Sheet33!$F20</f>
        <v>38934</v>
      </c>
      <c r="L1619" s="261" t="str">
        <f t="shared" si="25"/>
        <v>a أيوب</v>
      </c>
      <c r="M1619" s="279"/>
    </row>
    <row r="1620" spans="2:13" s="264" customFormat="1" ht="30" customHeight="1">
      <c r="B1620" s="266">
        <v>1613</v>
      </c>
      <c r="C1620" s="261" t="str">
        <f>IF((F1620&lt;=0)," ",[1]Sheet33!$T$10)</f>
        <v>الأولى إعدادي عام</v>
      </c>
      <c r="D1620" s="261" t="str">
        <f>C1620&amp;"_"&amp;COUNTIF(C$8:$C1620,C1620)</f>
        <v>الأولى إعدادي عام_544</v>
      </c>
      <c r="E1620" s="260" t="str">
        <f>[1]Sheet33!$I$11</f>
        <v>1ASCG-13</v>
      </c>
      <c r="F1620" s="261">
        <f>[1]Sheet33!$AA21</f>
        <v>6</v>
      </c>
      <c r="G1620" s="262" t="str">
        <f>[1]Sheet33!$X21</f>
        <v>P130364761</v>
      </c>
      <c r="H1620" s="261" t="str">
        <f>[1]Sheet33!$Q21</f>
        <v>a</v>
      </c>
      <c r="I1620" s="261" t="str">
        <f>[1]Sheet33!$M21</f>
        <v xml:space="preserve">معاذ </v>
      </c>
      <c r="J1620" s="261" t="str">
        <f>[1]Sheet33!$L21</f>
        <v>ذكر</v>
      </c>
      <c r="K1620" s="263">
        <f>[1]Sheet33!$F21</f>
        <v>39102</v>
      </c>
      <c r="L1620" s="261" t="str">
        <f t="shared" si="25"/>
        <v xml:space="preserve">a معاذ </v>
      </c>
      <c r="M1620" s="279"/>
    </row>
    <row r="1621" spans="2:13" s="264" customFormat="1" ht="30" customHeight="1">
      <c r="B1621" s="266">
        <v>1614</v>
      </c>
      <c r="C1621" s="261" t="str">
        <f>IF((F1621&lt;=0)," ",[1]Sheet33!$T$10)</f>
        <v>الأولى إعدادي عام</v>
      </c>
      <c r="D1621" s="261" t="str">
        <f>C1621&amp;"_"&amp;COUNTIF(C$8:$C1621,C1621)</f>
        <v>الأولى إعدادي عام_545</v>
      </c>
      <c r="E1621" s="260" t="str">
        <f>[1]Sheet33!$I$11</f>
        <v>1ASCG-13</v>
      </c>
      <c r="F1621" s="261">
        <f>[1]Sheet33!$AA22</f>
        <v>7</v>
      </c>
      <c r="G1621" s="262" t="str">
        <f>[1]Sheet33!$X22</f>
        <v>P130366762</v>
      </c>
      <c r="H1621" s="261" t="str">
        <f>[1]Sheet33!$Q22</f>
        <v>a</v>
      </c>
      <c r="I1621" s="261" t="str">
        <f>[1]Sheet33!$M22</f>
        <v xml:space="preserve">وئام </v>
      </c>
      <c r="J1621" s="261" t="str">
        <f>[1]Sheet33!$L22</f>
        <v>أنثى</v>
      </c>
      <c r="K1621" s="263">
        <f>[1]Sheet33!$F22</f>
        <v>38227</v>
      </c>
      <c r="L1621" s="261" t="str">
        <f t="shared" si="25"/>
        <v xml:space="preserve">a وئام </v>
      </c>
      <c r="M1621" s="279"/>
    </row>
    <row r="1622" spans="2:13" s="264" customFormat="1" ht="30" customHeight="1">
      <c r="B1622" s="266">
        <v>1615</v>
      </c>
      <c r="C1622" s="261" t="str">
        <f>IF((F1622&lt;=0)," ",[1]Sheet33!$T$10)</f>
        <v>الأولى إعدادي عام</v>
      </c>
      <c r="D1622" s="261" t="str">
        <f>C1622&amp;"_"&amp;COUNTIF(C$8:$C1622,C1622)</f>
        <v>الأولى إعدادي عام_546</v>
      </c>
      <c r="E1622" s="260" t="str">
        <f>[1]Sheet33!$I$11</f>
        <v>1ASCG-13</v>
      </c>
      <c r="F1622" s="261">
        <f>[1]Sheet33!$AA23</f>
        <v>8</v>
      </c>
      <c r="G1622" s="262" t="str">
        <f>[1]Sheet33!$X23</f>
        <v>P130376616</v>
      </c>
      <c r="H1622" s="261" t="str">
        <f>[1]Sheet33!$Q23</f>
        <v>a</v>
      </c>
      <c r="I1622" s="261" t="str">
        <f>[1]Sheet33!$M23</f>
        <v xml:space="preserve">حفيان </v>
      </c>
      <c r="J1622" s="261" t="str">
        <f>[1]Sheet33!$L23</f>
        <v>ذكر</v>
      </c>
      <c r="K1622" s="263">
        <f>[1]Sheet33!$F23</f>
        <v>36673</v>
      </c>
      <c r="L1622" s="261" t="str">
        <f t="shared" si="25"/>
        <v xml:space="preserve">a حفيان </v>
      </c>
      <c r="M1622" s="279"/>
    </row>
    <row r="1623" spans="2:13" s="264" customFormat="1" ht="30" customHeight="1">
      <c r="B1623" s="266">
        <v>1616</v>
      </c>
      <c r="C1623" s="261" t="str">
        <f>IF((F1623&lt;=0)," ",[1]Sheet33!$T$10)</f>
        <v>الأولى إعدادي عام</v>
      </c>
      <c r="D1623" s="261" t="str">
        <f>C1623&amp;"_"&amp;COUNTIF(C$8:$C1623,C1623)</f>
        <v>الأولى إعدادي عام_547</v>
      </c>
      <c r="E1623" s="260" t="str">
        <f>[1]Sheet33!$I$11</f>
        <v>1ASCG-13</v>
      </c>
      <c r="F1623" s="261">
        <f>[1]Sheet33!$AA24</f>
        <v>9</v>
      </c>
      <c r="G1623" s="262" t="str">
        <f>[1]Sheet33!$X24</f>
        <v>P131259689</v>
      </c>
      <c r="H1623" s="261" t="str">
        <f>[1]Sheet33!$Q24</f>
        <v>a</v>
      </c>
      <c r="I1623" s="261" t="str">
        <f>[1]Sheet33!$M24</f>
        <v xml:space="preserve">سارة </v>
      </c>
      <c r="J1623" s="261" t="str">
        <f>[1]Sheet33!$L24</f>
        <v>أنثى</v>
      </c>
      <c r="K1623" s="263">
        <f>[1]Sheet33!$F24</f>
        <v>38765</v>
      </c>
      <c r="L1623" s="261" t="str">
        <f t="shared" si="25"/>
        <v xml:space="preserve">a سارة </v>
      </c>
      <c r="M1623" s="279"/>
    </row>
    <row r="1624" spans="2:13" s="264" customFormat="1" ht="30" customHeight="1">
      <c r="B1624" s="266">
        <v>1617</v>
      </c>
      <c r="C1624" s="261" t="str">
        <f>IF((F1624&lt;=0)," ",[1]Sheet33!$T$10)</f>
        <v>الأولى إعدادي عام</v>
      </c>
      <c r="D1624" s="261" t="str">
        <f>C1624&amp;"_"&amp;COUNTIF(C$8:$C1624,C1624)</f>
        <v>الأولى إعدادي عام_548</v>
      </c>
      <c r="E1624" s="260" t="str">
        <f>[1]Sheet33!$I$11</f>
        <v>1ASCG-13</v>
      </c>
      <c r="F1624" s="261">
        <f>[1]Sheet33!$AA25</f>
        <v>10</v>
      </c>
      <c r="G1624" s="262" t="str">
        <f>[1]Sheet33!$X25</f>
        <v>P131364412</v>
      </c>
      <c r="H1624" s="261" t="str">
        <f>[1]Sheet33!$Q25</f>
        <v>a</v>
      </c>
      <c r="I1624" s="261" t="str">
        <f>[1]Sheet33!$M25</f>
        <v xml:space="preserve">سعيدة </v>
      </c>
      <c r="J1624" s="261" t="str">
        <f>[1]Sheet33!$L25</f>
        <v>أنثى</v>
      </c>
      <c r="K1624" s="263">
        <f>[1]Sheet33!$F25</f>
        <v>38658</v>
      </c>
      <c r="L1624" s="261" t="str">
        <f t="shared" si="25"/>
        <v xml:space="preserve">a سعيدة </v>
      </c>
      <c r="M1624" s="279"/>
    </row>
    <row r="1625" spans="2:13" s="264" customFormat="1" ht="30" customHeight="1">
      <c r="B1625" s="266">
        <v>1618</v>
      </c>
      <c r="C1625" s="261" t="str">
        <f>IF((F1625&lt;=0)," ",[1]Sheet33!$T$10)</f>
        <v>الأولى إعدادي عام</v>
      </c>
      <c r="D1625" s="261" t="str">
        <f>C1625&amp;"_"&amp;COUNTIF(C$8:$C1625,C1625)</f>
        <v>الأولى إعدادي عام_549</v>
      </c>
      <c r="E1625" s="260" t="str">
        <f>[1]Sheet33!$I$11</f>
        <v>1ASCG-13</v>
      </c>
      <c r="F1625" s="261">
        <f>[1]Sheet33!$AA26</f>
        <v>11</v>
      </c>
      <c r="G1625" s="262" t="str">
        <f>[1]Sheet33!$X26</f>
        <v>P132364418</v>
      </c>
      <c r="H1625" s="261" t="str">
        <f>[1]Sheet33!$Q26</f>
        <v>a</v>
      </c>
      <c r="I1625" s="261" t="str">
        <f>[1]Sheet33!$M26</f>
        <v xml:space="preserve">خير   الدين </v>
      </c>
      <c r="J1625" s="261" t="str">
        <f>[1]Sheet33!$L26</f>
        <v>ذكر</v>
      </c>
      <c r="K1625" s="263">
        <f>[1]Sheet33!$F26</f>
        <v>38768</v>
      </c>
      <c r="L1625" s="261" t="str">
        <f t="shared" si="25"/>
        <v xml:space="preserve">a خير   الدين </v>
      </c>
      <c r="M1625" s="279"/>
    </row>
    <row r="1626" spans="2:13" s="264" customFormat="1" ht="30" customHeight="1">
      <c r="B1626" s="266">
        <v>1619</v>
      </c>
      <c r="C1626" s="261" t="str">
        <f>IF((F1626&lt;=0)," ",[1]Sheet33!$T$10)</f>
        <v>الأولى إعدادي عام</v>
      </c>
      <c r="D1626" s="261" t="str">
        <f>C1626&amp;"_"&amp;COUNTIF(C$8:$C1626,C1626)</f>
        <v>الأولى إعدادي عام_550</v>
      </c>
      <c r="E1626" s="260" t="str">
        <f>[1]Sheet33!$I$11</f>
        <v>1ASCG-13</v>
      </c>
      <c r="F1626" s="261">
        <f>[1]Sheet33!$AA27</f>
        <v>12</v>
      </c>
      <c r="G1626" s="262" t="str">
        <f>[1]Sheet33!$X27</f>
        <v>P132376841</v>
      </c>
      <c r="H1626" s="261" t="str">
        <f>[1]Sheet33!$Q27</f>
        <v>a</v>
      </c>
      <c r="I1626" s="261" t="str">
        <f>[1]Sheet33!$M27</f>
        <v xml:space="preserve">عبد القدوس </v>
      </c>
      <c r="J1626" s="261" t="str">
        <f>[1]Sheet33!$L27</f>
        <v>ذكر</v>
      </c>
      <c r="K1626" s="263">
        <f>[1]Sheet33!$F27</f>
        <v>37295</v>
      </c>
      <c r="L1626" s="261" t="str">
        <f t="shared" si="25"/>
        <v xml:space="preserve">a عبد القدوس </v>
      </c>
      <c r="M1626" s="279"/>
    </row>
    <row r="1627" spans="2:13" s="264" customFormat="1" ht="30" customHeight="1">
      <c r="B1627" s="266">
        <v>1620</v>
      </c>
      <c r="C1627" s="261" t="str">
        <f>IF((F1627&lt;=0)," ",[1]Sheet33!$T$10)</f>
        <v>الأولى إعدادي عام</v>
      </c>
      <c r="D1627" s="261" t="str">
        <f>C1627&amp;"_"&amp;COUNTIF(C$8:$C1627,C1627)</f>
        <v>الأولى إعدادي عام_551</v>
      </c>
      <c r="E1627" s="260" t="str">
        <f>[1]Sheet33!$I$11</f>
        <v>1ASCG-13</v>
      </c>
      <c r="F1627" s="261">
        <f>[1]Sheet33!$AA28</f>
        <v>13</v>
      </c>
      <c r="G1627" s="262" t="str">
        <f>[1]Sheet33!$X28</f>
        <v>P133247582</v>
      </c>
      <c r="H1627" s="261" t="str">
        <f>[1]Sheet33!$Q28</f>
        <v>a</v>
      </c>
      <c r="I1627" s="261" t="str">
        <f>[1]Sheet33!$M28</f>
        <v xml:space="preserve">مريم </v>
      </c>
      <c r="J1627" s="261" t="str">
        <f>[1]Sheet33!$L28</f>
        <v>أنثى</v>
      </c>
      <c r="K1627" s="263">
        <f>[1]Sheet33!$F28</f>
        <v>38822</v>
      </c>
      <c r="L1627" s="261" t="str">
        <f t="shared" si="25"/>
        <v xml:space="preserve">a مريم </v>
      </c>
      <c r="M1627" s="279"/>
    </row>
    <row r="1628" spans="2:13" s="264" customFormat="1" ht="30" customHeight="1">
      <c r="B1628" s="266">
        <v>1621</v>
      </c>
      <c r="C1628" s="261" t="str">
        <f>IF((F1628&lt;=0)," ",[1]Sheet33!$T$10)</f>
        <v>الأولى إعدادي عام</v>
      </c>
      <c r="D1628" s="261" t="str">
        <f>C1628&amp;"_"&amp;COUNTIF(C$8:$C1628,C1628)</f>
        <v>الأولى إعدادي عام_552</v>
      </c>
      <c r="E1628" s="260" t="str">
        <f>[1]Sheet33!$I$11</f>
        <v>1ASCG-13</v>
      </c>
      <c r="F1628" s="261">
        <f>[1]Sheet33!$AA29</f>
        <v>14</v>
      </c>
      <c r="G1628" s="262" t="str">
        <f>[1]Sheet33!$X29</f>
        <v>P133252289</v>
      </c>
      <c r="H1628" s="261" t="str">
        <f>[1]Sheet33!$Q29</f>
        <v>a</v>
      </c>
      <c r="I1628" s="261" t="str">
        <f>[1]Sheet33!$M29</f>
        <v xml:space="preserve">حفصة </v>
      </c>
      <c r="J1628" s="261" t="str">
        <f>[1]Sheet33!$L29</f>
        <v>أنثى</v>
      </c>
      <c r="K1628" s="263">
        <f>[1]Sheet33!$F29</f>
        <v>38930</v>
      </c>
      <c r="L1628" s="261" t="str">
        <f t="shared" si="25"/>
        <v xml:space="preserve">a حفصة </v>
      </c>
      <c r="M1628" s="279"/>
    </row>
    <row r="1629" spans="2:13" s="264" customFormat="1" ht="30" customHeight="1">
      <c r="B1629" s="266">
        <v>1622</v>
      </c>
      <c r="C1629" s="261" t="str">
        <f>IF((F1629&lt;=0)," ",[1]Sheet33!$T$10)</f>
        <v>الأولى إعدادي عام</v>
      </c>
      <c r="D1629" s="261" t="str">
        <f>C1629&amp;"_"&amp;COUNTIF(C$8:$C1629,C1629)</f>
        <v>الأولى إعدادي عام_553</v>
      </c>
      <c r="E1629" s="260" t="str">
        <f>[1]Sheet33!$I$11</f>
        <v>1ASCG-13</v>
      </c>
      <c r="F1629" s="261">
        <f>[1]Sheet33!$AA30</f>
        <v>15</v>
      </c>
      <c r="G1629" s="262" t="str">
        <f>[1]Sheet33!$X30</f>
        <v>P134206787</v>
      </c>
      <c r="H1629" s="261" t="str">
        <f>[1]Sheet33!$Q30</f>
        <v>a</v>
      </c>
      <c r="I1629" s="261" t="str">
        <f>[1]Sheet33!$M30</f>
        <v>سليمان</v>
      </c>
      <c r="J1629" s="261" t="str">
        <f>[1]Sheet33!$L30</f>
        <v>ذكر</v>
      </c>
      <c r="K1629" s="263">
        <f>[1]Sheet33!$F30</f>
        <v>37622</v>
      </c>
      <c r="L1629" s="261" t="str">
        <f t="shared" si="25"/>
        <v>a سليمان</v>
      </c>
      <c r="M1629" s="279"/>
    </row>
    <row r="1630" spans="2:13" s="264" customFormat="1" ht="30" customHeight="1">
      <c r="B1630" s="266">
        <v>1623</v>
      </c>
      <c r="C1630" s="261" t="str">
        <f>IF((F1630&lt;=0)," ",[1]Sheet33!$T$10)</f>
        <v>الأولى إعدادي عام</v>
      </c>
      <c r="D1630" s="261" t="str">
        <f>C1630&amp;"_"&amp;COUNTIF(C$8:$C1630,C1630)</f>
        <v>الأولى إعدادي عام_554</v>
      </c>
      <c r="E1630" s="260" t="str">
        <f>[1]Sheet33!$I$11</f>
        <v>1ASCG-13</v>
      </c>
      <c r="F1630" s="261">
        <f>[1]Sheet33!$AA31</f>
        <v>16</v>
      </c>
      <c r="G1630" s="262" t="str">
        <f>[1]Sheet33!$X31</f>
        <v>P135251398</v>
      </c>
      <c r="H1630" s="261" t="str">
        <f>[1]Sheet33!$Q31</f>
        <v>a</v>
      </c>
      <c r="I1630" s="261" t="str">
        <f>[1]Sheet33!$M31</f>
        <v xml:space="preserve">آية </v>
      </c>
      <c r="J1630" s="261" t="str">
        <f>[1]Sheet33!$L31</f>
        <v>أنثى</v>
      </c>
      <c r="K1630" s="263">
        <f>[1]Sheet33!$F31</f>
        <v>38650</v>
      </c>
      <c r="L1630" s="261" t="str">
        <f t="shared" si="25"/>
        <v xml:space="preserve">a آية </v>
      </c>
      <c r="M1630" s="279"/>
    </row>
    <row r="1631" spans="2:13" s="264" customFormat="1" ht="30" customHeight="1">
      <c r="B1631" s="266">
        <v>1624</v>
      </c>
      <c r="C1631" s="261" t="str">
        <f>IF((F1631&lt;=0)," ",[1]Sheet33!$T$10)</f>
        <v>الأولى إعدادي عام</v>
      </c>
      <c r="D1631" s="261" t="str">
        <f>C1631&amp;"_"&amp;COUNTIF(C$8:$C1631,C1631)</f>
        <v>الأولى إعدادي عام_555</v>
      </c>
      <c r="E1631" s="260" t="str">
        <f>[1]Sheet33!$I$11</f>
        <v>1ASCG-13</v>
      </c>
      <c r="F1631" s="261">
        <f>[1]Sheet33!$AA32</f>
        <v>17</v>
      </c>
      <c r="G1631" s="262" t="str">
        <f>[1]Sheet33!$X32</f>
        <v>P135252238</v>
      </c>
      <c r="H1631" s="261" t="str">
        <f>[1]Sheet33!$Q32</f>
        <v>a</v>
      </c>
      <c r="I1631" s="261" t="str">
        <f>[1]Sheet33!$M32</f>
        <v xml:space="preserve">دعاء </v>
      </c>
      <c r="J1631" s="261" t="str">
        <f>[1]Sheet33!$L32</f>
        <v>أنثى</v>
      </c>
      <c r="K1631" s="263">
        <f>[1]Sheet33!$F32</f>
        <v>38801</v>
      </c>
      <c r="L1631" s="261" t="str">
        <f t="shared" si="25"/>
        <v xml:space="preserve">a دعاء </v>
      </c>
      <c r="M1631" s="279"/>
    </row>
    <row r="1632" spans="2:13" s="264" customFormat="1" ht="30" customHeight="1">
      <c r="B1632" s="266">
        <v>1625</v>
      </c>
      <c r="C1632" s="261" t="str">
        <f>IF((F1632&lt;=0)," ",[1]Sheet33!$T$10)</f>
        <v>الأولى إعدادي عام</v>
      </c>
      <c r="D1632" s="261" t="str">
        <f>C1632&amp;"_"&amp;COUNTIF(C$8:$C1632,C1632)</f>
        <v>الأولى إعدادي عام_556</v>
      </c>
      <c r="E1632" s="260" t="str">
        <f>[1]Sheet33!$I$11</f>
        <v>1ASCG-13</v>
      </c>
      <c r="F1632" s="261">
        <f>[1]Sheet33!$AA33</f>
        <v>18</v>
      </c>
      <c r="G1632" s="262" t="str">
        <f>[1]Sheet33!$X33</f>
        <v>P135322272</v>
      </c>
      <c r="H1632" s="261" t="str">
        <f>[1]Sheet33!$Q33</f>
        <v>a</v>
      </c>
      <c r="I1632" s="261" t="str">
        <f>[1]Sheet33!$M33</f>
        <v>غزلان</v>
      </c>
      <c r="J1632" s="261" t="str">
        <f>[1]Sheet33!$L33</f>
        <v>أنثى</v>
      </c>
      <c r="K1632" s="263">
        <f>[1]Sheet33!$F33</f>
        <v>38862</v>
      </c>
      <c r="L1632" s="261" t="str">
        <f t="shared" si="25"/>
        <v>a غزلان</v>
      </c>
      <c r="M1632" s="279"/>
    </row>
    <row r="1633" spans="2:13" s="264" customFormat="1" ht="30" customHeight="1">
      <c r="B1633" s="266">
        <v>1626</v>
      </c>
      <c r="C1633" s="261" t="str">
        <f>IF((F1633&lt;=0)," ",[1]Sheet33!$T$10)</f>
        <v>الأولى إعدادي عام</v>
      </c>
      <c r="D1633" s="261" t="str">
        <f>C1633&amp;"_"&amp;COUNTIF(C$8:$C1633,C1633)</f>
        <v>الأولى إعدادي عام_557</v>
      </c>
      <c r="E1633" s="260" t="str">
        <f>[1]Sheet33!$I$11</f>
        <v>1ASCG-13</v>
      </c>
      <c r="F1633" s="261">
        <f>[1]Sheet33!$AA34</f>
        <v>19</v>
      </c>
      <c r="G1633" s="262" t="str">
        <f>[1]Sheet33!$X34</f>
        <v>P135366862</v>
      </c>
      <c r="H1633" s="261" t="str">
        <f>[1]Sheet33!$Q34</f>
        <v>a</v>
      </c>
      <c r="I1633" s="261" t="str">
        <f>[1]Sheet33!$M34</f>
        <v xml:space="preserve">إسماعيل </v>
      </c>
      <c r="J1633" s="261" t="str">
        <f>[1]Sheet33!$L34</f>
        <v>ذكر</v>
      </c>
      <c r="K1633" s="263">
        <f>[1]Sheet33!$F34</f>
        <v>37992</v>
      </c>
      <c r="L1633" s="261" t="str">
        <f t="shared" si="25"/>
        <v xml:space="preserve">a إسماعيل </v>
      </c>
      <c r="M1633" s="279"/>
    </row>
    <row r="1634" spans="2:13" s="264" customFormat="1" ht="30" customHeight="1">
      <c r="B1634" s="266">
        <v>1627</v>
      </c>
      <c r="C1634" s="261" t="str">
        <f>IF((F1634&lt;=0)," ",[1]Sheet33!$T$10)</f>
        <v>الأولى إعدادي عام</v>
      </c>
      <c r="D1634" s="261" t="str">
        <f>C1634&amp;"_"&amp;COUNTIF(C$8:$C1634,C1634)</f>
        <v>الأولى إعدادي عام_558</v>
      </c>
      <c r="E1634" s="260" t="str">
        <f>[1]Sheet33!$I$11</f>
        <v>1ASCG-13</v>
      </c>
      <c r="F1634" s="261">
        <f>[1]Sheet33!$AA35</f>
        <v>20</v>
      </c>
      <c r="G1634" s="262" t="str">
        <f>[1]Sheet33!$X35</f>
        <v>P136259952</v>
      </c>
      <c r="H1634" s="261" t="str">
        <f>[1]Sheet33!$Q35</f>
        <v>a</v>
      </c>
      <c r="I1634" s="261" t="str">
        <f>[1]Sheet33!$M35</f>
        <v xml:space="preserve">معاذ </v>
      </c>
      <c r="J1634" s="261" t="str">
        <f>[1]Sheet33!$L35</f>
        <v>ذكر</v>
      </c>
      <c r="K1634" s="263">
        <f>[1]Sheet33!$F35</f>
        <v>38494</v>
      </c>
      <c r="L1634" s="261" t="str">
        <f t="shared" si="25"/>
        <v xml:space="preserve">a معاذ </v>
      </c>
      <c r="M1634" s="279"/>
    </row>
    <row r="1635" spans="2:13" s="264" customFormat="1" ht="30" customHeight="1">
      <c r="B1635" s="266">
        <v>1628</v>
      </c>
      <c r="C1635" s="261" t="str">
        <f>IF((F1635&lt;=0)," ",[1]Sheet33!$T$10)</f>
        <v>الأولى إعدادي عام</v>
      </c>
      <c r="D1635" s="261" t="str">
        <f>C1635&amp;"_"&amp;COUNTIF(C$8:$C1635,C1635)</f>
        <v>الأولى إعدادي عام_559</v>
      </c>
      <c r="E1635" s="260" t="str">
        <f>[1]Sheet33!$I$11</f>
        <v>1ASCG-13</v>
      </c>
      <c r="F1635" s="261">
        <f>[1]Sheet33!$AA36</f>
        <v>21</v>
      </c>
      <c r="G1635" s="262" t="str">
        <f>[1]Sheet33!$X36</f>
        <v>P137093633</v>
      </c>
      <c r="H1635" s="261" t="str">
        <f>[1]Sheet33!$Q36</f>
        <v>a</v>
      </c>
      <c r="I1635" s="261" t="str">
        <f>[1]Sheet33!$M36</f>
        <v>خليل</v>
      </c>
      <c r="J1635" s="261" t="str">
        <f>[1]Sheet33!$L36</f>
        <v>ذكر</v>
      </c>
      <c r="K1635" s="263">
        <f>[1]Sheet33!$F36</f>
        <v>38143</v>
      </c>
      <c r="L1635" s="261" t="str">
        <f t="shared" si="25"/>
        <v>a خليل</v>
      </c>
      <c r="M1635" s="279"/>
    </row>
    <row r="1636" spans="2:13" s="264" customFormat="1" ht="30" customHeight="1">
      <c r="B1636" s="266">
        <v>1629</v>
      </c>
      <c r="C1636" s="261" t="str">
        <f>IF((F1636&lt;=0)," ",[1]Sheet33!$T$10)</f>
        <v>الأولى إعدادي عام</v>
      </c>
      <c r="D1636" s="261" t="str">
        <f>C1636&amp;"_"&amp;COUNTIF(C$8:$C1636,C1636)</f>
        <v>الأولى إعدادي عام_560</v>
      </c>
      <c r="E1636" s="260" t="str">
        <f>[1]Sheet33!$I$11</f>
        <v>1ASCG-13</v>
      </c>
      <c r="F1636" s="261">
        <f>[1]Sheet33!$AA37</f>
        <v>22</v>
      </c>
      <c r="G1636" s="262" t="str">
        <f>[1]Sheet33!$X37</f>
        <v>P137259670</v>
      </c>
      <c r="H1636" s="261" t="str">
        <f>[1]Sheet33!$Q37</f>
        <v>a</v>
      </c>
      <c r="I1636" s="261" t="str">
        <f>[1]Sheet33!$M37</f>
        <v xml:space="preserve">يحيا </v>
      </c>
      <c r="J1636" s="261" t="str">
        <f>[1]Sheet33!$L37</f>
        <v>ذكر</v>
      </c>
      <c r="K1636" s="263">
        <f>[1]Sheet33!$F37</f>
        <v>38959</v>
      </c>
      <c r="L1636" s="261" t="str">
        <f t="shared" si="25"/>
        <v xml:space="preserve">a يحيا </v>
      </c>
      <c r="M1636" s="279"/>
    </row>
    <row r="1637" spans="2:13" s="264" customFormat="1" ht="30" customHeight="1">
      <c r="B1637" s="266">
        <v>1630</v>
      </c>
      <c r="C1637" s="261" t="str">
        <f>IF((F1637&lt;=0)," ",[1]Sheet33!$T$10)</f>
        <v>الأولى إعدادي عام</v>
      </c>
      <c r="D1637" s="261" t="str">
        <f>C1637&amp;"_"&amp;COUNTIF(C$8:$C1637,C1637)</f>
        <v>الأولى إعدادي عام_561</v>
      </c>
      <c r="E1637" s="260" t="str">
        <f>[1]Sheet33!$I$11</f>
        <v>1ASCG-13</v>
      </c>
      <c r="F1637" s="261">
        <f>[1]Sheet33!$AA38</f>
        <v>23</v>
      </c>
      <c r="G1637" s="262" t="str">
        <f>[1]Sheet33!$X38</f>
        <v>P137366857</v>
      </c>
      <c r="H1637" s="261" t="str">
        <f>[1]Sheet33!$Q38</f>
        <v>a</v>
      </c>
      <c r="I1637" s="261" t="str">
        <f>[1]Sheet33!$M38</f>
        <v xml:space="preserve">وئام </v>
      </c>
      <c r="J1637" s="261" t="str">
        <f>[1]Sheet33!$L38</f>
        <v>أنثى</v>
      </c>
      <c r="K1637" s="263">
        <f>[1]Sheet33!$F38</f>
        <v>37919</v>
      </c>
      <c r="L1637" s="261" t="str">
        <f t="shared" si="25"/>
        <v xml:space="preserve">a وئام </v>
      </c>
      <c r="M1637" s="279"/>
    </row>
    <row r="1638" spans="2:13" s="264" customFormat="1" ht="30" customHeight="1">
      <c r="B1638" s="266">
        <v>1631</v>
      </c>
      <c r="C1638" s="261" t="str">
        <f>IF((F1638&lt;=0)," ",[1]Sheet33!$T$10)</f>
        <v>الأولى إعدادي عام</v>
      </c>
      <c r="D1638" s="261" t="str">
        <f>C1638&amp;"_"&amp;COUNTIF(C$8:$C1638,C1638)</f>
        <v>الأولى إعدادي عام_562</v>
      </c>
      <c r="E1638" s="260" t="str">
        <f>[1]Sheet33!$I$11</f>
        <v>1ASCG-13</v>
      </c>
      <c r="F1638" s="261">
        <f>[1]Sheet33!$AA39</f>
        <v>24</v>
      </c>
      <c r="G1638" s="262" t="str">
        <f>[1]Sheet33!$X39</f>
        <v>P138364613</v>
      </c>
      <c r="H1638" s="261" t="str">
        <f>[1]Sheet33!$Q39</f>
        <v>a</v>
      </c>
      <c r="I1638" s="261" t="str">
        <f>[1]Sheet33!$M39</f>
        <v xml:space="preserve">عماد </v>
      </c>
      <c r="J1638" s="261" t="str">
        <f>[1]Sheet33!$L39</f>
        <v>ذكر</v>
      </c>
      <c r="K1638" s="263">
        <f>[1]Sheet33!$F39</f>
        <v>38229</v>
      </c>
      <c r="L1638" s="261" t="str">
        <f t="shared" si="25"/>
        <v xml:space="preserve">a عماد </v>
      </c>
      <c r="M1638" s="279"/>
    </row>
    <row r="1639" spans="2:13" s="264" customFormat="1" ht="30" customHeight="1">
      <c r="B1639" s="266">
        <v>1632</v>
      </c>
      <c r="C1639" s="261" t="str">
        <f>IF((F1639&lt;=0)," ",[1]Sheet33!$T$10)</f>
        <v>الأولى إعدادي عام</v>
      </c>
      <c r="D1639" s="261" t="str">
        <f>C1639&amp;"_"&amp;COUNTIF(C$8:$C1639,C1639)</f>
        <v>الأولى إعدادي عام_563</v>
      </c>
      <c r="E1639" s="260" t="str">
        <f>[1]Sheet33!$I$11</f>
        <v>1ASCG-13</v>
      </c>
      <c r="F1639" s="261">
        <f>[1]Sheet33!$AA40</f>
        <v>25</v>
      </c>
      <c r="G1639" s="262" t="str">
        <f>[1]Sheet33!$X40</f>
        <v>P138364694</v>
      </c>
      <c r="H1639" s="261" t="str">
        <f>[1]Sheet33!$Q40</f>
        <v>a</v>
      </c>
      <c r="I1639" s="261" t="str">
        <f>[1]Sheet33!$M40</f>
        <v xml:space="preserve">ناهيد   </v>
      </c>
      <c r="J1639" s="261" t="str">
        <f>[1]Sheet33!$L40</f>
        <v>أنثى</v>
      </c>
      <c r="K1639" s="263">
        <f>[1]Sheet33!$F40</f>
        <v>38237</v>
      </c>
      <c r="L1639" s="261" t="str">
        <f t="shared" si="25"/>
        <v xml:space="preserve">a ناهيد   </v>
      </c>
      <c r="M1639" s="279"/>
    </row>
    <row r="1640" spans="2:13" s="264" customFormat="1" ht="30" customHeight="1">
      <c r="B1640" s="266">
        <v>1633</v>
      </c>
      <c r="C1640" s="261" t="str">
        <f>IF((F1640&lt;=0)," ",[1]Sheet33!$T$10)</f>
        <v>الأولى إعدادي عام</v>
      </c>
      <c r="D1640" s="261" t="str">
        <f>C1640&amp;"_"&amp;COUNTIF(C$8:$C1640,C1640)</f>
        <v>الأولى إعدادي عام_564</v>
      </c>
      <c r="E1640" s="260" t="str">
        <f>[1]Sheet33!$I$11</f>
        <v>1ASCG-13</v>
      </c>
      <c r="F1640" s="261">
        <f>[1]Sheet33!$AA41</f>
        <v>26</v>
      </c>
      <c r="G1640" s="262" t="str">
        <f>[1]Sheet33!$X41</f>
        <v>P138366720</v>
      </c>
      <c r="H1640" s="261" t="str">
        <f>[1]Sheet33!$Q41</f>
        <v>a</v>
      </c>
      <c r="I1640" s="261" t="str">
        <f>[1]Sheet33!$M41</f>
        <v xml:space="preserve">محمد ياسين </v>
      </c>
      <c r="J1640" s="261" t="str">
        <f>[1]Sheet33!$L41</f>
        <v>ذكر</v>
      </c>
      <c r="K1640" s="263">
        <f>[1]Sheet33!$F41</f>
        <v>38157</v>
      </c>
      <c r="L1640" s="261" t="str">
        <f t="shared" si="25"/>
        <v xml:space="preserve">a محمد ياسين </v>
      </c>
      <c r="M1640" s="279"/>
    </row>
    <row r="1641" spans="2:13" s="264" customFormat="1" ht="30" customHeight="1">
      <c r="B1641" s="266">
        <v>1634</v>
      </c>
      <c r="C1641" s="261" t="str">
        <f>IF((F1641&lt;=0)," ",[1]Sheet33!$T$10)</f>
        <v>الأولى إعدادي عام</v>
      </c>
      <c r="D1641" s="261" t="str">
        <f>C1641&amp;"_"&amp;COUNTIF(C$8:$C1641,C1641)</f>
        <v>الأولى إعدادي عام_565</v>
      </c>
      <c r="E1641" s="260" t="str">
        <f>[1]Sheet33!$I$11</f>
        <v>1ASCG-13</v>
      </c>
      <c r="F1641" s="261">
        <f>[1]Sheet33!$AA42</f>
        <v>27</v>
      </c>
      <c r="G1641" s="262" t="str">
        <f>[1]Sheet33!$X42</f>
        <v>P138366812</v>
      </c>
      <c r="H1641" s="261" t="str">
        <f>[1]Sheet33!$Q42</f>
        <v>a</v>
      </c>
      <c r="I1641" s="261" t="str">
        <f>[1]Sheet33!$M42</f>
        <v xml:space="preserve">أنس </v>
      </c>
      <c r="J1641" s="261" t="str">
        <f>[1]Sheet33!$L42</f>
        <v>ذكر</v>
      </c>
      <c r="K1641" s="263">
        <f>[1]Sheet33!$F42</f>
        <v>38169</v>
      </c>
      <c r="L1641" s="261" t="str">
        <f t="shared" si="25"/>
        <v xml:space="preserve">a أنس </v>
      </c>
      <c r="M1641" s="279"/>
    </row>
    <row r="1642" spans="2:13" s="264" customFormat="1" ht="30" customHeight="1">
      <c r="B1642" s="266">
        <v>1635</v>
      </c>
      <c r="C1642" s="261" t="str">
        <f>IF((F1642&lt;=0)," ",[1]Sheet33!$T$10)</f>
        <v>الأولى إعدادي عام</v>
      </c>
      <c r="D1642" s="261" t="str">
        <f>C1642&amp;"_"&amp;COUNTIF(C$8:$C1642,C1642)</f>
        <v>الأولى إعدادي عام_566</v>
      </c>
      <c r="E1642" s="260" t="str">
        <f>[1]Sheet33!$I$11</f>
        <v>1ASCG-13</v>
      </c>
      <c r="F1642" s="261">
        <f>[1]Sheet33!$AA43</f>
        <v>28</v>
      </c>
      <c r="G1642" s="262" t="str">
        <f>[1]Sheet33!$X43</f>
        <v>P138371060</v>
      </c>
      <c r="H1642" s="261" t="str">
        <f>[1]Sheet33!$Q43</f>
        <v>a</v>
      </c>
      <c r="I1642" s="261" t="str">
        <f>[1]Sheet33!$M43</f>
        <v xml:space="preserve">هاجر </v>
      </c>
      <c r="J1642" s="261" t="str">
        <f>[1]Sheet33!$L43</f>
        <v>أنثى</v>
      </c>
      <c r="K1642" s="263">
        <f>[1]Sheet33!$F43</f>
        <v>37852</v>
      </c>
      <c r="L1642" s="261" t="str">
        <f t="shared" si="25"/>
        <v xml:space="preserve">a هاجر </v>
      </c>
      <c r="M1642" s="279"/>
    </row>
    <row r="1643" spans="2:13" s="264" customFormat="1" ht="30" customHeight="1">
      <c r="B1643" s="266">
        <v>1636</v>
      </c>
      <c r="C1643" s="261" t="str">
        <f>IF((F1643&lt;=0)," ",[1]Sheet33!$T$10)</f>
        <v>الأولى إعدادي عام</v>
      </c>
      <c r="D1643" s="261" t="str">
        <f>C1643&amp;"_"&amp;COUNTIF(C$8:$C1643,C1643)</f>
        <v>الأولى إعدادي عام_567</v>
      </c>
      <c r="E1643" s="260" t="str">
        <f>[1]Sheet33!$I$11</f>
        <v>1ASCG-13</v>
      </c>
      <c r="F1643" s="261">
        <f>[1]Sheet33!$AA44</f>
        <v>29</v>
      </c>
      <c r="G1643" s="262" t="str">
        <f>[1]Sheet33!$X44</f>
        <v>P138397312</v>
      </c>
      <c r="H1643" s="261" t="str">
        <f>[1]Sheet33!$Q44</f>
        <v>a</v>
      </c>
      <c r="I1643" s="261" t="str">
        <f>[1]Sheet33!$M44</f>
        <v>دعاء</v>
      </c>
      <c r="J1643" s="261" t="str">
        <f>[1]Sheet33!$L44</f>
        <v>أنثى</v>
      </c>
      <c r="K1643" s="263">
        <f>[1]Sheet33!$F44</f>
        <v>38865</v>
      </c>
      <c r="L1643" s="261" t="str">
        <f t="shared" si="25"/>
        <v>a دعاء</v>
      </c>
      <c r="M1643" s="279"/>
    </row>
    <row r="1644" spans="2:13" s="264" customFormat="1" ht="30" customHeight="1">
      <c r="B1644" s="266">
        <v>1637</v>
      </c>
      <c r="C1644" s="261" t="str">
        <f>IF((F1644&lt;=0)," ",[1]Sheet33!$T$10)</f>
        <v>الأولى إعدادي عام</v>
      </c>
      <c r="D1644" s="261" t="str">
        <f>C1644&amp;"_"&amp;COUNTIF(C$8:$C1644,C1644)</f>
        <v>الأولى إعدادي عام_568</v>
      </c>
      <c r="E1644" s="260" t="str">
        <f>[1]Sheet33!$I$11</f>
        <v>1ASCG-13</v>
      </c>
      <c r="F1644" s="261">
        <f>[1]Sheet33!$AA45</f>
        <v>30</v>
      </c>
      <c r="G1644" s="262" t="str">
        <f>[1]Sheet33!$X45</f>
        <v>P138397315</v>
      </c>
      <c r="H1644" s="261" t="str">
        <f>[1]Sheet33!$Q45</f>
        <v>a</v>
      </c>
      <c r="I1644" s="261" t="str">
        <f>[1]Sheet33!$M45</f>
        <v>حفصة</v>
      </c>
      <c r="J1644" s="261" t="str">
        <f>[1]Sheet33!$L45</f>
        <v>أنثى</v>
      </c>
      <c r="K1644" s="263">
        <f>[1]Sheet33!$F45</f>
        <v>38916</v>
      </c>
      <c r="L1644" s="261" t="str">
        <f t="shared" si="25"/>
        <v>a حفصة</v>
      </c>
      <c r="M1644" s="279"/>
    </row>
    <row r="1645" spans="2:13" s="264" customFormat="1" ht="30" customHeight="1">
      <c r="B1645" s="266">
        <v>1638</v>
      </c>
      <c r="C1645" s="261" t="str">
        <f>IF((F1645&lt;=0)," ",[1]Sheet33!$T$10)</f>
        <v>الأولى إعدادي عام</v>
      </c>
      <c r="D1645" s="261" t="str">
        <f>C1645&amp;"_"&amp;COUNTIF(C$8:$C1645,C1645)</f>
        <v>الأولى إعدادي عام_569</v>
      </c>
      <c r="E1645" s="260" t="str">
        <f>[1]Sheet33!$I$11</f>
        <v>1ASCG-13</v>
      </c>
      <c r="F1645" s="261">
        <f>[1]Sheet33!$AA46</f>
        <v>31</v>
      </c>
      <c r="G1645" s="262" t="str">
        <f>[1]Sheet33!$X46</f>
        <v>P138401691</v>
      </c>
      <c r="H1645" s="261" t="str">
        <f>[1]Sheet33!$Q46</f>
        <v>a</v>
      </c>
      <c r="I1645" s="261" t="str">
        <f>[1]Sheet33!$M46</f>
        <v>فرح</v>
      </c>
      <c r="J1645" s="261" t="str">
        <f>[1]Sheet33!$L46</f>
        <v>أنثى</v>
      </c>
      <c r="K1645" s="263">
        <f>[1]Sheet33!$F46</f>
        <v>38994</v>
      </c>
      <c r="L1645" s="261" t="str">
        <f t="shared" si="25"/>
        <v>a فرح</v>
      </c>
      <c r="M1645" s="279"/>
    </row>
    <row r="1646" spans="2:13" s="264" customFormat="1" ht="30" customHeight="1">
      <c r="B1646" s="266">
        <v>1639</v>
      </c>
      <c r="C1646" s="261" t="str">
        <f>IF((F1646&lt;=0)," ",[1]Sheet33!$T$10)</f>
        <v>الأولى إعدادي عام</v>
      </c>
      <c r="D1646" s="261" t="str">
        <f>C1646&amp;"_"&amp;COUNTIF(C$8:$C1646,C1646)</f>
        <v>الأولى إعدادي عام_570</v>
      </c>
      <c r="E1646" s="260" t="str">
        <f>[1]Sheet33!$I$11</f>
        <v>1ASCG-13</v>
      </c>
      <c r="F1646" s="261">
        <f>[1]Sheet33!$AA47</f>
        <v>32</v>
      </c>
      <c r="G1646" s="262" t="str">
        <f>[1]Sheet33!$X47</f>
        <v>P138403844</v>
      </c>
      <c r="H1646" s="261" t="str">
        <f>[1]Sheet33!$Q47</f>
        <v>a</v>
      </c>
      <c r="I1646" s="261" t="str">
        <f>[1]Sheet33!$M47</f>
        <v>مروان</v>
      </c>
      <c r="J1646" s="261" t="str">
        <f>[1]Sheet33!$L47</f>
        <v>ذكر</v>
      </c>
      <c r="K1646" s="263">
        <f>[1]Sheet33!$F47</f>
        <v>38639</v>
      </c>
      <c r="L1646" s="261" t="str">
        <f t="shared" si="25"/>
        <v>a مروان</v>
      </c>
      <c r="M1646" s="279"/>
    </row>
    <row r="1647" spans="2:13" s="264" customFormat="1" ht="30" customHeight="1">
      <c r="B1647" s="266">
        <v>1640</v>
      </c>
      <c r="C1647" s="261" t="str">
        <f>IF((F1647&lt;=0)," ",[1]Sheet33!$T$10)</f>
        <v>الأولى إعدادي عام</v>
      </c>
      <c r="D1647" s="261" t="str">
        <f>C1647&amp;"_"&amp;COUNTIF(C$8:$C1647,C1647)</f>
        <v>الأولى إعدادي عام_571</v>
      </c>
      <c r="E1647" s="260" t="str">
        <f>[1]Sheet33!$I$11</f>
        <v>1ASCG-13</v>
      </c>
      <c r="F1647" s="261">
        <f>[1]Sheet33!$AA48</f>
        <v>33</v>
      </c>
      <c r="G1647" s="262" t="str">
        <f>[1]Sheet33!$X48</f>
        <v>P139366790</v>
      </c>
      <c r="H1647" s="261" t="str">
        <f>[1]Sheet33!$Q48</f>
        <v>a</v>
      </c>
      <c r="I1647" s="261" t="str">
        <f>[1]Sheet33!$M48</f>
        <v xml:space="preserve">نهاد </v>
      </c>
      <c r="J1647" s="261" t="str">
        <f>[1]Sheet33!$L48</f>
        <v>أنثى</v>
      </c>
      <c r="K1647" s="263">
        <f>[1]Sheet33!$F48</f>
        <v>38553</v>
      </c>
      <c r="L1647" s="261" t="str">
        <f t="shared" si="25"/>
        <v xml:space="preserve">a نهاد </v>
      </c>
      <c r="M1647" s="279"/>
    </row>
    <row r="1648" spans="2:13" s="264" customFormat="1" ht="30" customHeight="1">
      <c r="B1648" s="266">
        <v>1641</v>
      </c>
      <c r="C1648" s="261" t="str">
        <f>IF((F1648&lt;=0)," ",[1]Sheet33!$T$10)</f>
        <v>الأولى إعدادي عام</v>
      </c>
      <c r="D1648" s="261" t="str">
        <f>C1648&amp;"_"&amp;COUNTIF(C$8:$C1648,C1648)</f>
        <v>الأولى إعدادي عام_572</v>
      </c>
      <c r="E1648" s="260" t="str">
        <f>[1]Sheet33!$I$11</f>
        <v>1ASCG-13</v>
      </c>
      <c r="F1648" s="261">
        <f>[1]Sheet33!$AA49</f>
        <v>34</v>
      </c>
      <c r="G1648" s="262" t="str">
        <f>[1]Sheet33!$X49</f>
        <v>P139366791</v>
      </c>
      <c r="H1648" s="261" t="str">
        <f>[1]Sheet33!$Q49</f>
        <v>a</v>
      </c>
      <c r="I1648" s="261" t="str">
        <f>[1]Sheet33!$M49</f>
        <v xml:space="preserve">محمد أيمن </v>
      </c>
      <c r="J1648" s="261" t="str">
        <f>[1]Sheet33!$L49</f>
        <v>ذكر</v>
      </c>
      <c r="K1648" s="263">
        <f>[1]Sheet33!$F49</f>
        <v>38567</v>
      </c>
      <c r="L1648" s="261" t="str">
        <f t="shared" si="25"/>
        <v xml:space="preserve">a محمد أيمن </v>
      </c>
      <c r="M1648" s="279"/>
    </row>
    <row r="1649" spans="2:13" s="264" customFormat="1" ht="30" customHeight="1">
      <c r="B1649" s="266">
        <v>1642</v>
      </c>
      <c r="C1649" s="261" t="str">
        <f>IF((F1649&lt;=0)," ",[1]Sheet33!$T$10)</f>
        <v>الأولى إعدادي عام</v>
      </c>
      <c r="D1649" s="261" t="str">
        <f>C1649&amp;"_"&amp;COUNTIF(C$8:$C1649,C1649)</f>
        <v>الأولى إعدادي عام_573</v>
      </c>
      <c r="E1649" s="260" t="str">
        <f>[1]Sheet33!$I$11</f>
        <v>1ASCG-13</v>
      </c>
      <c r="F1649" s="261">
        <f>[1]Sheet33!$AA50</f>
        <v>35</v>
      </c>
      <c r="G1649" s="262" t="str">
        <f>[1]Sheet33!$X50</f>
        <v>P139385365</v>
      </c>
      <c r="H1649" s="261" t="str">
        <f>[1]Sheet33!$Q50</f>
        <v>a</v>
      </c>
      <c r="I1649" s="261" t="str">
        <f>[1]Sheet33!$M50</f>
        <v>سليمان</v>
      </c>
      <c r="J1649" s="261" t="str">
        <f>[1]Sheet33!$L50</f>
        <v>ذكر</v>
      </c>
      <c r="K1649" s="263">
        <f>[1]Sheet33!$F50</f>
        <v>38339</v>
      </c>
      <c r="L1649" s="261" t="str">
        <f t="shared" si="25"/>
        <v>a سليمان</v>
      </c>
      <c r="M1649" s="279"/>
    </row>
    <row r="1650" spans="2:13" s="264" customFormat="1" ht="30" customHeight="1">
      <c r="B1650" s="266">
        <v>1643</v>
      </c>
      <c r="C1650" s="261" t="str">
        <f>IF((F1650&lt;=0)," ",[1]Sheet33!$T$10)</f>
        <v>الأولى إعدادي عام</v>
      </c>
      <c r="D1650" s="261" t="str">
        <f>C1650&amp;"_"&amp;COUNTIF(C$8:$C1650,C1650)</f>
        <v>الأولى إعدادي عام_574</v>
      </c>
      <c r="E1650" s="260" t="str">
        <f>[1]Sheet33!$I$11</f>
        <v>1ASCG-13</v>
      </c>
      <c r="F1650" s="261">
        <f>[1]Sheet33!$AA51</f>
        <v>36</v>
      </c>
      <c r="G1650" s="262" t="str">
        <f>[1]Sheet33!$X51</f>
        <v>P148091992</v>
      </c>
      <c r="H1650" s="261" t="str">
        <f>[1]Sheet33!$Q51</f>
        <v>a</v>
      </c>
      <c r="I1650" s="261" t="str">
        <f>[1]Sheet33!$M51</f>
        <v>يوسف</v>
      </c>
      <c r="J1650" s="261" t="str">
        <f>[1]Sheet33!$L51</f>
        <v>ذكر</v>
      </c>
      <c r="K1650" s="263">
        <f>[1]Sheet33!$F51</f>
        <v>38617</v>
      </c>
      <c r="L1650" s="261" t="str">
        <f t="shared" si="25"/>
        <v>a يوسف</v>
      </c>
      <c r="M1650" s="279"/>
    </row>
    <row r="1651" spans="2:13" s="264" customFormat="1" ht="30" customHeight="1">
      <c r="B1651" s="266">
        <v>1644</v>
      </c>
      <c r="C1651" s="261" t="str">
        <f>IF((F1651&lt;=0)," ",[1]Sheet33!$T$10)</f>
        <v>الأولى إعدادي عام</v>
      </c>
      <c r="D1651" s="261" t="str">
        <f>C1651&amp;"_"&amp;COUNTIF(C$8:$C1651,C1651)</f>
        <v>الأولى إعدادي عام_575</v>
      </c>
      <c r="E1651" s="260" t="str">
        <f>[1]Sheet33!$I$11</f>
        <v>1ASCG-13</v>
      </c>
      <c r="F1651" s="261">
        <f>[1]Sheet33!$AA52</f>
        <v>37</v>
      </c>
      <c r="G1651" s="262" t="str">
        <f>[1]Sheet33!$X52</f>
        <v>P148112824</v>
      </c>
      <c r="H1651" s="261" t="str">
        <f>[1]Sheet33!$Q52</f>
        <v>a</v>
      </c>
      <c r="I1651" s="261" t="str">
        <f>[1]Sheet33!$M52</f>
        <v>محمد</v>
      </c>
      <c r="J1651" s="261" t="str">
        <f>[1]Sheet33!$L52</f>
        <v>ذكر</v>
      </c>
      <c r="K1651" s="263">
        <f>[1]Sheet33!$F52</f>
        <v>38988</v>
      </c>
      <c r="L1651" s="261" t="str">
        <f t="shared" si="25"/>
        <v>a محمد</v>
      </c>
      <c r="M1651" s="279"/>
    </row>
    <row r="1652" spans="2:13" s="264" customFormat="1" ht="30" customHeight="1">
      <c r="B1652" s="266">
        <v>1645</v>
      </c>
      <c r="C1652" s="261" t="str">
        <f>IF((F1652&lt;=0)," ",[1]Sheet33!$T$10)</f>
        <v>الأولى إعدادي عام</v>
      </c>
      <c r="D1652" s="261" t="str">
        <f>C1652&amp;"_"&amp;COUNTIF(C$8:$C1652,C1652)</f>
        <v>الأولى إعدادي عام_576</v>
      </c>
      <c r="E1652" s="260" t="str">
        <f>[1]Sheet33!$I$11</f>
        <v>1ASCG-13</v>
      </c>
      <c r="F1652" s="261">
        <f>[1]Sheet33!$AA53</f>
        <v>38</v>
      </c>
      <c r="G1652" s="262" t="str">
        <f>[1]Sheet33!$X53</f>
        <v>P149091846</v>
      </c>
      <c r="H1652" s="261" t="str">
        <f>[1]Sheet33!$Q53</f>
        <v>a</v>
      </c>
      <c r="I1652" s="261" t="str">
        <f>[1]Sheet33!$M53</f>
        <v>آية</v>
      </c>
      <c r="J1652" s="261" t="str">
        <f>[1]Sheet33!$L53</f>
        <v>أنثى</v>
      </c>
      <c r="K1652" s="263">
        <f>[1]Sheet33!$F53</f>
        <v>39083</v>
      </c>
      <c r="L1652" s="261" t="str">
        <f t="shared" si="25"/>
        <v>a آية</v>
      </c>
      <c r="M1652" s="279"/>
    </row>
    <row r="1653" spans="2:13" s="264" customFormat="1" ht="30" customHeight="1">
      <c r="B1653" s="266">
        <v>1646</v>
      </c>
      <c r="C1653" s="261" t="str">
        <f>IF((F1653&lt;=0)," ",[1]Sheet33!$T$10)</f>
        <v>الأولى إعدادي عام</v>
      </c>
      <c r="D1653" s="261" t="str">
        <f>C1653&amp;"_"&amp;COUNTIF(C$8:$C1653,C1653)</f>
        <v>الأولى إعدادي عام_577</v>
      </c>
      <c r="E1653" s="260" t="str">
        <f>[1]Sheet33!$I$11</f>
        <v>1ASCG-13</v>
      </c>
      <c r="F1653" s="261">
        <f>[1]Sheet33!$AA54</f>
        <v>39</v>
      </c>
      <c r="G1653" s="262" t="str">
        <f>[1]Sheet33!$X54</f>
        <v>S133101339</v>
      </c>
      <c r="H1653" s="261" t="str">
        <f>[1]Sheet33!$Q54</f>
        <v>a</v>
      </c>
      <c r="I1653" s="261" t="str">
        <f>[1]Sheet33!$M54</f>
        <v>سلمى</v>
      </c>
      <c r="J1653" s="261" t="str">
        <f>[1]Sheet33!$L54</f>
        <v>أنثى</v>
      </c>
      <c r="K1653" s="263">
        <f>[1]Sheet33!$F54</f>
        <v>38813</v>
      </c>
      <c r="L1653" s="261" t="str">
        <f t="shared" si="25"/>
        <v>a سلمى</v>
      </c>
      <c r="M1653" s="279"/>
    </row>
    <row r="1654" spans="2:13" s="265" customFormat="1" ht="30" customHeight="1">
      <c r="B1654" s="266">
        <v>1647</v>
      </c>
      <c r="C1654" s="261" t="str">
        <f>IF((F1654&lt;=0)," ",[1]Sheet33!$T$10)</f>
        <v>الأولى إعدادي عام</v>
      </c>
      <c r="D1654" s="261" t="str">
        <f>C1654&amp;"_"&amp;COUNTIF(C$8:$C1654,C1654)</f>
        <v>الأولى إعدادي عام_578</v>
      </c>
      <c r="E1654" s="260" t="str">
        <f>[1]Sheet33!$I$11</f>
        <v>1ASCG-13</v>
      </c>
      <c r="F1654" s="261">
        <f>[1]Sheet33!$AA55</f>
        <v>40</v>
      </c>
      <c r="G1654" s="262" t="str">
        <f>[1]Sheet33!$X55</f>
        <v>P138133588</v>
      </c>
      <c r="H1654" s="261" t="str">
        <f>[1]Sheet33!$Q55</f>
        <v>a</v>
      </c>
      <c r="I1654" s="261" t="str">
        <f>[1]Sheet33!$M55</f>
        <v>دعاء</v>
      </c>
      <c r="J1654" s="261" t="str">
        <f>[1]Sheet33!$L55</f>
        <v>أنثى</v>
      </c>
      <c r="K1654" s="263">
        <f>[1]Sheet33!$F55</f>
        <v>39070</v>
      </c>
      <c r="L1654" s="261" t="str">
        <f t="shared" si="25"/>
        <v>a دعاء</v>
      </c>
      <c r="M1654" s="279"/>
    </row>
    <row r="1655" spans="2:13" s="265" customFormat="1" ht="30" customHeight="1">
      <c r="B1655" s="266">
        <v>1648</v>
      </c>
      <c r="C1655" s="261" t="str">
        <f>IF((F1655&lt;=0)," ",[1]Sheet33!$T$10)</f>
        <v>الأولى إعدادي عام</v>
      </c>
      <c r="D1655" s="261" t="str">
        <f>C1655&amp;"_"&amp;COUNTIF(C$8:$C1655,C1655)</f>
        <v>الأولى إعدادي عام_579</v>
      </c>
      <c r="E1655" s="260" t="str">
        <f>[1]Sheet33!$I$11</f>
        <v>1ASCG-13</v>
      </c>
      <c r="F1655" s="261">
        <f>[1]Sheet33!$AA56</f>
        <v>41</v>
      </c>
      <c r="G1655" s="262" t="str">
        <f>[1]Sheet33!$X56</f>
        <v>P136364577</v>
      </c>
      <c r="H1655" s="261" t="str">
        <f>[1]Sheet33!$Q56</f>
        <v>a</v>
      </c>
      <c r="I1655" s="261" t="str">
        <f>[1]Sheet33!$M56</f>
        <v xml:space="preserve">دنيا   </v>
      </c>
      <c r="J1655" s="261" t="str">
        <f>[1]Sheet33!$L56</f>
        <v>أنثى</v>
      </c>
      <c r="K1655" s="263">
        <f>[1]Sheet33!$F56</f>
        <v>39005</v>
      </c>
      <c r="L1655" s="261" t="str">
        <f t="shared" si="25"/>
        <v xml:space="preserve">a دنيا   </v>
      </c>
      <c r="M1655" s="279"/>
    </row>
    <row r="1656" spans="2:13" s="265" customFormat="1" ht="30" customHeight="1">
      <c r="B1656" s="266">
        <v>1649</v>
      </c>
      <c r="C1656" s="261" t="str">
        <f>IF((F1656&lt;=0)," ",[1]Sheet33!$T$10)</f>
        <v>الأولى إعدادي عام</v>
      </c>
      <c r="D1656" s="261" t="str">
        <f>C1656&amp;"_"&amp;COUNTIF(C$8:$C1656,C1656)</f>
        <v>الأولى إعدادي عام_580</v>
      </c>
      <c r="E1656" s="260" t="str">
        <f>[1]Sheet33!$I$11</f>
        <v>1ASCG-13</v>
      </c>
      <c r="F1656" s="261">
        <f>[1]Sheet33!$AA57</f>
        <v>42</v>
      </c>
      <c r="G1656" s="262" t="str">
        <f>[1]Sheet33!$X57</f>
        <v>N135208543</v>
      </c>
      <c r="H1656" s="261" t="str">
        <f>[1]Sheet33!$Q57</f>
        <v>a</v>
      </c>
      <c r="I1656" s="261" t="str">
        <f>[1]Sheet33!$M57</f>
        <v>وئام</v>
      </c>
      <c r="J1656" s="261" t="str">
        <f>[1]Sheet33!$L57</f>
        <v>أنثى</v>
      </c>
      <c r="K1656" s="263">
        <f>[1]Sheet33!$F57</f>
        <v>38945</v>
      </c>
      <c r="L1656" s="261" t="str">
        <f t="shared" si="25"/>
        <v>a وئام</v>
      </c>
      <c r="M1656" s="279"/>
    </row>
    <row r="1657" spans="2:13" s="265" customFormat="1" ht="30" customHeight="1">
      <c r="B1657" s="266">
        <v>1650</v>
      </c>
      <c r="C1657" s="261" t="str">
        <f>IF((F1657&lt;=0)," ",[1]Sheet33!$T$10)</f>
        <v>الأولى إعدادي عام</v>
      </c>
      <c r="D1657" s="261" t="str">
        <f>C1657&amp;"_"&amp;COUNTIF(C$8:$C1657,C1657)</f>
        <v>الأولى إعدادي عام_581</v>
      </c>
      <c r="E1657" s="260" t="str">
        <f>[1]Sheet33!$I$11</f>
        <v>1ASCG-13</v>
      </c>
      <c r="F1657" s="261">
        <f>[1]Sheet33!$AA58</f>
        <v>43</v>
      </c>
      <c r="G1657" s="262" t="str">
        <f>[1]Sheet33!$X58</f>
        <v>P136259723</v>
      </c>
      <c r="H1657" s="261" t="str">
        <f>[1]Sheet33!$Q58</f>
        <v>a</v>
      </c>
      <c r="I1657" s="261" t="str">
        <f>[1]Sheet33!$M58</f>
        <v xml:space="preserve">ياسين </v>
      </c>
      <c r="J1657" s="261" t="str">
        <f>[1]Sheet33!$L58</f>
        <v>ذكر</v>
      </c>
      <c r="K1657" s="263">
        <f>[1]Sheet33!$F58</f>
        <v>38918</v>
      </c>
      <c r="L1657" s="261" t="str">
        <f t="shared" si="25"/>
        <v xml:space="preserve">a ياسين </v>
      </c>
      <c r="M1657" s="279"/>
    </row>
    <row r="1658" spans="2:13" s="265" customFormat="1" ht="30" customHeight="1">
      <c r="B1658" s="266">
        <v>1651</v>
      </c>
      <c r="C1658" s="261" t="str">
        <f>IF((F1658&lt;=0)," ",[1]Sheet33!$T$10)</f>
        <v xml:space="preserve"> </v>
      </c>
      <c r="D1658" s="261" t="str">
        <f>C1658&amp;"_"&amp;COUNTIF(C$8:$C1658,C1658)</f>
        <v xml:space="preserve"> _299</v>
      </c>
      <c r="E1658" s="260" t="str">
        <f>[1]Sheet33!$I$11</f>
        <v>1ASCG-13</v>
      </c>
      <c r="F1658" s="261">
        <f>[1]Sheet33!$AA59</f>
        <v>0</v>
      </c>
      <c r="G1658" s="262">
        <f>[1]Sheet33!$X59</f>
        <v>0</v>
      </c>
      <c r="H1658" s="261" t="str">
        <f>[1]Sheet33!$Q59</f>
        <v>a</v>
      </c>
      <c r="I1658" s="261">
        <f>[1]Sheet33!$M59</f>
        <v>0</v>
      </c>
      <c r="J1658" s="261">
        <f>[1]Sheet33!$L59</f>
        <v>0</v>
      </c>
      <c r="K1658" s="263">
        <f>[1]Sheet33!$F59</f>
        <v>0</v>
      </c>
      <c r="L1658" s="261" t="str">
        <f t="shared" si="25"/>
        <v>a 0</v>
      </c>
      <c r="M1658" s="279"/>
    </row>
    <row r="1659" spans="2:13" s="265" customFormat="1" ht="30" customHeight="1">
      <c r="B1659" s="266">
        <v>1652</v>
      </c>
      <c r="C1659" s="261" t="str">
        <f>IF((F1659&lt;=0)," ",[1]Sheet33!$T$10)</f>
        <v xml:space="preserve"> </v>
      </c>
      <c r="D1659" s="261" t="str">
        <f>C1659&amp;"_"&amp;COUNTIF(C$8:$C1659,C1659)</f>
        <v xml:space="preserve"> _300</v>
      </c>
      <c r="E1659" s="260" t="str">
        <f>[1]Sheet33!$I$11</f>
        <v>1ASCG-13</v>
      </c>
      <c r="F1659" s="261">
        <f>[1]Sheet33!$AA60</f>
        <v>0</v>
      </c>
      <c r="G1659" s="262">
        <f>[1]Sheet33!$X60</f>
        <v>0</v>
      </c>
      <c r="H1659" s="261" t="str">
        <f>[1]Sheet33!$Q60</f>
        <v>a</v>
      </c>
      <c r="I1659" s="261">
        <f>[1]Sheet33!$M60</f>
        <v>0</v>
      </c>
      <c r="J1659" s="261">
        <f>[1]Sheet33!$L60</f>
        <v>0</v>
      </c>
      <c r="K1659" s="263">
        <f>[1]Sheet33!$F60</f>
        <v>0</v>
      </c>
      <c r="L1659" s="261" t="str">
        <f t="shared" si="25"/>
        <v>a 0</v>
      </c>
      <c r="M1659" s="279"/>
    </row>
    <row r="1660" spans="2:13" s="265" customFormat="1" ht="30" customHeight="1">
      <c r="B1660" s="266">
        <v>1653</v>
      </c>
      <c r="C1660" s="261" t="str">
        <f>IF((F1660&lt;=0)," ",[1]Sheet33!$T$10)</f>
        <v xml:space="preserve"> </v>
      </c>
      <c r="D1660" s="261" t="str">
        <f>C1660&amp;"_"&amp;COUNTIF(C$8:$C1660,C1660)</f>
        <v xml:space="preserve"> _301</v>
      </c>
      <c r="E1660" s="260" t="str">
        <f>[1]Sheet33!$I$11</f>
        <v>1ASCG-13</v>
      </c>
      <c r="F1660" s="261">
        <f>[1]Sheet33!$AA61</f>
        <v>0</v>
      </c>
      <c r="G1660" s="262">
        <f>[1]Sheet33!$X61</f>
        <v>0</v>
      </c>
      <c r="H1660" s="261" t="str">
        <f>[1]Sheet33!$Q61</f>
        <v>a</v>
      </c>
      <c r="I1660" s="261">
        <f>[1]Sheet33!$M61</f>
        <v>0</v>
      </c>
      <c r="J1660" s="261">
        <f>[1]Sheet33!$L61</f>
        <v>0</v>
      </c>
      <c r="K1660" s="263">
        <f>[1]Sheet33!$F61</f>
        <v>0</v>
      </c>
      <c r="L1660" s="261" t="str">
        <f t="shared" si="25"/>
        <v>a 0</v>
      </c>
      <c r="M1660" s="279"/>
    </row>
    <row r="1661" spans="2:13" s="265" customFormat="1" ht="30" customHeight="1">
      <c r="B1661" s="266">
        <v>1654</v>
      </c>
      <c r="C1661" s="261" t="str">
        <f>IF((F1661&lt;=0)," ",[1]Sheet33!$T$10)</f>
        <v xml:space="preserve"> </v>
      </c>
      <c r="D1661" s="261" t="str">
        <f>C1661&amp;"_"&amp;COUNTIF(C$8:$C1661,C1661)</f>
        <v xml:space="preserve"> _302</v>
      </c>
      <c r="E1661" s="260" t="str">
        <f>[1]Sheet33!$I$11</f>
        <v>1ASCG-13</v>
      </c>
      <c r="F1661" s="261">
        <f>[1]Sheet33!$AA62</f>
        <v>0</v>
      </c>
      <c r="G1661" s="262">
        <f>[1]Sheet33!$X62</f>
        <v>0</v>
      </c>
      <c r="H1661" s="261" t="str">
        <f>[1]Sheet33!$Q62</f>
        <v>a</v>
      </c>
      <c r="I1661" s="261">
        <f>[1]Sheet33!$M62</f>
        <v>0</v>
      </c>
      <c r="J1661" s="261">
        <f>[1]Sheet33!$L62</f>
        <v>0</v>
      </c>
      <c r="K1661" s="263">
        <f>[1]Sheet33!$F62</f>
        <v>0</v>
      </c>
      <c r="L1661" s="261" t="str">
        <f t="shared" si="25"/>
        <v>a 0</v>
      </c>
      <c r="M1661" s="279"/>
    </row>
    <row r="1662" spans="2:13" s="265" customFormat="1" ht="30" customHeight="1">
      <c r="B1662" s="266">
        <v>1655</v>
      </c>
      <c r="C1662" s="261" t="str">
        <f>IF((F1662&lt;=0)," ",[1]Sheet33!$T$10)</f>
        <v xml:space="preserve"> </v>
      </c>
      <c r="D1662" s="261" t="str">
        <f>C1662&amp;"_"&amp;COUNTIF(C$8:$C1662,C1662)</f>
        <v xml:space="preserve"> _303</v>
      </c>
      <c r="E1662" s="260" t="str">
        <f>[1]Sheet33!$I$11</f>
        <v>1ASCG-13</v>
      </c>
      <c r="F1662" s="261">
        <f>[1]Sheet33!$AA63</f>
        <v>0</v>
      </c>
      <c r="G1662" s="262">
        <f>[1]Sheet33!$X63</f>
        <v>0</v>
      </c>
      <c r="H1662" s="261">
        <f>[1]Sheet33!$Q63</f>
        <v>0</v>
      </c>
      <c r="I1662" s="261">
        <f>[1]Sheet33!$M63</f>
        <v>0</v>
      </c>
      <c r="J1662" s="261">
        <f>[1]Sheet33!$L63</f>
        <v>0</v>
      </c>
      <c r="K1662" s="263">
        <f>[1]Sheet33!$F63</f>
        <v>0</v>
      </c>
      <c r="L1662" s="261" t="str">
        <f t="shared" si="25"/>
        <v>0 0</v>
      </c>
      <c r="M1662" s="279"/>
    </row>
    <row r="1663" spans="2:13" s="265" customFormat="1" ht="30" customHeight="1">
      <c r="B1663" s="266">
        <v>1656</v>
      </c>
      <c r="C1663" s="261" t="str">
        <f>IF((F1663&lt;=0)," ",[1]Sheet34!$T$10)</f>
        <v>الأولى إعدادي عام</v>
      </c>
      <c r="D1663" s="261" t="str">
        <f>C1663&amp;"_"&amp;COUNTIF(C$8:$C1663,C1663)</f>
        <v>الأولى إعدادي عام_582</v>
      </c>
      <c r="E1663" s="260" t="str">
        <f>[1]Sheet34!$I$11</f>
        <v>1ASCG-14</v>
      </c>
      <c r="F1663" s="261">
        <f>[1]Sheet34!$AA16</f>
        <v>1</v>
      </c>
      <c r="G1663" s="262" t="str">
        <f>[1]Sheet34!$X16</f>
        <v>G145048033</v>
      </c>
      <c r="H1663" s="261" t="str">
        <f>[1]Sheet34!$Q16</f>
        <v>a</v>
      </c>
      <c r="I1663" s="261" t="str">
        <f>[1]Sheet34!$M16</f>
        <v>الحسين</v>
      </c>
      <c r="J1663" s="261" t="str">
        <f>[1]Sheet34!$L16</f>
        <v>ذكر</v>
      </c>
      <c r="K1663" s="263">
        <f>[1]Sheet34!$F16</f>
        <v>37688</v>
      </c>
      <c r="L1663" s="261" t="str">
        <f t="shared" si="25"/>
        <v>a الحسين</v>
      </c>
      <c r="M1663" s="279"/>
    </row>
    <row r="1664" spans="2:13" s="265" customFormat="1" ht="30" customHeight="1">
      <c r="B1664" s="266">
        <v>1657</v>
      </c>
      <c r="C1664" s="261" t="str">
        <f>IF((F1664&lt;=0)," ",[1]Sheet34!$T$10)</f>
        <v>الأولى إعدادي عام</v>
      </c>
      <c r="D1664" s="261" t="str">
        <f>C1664&amp;"_"&amp;COUNTIF(C$8:$C1664,C1664)</f>
        <v>الأولى إعدادي عام_583</v>
      </c>
      <c r="E1664" s="260" t="str">
        <f>[1]Sheet34!$I$11</f>
        <v>1ASCG-14</v>
      </c>
      <c r="F1664" s="261">
        <f>[1]Sheet34!$AA17</f>
        <v>2</v>
      </c>
      <c r="G1664" s="262" t="str">
        <f>[1]Sheet34!$X17</f>
        <v>J130027808</v>
      </c>
      <c r="H1664" s="261" t="str">
        <f>[1]Sheet34!$Q17</f>
        <v>a</v>
      </c>
      <c r="I1664" s="261" t="str">
        <f>[1]Sheet34!$M17</f>
        <v>ملاك</v>
      </c>
      <c r="J1664" s="261" t="str">
        <f>[1]Sheet34!$L17</f>
        <v>أنثى</v>
      </c>
      <c r="K1664" s="263">
        <f>[1]Sheet34!$F17</f>
        <v>38919</v>
      </c>
      <c r="L1664" s="261" t="str">
        <f t="shared" si="25"/>
        <v>a ملاك</v>
      </c>
      <c r="M1664" s="279"/>
    </row>
    <row r="1665" spans="2:13" s="265" customFormat="1" ht="30" customHeight="1">
      <c r="B1665" s="266">
        <v>1658</v>
      </c>
      <c r="C1665" s="261" t="str">
        <f>IF((F1665&lt;=0)," ",[1]Sheet34!$T$10)</f>
        <v>الأولى إعدادي عام</v>
      </c>
      <c r="D1665" s="261" t="str">
        <f>C1665&amp;"_"&amp;COUNTIF(C$8:$C1665,C1665)</f>
        <v>الأولى إعدادي عام_584</v>
      </c>
      <c r="E1665" s="260" t="str">
        <f>[1]Sheet34!$I$11</f>
        <v>1ASCG-14</v>
      </c>
      <c r="F1665" s="261">
        <f>[1]Sheet34!$AA18</f>
        <v>3</v>
      </c>
      <c r="G1665" s="262" t="str">
        <f>[1]Sheet34!$X18</f>
        <v>M130242826</v>
      </c>
      <c r="H1665" s="261" t="str">
        <f>[1]Sheet34!$Q18</f>
        <v>a</v>
      </c>
      <c r="I1665" s="261" t="str">
        <f>[1]Sheet34!$M18</f>
        <v>أسامة</v>
      </c>
      <c r="J1665" s="261" t="str">
        <f>[1]Sheet34!$L18</f>
        <v>ذكر</v>
      </c>
      <c r="K1665" s="263">
        <f>[1]Sheet34!$F18</f>
        <v>39124</v>
      </c>
      <c r="L1665" s="261" t="str">
        <f t="shared" si="25"/>
        <v>a أسامة</v>
      </c>
      <c r="M1665" s="279"/>
    </row>
    <row r="1666" spans="2:13" s="265" customFormat="1" ht="30" customHeight="1">
      <c r="B1666" s="266">
        <v>1659</v>
      </c>
      <c r="C1666" s="261" t="str">
        <f>IF((F1666&lt;=0)," ",[1]Sheet34!$T$10)</f>
        <v>الأولى إعدادي عام</v>
      </c>
      <c r="D1666" s="261" t="str">
        <f>C1666&amp;"_"&amp;COUNTIF(C$8:$C1666,C1666)</f>
        <v>الأولى إعدادي عام_585</v>
      </c>
      <c r="E1666" s="260" t="str">
        <f>[1]Sheet34!$I$11</f>
        <v>1ASCG-14</v>
      </c>
      <c r="F1666" s="261">
        <f>[1]Sheet34!$AA19</f>
        <v>4</v>
      </c>
      <c r="G1666" s="262" t="str">
        <f>[1]Sheet34!$X19</f>
        <v>P110013646</v>
      </c>
      <c r="H1666" s="261" t="str">
        <f>[1]Sheet34!$Q19</f>
        <v>a</v>
      </c>
      <c r="I1666" s="261" t="str">
        <f>[1]Sheet34!$M19</f>
        <v>سلمى</v>
      </c>
      <c r="J1666" s="261" t="str">
        <f>[1]Sheet34!$L19</f>
        <v>أنثى</v>
      </c>
      <c r="K1666" s="263">
        <f>[1]Sheet34!$F19</f>
        <v>38389</v>
      </c>
      <c r="L1666" s="261" t="str">
        <f t="shared" si="25"/>
        <v>a سلمى</v>
      </c>
      <c r="M1666" s="279"/>
    </row>
    <row r="1667" spans="2:13" s="265" customFormat="1" ht="30" customHeight="1">
      <c r="B1667" s="266">
        <v>1660</v>
      </c>
      <c r="C1667" s="261" t="str">
        <f>IF((F1667&lt;=0)," ",[1]Sheet34!$T$10)</f>
        <v>الأولى إعدادي عام</v>
      </c>
      <c r="D1667" s="261" t="str">
        <f>C1667&amp;"_"&amp;COUNTIF(C$8:$C1667,C1667)</f>
        <v>الأولى إعدادي عام_586</v>
      </c>
      <c r="E1667" s="260" t="str">
        <f>[1]Sheet34!$I$11</f>
        <v>1ASCG-14</v>
      </c>
      <c r="F1667" s="261">
        <f>[1]Sheet34!$AA20</f>
        <v>5</v>
      </c>
      <c r="G1667" s="262" t="str">
        <f>[1]Sheet34!$X20</f>
        <v>P110112297</v>
      </c>
      <c r="H1667" s="261" t="str">
        <f>[1]Sheet34!$Q20</f>
        <v>a</v>
      </c>
      <c r="I1667" s="261" t="str">
        <f>[1]Sheet34!$M20</f>
        <v>محمد سعيد</v>
      </c>
      <c r="J1667" s="261" t="str">
        <f>[1]Sheet34!$L20</f>
        <v>ذكر</v>
      </c>
      <c r="K1667" s="263">
        <f>[1]Sheet34!$F20</f>
        <v>38099</v>
      </c>
      <c r="L1667" s="261" t="str">
        <f t="shared" si="25"/>
        <v>a محمد سعيد</v>
      </c>
      <c r="M1667" s="279"/>
    </row>
    <row r="1668" spans="2:13" s="265" customFormat="1" ht="30" customHeight="1">
      <c r="B1668" s="266">
        <v>1661</v>
      </c>
      <c r="C1668" s="261" t="str">
        <f>IF((F1668&lt;=0)," ",[1]Sheet34!$T$10)</f>
        <v>الأولى إعدادي عام</v>
      </c>
      <c r="D1668" s="261" t="str">
        <f>C1668&amp;"_"&amp;COUNTIF(C$8:$C1668,C1668)</f>
        <v>الأولى إعدادي عام_587</v>
      </c>
      <c r="E1668" s="260" t="str">
        <f>[1]Sheet34!$I$11</f>
        <v>1ASCG-14</v>
      </c>
      <c r="F1668" s="261">
        <f>[1]Sheet34!$AA21</f>
        <v>6</v>
      </c>
      <c r="G1668" s="262" t="str">
        <f>[1]Sheet34!$X21</f>
        <v>P120032610</v>
      </c>
      <c r="H1668" s="261" t="str">
        <f>[1]Sheet34!$Q21</f>
        <v>a</v>
      </c>
      <c r="I1668" s="261" t="str">
        <f>[1]Sheet34!$M21</f>
        <v>محمد</v>
      </c>
      <c r="J1668" s="261" t="str">
        <f>[1]Sheet34!$L21</f>
        <v>ذكر</v>
      </c>
      <c r="K1668" s="263">
        <f>[1]Sheet34!$F21</f>
        <v>38411</v>
      </c>
      <c r="L1668" s="261" t="str">
        <f t="shared" si="25"/>
        <v>a محمد</v>
      </c>
      <c r="M1668" s="279"/>
    </row>
    <row r="1669" spans="2:13" s="265" customFormat="1" ht="30" customHeight="1">
      <c r="B1669" s="266">
        <v>1662</v>
      </c>
      <c r="C1669" s="261" t="str">
        <f>IF((F1669&lt;=0)," ",[1]Sheet34!$T$10)</f>
        <v>الأولى إعدادي عام</v>
      </c>
      <c r="D1669" s="261" t="str">
        <f>C1669&amp;"_"&amp;COUNTIF(C$8:$C1669,C1669)</f>
        <v>الأولى إعدادي عام_588</v>
      </c>
      <c r="E1669" s="260" t="str">
        <f>[1]Sheet34!$I$11</f>
        <v>1ASCG-14</v>
      </c>
      <c r="F1669" s="261">
        <f>[1]Sheet34!$AA22</f>
        <v>7</v>
      </c>
      <c r="G1669" s="262" t="str">
        <f>[1]Sheet34!$X22</f>
        <v>P130251465</v>
      </c>
      <c r="H1669" s="261" t="str">
        <f>[1]Sheet34!$Q22</f>
        <v>a</v>
      </c>
      <c r="I1669" s="261" t="str">
        <f>[1]Sheet34!$M22</f>
        <v>محمد</v>
      </c>
      <c r="J1669" s="261" t="str">
        <f>[1]Sheet34!$L22</f>
        <v>ذكر</v>
      </c>
      <c r="K1669" s="263">
        <f>[1]Sheet34!$F22</f>
        <v>38672</v>
      </c>
      <c r="L1669" s="261" t="str">
        <f t="shared" si="25"/>
        <v>a محمد</v>
      </c>
      <c r="M1669" s="279"/>
    </row>
    <row r="1670" spans="2:13" s="265" customFormat="1" ht="30" customHeight="1">
      <c r="B1670" s="266">
        <v>1663</v>
      </c>
      <c r="C1670" s="261" t="str">
        <f>IF((F1670&lt;=0)," ",[1]Sheet34!$T$10)</f>
        <v>الأولى إعدادي عام</v>
      </c>
      <c r="D1670" s="261" t="str">
        <f>C1670&amp;"_"&amp;COUNTIF(C$8:$C1670,C1670)</f>
        <v>الأولى إعدادي عام_589</v>
      </c>
      <c r="E1670" s="260" t="str">
        <f>[1]Sheet34!$I$11</f>
        <v>1ASCG-14</v>
      </c>
      <c r="F1670" s="261">
        <f>[1]Sheet34!$AA23</f>
        <v>8</v>
      </c>
      <c r="G1670" s="262" t="str">
        <f>[1]Sheet34!$X23</f>
        <v>P130261069</v>
      </c>
      <c r="H1670" s="261" t="str">
        <f>[1]Sheet34!$Q23</f>
        <v>a</v>
      </c>
      <c r="I1670" s="261" t="str">
        <f>[1]Sheet34!$M23</f>
        <v>سعيد</v>
      </c>
      <c r="J1670" s="261" t="str">
        <f>[1]Sheet34!$L23</f>
        <v>ذكر</v>
      </c>
      <c r="K1670" s="263">
        <f>[1]Sheet34!$F23</f>
        <v>38035</v>
      </c>
      <c r="L1670" s="261" t="str">
        <f t="shared" si="25"/>
        <v>a سعيد</v>
      </c>
      <c r="M1670" s="279"/>
    </row>
    <row r="1671" spans="2:13" s="265" customFormat="1" ht="30" customHeight="1">
      <c r="B1671" s="266">
        <v>1664</v>
      </c>
      <c r="C1671" s="261" t="str">
        <f>IF((F1671&lt;=0)," ",[1]Sheet34!$T$10)</f>
        <v>الأولى إعدادي عام</v>
      </c>
      <c r="D1671" s="261" t="str">
        <f>C1671&amp;"_"&amp;COUNTIF(C$8:$C1671,C1671)</f>
        <v>الأولى إعدادي عام_590</v>
      </c>
      <c r="E1671" s="260" t="str">
        <f>[1]Sheet34!$I$11</f>
        <v>1ASCG-14</v>
      </c>
      <c r="F1671" s="261">
        <f>[1]Sheet34!$AA24</f>
        <v>9</v>
      </c>
      <c r="G1671" s="262" t="str">
        <f>[1]Sheet34!$X24</f>
        <v>P130430315</v>
      </c>
      <c r="H1671" s="261" t="str">
        <f>[1]Sheet34!$Q24</f>
        <v>a</v>
      </c>
      <c r="I1671" s="261" t="str">
        <f>[1]Sheet34!$M24</f>
        <v>فاطمة الزهراء</v>
      </c>
      <c r="J1671" s="261" t="str">
        <f>[1]Sheet34!$L24</f>
        <v>أنثى</v>
      </c>
      <c r="K1671" s="263">
        <f>[1]Sheet34!$F24</f>
        <v>38645</v>
      </c>
      <c r="L1671" s="261" t="str">
        <f t="shared" si="25"/>
        <v>a فاطمة الزهراء</v>
      </c>
      <c r="M1671" s="279"/>
    </row>
    <row r="1672" spans="2:13" s="265" customFormat="1" ht="30" customHeight="1">
      <c r="B1672" s="266">
        <v>1665</v>
      </c>
      <c r="C1672" s="261" t="str">
        <f>IF((F1672&lt;=0)," ",[1]Sheet34!$T$10)</f>
        <v>الأولى إعدادي عام</v>
      </c>
      <c r="D1672" s="261" t="str">
        <f>C1672&amp;"_"&amp;COUNTIF(C$8:$C1672,C1672)</f>
        <v>الأولى إعدادي عام_591</v>
      </c>
      <c r="E1672" s="260" t="str">
        <f>[1]Sheet34!$I$11</f>
        <v>1ASCG-14</v>
      </c>
      <c r="F1672" s="261">
        <f>[1]Sheet34!$AA25</f>
        <v>10</v>
      </c>
      <c r="G1672" s="262" t="str">
        <f>[1]Sheet34!$X25</f>
        <v>P130454938</v>
      </c>
      <c r="H1672" s="261" t="str">
        <f>[1]Sheet34!$Q25</f>
        <v>a</v>
      </c>
      <c r="I1672" s="261" t="str">
        <f>[1]Sheet34!$M25</f>
        <v>مريم</v>
      </c>
      <c r="J1672" s="261" t="str">
        <f>[1]Sheet34!$L25</f>
        <v>أنثى</v>
      </c>
      <c r="K1672" s="263">
        <f>[1]Sheet34!$F25</f>
        <v>38877</v>
      </c>
      <c r="L1672" s="261" t="str">
        <f t="shared" si="25"/>
        <v>a مريم</v>
      </c>
      <c r="M1672" s="279"/>
    </row>
    <row r="1673" spans="2:13" s="265" customFormat="1" ht="30" customHeight="1">
      <c r="B1673" s="266">
        <v>1666</v>
      </c>
      <c r="C1673" s="261" t="str">
        <f>IF((F1673&lt;=0)," ",[1]Sheet34!$T$10)</f>
        <v>الأولى إعدادي عام</v>
      </c>
      <c r="D1673" s="261" t="str">
        <f>C1673&amp;"_"&amp;COUNTIF(C$8:$C1673,C1673)</f>
        <v>الأولى إعدادي عام_592</v>
      </c>
      <c r="E1673" s="260" t="str">
        <f>[1]Sheet34!$I$11</f>
        <v>1ASCG-14</v>
      </c>
      <c r="F1673" s="261">
        <f>[1]Sheet34!$AA26</f>
        <v>11</v>
      </c>
      <c r="G1673" s="262" t="str">
        <f>[1]Sheet34!$X26</f>
        <v>P131182983</v>
      </c>
      <c r="H1673" s="261" t="str">
        <f>[1]Sheet34!$Q26</f>
        <v>a</v>
      </c>
      <c r="I1673" s="261" t="str">
        <f>[1]Sheet34!$M26</f>
        <v>أسية</v>
      </c>
      <c r="J1673" s="261" t="str">
        <f>[1]Sheet34!$L26</f>
        <v>أنثى</v>
      </c>
      <c r="K1673" s="263">
        <f>[1]Sheet34!$F26</f>
        <v>38847</v>
      </c>
      <c r="L1673" s="261" t="str">
        <f t="shared" ref="L1673:L1736" si="26">CONCATENATE(H1673," ",I1673)</f>
        <v>a أسية</v>
      </c>
      <c r="M1673" s="279"/>
    </row>
    <row r="1674" spans="2:13" s="265" customFormat="1" ht="30" customHeight="1">
      <c r="B1674" s="266">
        <v>1667</v>
      </c>
      <c r="C1674" s="261" t="str">
        <f>IF((F1674&lt;=0)," ",[1]Sheet34!$T$10)</f>
        <v>الأولى إعدادي عام</v>
      </c>
      <c r="D1674" s="261" t="str">
        <f>C1674&amp;"_"&amp;COUNTIF(C$8:$C1674,C1674)</f>
        <v>الأولى إعدادي عام_593</v>
      </c>
      <c r="E1674" s="260" t="str">
        <f>[1]Sheet34!$I$11</f>
        <v>1ASCG-14</v>
      </c>
      <c r="F1674" s="261">
        <f>[1]Sheet34!$AA27</f>
        <v>12</v>
      </c>
      <c r="G1674" s="262" t="str">
        <f>[1]Sheet34!$X27</f>
        <v>P131371105</v>
      </c>
      <c r="H1674" s="261" t="str">
        <f>[1]Sheet34!$Q27</f>
        <v>a</v>
      </c>
      <c r="I1674" s="261" t="str">
        <f>[1]Sheet34!$M27</f>
        <v xml:space="preserve">محمد </v>
      </c>
      <c r="J1674" s="261" t="str">
        <f>[1]Sheet34!$L27</f>
        <v>ذكر</v>
      </c>
      <c r="K1674" s="263">
        <f>[1]Sheet34!$F27</f>
        <v>38129</v>
      </c>
      <c r="L1674" s="261" t="str">
        <f t="shared" si="26"/>
        <v xml:space="preserve">a محمد </v>
      </c>
      <c r="M1674" s="279"/>
    </row>
    <row r="1675" spans="2:13" s="265" customFormat="1" ht="30" customHeight="1">
      <c r="B1675" s="266">
        <v>1668</v>
      </c>
      <c r="C1675" s="261" t="str">
        <f>IF((F1675&lt;=0)," ",[1]Sheet34!$T$10)</f>
        <v>الأولى إعدادي عام</v>
      </c>
      <c r="D1675" s="261" t="str">
        <f>C1675&amp;"_"&amp;COUNTIF(C$8:$C1675,C1675)</f>
        <v>الأولى إعدادي عام_594</v>
      </c>
      <c r="E1675" s="260" t="str">
        <f>[1]Sheet34!$I$11</f>
        <v>1ASCG-14</v>
      </c>
      <c r="F1675" s="261">
        <f>[1]Sheet34!$AA28</f>
        <v>13</v>
      </c>
      <c r="G1675" s="262" t="str">
        <f>[1]Sheet34!$X28</f>
        <v>P132219949</v>
      </c>
      <c r="H1675" s="261" t="str">
        <f>[1]Sheet34!$Q28</f>
        <v>a</v>
      </c>
      <c r="I1675" s="261" t="str">
        <f>[1]Sheet34!$M28</f>
        <v>إبراهيم</v>
      </c>
      <c r="J1675" s="261" t="str">
        <f>[1]Sheet34!$L28</f>
        <v>ذكر</v>
      </c>
      <c r="K1675" s="263">
        <f>[1]Sheet34!$F28</f>
        <v>38587</v>
      </c>
      <c r="L1675" s="261" t="str">
        <f t="shared" si="26"/>
        <v>a إبراهيم</v>
      </c>
      <c r="M1675" s="279"/>
    </row>
    <row r="1676" spans="2:13" s="265" customFormat="1" ht="30" customHeight="1">
      <c r="B1676" s="266">
        <v>1669</v>
      </c>
      <c r="C1676" s="261" t="str">
        <f>IF((F1676&lt;=0)," ",[1]Sheet34!$T$10)</f>
        <v>الأولى إعدادي عام</v>
      </c>
      <c r="D1676" s="261" t="str">
        <f>C1676&amp;"_"&amp;COUNTIF(C$8:$C1676,C1676)</f>
        <v>الأولى إعدادي عام_595</v>
      </c>
      <c r="E1676" s="260" t="str">
        <f>[1]Sheet34!$I$11</f>
        <v>1ASCG-14</v>
      </c>
      <c r="F1676" s="261">
        <f>[1]Sheet34!$AA29</f>
        <v>14</v>
      </c>
      <c r="G1676" s="262" t="str">
        <f>[1]Sheet34!$X29</f>
        <v>P132247839</v>
      </c>
      <c r="H1676" s="261" t="str">
        <f>[1]Sheet34!$Q29</f>
        <v>a</v>
      </c>
      <c r="I1676" s="261" t="str">
        <f>[1]Sheet34!$M29</f>
        <v>ياسين</v>
      </c>
      <c r="J1676" s="261" t="str">
        <f>[1]Sheet34!$L29</f>
        <v>ذكر</v>
      </c>
      <c r="K1676" s="263">
        <f>[1]Sheet34!$F29</f>
        <v>38643</v>
      </c>
      <c r="L1676" s="261" t="str">
        <f t="shared" si="26"/>
        <v>a ياسين</v>
      </c>
      <c r="M1676" s="279"/>
    </row>
    <row r="1677" spans="2:13" s="265" customFormat="1" ht="30" customHeight="1">
      <c r="B1677" s="266">
        <v>1670</v>
      </c>
      <c r="C1677" s="261" t="str">
        <f>IF((F1677&lt;=0)," ",[1]Sheet34!$T$10)</f>
        <v>الأولى إعدادي عام</v>
      </c>
      <c r="D1677" s="261" t="str">
        <f>C1677&amp;"_"&amp;COUNTIF(C$8:$C1677,C1677)</f>
        <v>الأولى إعدادي عام_596</v>
      </c>
      <c r="E1677" s="260" t="str">
        <f>[1]Sheet34!$I$11</f>
        <v>1ASCG-14</v>
      </c>
      <c r="F1677" s="261">
        <f>[1]Sheet34!$AA30</f>
        <v>15</v>
      </c>
      <c r="G1677" s="262" t="str">
        <f>[1]Sheet34!$X30</f>
        <v>P132259774</v>
      </c>
      <c r="H1677" s="261" t="str">
        <f>[1]Sheet34!$Q30</f>
        <v>a</v>
      </c>
      <c r="I1677" s="261" t="str">
        <f>[1]Sheet34!$M30</f>
        <v>محمد</v>
      </c>
      <c r="J1677" s="261" t="str">
        <f>[1]Sheet34!$L30</f>
        <v>ذكر</v>
      </c>
      <c r="K1677" s="263">
        <f>[1]Sheet34!$F30</f>
        <v>38933</v>
      </c>
      <c r="L1677" s="261" t="str">
        <f t="shared" si="26"/>
        <v>a محمد</v>
      </c>
      <c r="M1677" s="279"/>
    </row>
    <row r="1678" spans="2:13" s="265" customFormat="1" ht="30" customHeight="1">
      <c r="B1678" s="266">
        <v>1671</v>
      </c>
      <c r="C1678" s="261" t="str">
        <f>IF((F1678&lt;=0)," ",[1]Sheet34!$T$10)</f>
        <v>الأولى إعدادي عام</v>
      </c>
      <c r="D1678" s="261" t="str">
        <f>C1678&amp;"_"&amp;COUNTIF(C$8:$C1678,C1678)</f>
        <v>الأولى إعدادي عام_597</v>
      </c>
      <c r="E1678" s="260" t="str">
        <f>[1]Sheet34!$I$11</f>
        <v>1ASCG-14</v>
      </c>
      <c r="F1678" s="261">
        <f>[1]Sheet34!$AA31</f>
        <v>16</v>
      </c>
      <c r="G1678" s="262" t="str">
        <f>[1]Sheet34!$X31</f>
        <v>P132364732</v>
      </c>
      <c r="H1678" s="261" t="str">
        <f>[1]Sheet34!$Q31</f>
        <v>a</v>
      </c>
      <c r="I1678" s="261" t="str">
        <f>[1]Sheet34!$M31</f>
        <v xml:space="preserve">فاطمة الزهراء   </v>
      </c>
      <c r="J1678" s="261" t="str">
        <f>[1]Sheet34!$L31</f>
        <v>أنثى</v>
      </c>
      <c r="K1678" s="263">
        <f>[1]Sheet34!$F31</f>
        <v>39071</v>
      </c>
      <c r="L1678" s="261" t="str">
        <f t="shared" si="26"/>
        <v xml:space="preserve">a فاطمة الزهراء   </v>
      </c>
      <c r="M1678" s="279"/>
    </row>
    <row r="1679" spans="2:13" s="265" customFormat="1" ht="30" customHeight="1">
      <c r="B1679" s="266">
        <v>1672</v>
      </c>
      <c r="C1679" s="261" t="str">
        <f>IF((F1679&lt;=0)," ",[1]Sheet34!$T$10)</f>
        <v>الأولى إعدادي عام</v>
      </c>
      <c r="D1679" s="261" t="str">
        <f>C1679&amp;"_"&amp;COUNTIF(C$8:$C1679,C1679)</f>
        <v>الأولى إعدادي عام_598</v>
      </c>
      <c r="E1679" s="260" t="str">
        <f>[1]Sheet34!$I$11</f>
        <v>1ASCG-14</v>
      </c>
      <c r="F1679" s="261">
        <f>[1]Sheet34!$AA32</f>
        <v>17</v>
      </c>
      <c r="G1679" s="262" t="str">
        <f>[1]Sheet34!$X32</f>
        <v>P133318565</v>
      </c>
      <c r="H1679" s="261" t="str">
        <f>[1]Sheet34!$Q32</f>
        <v>a</v>
      </c>
      <c r="I1679" s="261" t="str">
        <f>[1]Sheet34!$M32</f>
        <v>صفاء</v>
      </c>
      <c r="J1679" s="261" t="str">
        <f>[1]Sheet34!$L32</f>
        <v>أنثى</v>
      </c>
      <c r="K1679" s="263">
        <f>[1]Sheet34!$F32</f>
        <v>38976</v>
      </c>
      <c r="L1679" s="261" t="str">
        <f t="shared" si="26"/>
        <v>a صفاء</v>
      </c>
      <c r="M1679" s="279"/>
    </row>
    <row r="1680" spans="2:13" s="265" customFormat="1" ht="30" customHeight="1">
      <c r="B1680" s="266">
        <v>1673</v>
      </c>
      <c r="C1680" s="261" t="str">
        <f>IF((F1680&lt;=0)," ",[1]Sheet34!$T$10)</f>
        <v>الأولى إعدادي عام</v>
      </c>
      <c r="D1680" s="261" t="str">
        <f>C1680&amp;"_"&amp;COUNTIF(C$8:$C1680,C1680)</f>
        <v>الأولى إعدادي عام_599</v>
      </c>
      <c r="E1680" s="260" t="str">
        <f>[1]Sheet34!$I$11</f>
        <v>1ASCG-14</v>
      </c>
      <c r="F1680" s="261">
        <f>[1]Sheet34!$AA33</f>
        <v>18</v>
      </c>
      <c r="G1680" s="262" t="str">
        <f>[1]Sheet34!$X33</f>
        <v>P133366934</v>
      </c>
      <c r="H1680" s="261" t="str">
        <f>[1]Sheet34!$Q33</f>
        <v>a</v>
      </c>
      <c r="I1680" s="261" t="str">
        <f>[1]Sheet34!$M33</f>
        <v xml:space="preserve">عبد السلام </v>
      </c>
      <c r="J1680" s="261" t="str">
        <f>[1]Sheet34!$L33</f>
        <v>ذكر</v>
      </c>
      <c r="K1680" s="263">
        <f>[1]Sheet34!$F33</f>
        <v>38344</v>
      </c>
      <c r="L1680" s="261" t="str">
        <f t="shared" si="26"/>
        <v xml:space="preserve">a عبد السلام </v>
      </c>
      <c r="M1680" s="279"/>
    </row>
    <row r="1681" spans="2:13" s="265" customFormat="1" ht="30" customHeight="1">
      <c r="B1681" s="266">
        <v>1674</v>
      </c>
      <c r="C1681" s="261" t="str">
        <f>IF((F1681&lt;=0)," ",[1]Sheet34!$T$10)</f>
        <v>الأولى إعدادي عام</v>
      </c>
      <c r="D1681" s="261" t="str">
        <f>C1681&amp;"_"&amp;COUNTIF(C$8:$C1681,C1681)</f>
        <v>الأولى إعدادي عام_600</v>
      </c>
      <c r="E1681" s="260" t="str">
        <f>[1]Sheet34!$I$11</f>
        <v>1ASCG-14</v>
      </c>
      <c r="F1681" s="261">
        <f>[1]Sheet34!$AA34</f>
        <v>19</v>
      </c>
      <c r="G1681" s="262" t="str">
        <f>[1]Sheet34!$X34</f>
        <v>P134253082</v>
      </c>
      <c r="H1681" s="261" t="str">
        <f>[1]Sheet34!$Q34</f>
        <v>a</v>
      </c>
      <c r="I1681" s="261" t="str">
        <f>[1]Sheet34!$M34</f>
        <v>صفاء</v>
      </c>
      <c r="J1681" s="261" t="str">
        <f>[1]Sheet34!$L34</f>
        <v>أنثى</v>
      </c>
      <c r="K1681" s="263">
        <f>[1]Sheet34!$F34</f>
        <v>39070</v>
      </c>
      <c r="L1681" s="261" t="str">
        <f t="shared" si="26"/>
        <v>a صفاء</v>
      </c>
      <c r="M1681" s="279"/>
    </row>
    <row r="1682" spans="2:13" s="265" customFormat="1" ht="30" customHeight="1">
      <c r="B1682" s="266">
        <v>1675</v>
      </c>
      <c r="C1682" s="261" t="str">
        <f>IF((F1682&lt;=0)," ",[1]Sheet34!$T$10)</f>
        <v>الأولى إعدادي عام</v>
      </c>
      <c r="D1682" s="261" t="str">
        <f>C1682&amp;"_"&amp;COUNTIF(C$8:$C1682,C1682)</f>
        <v>الأولى إعدادي عام_601</v>
      </c>
      <c r="E1682" s="260" t="str">
        <f>[1]Sheet34!$I$11</f>
        <v>1ASCG-14</v>
      </c>
      <c r="F1682" s="261">
        <f>[1]Sheet34!$AA35</f>
        <v>20</v>
      </c>
      <c r="G1682" s="262" t="str">
        <f>[1]Sheet34!$X35</f>
        <v>P134520987</v>
      </c>
      <c r="H1682" s="261" t="str">
        <f>[1]Sheet34!$Q35</f>
        <v>a</v>
      </c>
      <c r="I1682" s="261" t="str">
        <f>[1]Sheet34!$M35</f>
        <v>ألاء</v>
      </c>
      <c r="J1682" s="261" t="str">
        <f>[1]Sheet34!$L35</f>
        <v>أنثى</v>
      </c>
      <c r="K1682" s="263">
        <f>[1]Sheet34!$F35</f>
        <v>38885</v>
      </c>
      <c r="L1682" s="261" t="str">
        <f t="shared" si="26"/>
        <v>a ألاء</v>
      </c>
      <c r="M1682" s="279"/>
    </row>
    <row r="1683" spans="2:13" s="265" customFormat="1" ht="30" customHeight="1">
      <c r="B1683" s="266">
        <v>1676</v>
      </c>
      <c r="C1683" s="261" t="str">
        <f>IF((F1683&lt;=0)," ",[1]Sheet34!$T$10)</f>
        <v>الأولى إعدادي عام</v>
      </c>
      <c r="D1683" s="261" t="str">
        <f>C1683&amp;"_"&amp;COUNTIF(C$8:$C1683,C1683)</f>
        <v>الأولى إعدادي عام_602</v>
      </c>
      <c r="E1683" s="260" t="str">
        <f>[1]Sheet34!$I$11</f>
        <v>1ASCG-14</v>
      </c>
      <c r="F1683" s="261">
        <f>[1]Sheet34!$AA36</f>
        <v>21</v>
      </c>
      <c r="G1683" s="262" t="str">
        <f>[1]Sheet34!$X36</f>
        <v>P135082960</v>
      </c>
      <c r="H1683" s="261" t="str">
        <f>[1]Sheet34!$Q36</f>
        <v>a</v>
      </c>
      <c r="I1683" s="261" t="str">
        <f>[1]Sheet34!$M36</f>
        <v>آية</v>
      </c>
      <c r="J1683" s="261" t="str">
        <f>[1]Sheet34!$L36</f>
        <v>أنثى</v>
      </c>
      <c r="K1683" s="263">
        <f>[1]Sheet34!$F36</f>
        <v>39018</v>
      </c>
      <c r="L1683" s="261" t="str">
        <f t="shared" si="26"/>
        <v>a آية</v>
      </c>
      <c r="M1683" s="279"/>
    </row>
    <row r="1684" spans="2:13" s="265" customFormat="1" ht="30" customHeight="1">
      <c r="B1684" s="266">
        <v>1677</v>
      </c>
      <c r="C1684" s="261" t="str">
        <f>IF((F1684&lt;=0)," ",[1]Sheet34!$T$10)</f>
        <v>الأولى إعدادي عام</v>
      </c>
      <c r="D1684" s="261" t="str">
        <f>C1684&amp;"_"&amp;COUNTIF(C$8:$C1684,C1684)</f>
        <v>الأولى إعدادي عام_603</v>
      </c>
      <c r="E1684" s="260" t="str">
        <f>[1]Sheet34!$I$11</f>
        <v>1ASCG-14</v>
      </c>
      <c r="F1684" s="261">
        <f>[1]Sheet34!$AA37</f>
        <v>22</v>
      </c>
      <c r="G1684" s="262" t="str">
        <f>[1]Sheet34!$X37</f>
        <v>P135259686</v>
      </c>
      <c r="H1684" s="261" t="str">
        <f>[1]Sheet34!$Q37</f>
        <v>a</v>
      </c>
      <c r="I1684" s="261" t="str">
        <f>[1]Sheet34!$M37</f>
        <v xml:space="preserve">ياسمين </v>
      </c>
      <c r="J1684" s="261" t="str">
        <f>[1]Sheet34!$L37</f>
        <v>أنثى</v>
      </c>
      <c r="K1684" s="263">
        <f>[1]Sheet34!$F37</f>
        <v>39024</v>
      </c>
      <c r="L1684" s="261" t="str">
        <f t="shared" si="26"/>
        <v xml:space="preserve">a ياسمين </v>
      </c>
      <c r="M1684" s="279"/>
    </row>
    <row r="1685" spans="2:13" s="265" customFormat="1" ht="30" customHeight="1">
      <c r="B1685" s="266">
        <v>1678</v>
      </c>
      <c r="C1685" s="261" t="str">
        <f>IF((F1685&lt;=0)," ",[1]Sheet34!$T$10)</f>
        <v>الأولى إعدادي عام</v>
      </c>
      <c r="D1685" s="261" t="str">
        <f>C1685&amp;"_"&amp;COUNTIF(C$8:$C1685,C1685)</f>
        <v>الأولى إعدادي عام_604</v>
      </c>
      <c r="E1685" s="260" t="str">
        <f>[1]Sheet34!$I$11</f>
        <v>1ASCG-14</v>
      </c>
      <c r="F1685" s="261">
        <f>[1]Sheet34!$AA38</f>
        <v>23</v>
      </c>
      <c r="G1685" s="262" t="str">
        <f>[1]Sheet34!$X38</f>
        <v>P135302154</v>
      </c>
      <c r="H1685" s="261" t="str">
        <f>[1]Sheet34!$Q38</f>
        <v>a</v>
      </c>
      <c r="I1685" s="261" t="str">
        <f>[1]Sheet34!$M38</f>
        <v>الياس</v>
      </c>
      <c r="J1685" s="261" t="str">
        <f>[1]Sheet34!$L38</f>
        <v>ذكر</v>
      </c>
      <c r="K1685" s="263">
        <f>[1]Sheet34!$F38</f>
        <v>38354</v>
      </c>
      <c r="L1685" s="261" t="str">
        <f t="shared" si="26"/>
        <v>a الياس</v>
      </c>
      <c r="M1685" s="279"/>
    </row>
    <row r="1686" spans="2:13" s="265" customFormat="1" ht="30" customHeight="1">
      <c r="B1686" s="266">
        <v>1679</v>
      </c>
      <c r="C1686" s="261" t="str">
        <f>IF((F1686&lt;=0)," ",[1]Sheet34!$T$10)</f>
        <v>الأولى إعدادي عام</v>
      </c>
      <c r="D1686" s="261" t="str">
        <f>C1686&amp;"_"&amp;COUNTIF(C$8:$C1686,C1686)</f>
        <v>الأولى إعدادي عام_605</v>
      </c>
      <c r="E1686" s="260" t="str">
        <f>[1]Sheet34!$I$11</f>
        <v>1ASCG-14</v>
      </c>
      <c r="F1686" s="261">
        <f>[1]Sheet34!$AA39</f>
        <v>24</v>
      </c>
      <c r="G1686" s="262" t="str">
        <f>[1]Sheet34!$X39</f>
        <v>P135364557</v>
      </c>
      <c r="H1686" s="261" t="str">
        <f>[1]Sheet34!$Q39</f>
        <v>a</v>
      </c>
      <c r="I1686" s="261" t="str">
        <f>[1]Sheet34!$M39</f>
        <v xml:space="preserve">آية </v>
      </c>
      <c r="J1686" s="261" t="str">
        <f>[1]Sheet34!$L39</f>
        <v>أنثى</v>
      </c>
      <c r="K1686" s="263">
        <f>[1]Sheet34!$F39</f>
        <v>38691</v>
      </c>
      <c r="L1686" s="261" t="str">
        <f t="shared" si="26"/>
        <v xml:space="preserve">a آية </v>
      </c>
      <c r="M1686" s="279"/>
    </row>
    <row r="1687" spans="2:13" s="265" customFormat="1" ht="30" customHeight="1">
      <c r="B1687" s="266">
        <v>1680</v>
      </c>
      <c r="C1687" s="261" t="str">
        <f>IF((F1687&lt;=0)," ",[1]Sheet34!$T$10)</f>
        <v>الأولى إعدادي عام</v>
      </c>
      <c r="D1687" s="261" t="str">
        <f>C1687&amp;"_"&amp;COUNTIF(C$8:$C1687,C1687)</f>
        <v>الأولى إعدادي عام_606</v>
      </c>
      <c r="E1687" s="260" t="str">
        <f>[1]Sheet34!$I$11</f>
        <v>1ASCG-14</v>
      </c>
      <c r="F1687" s="261">
        <f>[1]Sheet34!$AA40</f>
        <v>25</v>
      </c>
      <c r="G1687" s="262" t="str">
        <f>[1]Sheet34!$X40</f>
        <v>P135364595</v>
      </c>
      <c r="H1687" s="261" t="str">
        <f>[1]Sheet34!$Q40</f>
        <v>a</v>
      </c>
      <c r="I1687" s="261" t="str">
        <f>[1]Sheet34!$M40</f>
        <v xml:space="preserve">محمد </v>
      </c>
      <c r="J1687" s="261" t="str">
        <f>[1]Sheet34!$L40</f>
        <v>ذكر</v>
      </c>
      <c r="K1687" s="263">
        <f>[1]Sheet34!$F40</f>
        <v>38935</v>
      </c>
      <c r="L1687" s="261" t="str">
        <f t="shared" si="26"/>
        <v xml:space="preserve">a محمد </v>
      </c>
      <c r="M1687" s="279"/>
    </row>
    <row r="1688" spans="2:13" s="265" customFormat="1" ht="30" customHeight="1">
      <c r="B1688" s="266">
        <v>1681</v>
      </c>
      <c r="C1688" s="261" t="str">
        <f>IF((F1688&lt;=0)," ",[1]Sheet34!$T$10)</f>
        <v>الأولى إعدادي عام</v>
      </c>
      <c r="D1688" s="261" t="str">
        <f>C1688&amp;"_"&amp;COUNTIF(C$8:$C1688,C1688)</f>
        <v>الأولى إعدادي عام_607</v>
      </c>
      <c r="E1688" s="260" t="str">
        <f>[1]Sheet34!$I$11</f>
        <v>1ASCG-14</v>
      </c>
      <c r="F1688" s="261">
        <f>[1]Sheet34!$AA41</f>
        <v>26</v>
      </c>
      <c r="G1688" s="262" t="str">
        <f>[1]Sheet34!$X41</f>
        <v>P136366962</v>
      </c>
      <c r="H1688" s="261" t="str">
        <f>[1]Sheet34!$Q41</f>
        <v>a</v>
      </c>
      <c r="I1688" s="261" t="str">
        <f>[1]Sheet34!$M41</f>
        <v xml:space="preserve">دعاء </v>
      </c>
      <c r="J1688" s="261" t="str">
        <f>[1]Sheet34!$L41</f>
        <v>أنثى</v>
      </c>
      <c r="K1688" s="263">
        <f>[1]Sheet34!$F41</f>
        <v>38227</v>
      </c>
      <c r="L1688" s="261" t="str">
        <f t="shared" si="26"/>
        <v xml:space="preserve">a دعاء </v>
      </c>
      <c r="M1688" s="279"/>
    </row>
    <row r="1689" spans="2:13" s="265" customFormat="1" ht="30" customHeight="1">
      <c r="B1689" s="266">
        <v>1682</v>
      </c>
      <c r="C1689" s="261" t="str">
        <f>IF((F1689&lt;=0)," ",[1]Sheet34!$T$10)</f>
        <v>الأولى إعدادي عام</v>
      </c>
      <c r="D1689" s="261" t="str">
        <f>C1689&amp;"_"&amp;COUNTIF(C$8:$C1689,C1689)</f>
        <v>الأولى إعدادي عام_608</v>
      </c>
      <c r="E1689" s="260" t="str">
        <f>[1]Sheet34!$I$11</f>
        <v>1ASCG-14</v>
      </c>
      <c r="F1689" s="261">
        <f>[1]Sheet34!$AA42</f>
        <v>27</v>
      </c>
      <c r="G1689" s="262" t="str">
        <f>[1]Sheet34!$X42</f>
        <v>P136371096</v>
      </c>
      <c r="H1689" s="261" t="str">
        <f>[1]Sheet34!$Q42</f>
        <v>a</v>
      </c>
      <c r="I1689" s="261" t="str">
        <f>[1]Sheet34!$M42</f>
        <v xml:space="preserve">محمد </v>
      </c>
      <c r="J1689" s="261" t="str">
        <f>[1]Sheet34!$L42</f>
        <v>ذكر</v>
      </c>
      <c r="K1689" s="263">
        <f>[1]Sheet34!$F42</f>
        <v>37928</v>
      </c>
      <c r="L1689" s="261" t="str">
        <f t="shared" si="26"/>
        <v xml:space="preserve">a محمد </v>
      </c>
      <c r="M1689" s="279"/>
    </row>
    <row r="1690" spans="2:13" s="265" customFormat="1" ht="30" customHeight="1">
      <c r="B1690" s="266">
        <v>1683</v>
      </c>
      <c r="C1690" s="261" t="str">
        <f>IF((F1690&lt;=0)," ",[1]Sheet34!$T$10)</f>
        <v>الأولى إعدادي عام</v>
      </c>
      <c r="D1690" s="261" t="str">
        <f>C1690&amp;"_"&amp;COUNTIF(C$8:$C1690,C1690)</f>
        <v>الأولى إعدادي عام_609</v>
      </c>
      <c r="E1690" s="260" t="str">
        <f>[1]Sheet34!$I$11</f>
        <v>1ASCG-14</v>
      </c>
      <c r="F1690" s="261">
        <f>[1]Sheet34!$AA43</f>
        <v>28</v>
      </c>
      <c r="G1690" s="262" t="str">
        <f>[1]Sheet34!$X43</f>
        <v>P136376669</v>
      </c>
      <c r="H1690" s="261" t="str">
        <f>[1]Sheet34!$Q43</f>
        <v>a</v>
      </c>
      <c r="I1690" s="261" t="str">
        <f>[1]Sheet34!$M43</f>
        <v xml:space="preserve">أيمن </v>
      </c>
      <c r="J1690" s="261" t="str">
        <f>[1]Sheet34!$L43</f>
        <v>ذكر</v>
      </c>
      <c r="K1690" s="263">
        <f>[1]Sheet34!$F43</f>
        <v>37850</v>
      </c>
      <c r="L1690" s="261" t="str">
        <f t="shared" si="26"/>
        <v xml:space="preserve">a أيمن </v>
      </c>
      <c r="M1690" s="279"/>
    </row>
    <row r="1691" spans="2:13" s="265" customFormat="1" ht="30" customHeight="1">
      <c r="B1691" s="266">
        <v>1684</v>
      </c>
      <c r="C1691" s="261" t="str">
        <f>IF((F1691&lt;=0)," ",[1]Sheet34!$T$10)</f>
        <v>الأولى إعدادي عام</v>
      </c>
      <c r="D1691" s="261" t="str">
        <f>C1691&amp;"_"&amp;COUNTIF(C$8:$C1691,C1691)</f>
        <v>الأولى إعدادي عام_610</v>
      </c>
      <c r="E1691" s="260" t="str">
        <f>[1]Sheet34!$I$11</f>
        <v>1ASCG-14</v>
      </c>
      <c r="F1691" s="261">
        <f>[1]Sheet34!$AA44</f>
        <v>29</v>
      </c>
      <c r="G1691" s="262" t="str">
        <f>[1]Sheet34!$X44</f>
        <v>P138364682</v>
      </c>
      <c r="H1691" s="261" t="str">
        <f>[1]Sheet34!$Q44</f>
        <v>a</v>
      </c>
      <c r="I1691" s="261" t="str">
        <f>[1]Sheet34!$M44</f>
        <v xml:space="preserve">ياسر   </v>
      </c>
      <c r="J1691" s="261" t="str">
        <f>[1]Sheet34!$L44</f>
        <v>ذكر</v>
      </c>
      <c r="K1691" s="263">
        <f>[1]Sheet34!$F44</f>
        <v>38975</v>
      </c>
      <c r="L1691" s="261" t="str">
        <f t="shared" si="26"/>
        <v xml:space="preserve">a ياسر   </v>
      </c>
      <c r="M1691" s="279"/>
    </row>
    <row r="1692" spans="2:13" s="265" customFormat="1" ht="30" customHeight="1">
      <c r="B1692" s="266">
        <v>1685</v>
      </c>
      <c r="C1692" s="261" t="str">
        <f>IF((F1692&lt;=0)," ",[1]Sheet34!$T$10)</f>
        <v>الأولى إعدادي عام</v>
      </c>
      <c r="D1692" s="261" t="str">
        <f>C1692&amp;"_"&amp;COUNTIF(C$8:$C1692,C1692)</f>
        <v>الأولى إعدادي عام_611</v>
      </c>
      <c r="E1692" s="260" t="str">
        <f>[1]Sheet34!$I$11</f>
        <v>1ASCG-14</v>
      </c>
      <c r="F1692" s="261">
        <f>[1]Sheet34!$AA45</f>
        <v>30</v>
      </c>
      <c r="G1692" s="262" t="str">
        <f>[1]Sheet34!$X45</f>
        <v>P138434141</v>
      </c>
      <c r="H1692" s="261" t="str">
        <f>[1]Sheet34!$Q45</f>
        <v>a</v>
      </c>
      <c r="I1692" s="261" t="str">
        <f>[1]Sheet34!$M45</f>
        <v>فاطمة الزهراء</v>
      </c>
      <c r="J1692" s="261" t="str">
        <f>[1]Sheet34!$L45</f>
        <v>أنثى</v>
      </c>
      <c r="K1692" s="263">
        <f>[1]Sheet34!$F45</f>
        <v>37787</v>
      </c>
      <c r="L1692" s="261" t="str">
        <f t="shared" si="26"/>
        <v>a فاطمة الزهراء</v>
      </c>
      <c r="M1692" s="279"/>
    </row>
    <row r="1693" spans="2:13" s="265" customFormat="1" ht="30" customHeight="1">
      <c r="B1693" s="266">
        <v>1686</v>
      </c>
      <c r="C1693" s="261" t="str">
        <f>IF((F1693&lt;=0)," ",[1]Sheet34!$T$10)</f>
        <v>الأولى إعدادي عام</v>
      </c>
      <c r="D1693" s="261" t="str">
        <f>C1693&amp;"_"&amp;COUNTIF(C$8:$C1693,C1693)</f>
        <v>الأولى إعدادي عام_612</v>
      </c>
      <c r="E1693" s="260" t="str">
        <f>[1]Sheet34!$I$11</f>
        <v>1ASCG-14</v>
      </c>
      <c r="F1693" s="261">
        <f>[1]Sheet34!$AA46</f>
        <v>31</v>
      </c>
      <c r="G1693" s="262" t="str">
        <f>[1]Sheet34!$X46</f>
        <v>P138470815</v>
      </c>
      <c r="H1693" s="261" t="str">
        <f>[1]Sheet34!$Q46</f>
        <v>a</v>
      </c>
      <c r="I1693" s="261" t="str">
        <f>[1]Sheet34!$M46</f>
        <v>سوفيان</v>
      </c>
      <c r="J1693" s="261" t="str">
        <f>[1]Sheet34!$L46</f>
        <v>ذكر</v>
      </c>
      <c r="K1693" s="263">
        <f>[1]Sheet34!$F46</f>
        <v>38629</v>
      </c>
      <c r="L1693" s="261" t="str">
        <f t="shared" si="26"/>
        <v>a سوفيان</v>
      </c>
      <c r="M1693" s="279"/>
    </row>
    <row r="1694" spans="2:13" s="265" customFormat="1" ht="30" customHeight="1">
      <c r="B1694" s="266">
        <v>1687</v>
      </c>
      <c r="C1694" s="261" t="str">
        <f>IF((F1694&lt;=0)," ",[1]Sheet34!$T$10)</f>
        <v>الأولى إعدادي عام</v>
      </c>
      <c r="D1694" s="261" t="str">
        <f>C1694&amp;"_"&amp;COUNTIF(C$8:$C1694,C1694)</f>
        <v>الأولى إعدادي عام_613</v>
      </c>
      <c r="E1694" s="260" t="str">
        <f>[1]Sheet34!$I$11</f>
        <v>1ASCG-14</v>
      </c>
      <c r="F1694" s="261">
        <f>[1]Sheet34!$AA47</f>
        <v>32</v>
      </c>
      <c r="G1694" s="262" t="str">
        <f>[1]Sheet34!$X47</f>
        <v>P138529506</v>
      </c>
      <c r="H1694" s="261" t="str">
        <f>[1]Sheet34!$Q47</f>
        <v>a</v>
      </c>
      <c r="I1694" s="261" t="str">
        <f>[1]Sheet34!$M47</f>
        <v>عمر</v>
      </c>
      <c r="J1694" s="261" t="str">
        <f>[1]Sheet34!$L47</f>
        <v>ذكر</v>
      </c>
      <c r="K1694" s="263">
        <f>[1]Sheet34!$F47</f>
        <v>38959</v>
      </c>
      <c r="L1694" s="261" t="str">
        <f t="shared" si="26"/>
        <v>a عمر</v>
      </c>
      <c r="M1694" s="279"/>
    </row>
    <row r="1695" spans="2:13" s="265" customFormat="1" ht="30" customHeight="1">
      <c r="B1695" s="266">
        <v>1688</v>
      </c>
      <c r="C1695" s="261" t="str">
        <f>IF((F1695&lt;=0)," ",[1]Sheet34!$T$10)</f>
        <v>الأولى إعدادي عام</v>
      </c>
      <c r="D1695" s="261" t="str">
        <f>C1695&amp;"_"&amp;COUNTIF(C$8:$C1695,C1695)</f>
        <v>الأولى إعدادي عام_614</v>
      </c>
      <c r="E1695" s="260" t="str">
        <f>[1]Sheet34!$I$11</f>
        <v>1ASCG-14</v>
      </c>
      <c r="F1695" s="261">
        <f>[1]Sheet34!$AA48</f>
        <v>33</v>
      </c>
      <c r="G1695" s="262" t="str">
        <f>[1]Sheet34!$X48</f>
        <v>P139059912</v>
      </c>
      <c r="H1695" s="261" t="str">
        <f>[1]Sheet34!$Q48</f>
        <v>a</v>
      </c>
      <c r="I1695" s="261" t="str">
        <f>[1]Sheet34!$M48</f>
        <v>فاطمة الزهراء</v>
      </c>
      <c r="J1695" s="261" t="str">
        <f>[1]Sheet34!$L48</f>
        <v>أنثى</v>
      </c>
      <c r="K1695" s="263">
        <f>[1]Sheet34!$F48</f>
        <v>38610</v>
      </c>
      <c r="L1695" s="261" t="str">
        <f t="shared" si="26"/>
        <v>a فاطمة الزهراء</v>
      </c>
      <c r="M1695" s="279"/>
    </row>
    <row r="1696" spans="2:13" s="265" customFormat="1" ht="30" customHeight="1">
      <c r="B1696" s="266">
        <v>1689</v>
      </c>
      <c r="C1696" s="261" t="str">
        <f>IF((F1696&lt;=0)," ",[1]Sheet34!$T$10)</f>
        <v>الأولى إعدادي عام</v>
      </c>
      <c r="D1696" s="261" t="str">
        <f>C1696&amp;"_"&amp;COUNTIF(C$8:$C1696,C1696)</f>
        <v>الأولى إعدادي عام_615</v>
      </c>
      <c r="E1696" s="260" t="str">
        <f>[1]Sheet34!$I$11</f>
        <v>1ASCG-14</v>
      </c>
      <c r="F1696" s="261">
        <f>[1]Sheet34!$AA49</f>
        <v>34</v>
      </c>
      <c r="G1696" s="262" t="str">
        <f>[1]Sheet34!$X49</f>
        <v>P139138841</v>
      </c>
      <c r="H1696" s="261" t="str">
        <f>[1]Sheet34!$Q49</f>
        <v>a</v>
      </c>
      <c r="I1696" s="261" t="str">
        <f>[1]Sheet34!$M49</f>
        <v>منصف</v>
      </c>
      <c r="J1696" s="261" t="str">
        <f>[1]Sheet34!$L49</f>
        <v>ذكر</v>
      </c>
      <c r="K1696" s="263">
        <f>[1]Sheet34!$F49</f>
        <v>38878</v>
      </c>
      <c r="L1696" s="261" t="str">
        <f t="shared" si="26"/>
        <v>a منصف</v>
      </c>
      <c r="M1696" s="279"/>
    </row>
    <row r="1697" spans="2:13" s="265" customFormat="1" ht="30" customHeight="1">
      <c r="B1697" s="266">
        <v>1690</v>
      </c>
      <c r="C1697" s="261" t="str">
        <f>IF((F1697&lt;=0)," ",[1]Sheet34!$T$10)</f>
        <v>الأولى إعدادي عام</v>
      </c>
      <c r="D1697" s="261" t="str">
        <f>C1697&amp;"_"&amp;COUNTIF(C$8:$C1697,C1697)</f>
        <v>الأولى إعدادي عام_616</v>
      </c>
      <c r="E1697" s="260" t="str">
        <f>[1]Sheet34!$I$11</f>
        <v>1ASCG-14</v>
      </c>
      <c r="F1697" s="261">
        <f>[1]Sheet34!$AA50</f>
        <v>35</v>
      </c>
      <c r="G1697" s="262" t="str">
        <f>[1]Sheet34!$X50</f>
        <v>P139240651</v>
      </c>
      <c r="H1697" s="261" t="str">
        <f>[1]Sheet34!$Q50</f>
        <v>a</v>
      </c>
      <c r="I1697" s="261" t="str">
        <f>[1]Sheet34!$M50</f>
        <v>وصال</v>
      </c>
      <c r="J1697" s="261" t="str">
        <f>[1]Sheet34!$L50</f>
        <v>أنثى</v>
      </c>
      <c r="K1697" s="263">
        <f>[1]Sheet34!$F50</f>
        <v>39083</v>
      </c>
      <c r="L1697" s="261" t="str">
        <f t="shared" si="26"/>
        <v>a وصال</v>
      </c>
      <c r="M1697" s="279"/>
    </row>
    <row r="1698" spans="2:13" s="265" customFormat="1" ht="30" customHeight="1">
      <c r="B1698" s="266">
        <v>1691</v>
      </c>
      <c r="C1698" s="261" t="str">
        <f>IF((F1698&lt;=0)," ",[1]Sheet34!$T$10)</f>
        <v>الأولى إعدادي عام</v>
      </c>
      <c r="D1698" s="261" t="str">
        <f>C1698&amp;"_"&amp;COUNTIF(C$8:$C1698,C1698)</f>
        <v>الأولى إعدادي عام_617</v>
      </c>
      <c r="E1698" s="260" t="str">
        <f>[1]Sheet34!$I$11</f>
        <v>1ASCG-14</v>
      </c>
      <c r="F1698" s="261">
        <f>[1]Sheet34!$AA51</f>
        <v>36</v>
      </c>
      <c r="G1698" s="262" t="str">
        <f>[1]Sheet34!$X51</f>
        <v>P139247646</v>
      </c>
      <c r="H1698" s="261" t="str">
        <f>[1]Sheet34!$Q51</f>
        <v>a</v>
      </c>
      <c r="I1698" s="261" t="str">
        <f>[1]Sheet34!$M51</f>
        <v>يوسف</v>
      </c>
      <c r="J1698" s="261" t="str">
        <f>[1]Sheet34!$L51</f>
        <v>ذكر</v>
      </c>
      <c r="K1698" s="263">
        <f>[1]Sheet34!$F51</f>
        <v>39000</v>
      </c>
      <c r="L1698" s="261" t="str">
        <f t="shared" si="26"/>
        <v>a يوسف</v>
      </c>
      <c r="M1698" s="279"/>
    </row>
    <row r="1699" spans="2:13" s="265" customFormat="1" ht="30" customHeight="1">
      <c r="B1699" s="266">
        <v>1692</v>
      </c>
      <c r="C1699" s="261" t="str">
        <f>IF((F1699&lt;=0)," ",[1]Sheet34!$T$10)</f>
        <v>الأولى إعدادي عام</v>
      </c>
      <c r="D1699" s="261" t="str">
        <f>C1699&amp;"_"&amp;COUNTIF(C$8:$C1699,C1699)</f>
        <v>الأولى إعدادي عام_618</v>
      </c>
      <c r="E1699" s="260" t="str">
        <f>[1]Sheet34!$I$11</f>
        <v>1ASCG-14</v>
      </c>
      <c r="F1699" s="261">
        <f>[1]Sheet34!$AA52</f>
        <v>37</v>
      </c>
      <c r="G1699" s="262" t="str">
        <f>[1]Sheet34!$X52</f>
        <v>P139250958</v>
      </c>
      <c r="H1699" s="261" t="str">
        <f>[1]Sheet34!$Q52</f>
        <v>a</v>
      </c>
      <c r="I1699" s="261" t="str">
        <f>[1]Sheet34!$M52</f>
        <v xml:space="preserve">وئام </v>
      </c>
      <c r="J1699" s="261" t="str">
        <f>[1]Sheet34!$L52</f>
        <v>أنثى</v>
      </c>
      <c r="K1699" s="263">
        <f>[1]Sheet34!$F52</f>
        <v>37597</v>
      </c>
      <c r="L1699" s="261" t="str">
        <f t="shared" si="26"/>
        <v xml:space="preserve">a وئام </v>
      </c>
      <c r="M1699" s="279"/>
    </row>
    <row r="1700" spans="2:13" s="265" customFormat="1" ht="30" customHeight="1">
      <c r="B1700" s="266">
        <v>1693</v>
      </c>
      <c r="C1700" s="261" t="str">
        <f>IF((F1700&lt;=0)," ",[1]Sheet34!$T$10)</f>
        <v>الأولى إعدادي عام</v>
      </c>
      <c r="D1700" s="261" t="str">
        <f>C1700&amp;"_"&amp;COUNTIF(C$8:$C1700,C1700)</f>
        <v>الأولى إعدادي عام_619</v>
      </c>
      <c r="E1700" s="260" t="str">
        <f>[1]Sheet34!$I$11</f>
        <v>1ASCG-14</v>
      </c>
      <c r="F1700" s="261">
        <f>[1]Sheet34!$AA53</f>
        <v>38</v>
      </c>
      <c r="G1700" s="262" t="str">
        <f>[1]Sheet34!$X53</f>
        <v>P139251004</v>
      </c>
      <c r="H1700" s="261" t="str">
        <f>[1]Sheet34!$Q53</f>
        <v>a</v>
      </c>
      <c r="I1700" s="261" t="str">
        <f>[1]Sheet34!$M53</f>
        <v xml:space="preserve">مريم  </v>
      </c>
      <c r="J1700" s="261" t="str">
        <f>[1]Sheet34!$L53</f>
        <v>أنثى</v>
      </c>
      <c r="K1700" s="263">
        <f>[1]Sheet34!$F53</f>
        <v>37654</v>
      </c>
      <c r="L1700" s="261" t="str">
        <f t="shared" si="26"/>
        <v xml:space="preserve">a مريم  </v>
      </c>
      <c r="M1700" s="279"/>
    </row>
    <row r="1701" spans="2:13" s="265" customFormat="1" ht="30" customHeight="1">
      <c r="B1701" s="266">
        <v>1694</v>
      </c>
      <c r="C1701" s="261" t="str">
        <f>IF((F1701&lt;=0)," ",[1]Sheet34!$T$10)</f>
        <v>الأولى إعدادي عام</v>
      </c>
      <c r="D1701" s="261" t="str">
        <f>C1701&amp;"_"&amp;COUNTIF(C$8:$C1701,C1701)</f>
        <v>الأولى إعدادي عام_620</v>
      </c>
      <c r="E1701" s="260" t="str">
        <f>[1]Sheet34!$I$11</f>
        <v>1ASCG-14</v>
      </c>
      <c r="F1701" s="261">
        <f>[1]Sheet34!$AA54</f>
        <v>39</v>
      </c>
      <c r="G1701" s="262" t="str">
        <f>[1]Sheet34!$X54</f>
        <v>P139259778</v>
      </c>
      <c r="H1701" s="261" t="str">
        <f>[1]Sheet34!$Q54</f>
        <v>a</v>
      </c>
      <c r="I1701" s="261" t="str">
        <f>[1]Sheet34!$M54</f>
        <v>أسية</v>
      </c>
      <c r="J1701" s="261" t="str">
        <f>[1]Sheet34!$L54</f>
        <v>أنثى</v>
      </c>
      <c r="K1701" s="263">
        <f>[1]Sheet34!$F54</f>
        <v>38759</v>
      </c>
      <c r="L1701" s="261" t="str">
        <f t="shared" si="26"/>
        <v>a أسية</v>
      </c>
      <c r="M1701" s="279"/>
    </row>
    <row r="1702" spans="2:13" s="265" customFormat="1" ht="30" customHeight="1">
      <c r="B1702" s="266">
        <v>1695</v>
      </c>
      <c r="C1702" s="261" t="str">
        <f>IF((F1702&lt;=0)," ",[1]Sheet34!$T$10)</f>
        <v>الأولى إعدادي عام</v>
      </c>
      <c r="D1702" s="261" t="str">
        <f>C1702&amp;"_"&amp;COUNTIF(C$8:$C1702,C1702)</f>
        <v>الأولى إعدادي عام_621</v>
      </c>
      <c r="E1702" s="260" t="str">
        <f>[1]Sheet34!$I$11</f>
        <v>1ASCG-14</v>
      </c>
      <c r="F1702" s="261">
        <f>[1]Sheet34!$AA55</f>
        <v>40</v>
      </c>
      <c r="G1702" s="262" t="str">
        <f>[1]Sheet34!$X55</f>
        <v>P140089741</v>
      </c>
      <c r="H1702" s="261" t="str">
        <f>[1]Sheet34!$Q55</f>
        <v>a</v>
      </c>
      <c r="I1702" s="261" t="str">
        <f>[1]Sheet34!$M55</f>
        <v>محمود</v>
      </c>
      <c r="J1702" s="261" t="str">
        <f>[1]Sheet34!$L55</f>
        <v>ذكر</v>
      </c>
      <c r="K1702" s="263">
        <f>[1]Sheet34!$F55</f>
        <v>37878</v>
      </c>
      <c r="L1702" s="261" t="str">
        <f t="shared" si="26"/>
        <v>a محمود</v>
      </c>
      <c r="M1702" s="279"/>
    </row>
    <row r="1703" spans="2:13" s="265" customFormat="1" ht="30" customHeight="1">
      <c r="B1703" s="266">
        <v>1696</v>
      </c>
      <c r="C1703" s="261" t="str">
        <f>IF((F1703&lt;=0)," ",[1]Sheet34!$T$10)</f>
        <v>الأولى إعدادي عام</v>
      </c>
      <c r="D1703" s="261" t="str">
        <f>C1703&amp;"_"&amp;COUNTIF(C$8:$C1703,C1703)</f>
        <v>الأولى إعدادي عام_622</v>
      </c>
      <c r="E1703" s="260" t="str">
        <f>[1]Sheet34!$I$11</f>
        <v>1ASCG-14</v>
      </c>
      <c r="F1703" s="261">
        <f>[1]Sheet34!$AA56</f>
        <v>41</v>
      </c>
      <c r="G1703" s="262" t="str">
        <f>[1]Sheet34!$X56</f>
        <v>P144053243</v>
      </c>
      <c r="H1703" s="261" t="str">
        <f>[1]Sheet34!$Q56</f>
        <v>a</v>
      </c>
      <c r="I1703" s="261" t="str">
        <f>[1]Sheet34!$M56</f>
        <v>إيمان</v>
      </c>
      <c r="J1703" s="261" t="str">
        <f>[1]Sheet34!$L56</f>
        <v>أنثى</v>
      </c>
      <c r="K1703" s="263">
        <f>[1]Sheet34!$F56</f>
        <v>39181</v>
      </c>
      <c r="L1703" s="261" t="str">
        <f t="shared" si="26"/>
        <v>a إيمان</v>
      </c>
      <c r="M1703" s="279"/>
    </row>
    <row r="1704" spans="2:13" s="265" customFormat="1" ht="30" customHeight="1">
      <c r="B1704" s="266">
        <v>1697</v>
      </c>
      <c r="C1704" s="261" t="str">
        <f>IF((F1704&lt;=0)," ",[1]Sheet34!$T$10)</f>
        <v>الأولى إعدادي عام</v>
      </c>
      <c r="D1704" s="261" t="str">
        <f>C1704&amp;"_"&amp;COUNTIF(C$8:$C1704,C1704)</f>
        <v>الأولى إعدادي عام_623</v>
      </c>
      <c r="E1704" s="260" t="str">
        <f>[1]Sheet34!$I$11</f>
        <v>1ASCG-14</v>
      </c>
      <c r="F1704" s="261">
        <f>[1]Sheet34!$AA57</f>
        <v>42</v>
      </c>
      <c r="G1704" s="262" t="str">
        <f>[1]Sheet34!$X57</f>
        <v>P149068257</v>
      </c>
      <c r="H1704" s="261" t="str">
        <f>[1]Sheet34!$Q57</f>
        <v>a</v>
      </c>
      <c r="I1704" s="261" t="str">
        <f>[1]Sheet34!$M57</f>
        <v>أنس</v>
      </c>
      <c r="J1704" s="261" t="str">
        <f>[1]Sheet34!$L57</f>
        <v>ذكر</v>
      </c>
      <c r="K1704" s="263">
        <f>[1]Sheet34!$F57</f>
        <v>38718</v>
      </c>
      <c r="L1704" s="261" t="str">
        <f t="shared" si="26"/>
        <v>a أنس</v>
      </c>
      <c r="M1704" s="279"/>
    </row>
    <row r="1705" spans="2:13" s="265" customFormat="1" ht="30" customHeight="1">
      <c r="B1705" s="266">
        <v>1698</v>
      </c>
      <c r="C1705" s="261" t="str">
        <f>IF((F1705&lt;=0)," ",[1]Sheet34!$T$10)</f>
        <v>الأولى إعدادي عام</v>
      </c>
      <c r="D1705" s="261" t="str">
        <f>C1705&amp;"_"&amp;COUNTIF(C$8:$C1705,C1705)</f>
        <v>الأولى إعدادي عام_624</v>
      </c>
      <c r="E1705" s="260" t="str">
        <f>[1]Sheet34!$I$11</f>
        <v>1ASCG-14</v>
      </c>
      <c r="F1705" s="261">
        <f>[1]Sheet34!$AA58</f>
        <v>43</v>
      </c>
      <c r="G1705" s="262" t="str">
        <f>[1]Sheet34!$X58</f>
        <v>P131301716</v>
      </c>
      <c r="H1705" s="261" t="str">
        <f>[1]Sheet34!$Q58</f>
        <v>a</v>
      </c>
      <c r="I1705" s="261" t="str">
        <f>[1]Sheet34!$M58</f>
        <v>ايمن</v>
      </c>
      <c r="J1705" s="261" t="str">
        <f>[1]Sheet34!$L58</f>
        <v>ذكر</v>
      </c>
      <c r="K1705" s="263">
        <f>[1]Sheet34!$F58</f>
        <v>38136</v>
      </c>
      <c r="L1705" s="261" t="str">
        <f t="shared" si="26"/>
        <v>a ايمن</v>
      </c>
      <c r="M1705" s="279"/>
    </row>
    <row r="1706" spans="2:13" s="265" customFormat="1" ht="30" customHeight="1">
      <c r="B1706" s="266">
        <v>1699</v>
      </c>
      <c r="C1706" s="261" t="str">
        <f>IF((F1706&lt;=0)," ",[1]Sheet34!$T$10)</f>
        <v>الأولى إعدادي عام</v>
      </c>
      <c r="D1706" s="261" t="str">
        <f>C1706&amp;"_"&amp;COUNTIF(C$8:$C1706,C1706)</f>
        <v>الأولى إعدادي عام_625</v>
      </c>
      <c r="E1706" s="260" t="str">
        <f>[1]Sheet34!$I$11</f>
        <v>1ASCG-14</v>
      </c>
      <c r="F1706" s="261">
        <f>[1]Sheet34!$AA59</f>
        <v>44</v>
      </c>
      <c r="G1706" s="262" t="str">
        <f>[1]Sheet34!$X59</f>
        <v>G135201489</v>
      </c>
      <c r="H1706" s="261" t="str">
        <f>[1]Sheet34!$Q59</f>
        <v>a</v>
      </c>
      <c r="I1706" s="261" t="str">
        <f>[1]Sheet34!$M59</f>
        <v>منصف</v>
      </c>
      <c r="J1706" s="261" t="str">
        <f>[1]Sheet34!$L59</f>
        <v>ذكر</v>
      </c>
      <c r="K1706" s="263">
        <f>[1]Sheet34!$F59</f>
        <v>38882</v>
      </c>
      <c r="L1706" s="261" t="str">
        <f t="shared" si="26"/>
        <v>a منصف</v>
      </c>
      <c r="M1706" s="279"/>
    </row>
    <row r="1707" spans="2:13" s="265" customFormat="1" ht="30" customHeight="1">
      <c r="B1707" s="266">
        <v>1700</v>
      </c>
      <c r="C1707" s="261" t="str">
        <f>IF((F1707&lt;=0)," ",[1]Sheet34!$T$10)</f>
        <v>الأولى إعدادي عام</v>
      </c>
      <c r="D1707" s="261" t="str">
        <f>C1707&amp;"_"&amp;COUNTIF(C$8:$C1707,C1707)</f>
        <v>الأولى إعدادي عام_626</v>
      </c>
      <c r="E1707" s="260" t="str">
        <f>[1]Sheet34!$I$11</f>
        <v>1ASCG-14</v>
      </c>
      <c r="F1707" s="261">
        <f>[1]Sheet34!$AA60</f>
        <v>45</v>
      </c>
      <c r="G1707" s="262" t="str">
        <f>[1]Sheet34!$X60</f>
        <v>P130268695</v>
      </c>
      <c r="H1707" s="261" t="str">
        <f>[1]Sheet34!$Q60</f>
        <v>a</v>
      </c>
      <c r="I1707" s="261" t="str">
        <f>[1]Sheet34!$M60</f>
        <v>عماد</v>
      </c>
      <c r="J1707" s="261" t="str">
        <f>[1]Sheet34!$L60</f>
        <v>ذكر</v>
      </c>
      <c r="K1707" s="263">
        <f>[1]Sheet34!$F60</f>
        <v>38193</v>
      </c>
      <c r="L1707" s="261" t="str">
        <f t="shared" si="26"/>
        <v>a عماد</v>
      </c>
      <c r="M1707" s="279"/>
    </row>
    <row r="1708" spans="2:13" s="265" customFormat="1" ht="30" customHeight="1">
      <c r="B1708" s="266">
        <v>1701</v>
      </c>
      <c r="C1708" s="261" t="str">
        <f>IF((F1708&lt;=0)," ",[1]Sheet34!$T$10)</f>
        <v>الأولى إعدادي عام</v>
      </c>
      <c r="D1708" s="261" t="str">
        <f>C1708&amp;"_"&amp;COUNTIF(C$8:$C1708,C1708)</f>
        <v>الأولى إعدادي عام_627</v>
      </c>
      <c r="E1708" s="260" t="str">
        <f>[1]Sheet34!$I$11</f>
        <v>1ASCG-14</v>
      </c>
      <c r="F1708" s="261">
        <f>[1]Sheet34!$AA61</f>
        <v>46</v>
      </c>
      <c r="G1708" s="262" t="str">
        <f>[1]Sheet34!$X61</f>
        <v>P140064726</v>
      </c>
      <c r="H1708" s="261" t="str">
        <f>[1]Sheet34!$Q61</f>
        <v>a</v>
      </c>
      <c r="I1708" s="261" t="str">
        <f>[1]Sheet34!$M61</f>
        <v xml:space="preserve">ملاك </v>
      </c>
      <c r="J1708" s="261" t="str">
        <f>[1]Sheet34!$L61</f>
        <v>أنثى</v>
      </c>
      <c r="K1708" s="263">
        <f>[1]Sheet34!$F61</f>
        <v>38313</v>
      </c>
      <c r="L1708" s="261" t="str">
        <f t="shared" si="26"/>
        <v xml:space="preserve">a ملاك </v>
      </c>
      <c r="M1708" s="279"/>
    </row>
    <row r="1709" spans="2:13" s="265" customFormat="1" ht="30" customHeight="1">
      <c r="B1709" s="266">
        <v>1702</v>
      </c>
      <c r="C1709" s="261" t="str">
        <f>IF((F1709&lt;=0)," ",[1]Sheet34!$T$10)</f>
        <v xml:space="preserve"> </v>
      </c>
      <c r="D1709" s="261" t="str">
        <f>C1709&amp;"_"&amp;COUNTIF(C$8:$C1709,C1709)</f>
        <v xml:space="preserve"> _304</v>
      </c>
      <c r="E1709" s="260" t="str">
        <f>[1]Sheet34!$I$11</f>
        <v>1ASCG-14</v>
      </c>
      <c r="F1709" s="261">
        <f>[1]Sheet34!$AA62</f>
        <v>0</v>
      </c>
      <c r="G1709" s="262">
        <f>[1]Sheet34!$X62</f>
        <v>0</v>
      </c>
      <c r="H1709" s="261" t="str">
        <f>[1]Sheet34!$Q62</f>
        <v>a</v>
      </c>
      <c r="I1709" s="261">
        <f>[1]Sheet34!$M62</f>
        <v>0</v>
      </c>
      <c r="J1709" s="261">
        <f>[1]Sheet34!$L62</f>
        <v>0</v>
      </c>
      <c r="K1709" s="263">
        <f>[1]Sheet34!$F62</f>
        <v>0</v>
      </c>
      <c r="L1709" s="261" t="str">
        <f t="shared" si="26"/>
        <v>a 0</v>
      </c>
      <c r="M1709" s="279"/>
    </row>
    <row r="1710" spans="2:13" s="265" customFormat="1" ht="30" customHeight="1">
      <c r="B1710" s="266">
        <v>1703</v>
      </c>
      <c r="C1710" s="261" t="str">
        <f>IF((F1710&lt;=0)," ",[1]Sheet34!$T$10)</f>
        <v xml:space="preserve"> </v>
      </c>
      <c r="D1710" s="261" t="str">
        <f>C1710&amp;"_"&amp;COUNTIF(C$8:$C1710,C1710)</f>
        <v xml:space="preserve"> _305</v>
      </c>
      <c r="E1710" s="260" t="str">
        <f>[1]Sheet34!$I$11</f>
        <v>1ASCG-14</v>
      </c>
      <c r="F1710" s="261">
        <f>[1]Sheet34!$AA63</f>
        <v>0</v>
      </c>
      <c r="G1710" s="262">
        <f>[1]Sheet34!$X63</f>
        <v>0</v>
      </c>
      <c r="H1710" s="261">
        <f>[1]Sheet34!$Q63</f>
        <v>0</v>
      </c>
      <c r="I1710" s="261">
        <f>[1]Sheet34!$M63</f>
        <v>0</v>
      </c>
      <c r="J1710" s="261">
        <f>[1]Sheet34!$L63</f>
        <v>0</v>
      </c>
      <c r="K1710" s="263">
        <f>[1]Sheet34!$F63</f>
        <v>0</v>
      </c>
      <c r="L1710" s="261" t="str">
        <f t="shared" si="26"/>
        <v>0 0</v>
      </c>
      <c r="M1710" s="279"/>
    </row>
    <row r="1711" spans="2:13" s="265" customFormat="1" ht="30" customHeight="1">
      <c r="B1711" s="266">
        <v>1704</v>
      </c>
      <c r="C1711" s="261" t="str">
        <f>IF((F1711&lt;=0)," ",[1]Sheet35!$T$10)</f>
        <v>الأولى إعدادي عام</v>
      </c>
      <c r="D1711" s="261" t="str">
        <f>C1711&amp;"_"&amp;COUNTIF(C$8:$C1711,C1711)</f>
        <v>الأولى إعدادي عام_628</v>
      </c>
      <c r="E1711" s="260" t="str">
        <f>[1]Sheet35!$I$11</f>
        <v>1ASCG-15</v>
      </c>
      <c r="F1711" s="261">
        <f>[1]Sheet35!$AA16</f>
        <v>1</v>
      </c>
      <c r="G1711" s="262" t="str">
        <f>[1]Sheet35!$X16</f>
        <v>D134530919</v>
      </c>
      <c r="H1711" s="261" t="str">
        <f>[1]Sheet35!$Q16</f>
        <v>a</v>
      </c>
      <c r="I1711" s="261" t="str">
        <f>[1]Sheet35!$M16</f>
        <v>نوفل</v>
      </c>
      <c r="J1711" s="261" t="str">
        <f>[1]Sheet35!$L16</f>
        <v>ذكر</v>
      </c>
      <c r="K1711" s="263">
        <f>[1]Sheet35!$F16</f>
        <v>37816</v>
      </c>
      <c r="L1711" s="261" t="str">
        <f t="shared" si="26"/>
        <v>a نوفل</v>
      </c>
      <c r="M1711" s="279"/>
    </row>
    <row r="1712" spans="2:13" s="265" customFormat="1" ht="30" customHeight="1">
      <c r="B1712" s="266">
        <v>1705</v>
      </c>
      <c r="C1712" s="261" t="str">
        <f>IF((F1712&lt;=0)," ",[1]Sheet35!$T$10)</f>
        <v>الأولى إعدادي عام</v>
      </c>
      <c r="D1712" s="261" t="str">
        <f>C1712&amp;"_"&amp;COUNTIF(C$8:$C1712,C1712)</f>
        <v>الأولى إعدادي عام_629</v>
      </c>
      <c r="E1712" s="260" t="str">
        <f>[1]Sheet35!$I$11</f>
        <v>1ASCG-15</v>
      </c>
      <c r="F1712" s="261">
        <f>[1]Sheet35!$AA17</f>
        <v>2</v>
      </c>
      <c r="G1712" s="262" t="str">
        <f>[1]Sheet35!$X17</f>
        <v>L135309100</v>
      </c>
      <c r="H1712" s="261" t="str">
        <f>[1]Sheet35!$Q17</f>
        <v>a</v>
      </c>
      <c r="I1712" s="261" t="str">
        <f>[1]Sheet35!$M17</f>
        <v>ابتسام</v>
      </c>
      <c r="J1712" s="261" t="str">
        <f>[1]Sheet35!$L17</f>
        <v>أنثى</v>
      </c>
      <c r="K1712" s="263">
        <f>[1]Sheet35!$F17</f>
        <v>38750</v>
      </c>
      <c r="L1712" s="261" t="str">
        <f t="shared" si="26"/>
        <v>a ابتسام</v>
      </c>
      <c r="M1712" s="279"/>
    </row>
    <row r="1713" spans="2:13" s="265" customFormat="1" ht="30" customHeight="1">
      <c r="B1713" s="266">
        <v>1706</v>
      </c>
      <c r="C1713" s="261" t="str">
        <f>IF((F1713&lt;=0)," ",[1]Sheet35!$T$10)</f>
        <v>الأولى إعدادي عام</v>
      </c>
      <c r="D1713" s="261" t="str">
        <f>C1713&amp;"_"&amp;COUNTIF(C$8:$C1713,C1713)</f>
        <v>الأولى إعدادي عام_630</v>
      </c>
      <c r="E1713" s="260" t="str">
        <f>[1]Sheet35!$I$11</f>
        <v>1ASCG-15</v>
      </c>
      <c r="F1713" s="261">
        <f>[1]Sheet35!$AA18</f>
        <v>3</v>
      </c>
      <c r="G1713" s="262" t="str">
        <f>[1]Sheet35!$X18</f>
        <v>M139382478</v>
      </c>
      <c r="H1713" s="261" t="str">
        <f>[1]Sheet35!$Q18</f>
        <v>a</v>
      </c>
      <c r="I1713" s="261" t="str">
        <f>[1]Sheet35!$M18</f>
        <v>صلاح الدين</v>
      </c>
      <c r="J1713" s="261" t="str">
        <f>[1]Sheet35!$L18</f>
        <v>ذكر</v>
      </c>
      <c r="K1713" s="263">
        <f>[1]Sheet35!$F18</f>
        <v>38921</v>
      </c>
      <c r="L1713" s="261" t="str">
        <f t="shared" si="26"/>
        <v>a صلاح الدين</v>
      </c>
      <c r="M1713" s="279"/>
    </row>
    <row r="1714" spans="2:13" s="265" customFormat="1" ht="30" customHeight="1">
      <c r="B1714" s="266">
        <v>1707</v>
      </c>
      <c r="C1714" s="261" t="str">
        <f>IF((F1714&lt;=0)," ",[1]Sheet35!$T$10)</f>
        <v>الأولى إعدادي عام</v>
      </c>
      <c r="D1714" s="261" t="str">
        <f>C1714&amp;"_"&amp;COUNTIF(C$8:$C1714,C1714)</f>
        <v>الأولى إعدادي عام_631</v>
      </c>
      <c r="E1714" s="260" t="str">
        <f>[1]Sheet35!$I$11</f>
        <v>1ASCG-15</v>
      </c>
      <c r="F1714" s="261">
        <f>[1]Sheet35!$AA19</f>
        <v>4</v>
      </c>
      <c r="G1714" s="262" t="str">
        <f>[1]Sheet35!$X19</f>
        <v>P120060900</v>
      </c>
      <c r="H1714" s="261" t="str">
        <f>[1]Sheet35!$Q19</f>
        <v>a</v>
      </c>
      <c r="I1714" s="261" t="str">
        <f>[1]Sheet35!$M19</f>
        <v>غزلان</v>
      </c>
      <c r="J1714" s="261" t="str">
        <f>[1]Sheet35!$L19</f>
        <v>أنثى</v>
      </c>
      <c r="K1714" s="263">
        <f>[1]Sheet35!$F19</f>
        <v>38758</v>
      </c>
      <c r="L1714" s="261" t="str">
        <f t="shared" si="26"/>
        <v>a غزلان</v>
      </c>
      <c r="M1714" s="279"/>
    </row>
    <row r="1715" spans="2:13" s="265" customFormat="1" ht="30" customHeight="1">
      <c r="B1715" s="266">
        <v>1708</v>
      </c>
      <c r="C1715" s="261" t="str">
        <f>IF((F1715&lt;=0)," ",[1]Sheet35!$T$10)</f>
        <v>الأولى إعدادي عام</v>
      </c>
      <c r="D1715" s="261" t="str">
        <f>C1715&amp;"_"&amp;COUNTIF(C$8:$C1715,C1715)</f>
        <v>الأولى إعدادي عام_632</v>
      </c>
      <c r="E1715" s="260" t="str">
        <f>[1]Sheet35!$I$11</f>
        <v>1ASCG-15</v>
      </c>
      <c r="F1715" s="261">
        <f>[1]Sheet35!$AA20</f>
        <v>5</v>
      </c>
      <c r="G1715" s="262" t="str">
        <f>[1]Sheet35!$X20</f>
        <v>P130364424</v>
      </c>
      <c r="H1715" s="261" t="str">
        <f>[1]Sheet35!$Q20</f>
        <v>a</v>
      </c>
      <c r="I1715" s="261" t="str">
        <f>[1]Sheet35!$M20</f>
        <v xml:space="preserve">عادل   </v>
      </c>
      <c r="J1715" s="261" t="str">
        <f>[1]Sheet35!$L20</f>
        <v>ذكر</v>
      </c>
      <c r="K1715" s="263">
        <f>[1]Sheet35!$F20</f>
        <v>38746</v>
      </c>
      <c r="L1715" s="261" t="str">
        <f t="shared" si="26"/>
        <v xml:space="preserve">a عادل   </v>
      </c>
      <c r="M1715" s="279"/>
    </row>
    <row r="1716" spans="2:13" s="265" customFormat="1" ht="30" customHeight="1">
      <c r="B1716" s="266">
        <v>1709</v>
      </c>
      <c r="C1716" s="261" t="str">
        <f>IF((F1716&lt;=0)," ",[1]Sheet35!$T$10)</f>
        <v>الأولى إعدادي عام</v>
      </c>
      <c r="D1716" s="261" t="str">
        <f>C1716&amp;"_"&amp;COUNTIF(C$8:$C1716,C1716)</f>
        <v>الأولى إعدادي عام_633</v>
      </c>
      <c r="E1716" s="260" t="str">
        <f>[1]Sheet35!$I$11</f>
        <v>1ASCG-15</v>
      </c>
      <c r="F1716" s="261">
        <f>[1]Sheet35!$AA21</f>
        <v>6</v>
      </c>
      <c r="G1716" s="262" t="str">
        <f>[1]Sheet35!$X21</f>
        <v>P130364698</v>
      </c>
      <c r="H1716" s="261" t="str">
        <f>[1]Sheet35!$Q21</f>
        <v>a</v>
      </c>
      <c r="I1716" s="261" t="str">
        <f>[1]Sheet35!$M21</f>
        <v xml:space="preserve">ندى </v>
      </c>
      <c r="J1716" s="261" t="str">
        <f>[1]Sheet35!$L21</f>
        <v>أنثى</v>
      </c>
      <c r="K1716" s="263">
        <f>[1]Sheet35!$F21</f>
        <v>38994</v>
      </c>
      <c r="L1716" s="261" t="str">
        <f t="shared" si="26"/>
        <v xml:space="preserve">a ندى </v>
      </c>
      <c r="M1716" s="279"/>
    </row>
    <row r="1717" spans="2:13" s="265" customFormat="1" ht="30" customHeight="1">
      <c r="B1717" s="266">
        <v>1710</v>
      </c>
      <c r="C1717" s="261" t="str">
        <f>IF((F1717&lt;=0)," ",[1]Sheet35!$T$10)</f>
        <v>الأولى إعدادي عام</v>
      </c>
      <c r="D1717" s="261" t="str">
        <f>C1717&amp;"_"&amp;COUNTIF(C$8:$C1717,C1717)</f>
        <v>الأولى إعدادي عام_634</v>
      </c>
      <c r="E1717" s="260" t="str">
        <f>[1]Sheet35!$I$11</f>
        <v>1ASCG-15</v>
      </c>
      <c r="F1717" s="261">
        <f>[1]Sheet35!$AA22</f>
        <v>7</v>
      </c>
      <c r="G1717" s="262" t="str">
        <f>[1]Sheet35!$X22</f>
        <v>P130366763</v>
      </c>
      <c r="H1717" s="261" t="str">
        <f>[1]Sheet35!$Q22</f>
        <v>a</v>
      </c>
      <c r="I1717" s="261" t="str">
        <f>[1]Sheet35!$M22</f>
        <v xml:space="preserve">فاطمة الزهراء </v>
      </c>
      <c r="J1717" s="261" t="str">
        <f>[1]Sheet35!$L22</f>
        <v>أنثى</v>
      </c>
      <c r="K1717" s="263">
        <f>[1]Sheet35!$F22</f>
        <v>38270</v>
      </c>
      <c r="L1717" s="261" t="str">
        <f t="shared" si="26"/>
        <v xml:space="preserve">a فاطمة الزهراء </v>
      </c>
      <c r="M1717" s="279"/>
    </row>
    <row r="1718" spans="2:13" s="265" customFormat="1" ht="30" customHeight="1">
      <c r="B1718" s="266">
        <v>1711</v>
      </c>
      <c r="C1718" s="261" t="str">
        <f>IF((F1718&lt;=0)," ",[1]Sheet35!$T$10)</f>
        <v>الأولى إعدادي عام</v>
      </c>
      <c r="D1718" s="261" t="str">
        <f>C1718&amp;"_"&amp;COUNTIF(C$8:$C1718,C1718)</f>
        <v>الأولى إعدادي عام_635</v>
      </c>
      <c r="E1718" s="260" t="str">
        <f>[1]Sheet35!$I$11</f>
        <v>1ASCG-15</v>
      </c>
      <c r="F1718" s="261">
        <f>[1]Sheet35!$AA23</f>
        <v>8</v>
      </c>
      <c r="G1718" s="262" t="str">
        <f>[1]Sheet35!$X23</f>
        <v>P130366774</v>
      </c>
      <c r="H1718" s="261" t="str">
        <f>[1]Sheet35!$Q23</f>
        <v>a</v>
      </c>
      <c r="I1718" s="261" t="str">
        <f>[1]Sheet35!$M23</f>
        <v xml:space="preserve">فاطمة </v>
      </c>
      <c r="J1718" s="261" t="str">
        <f>[1]Sheet35!$L23</f>
        <v>أنثى</v>
      </c>
      <c r="K1718" s="263">
        <f>[1]Sheet35!$F23</f>
        <v>38384</v>
      </c>
      <c r="L1718" s="261" t="str">
        <f t="shared" si="26"/>
        <v xml:space="preserve">a فاطمة </v>
      </c>
      <c r="M1718" s="279"/>
    </row>
    <row r="1719" spans="2:13" s="265" customFormat="1" ht="30" customHeight="1">
      <c r="B1719" s="266">
        <v>1712</v>
      </c>
      <c r="C1719" s="261" t="str">
        <f>IF((F1719&lt;=0)," ",[1]Sheet35!$T$10)</f>
        <v>الأولى إعدادي عام</v>
      </c>
      <c r="D1719" s="261" t="str">
        <f>C1719&amp;"_"&amp;COUNTIF(C$8:$C1719,C1719)</f>
        <v>الأولى إعدادي عام_636</v>
      </c>
      <c r="E1719" s="260" t="str">
        <f>[1]Sheet35!$I$11</f>
        <v>1ASCG-15</v>
      </c>
      <c r="F1719" s="261">
        <f>[1]Sheet35!$AA24</f>
        <v>9</v>
      </c>
      <c r="G1719" s="262" t="str">
        <f>[1]Sheet35!$X24</f>
        <v>P131364472</v>
      </c>
      <c r="H1719" s="261" t="str">
        <f>[1]Sheet35!$Q24</f>
        <v>a</v>
      </c>
      <c r="I1719" s="261" t="str">
        <f>[1]Sheet35!$M24</f>
        <v xml:space="preserve">حنان </v>
      </c>
      <c r="J1719" s="261" t="str">
        <f>[1]Sheet35!$L24</f>
        <v>أنثى</v>
      </c>
      <c r="K1719" s="263">
        <f>[1]Sheet35!$F24</f>
        <v>38857</v>
      </c>
      <c r="L1719" s="261" t="str">
        <f t="shared" si="26"/>
        <v xml:space="preserve">a حنان </v>
      </c>
      <c r="M1719" s="279"/>
    </row>
    <row r="1720" spans="2:13" s="265" customFormat="1" ht="30" customHeight="1">
      <c r="B1720" s="266">
        <v>1713</v>
      </c>
      <c r="C1720" s="261" t="str">
        <f>IF((F1720&lt;=0)," ",[1]Sheet35!$T$10)</f>
        <v>الأولى إعدادي عام</v>
      </c>
      <c r="D1720" s="261" t="str">
        <f>C1720&amp;"_"&amp;COUNTIF(C$8:$C1720,C1720)</f>
        <v>الأولى إعدادي عام_637</v>
      </c>
      <c r="E1720" s="260" t="str">
        <f>[1]Sheet35!$I$11</f>
        <v>1ASCG-15</v>
      </c>
      <c r="F1720" s="261">
        <f>[1]Sheet35!$AA25</f>
        <v>10</v>
      </c>
      <c r="G1720" s="262" t="str">
        <f>[1]Sheet35!$X25</f>
        <v>P131364491</v>
      </c>
      <c r="H1720" s="261" t="str">
        <f>[1]Sheet35!$Q25</f>
        <v>a</v>
      </c>
      <c r="I1720" s="261" t="str">
        <f>[1]Sheet35!$M25</f>
        <v xml:space="preserve">معاذ   </v>
      </c>
      <c r="J1720" s="261" t="str">
        <f>[1]Sheet35!$L25</f>
        <v>ذكر</v>
      </c>
      <c r="K1720" s="263">
        <f>[1]Sheet35!$F25</f>
        <v>38879</v>
      </c>
      <c r="L1720" s="261" t="str">
        <f t="shared" si="26"/>
        <v xml:space="preserve">a معاذ   </v>
      </c>
      <c r="M1720" s="279"/>
    </row>
    <row r="1721" spans="2:13" s="265" customFormat="1" ht="30" customHeight="1">
      <c r="B1721" s="266">
        <v>1714</v>
      </c>
      <c r="C1721" s="261" t="str">
        <f>IF((F1721&lt;=0)," ",[1]Sheet35!$T$10)</f>
        <v>الأولى إعدادي عام</v>
      </c>
      <c r="D1721" s="261" t="str">
        <f>C1721&amp;"_"&amp;COUNTIF(C$8:$C1721,C1721)</f>
        <v>الأولى إعدادي عام_638</v>
      </c>
      <c r="E1721" s="260" t="str">
        <f>[1]Sheet35!$I$11</f>
        <v>1ASCG-15</v>
      </c>
      <c r="F1721" s="261">
        <f>[1]Sheet35!$AA26</f>
        <v>11</v>
      </c>
      <c r="G1721" s="262" t="str">
        <f>[1]Sheet35!$X26</f>
        <v>P131423102</v>
      </c>
      <c r="H1721" s="261" t="str">
        <f>[1]Sheet35!$Q26</f>
        <v>a</v>
      </c>
      <c r="I1721" s="261" t="str">
        <f>[1]Sheet35!$M26</f>
        <v>آدم</v>
      </c>
      <c r="J1721" s="261" t="str">
        <f>[1]Sheet35!$L26</f>
        <v>ذكر</v>
      </c>
      <c r="K1721" s="263">
        <f>[1]Sheet35!$F26</f>
        <v>39046</v>
      </c>
      <c r="L1721" s="261" t="str">
        <f t="shared" si="26"/>
        <v>a آدم</v>
      </c>
      <c r="M1721" s="279"/>
    </row>
    <row r="1722" spans="2:13" s="265" customFormat="1" ht="30" customHeight="1">
      <c r="B1722" s="266">
        <v>1715</v>
      </c>
      <c r="C1722" s="261" t="str">
        <f>IF((F1722&lt;=0)," ",[1]Sheet35!$T$10)</f>
        <v>الأولى إعدادي عام</v>
      </c>
      <c r="D1722" s="261" t="str">
        <f>C1722&amp;"_"&amp;COUNTIF(C$8:$C1722,C1722)</f>
        <v>الأولى إعدادي عام_639</v>
      </c>
      <c r="E1722" s="260" t="str">
        <f>[1]Sheet35!$I$11</f>
        <v>1ASCG-15</v>
      </c>
      <c r="F1722" s="261">
        <f>[1]Sheet35!$AA27</f>
        <v>12</v>
      </c>
      <c r="G1722" s="262" t="str">
        <f>[1]Sheet35!$X27</f>
        <v>P132251282</v>
      </c>
      <c r="H1722" s="261" t="str">
        <f>[1]Sheet35!$Q27</f>
        <v>a</v>
      </c>
      <c r="I1722" s="261" t="str">
        <f>[1]Sheet35!$M27</f>
        <v xml:space="preserve">محمد </v>
      </c>
      <c r="J1722" s="261" t="str">
        <f>[1]Sheet35!$L27</f>
        <v>ذكر</v>
      </c>
      <c r="K1722" s="263">
        <f>[1]Sheet35!$F27</f>
        <v>38170</v>
      </c>
      <c r="L1722" s="261" t="str">
        <f t="shared" si="26"/>
        <v xml:space="preserve">a محمد </v>
      </c>
      <c r="M1722" s="279"/>
    </row>
    <row r="1723" spans="2:13" s="265" customFormat="1" ht="30" customHeight="1">
      <c r="B1723" s="266">
        <v>1716</v>
      </c>
      <c r="C1723" s="261" t="str">
        <f>IF((F1723&lt;=0)," ",[1]Sheet35!$T$10)</f>
        <v>الأولى إعدادي عام</v>
      </c>
      <c r="D1723" s="261" t="str">
        <f>C1723&amp;"_"&amp;COUNTIF(C$8:$C1723,C1723)</f>
        <v>الأولى إعدادي عام_640</v>
      </c>
      <c r="E1723" s="260" t="str">
        <f>[1]Sheet35!$I$11</f>
        <v>1ASCG-15</v>
      </c>
      <c r="F1723" s="261">
        <f>[1]Sheet35!$AA28</f>
        <v>13</v>
      </c>
      <c r="G1723" s="262" t="str">
        <f>[1]Sheet35!$X28</f>
        <v>P132252164</v>
      </c>
      <c r="H1723" s="261" t="str">
        <f>[1]Sheet35!$Q28</f>
        <v>a</v>
      </c>
      <c r="I1723" s="261" t="str">
        <f>[1]Sheet35!$M28</f>
        <v xml:space="preserve">سلمى </v>
      </c>
      <c r="J1723" s="261" t="str">
        <f>[1]Sheet35!$L28</f>
        <v>أنثى</v>
      </c>
      <c r="K1723" s="263">
        <f>[1]Sheet35!$F28</f>
        <v>38958</v>
      </c>
      <c r="L1723" s="261" t="str">
        <f t="shared" si="26"/>
        <v xml:space="preserve">a سلمى </v>
      </c>
      <c r="M1723" s="279"/>
    </row>
    <row r="1724" spans="2:13" s="265" customFormat="1" ht="30" customHeight="1">
      <c r="B1724" s="266">
        <v>1717</v>
      </c>
      <c r="C1724" s="261" t="str">
        <f>IF((F1724&lt;=0)," ",[1]Sheet35!$T$10)</f>
        <v>الأولى إعدادي عام</v>
      </c>
      <c r="D1724" s="261" t="str">
        <f>C1724&amp;"_"&amp;COUNTIF(C$8:$C1724,C1724)</f>
        <v>الأولى إعدادي عام_641</v>
      </c>
      <c r="E1724" s="260" t="str">
        <f>[1]Sheet35!$I$11</f>
        <v>1ASCG-15</v>
      </c>
      <c r="F1724" s="261">
        <f>[1]Sheet35!$AA29</f>
        <v>14</v>
      </c>
      <c r="G1724" s="262" t="str">
        <f>[1]Sheet35!$X29</f>
        <v>P133252279</v>
      </c>
      <c r="H1724" s="261" t="str">
        <f>[1]Sheet35!$Q29</f>
        <v>a</v>
      </c>
      <c r="I1724" s="261" t="str">
        <f>[1]Sheet35!$M29</f>
        <v xml:space="preserve">نزهة </v>
      </c>
      <c r="J1724" s="261" t="str">
        <f>[1]Sheet35!$L29</f>
        <v>أنثى</v>
      </c>
      <c r="K1724" s="263">
        <f>[1]Sheet35!$F29</f>
        <v>38863</v>
      </c>
      <c r="L1724" s="261" t="str">
        <f t="shared" si="26"/>
        <v xml:space="preserve">a نزهة </v>
      </c>
      <c r="M1724" s="279"/>
    </row>
    <row r="1725" spans="2:13" s="265" customFormat="1" ht="30" customHeight="1">
      <c r="B1725" s="266">
        <v>1718</v>
      </c>
      <c r="C1725" s="261" t="str">
        <f>IF((F1725&lt;=0)," ",[1]Sheet35!$T$10)</f>
        <v>الأولى إعدادي عام</v>
      </c>
      <c r="D1725" s="261" t="str">
        <f>C1725&amp;"_"&amp;COUNTIF(C$8:$C1725,C1725)</f>
        <v>الأولى إعدادي عام_642</v>
      </c>
      <c r="E1725" s="260" t="str">
        <f>[1]Sheet35!$I$11</f>
        <v>1ASCG-15</v>
      </c>
      <c r="F1725" s="261">
        <f>[1]Sheet35!$AA30</f>
        <v>15</v>
      </c>
      <c r="G1725" s="262" t="str">
        <f>[1]Sheet35!$X30</f>
        <v>P133278662</v>
      </c>
      <c r="H1725" s="261" t="str">
        <f>[1]Sheet35!$Q30</f>
        <v>a</v>
      </c>
      <c r="I1725" s="261" t="str">
        <f>[1]Sheet35!$M30</f>
        <v>ابراهيم</v>
      </c>
      <c r="J1725" s="261" t="str">
        <f>[1]Sheet35!$L30</f>
        <v>ذكر</v>
      </c>
      <c r="K1725" s="263">
        <f>[1]Sheet35!$F30</f>
        <v>38953</v>
      </c>
      <c r="L1725" s="261" t="str">
        <f t="shared" si="26"/>
        <v>a ابراهيم</v>
      </c>
      <c r="M1725" s="279"/>
    </row>
    <row r="1726" spans="2:13" s="265" customFormat="1" ht="30" customHeight="1">
      <c r="B1726" s="266">
        <v>1719</v>
      </c>
      <c r="C1726" s="261" t="str">
        <f>IF((F1726&lt;=0)," ",[1]Sheet35!$T$10)</f>
        <v>الأولى إعدادي عام</v>
      </c>
      <c r="D1726" s="261" t="str">
        <f>C1726&amp;"_"&amp;COUNTIF(C$8:$C1726,C1726)</f>
        <v>الأولى إعدادي عام_643</v>
      </c>
      <c r="E1726" s="260" t="str">
        <f>[1]Sheet35!$I$11</f>
        <v>1ASCG-15</v>
      </c>
      <c r="F1726" s="261">
        <f>[1]Sheet35!$AA31</f>
        <v>16</v>
      </c>
      <c r="G1726" s="262" t="str">
        <f>[1]Sheet35!$X31</f>
        <v>P134247701</v>
      </c>
      <c r="H1726" s="261" t="str">
        <f>[1]Sheet35!$Q31</f>
        <v>a</v>
      </c>
      <c r="I1726" s="261" t="str">
        <f>[1]Sheet35!$M31</f>
        <v>صفوان</v>
      </c>
      <c r="J1726" s="261" t="str">
        <f>[1]Sheet35!$L31</f>
        <v>ذكر</v>
      </c>
      <c r="K1726" s="263">
        <f>[1]Sheet35!$F31</f>
        <v>38659</v>
      </c>
      <c r="L1726" s="261" t="str">
        <f t="shared" si="26"/>
        <v>a صفوان</v>
      </c>
      <c r="M1726" s="279"/>
    </row>
    <row r="1727" spans="2:13" s="265" customFormat="1" ht="30" customHeight="1">
      <c r="B1727" s="266">
        <v>1720</v>
      </c>
      <c r="C1727" s="261" t="str">
        <f>IF((F1727&lt;=0)," ",[1]Sheet35!$T$10)</f>
        <v>الأولى إعدادي عام</v>
      </c>
      <c r="D1727" s="261" t="str">
        <f>C1727&amp;"_"&amp;COUNTIF(C$8:$C1727,C1727)</f>
        <v>الأولى إعدادي عام_644</v>
      </c>
      <c r="E1727" s="260" t="str">
        <f>[1]Sheet35!$I$11</f>
        <v>1ASCG-15</v>
      </c>
      <c r="F1727" s="261">
        <f>[1]Sheet35!$AA32</f>
        <v>17</v>
      </c>
      <c r="G1727" s="262" t="str">
        <f>[1]Sheet35!$X32</f>
        <v>P134366721</v>
      </c>
      <c r="H1727" s="261" t="str">
        <f>[1]Sheet35!$Q32</f>
        <v>a</v>
      </c>
      <c r="I1727" s="261" t="str">
        <f>[1]Sheet35!$M32</f>
        <v xml:space="preserve">أسامة </v>
      </c>
      <c r="J1727" s="261" t="str">
        <f>[1]Sheet35!$L32</f>
        <v>ذكر</v>
      </c>
      <c r="K1727" s="263">
        <f>[1]Sheet35!$F32</f>
        <v>38280</v>
      </c>
      <c r="L1727" s="261" t="str">
        <f t="shared" si="26"/>
        <v xml:space="preserve">a أسامة </v>
      </c>
      <c r="M1727" s="279"/>
    </row>
    <row r="1728" spans="2:13" s="265" customFormat="1" ht="30" customHeight="1">
      <c r="B1728" s="266">
        <v>1721</v>
      </c>
      <c r="C1728" s="261" t="str">
        <f>IF((F1728&lt;=0)," ",[1]Sheet35!$T$10)</f>
        <v>الأولى إعدادي عام</v>
      </c>
      <c r="D1728" s="261" t="str">
        <f>C1728&amp;"_"&amp;COUNTIF(C$8:$C1728,C1728)</f>
        <v>الأولى إعدادي عام_645</v>
      </c>
      <c r="E1728" s="260" t="str">
        <f>[1]Sheet35!$I$11</f>
        <v>1ASCG-15</v>
      </c>
      <c r="F1728" s="261">
        <f>[1]Sheet35!$AA33</f>
        <v>18</v>
      </c>
      <c r="G1728" s="262" t="str">
        <f>[1]Sheet35!$X33</f>
        <v>P135250976</v>
      </c>
      <c r="H1728" s="261" t="str">
        <f>[1]Sheet35!$Q33</f>
        <v>a</v>
      </c>
      <c r="I1728" s="261" t="str">
        <f>[1]Sheet35!$M33</f>
        <v xml:space="preserve">وئام  </v>
      </c>
      <c r="J1728" s="261" t="str">
        <f>[1]Sheet35!$L33</f>
        <v>أنثى</v>
      </c>
      <c r="K1728" s="263">
        <f>[1]Sheet35!$F33</f>
        <v>37941</v>
      </c>
      <c r="L1728" s="261" t="str">
        <f t="shared" si="26"/>
        <v xml:space="preserve">a وئام  </v>
      </c>
      <c r="M1728" s="279"/>
    </row>
    <row r="1729" spans="2:13" s="265" customFormat="1" ht="30" customHeight="1">
      <c r="B1729" s="266">
        <v>1722</v>
      </c>
      <c r="C1729" s="261" t="str">
        <f>IF((F1729&lt;=0)," ",[1]Sheet35!$T$10)</f>
        <v>الأولى إعدادي عام</v>
      </c>
      <c r="D1729" s="261" t="str">
        <f>C1729&amp;"_"&amp;COUNTIF(C$8:$C1729,C1729)</f>
        <v>الأولى إعدادي عام_646</v>
      </c>
      <c r="E1729" s="260" t="str">
        <f>[1]Sheet35!$I$11</f>
        <v>1ASCG-15</v>
      </c>
      <c r="F1729" s="261">
        <f>[1]Sheet35!$AA34</f>
        <v>19</v>
      </c>
      <c r="G1729" s="262" t="str">
        <f>[1]Sheet35!$X34</f>
        <v>P135318480</v>
      </c>
      <c r="H1729" s="261" t="str">
        <f>[1]Sheet35!$Q34</f>
        <v>a</v>
      </c>
      <c r="I1729" s="261" t="str">
        <f>[1]Sheet35!$M34</f>
        <v>مريم</v>
      </c>
      <c r="J1729" s="261" t="str">
        <f>[1]Sheet35!$L34</f>
        <v>أنثى</v>
      </c>
      <c r="K1729" s="263">
        <f>[1]Sheet35!$F34</f>
        <v>39016</v>
      </c>
      <c r="L1729" s="261" t="str">
        <f t="shared" si="26"/>
        <v>a مريم</v>
      </c>
      <c r="M1729" s="279"/>
    </row>
    <row r="1730" spans="2:13" s="265" customFormat="1" ht="30" customHeight="1">
      <c r="B1730" s="266">
        <v>1723</v>
      </c>
      <c r="C1730" s="261" t="str">
        <f>IF((F1730&lt;=0)," ",[1]Sheet35!$T$10)</f>
        <v>الأولى إعدادي عام</v>
      </c>
      <c r="D1730" s="261" t="str">
        <f>C1730&amp;"_"&amp;COUNTIF(C$8:$C1730,C1730)</f>
        <v>الأولى إعدادي عام_647</v>
      </c>
      <c r="E1730" s="260" t="str">
        <f>[1]Sheet35!$I$11</f>
        <v>1ASCG-15</v>
      </c>
      <c r="F1730" s="261">
        <f>[1]Sheet35!$AA35</f>
        <v>20</v>
      </c>
      <c r="G1730" s="262" t="str">
        <f>[1]Sheet35!$X35</f>
        <v>P135364710</v>
      </c>
      <c r="H1730" s="261" t="str">
        <f>[1]Sheet35!$Q35</f>
        <v>a</v>
      </c>
      <c r="I1730" s="261" t="str">
        <f>[1]Sheet35!$M35</f>
        <v xml:space="preserve">ياسين </v>
      </c>
      <c r="J1730" s="261" t="str">
        <f>[1]Sheet35!$L35</f>
        <v>ذكر</v>
      </c>
      <c r="K1730" s="263">
        <f>[1]Sheet35!$F35</f>
        <v>38267</v>
      </c>
      <c r="L1730" s="261" t="str">
        <f t="shared" si="26"/>
        <v xml:space="preserve">a ياسين </v>
      </c>
      <c r="M1730" s="279"/>
    </row>
    <row r="1731" spans="2:13" s="265" customFormat="1" ht="30" customHeight="1">
      <c r="B1731" s="266">
        <v>1724</v>
      </c>
      <c r="C1731" s="261" t="str">
        <f>IF((F1731&lt;=0)," ",[1]Sheet35!$T$10)</f>
        <v>الأولى إعدادي عام</v>
      </c>
      <c r="D1731" s="261" t="str">
        <f>C1731&amp;"_"&amp;COUNTIF(C$8:$C1731,C1731)</f>
        <v>الأولى إعدادي عام_648</v>
      </c>
      <c r="E1731" s="260" t="str">
        <f>[1]Sheet35!$I$11</f>
        <v>1ASCG-15</v>
      </c>
      <c r="F1731" s="261">
        <f>[1]Sheet35!$AA36</f>
        <v>21</v>
      </c>
      <c r="G1731" s="262" t="str">
        <f>[1]Sheet35!$X36</f>
        <v>P135520677</v>
      </c>
      <c r="H1731" s="261" t="str">
        <f>[1]Sheet35!$Q36</f>
        <v>a</v>
      </c>
      <c r="I1731" s="261" t="str">
        <f>[1]Sheet35!$M36</f>
        <v>ادم</v>
      </c>
      <c r="J1731" s="261" t="str">
        <f>[1]Sheet35!$L36</f>
        <v>ذكر</v>
      </c>
      <c r="K1731" s="263">
        <f>[1]Sheet35!$F36</f>
        <v>37700</v>
      </c>
      <c r="L1731" s="261" t="str">
        <f t="shared" si="26"/>
        <v>a ادم</v>
      </c>
      <c r="M1731" s="279"/>
    </row>
    <row r="1732" spans="2:13" s="265" customFormat="1" ht="30" customHeight="1">
      <c r="B1732" s="266">
        <v>1725</v>
      </c>
      <c r="C1732" s="261" t="str">
        <f>IF((F1732&lt;=0)," ",[1]Sheet35!$T$10)</f>
        <v>الأولى إعدادي عام</v>
      </c>
      <c r="D1732" s="261" t="str">
        <f>C1732&amp;"_"&amp;COUNTIF(C$8:$C1732,C1732)</f>
        <v>الأولى إعدادي عام_649</v>
      </c>
      <c r="E1732" s="260" t="str">
        <f>[1]Sheet35!$I$11</f>
        <v>1ASCG-15</v>
      </c>
      <c r="F1732" s="261">
        <f>[1]Sheet35!$AA37</f>
        <v>22</v>
      </c>
      <c r="G1732" s="262" t="str">
        <f>[1]Sheet35!$X37</f>
        <v>P136251241</v>
      </c>
      <c r="H1732" s="261" t="str">
        <f>[1]Sheet35!$Q37</f>
        <v>a</v>
      </c>
      <c r="I1732" s="261" t="str">
        <f>[1]Sheet35!$M37</f>
        <v xml:space="preserve">ف الزهرة </v>
      </c>
      <c r="J1732" s="261" t="str">
        <f>[1]Sheet35!$L37</f>
        <v>أنثى</v>
      </c>
      <c r="K1732" s="263">
        <f>[1]Sheet35!$F37</f>
        <v>38105</v>
      </c>
      <c r="L1732" s="261" t="str">
        <f t="shared" si="26"/>
        <v xml:space="preserve">a ف الزهرة </v>
      </c>
      <c r="M1732" s="279"/>
    </row>
    <row r="1733" spans="2:13" s="265" customFormat="1" ht="30" customHeight="1">
      <c r="B1733" s="266">
        <v>1726</v>
      </c>
      <c r="C1733" s="261" t="str">
        <f>IF((F1733&lt;=0)," ",[1]Sheet35!$T$10)</f>
        <v>الأولى إعدادي عام</v>
      </c>
      <c r="D1733" s="261" t="str">
        <f>C1733&amp;"_"&amp;COUNTIF(C$8:$C1733,C1733)</f>
        <v>الأولى إعدادي عام_650</v>
      </c>
      <c r="E1733" s="260" t="str">
        <f>[1]Sheet35!$I$11</f>
        <v>1ASCG-15</v>
      </c>
      <c r="F1733" s="261">
        <f>[1]Sheet35!$AA38</f>
        <v>23</v>
      </c>
      <c r="G1733" s="262" t="str">
        <f>[1]Sheet35!$X38</f>
        <v>P136364574</v>
      </c>
      <c r="H1733" s="261" t="str">
        <f>[1]Sheet35!$Q38</f>
        <v>a</v>
      </c>
      <c r="I1733" s="261" t="str">
        <f>[1]Sheet35!$M38</f>
        <v xml:space="preserve">فتيحة  </v>
      </c>
      <c r="J1733" s="261" t="str">
        <f>[1]Sheet35!$L38</f>
        <v>أنثى</v>
      </c>
      <c r="K1733" s="263">
        <f>[1]Sheet35!$F38</f>
        <v>38845</v>
      </c>
      <c r="L1733" s="261" t="str">
        <f t="shared" si="26"/>
        <v xml:space="preserve">a فتيحة  </v>
      </c>
      <c r="M1733" s="279"/>
    </row>
    <row r="1734" spans="2:13" s="265" customFormat="1" ht="30" customHeight="1">
      <c r="B1734" s="266">
        <v>1727</v>
      </c>
      <c r="C1734" s="261" t="str">
        <f>IF((F1734&lt;=0)," ",[1]Sheet35!$T$10)</f>
        <v>الأولى إعدادي عام</v>
      </c>
      <c r="D1734" s="261" t="str">
        <f>C1734&amp;"_"&amp;COUNTIF(C$8:$C1734,C1734)</f>
        <v>الأولى إعدادي عام_651</v>
      </c>
      <c r="E1734" s="260" t="str">
        <f>[1]Sheet35!$I$11</f>
        <v>1ASCG-15</v>
      </c>
      <c r="F1734" s="261">
        <f>[1]Sheet35!$AA39</f>
        <v>24</v>
      </c>
      <c r="G1734" s="262" t="str">
        <f>[1]Sheet35!$X39</f>
        <v>P137152665</v>
      </c>
      <c r="H1734" s="261" t="str">
        <f>[1]Sheet35!$Q39</f>
        <v>a</v>
      </c>
      <c r="I1734" s="261" t="str">
        <f>[1]Sheet35!$M39</f>
        <v>حمزة</v>
      </c>
      <c r="J1734" s="261" t="str">
        <f>[1]Sheet35!$L39</f>
        <v>ذكر</v>
      </c>
      <c r="K1734" s="263">
        <f>[1]Sheet35!$F39</f>
        <v>38474</v>
      </c>
      <c r="L1734" s="261" t="str">
        <f t="shared" si="26"/>
        <v>a حمزة</v>
      </c>
      <c r="M1734" s="279"/>
    </row>
    <row r="1735" spans="2:13" s="265" customFormat="1" ht="30" customHeight="1">
      <c r="B1735" s="266">
        <v>1728</v>
      </c>
      <c r="C1735" s="261" t="str">
        <f>IF((F1735&lt;=0)," ",[1]Sheet35!$T$10)</f>
        <v>الأولى إعدادي عام</v>
      </c>
      <c r="D1735" s="261" t="str">
        <f>C1735&amp;"_"&amp;COUNTIF(C$8:$C1735,C1735)</f>
        <v>الأولى إعدادي عام_652</v>
      </c>
      <c r="E1735" s="260" t="str">
        <f>[1]Sheet35!$I$11</f>
        <v>1ASCG-15</v>
      </c>
      <c r="F1735" s="261">
        <f>[1]Sheet35!$AA40</f>
        <v>25</v>
      </c>
      <c r="G1735" s="262" t="str">
        <f>[1]Sheet35!$X40</f>
        <v>P138259811</v>
      </c>
      <c r="H1735" s="261" t="str">
        <f>[1]Sheet35!$Q40</f>
        <v>a</v>
      </c>
      <c r="I1735" s="261" t="str">
        <f>[1]Sheet35!$M40</f>
        <v xml:space="preserve">يوسف </v>
      </c>
      <c r="J1735" s="261" t="str">
        <f>[1]Sheet35!$L40</f>
        <v>ذكر</v>
      </c>
      <c r="K1735" s="263">
        <f>[1]Sheet35!$F40</f>
        <v>38985</v>
      </c>
      <c r="L1735" s="261" t="str">
        <f t="shared" si="26"/>
        <v xml:space="preserve">a يوسف </v>
      </c>
      <c r="M1735" s="279"/>
    </row>
    <row r="1736" spans="2:13" s="265" customFormat="1" ht="30" customHeight="1">
      <c r="B1736" s="266">
        <v>1729</v>
      </c>
      <c r="C1736" s="261" t="str">
        <f>IF((F1736&lt;=0)," ",[1]Sheet35!$T$10)</f>
        <v>الأولى إعدادي عام</v>
      </c>
      <c r="D1736" s="261" t="str">
        <f>C1736&amp;"_"&amp;COUNTIF(C$8:$C1736,C1736)</f>
        <v>الأولى إعدادي عام_653</v>
      </c>
      <c r="E1736" s="260" t="str">
        <f>[1]Sheet35!$I$11</f>
        <v>1ASCG-15</v>
      </c>
      <c r="F1736" s="261">
        <f>[1]Sheet35!$AA41</f>
        <v>26</v>
      </c>
      <c r="G1736" s="262" t="str">
        <f>[1]Sheet35!$X41</f>
        <v>P138364422</v>
      </c>
      <c r="H1736" s="261" t="str">
        <f>[1]Sheet35!$Q41</f>
        <v>a</v>
      </c>
      <c r="I1736" s="261" t="str">
        <f>[1]Sheet35!$M41</f>
        <v xml:space="preserve">بشرى  </v>
      </c>
      <c r="J1736" s="261" t="str">
        <f>[1]Sheet35!$L41</f>
        <v>أنثى</v>
      </c>
      <c r="K1736" s="263">
        <f>[1]Sheet35!$F41</f>
        <v>38936</v>
      </c>
      <c r="L1736" s="261" t="str">
        <f t="shared" si="26"/>
        <v xml:space="preserve">a بشرى  </v>
      </c>
      <c r="M1736" s="279"/>
    </row>
    <row r="1737" spans="2:13" s="265" customFormat="1" ht="30" customHeight="1">
      <c r="B1737" s="266">
        <v>1730</v>
      </c>
      <c r="C1737" s="261" t="str">
        <f>IF((F1737&lt;=0)," ",[1]Sheet35!$T$10)</f>
        <v>الأولى إعدادي عام</v>
      </c>
      <c r="D1737" s="261" t="str">
        <f>C1737&amp;"_"&amp;COUNTIF(C$8:$C1737,C1737)</f>
        <v>الأولى إعدادي عام_654</v>
      </c>
      <c r="E1737" s="260" t="str">
        <f>[1]Sheet35!$I$11</f>
        <v>1ASCG-15</v>
      </c>
      <c r="F1737" s="261">
        <f>[1]Sheet35!$AA42</f>
        <v>27</v>
      </c>
      <c r="G1737" s="262" t="str">
        <f>[1]Sheet35!$X42</f>
        <v>P138364485</v>
      </c>
      <c r="H1737" s="261" t="str">
        <f>[1]Sheet35!$Q42</f>
        <v>a</v>
      </c>
      <c r="I1737" s="261" t="str">
        <f>[1]Sheet35!$M42</f>
        <v xml:space="preserve">محمد </v>
      </c>
      <c r="J1737" s="261" t="str">
        <f>[1]Sheet35!$L42</f>
        <v>ذكر</v>
      </c>
      <c r="K1737" s="263">
        <f>[1]Sheet35!$F42</f>
        <v>38815</v>
      </c>
      <c r="L1737" s="261" t="str">
        <f t="shared" ref="L1737:L1800" si="27">CONCATENATE(H1737," ",I1737)</f>
        <v xml:space="preserve">a محمد </v>
      </c>
      <c r="M1737" s="279"/>
    </row>
    <row r="1738" spans="2:13" s="265" customFormat="1" ht="30" customHeight="1">
      <c r="B1738" s="266">
        <v>1731</v>
      </c>
      <c r="C1738" s="261" t="str">
        <f>IF((F1738&lt;=0)," ",[1]Sheet35!$T$10)</f>
        <v>الأولى إعدادي عام</v>
      </c>
      <c r="D1738" s="261" t="str">
        <f>C1738&amp;"_"&amp;COUNTIF(C$8:$C1738,C1738)</f>
        <v>الأولى إعدادي عام_655</v>
      </c>
      <c r="E1738" s="260" t="str">
        <f>[1]Sheet35!$I$11</f>
        <v>1ASCG-15</v>
      </c>
      <c r="F1738" s="261">
        <f>[1]Sheet35!$AA43</f>
        <v>28</v>
      </c>
      <c r="G1738" s="262" t="str">
        <f>[1]Sheet35!$X43</f>
        <v>P138364618</v>
      </c>
      <c r="H1738" s="261" t="str">
        <f>[1]Sheet35!$Q43</f>
        <v>a</v>
      </c>
      <c r="I1738" s="261" t="str">
        <f>[1]Sheet35!$M43</f>
        <v xml:space="preserve">مرتضى  </v>
      </c>
      <c r="J1738" s="261" t="str">
        <f>[1]Sheet35!$L43</f>
        <v>ذكر</v>
      </c>
      <c r="K1738" s="263">
        <f>[1]Sheet35!$F43</f>
        <v>39048</v>
      </c>
      <c r="L1738" s="261" t="str">
        <f t="shared" si="27"/>
        <v xml:space="preserve">a مرتضى  </v>
      </c>
      <c r="M1738" s="279"/>
    </row>
    <row r="1739" spans="2:13" s="265" customFormat="1" ht="30" customHeight="1">
      <c r="B1739" s="266">
        <v>1732</v>
      </c>
      <c r="C1739" s="261" t="str">
        <f>IF((F1739&lt;=0)," ",[1]Sheet35!$T$10)</f>
        <v>الأولى إعدادي عام</v>
      </c>
      <c r="D1739" s="261" t="str">
        <f>C1739&amp;"_"&amp;COUNTIF(C$8:$C1739,C1739)</f>
        <v>الأولى إعدادي عام_656</v>
      </c>
      <c r="E1739" s="260" t="str">
        <f>[1]Sheet35!$I$11</f>
        <v>1ASCG-15</v>
      </c>
      <c r="F1739" s="261">
        <f>[1]Sheet35!$AA44</f>
        <v>29</v>
      </c>
      <c r="G1739" s="262" t="str">
        <f>[1]Sheet35!$X44</f>
        <v>P138366730</v>
      </c>
      <c r="H1739" s="261" t="str">
        <f>[1]Sheet35!$Q44</f>
        <v>a</v>
      </c>
      <c r="I1739" s="261" t="str">
        <f>[1]Sheet35!$M44</f>
        <v xml:space="preserve">محمد علي </v>
      </c>
      <c r="J1739" s="261" t="str">
        <f>[1]Sheet35!$L44</f>
        <v>ذكر</v>
      </c>
      <c r="K1739" s="263">
        <f>[1]Sheet35!$F44</f>
        <v>38710</v>
      </c>
      <c r="L1739" s="261" t="str">
        <f t="shared" si="27"/>
        <v xml:space="preserve">a محمد علي </v>
      </c>
      <c r="M1739" s="279"/>
    </row>
    <row r="1740" spans="2:13" s="265" customFormat="1" ht="30" customHeight="1">
      <c r="B1740" s="266">
        <v>1733</v>
      </c>
      <c r="C1740" s="261" t="str">
        <f>IF((F1740&lt;=0)," ",[1]Sheet35!$T$10)</f>
        <v>الأولى إعدادي عام</v>
      </c>
      <c r="D1740" s="261" t="str">
        <f>C1740&amp;"_"&amp;COUNTIF(C$8:$C1740,C1740)</f>
        <v>الأولى إعدادي عام_657</v>
      </c>
      <c r="E1740" s="260" t="str">
        <f>[1]Sheet35!$I$11</f>
        <v>1ASCG-15</v>
      </c>
      <c r="F1740" s="261">
        <f>[1]Sheet35!$AA45</f>
        <v>30</v>
      </c>
      <c r="G1740" s="262" t="str">
        <f>[1]Sheet35!$X45</f>
        <v>P139251255</v>
      </c>
      <c r="H1740" s="261" t="str">
        <f>[1]Sheet35!$Q45</f>
        <v>a</v>
      </c>
      <c r="I1740" s="261" t="str">
        <f>[1]Sheet35!$M45</f>
        <v xml:space="preserve">شيماء </v>
      </c>
      <c r="J1740" s="261" t="str">
        <f>[1]Sheet35!$L45</f>
        <v>أنثى</v>
      </c>
      <c r="K1740" s="263">
        <f>[1]Sheet35!$F45</f>
        <v>38073</v>
      </c>
      <c r="L1740" s="261" t="str">
        <f t="shared" si="27"/>
        <v xml:space="preserve">a شيماء </v>
      </c>
      <c r="M1740" s="279"/>
    </row>
    <row r="1741" spans="2:13" s="265" customFormat="1" ht="30" customHeight="1">
      <c r="B1741" s="266">
        <v>1734</v>
      </c>
      <c r="C1741" s="261" t="str">
        <f>IF((F1741&lt;=0)," ",[1]Sheet35!$T$10)</f>
        <v>الأولى إعدادي عام</v>
      </c>
      <c r="D1741" s="261" t="str">
        <f>C1741&amp;"_"&amp;COUNTIF(C$8:$C1741,C1741)</f>
        <v>الأولى إعدادي عام_658</v>
      </c>
      <c r="E1741" s="260" t="str">
        <f>[1]Sheet35!$I$11</f>
        <v>1ASCG-15</v>
      </c>
      <c r="F1741" s="261">
        <f>[1]Sheet35!$AA46</f>
        <v>31</v>
      </c>
      <c r="G1741" s="262" t="str">
        <f>[1]Sheet35!$X46</f>
        <v>P139259764</v>
      </c>
      <c r="H1741" s="261" t="str">
        <f>[1]Sheet35!$Q46</f>
        <v>a</v>
      </c>
      <c r="I1741" s="261" t="str">
        <f>[1]Sheet35!$M46</f>
        <v xml:space="preserve">محمد علي </v>
      </c>
      <c r="J1741" s="261" t="str">
        <f>[1]Sheet35!$L46</f>
        <v>ذكر</v>
      </c>
      <c r="K1741" s="263">
        <f>[1]Sheet35!$F46</f>
        <v>38609</v>
      </c>
      <c r="L1741" s="261" t="str">
        <f t="shared" si="27"/>
        <v xml:space="preserve">a محمد علي </v>
      </c>
      <c r="M1741" s="279"/>
    </row>
    <row r="1742" spans="2:13" s="265" customFormat="1" ht="30" customHeight="1">
      <c r="B1742" s="266">
        <v>1735</v>
      </c>
      <c r="C1742" s="261" t="str">
        <f>IF((F1742&lt;=0)," ",[1]Sheet35!$T$10)</f>
        <v>الأولى إعدادي عام</v>
      </c>
      <c r="D1742" s="261" t="str">
        <f>C1742&amp;"_"&amp;COUNTIF(C$8:$C1742,C1742)</f>
        <v>الأولى إعدادي عام_659</v>
      </c>
      <c r="E1742" s="260" t="str">
        <f>[1]Sheet35!$I$11</f>
        <v>1ASCG-15</v>
      </c>
      <c r="F1742" s="261">
        <f>[1]Sheet35!$AA47</f>
        <v>32</v>
      </c>
      <c r="G1742" s="262" t="str">
        <f>[1]Sheet35!$X47</f>
        <v>P139259902</v>
      </c>
      <c r="H1742" s="261" t="str">
        <f>[1]Sheet35!$Q47</f>
        <v>a</v>
      </c>
      <c r="I1742" s="261" t="str">
        <f>[1]Sheet35!$M47</f>
        <v xml:space="preserve">محمد </v>
      </c>
      <c r="J1742" s="261" t="str">
        <f>[1]Sheet35!$L47</f>
        <v>ذكر</v>
      </c>
      <c r="K1742" s="263">
        <f>[1]Sheet35!$F47</f>
        <v>38298</v>
      </c>
      <c r="L1742" s="261" t="str">
        <f t="shared" si="27"/>
        <v xml:space="preserve">a محمد </v>
      </c>
      <c r="M1742" s="279"/>
    </row>
    <row r="1743" spans="2:13" s="265" customFormat="1" ht="30" customHeight="1">
      <c r="B1743" s="266">
        <v>1736</v>
      </c>
      <c r="C1743" s="261" t="str">
        <f>IF((F1743&lt;=0)," ",[1]Sheet35!$T$10)</f>
        <v>الأولى إعدادي عام</v>
      </c>
      <c r="D1743" s="261" t="str">
        <f>C1743&amp;"_"&amp;COUNTIF(C$8:$C1743,C1743)</f>
        <v>الأولى إعدادي عام_660</v>
      </c>
      <c r="E1743" s="260" t="str">
        <f>[1]Sheet35!$I$11</f>
        <v>1ASCG-15</v>
      </c>
      <c r="F1743" s="261">
        <f>[1]Sheet35!$AA48</f>
        <v>33</v>
      </c>
      <c r="G1743" s="262" t="str">
        <f>[1]Sheet35!$X48</f>
        <v>P139264080</v>
      </c>
      <c r="H1743" s="261" t="str">
        <f>[1]Sheet35!$Q48</f>
        <v>a</v>
      </c>
      <c r="I1743" s="261" t="str">
        <f>[1]Sheet35!$M48</f>
        <v>ملاك</v>
      </c>
      <c r="J1743" s="261" t="str">
        <f>[1]Sheet35!$L48</f>
        <v>أنثى</v>
      </c>
      <c r="K1743" s="263">
        <f>[1]Sheet35!$F48</f>
        <v>38962</v>
      </c>
      <c r="L1743" s="261" t="str">
        <f t="shared" si="27"/>
        <v>a ملاك</v>
      </c>
      <c r="M1743" s="279"/>
    </row>
    <row r="1744" spans="2:13" s="265" customFormat="1" ht="30" customHeight="1">
      <c r="B1744" s="266">
        <v>1737</v>
      </c>
      <c r="C1744" s="261" t="str">
        <f>IF((F1744&lt;=0)," ",[1]Sheet35!$T$10)</f>
        <v>الأولى إعدادي عام</v>
      </c>
      <c r="D1744" s="261" t="str">
        <f>C1744&amp;"_"&amp;COUNTIF(C$8:$C1744,C1744)</f>
        <v>الأولى إعدادي عام_661</v>
      </c>
      <c r="E1744" s="260" t="str">
        <f>[1]Sheet35!$I$11</f>
        <v>1ASCG-15</v>
      </c>
      <c r="F1744" s="261">
        <f>[1]Sheet35!$AA49</f>
        <v>34</v>
      </c>
      <c r="G1744" s="262" t="str">
        <f>[1]Sheet35!$X49</f>
        <v>P139295130</v>
      </c>
      <c r="H1744" s="261" t="str">
        <f>[1]Sheet35!$Q49</f>
        <v>a</v>
      </c>
      <c r="I1744" s="261" t="str">
        <f>[1]Sheet35!$M49</f>
        <v>اسامة</v>
      </c>
      <c r="J1744" s="261" t="str">
        <f>[1]Sheet35!$L49</f>
        <v>ذكر</v>
      </c>
      <c r="K1744" s="263">
        <f>[1]Sheet35!$F49</f>
        <v>38929</v>
      </c>
      <c r="L1744" s="261" t="str">
        <f t="shared" si="27"/>
        <v>a اسامة</v>
      </c>
      <c r="M1744" s="279"/>
    </row>
    <row r="1745" spans="2:13" s="265" customFormat="1" ht="30" customHeight="1">
      <c r="B1745" s="266">
        <v>1738</v>
      </c>
      <c r="C1745" s="261" t="str">
        <f>IF((F1745&lt;=0)," ",[1]Sheet35!$T$10)</f>
        <v>الأولى إعدادي عام</v>
      </c>
      <c r="D1745" s="261" t="str">
        <f>C1745&amp;"_"&amp;COUNTIF(C$8:$C1745,C1745)</f>
        <v>الأولى إعدادي عام_662</v>
      </c>
      <c r="E1745" s="260" t="str">
        <f>[1]Sheet35!$I$11</f>
        <v>1ASCG-15</v>
      </c>
      <c r="F1745" s="261">
        <f>[1]Sheet35!$AA50</f>
        <v>35</v>
      </c>
      <c r="G1745" s="262" t="str">
        <f>[1]Sheet35!$X50</f>
        <v>P139297443</v>
      </c>
      <c r="H1745" s="261" t="str">
        <f>[1]Sheet35!$Q50</f>
        <v>a</v>
      </c>
      <c r="I1745" s="261" t="str">
        <f>[1]Sheet35!$M50</f>
        <v>محمد امين</v>
      </c>
      <c r="J1745" s="261" t="str">
        <f>[1]Sheet35!$L50</f>
        <v>ذكر</v>
      </c>
      <c r="K1745" s="263">
        <f>[1]Sheet35!$F50</f>
        <v>39123</v>
      </c>
      <c r="L1745" s="261" t="str">
        <f t="shared" si="27"/>
        <v>a محمد امين</v>
      </c>
      <c r="M1745" s="279"/>
    </row>
    <row r="1746" spans="2:13" s="265" customFormat="1" ht="30" customHeight="1">
      <c r="B1746" s="266">
        <v>1739</v>
      </c>
      <c r="C1746" s="261" t="str">
        <f>IF((F1746&lt;=0)," ",[1]Sheet35!$T$10)</f>
        <v>الأولى إعدادي عام</v>
      </c>
      <c r="D1746" s="261" t="str">
        <f>C1746&amp;"_"&amp;COUNTIF(C$8:$C1746,C1746)</f>
        <v>الأولى إعدادي عام_663</v>
      </c>
      <c r="E1746" s="260" t="str">
        <f>[1]Sheet35!$I$11</f>
        <v>1ASCG-15</v>
      </c>
      <c r="F1746" s="261">
        <f>[1]Sheet35!$AA51</f>
        <v>36</v>
      </c>
      <c r="G1746" s="262" t="str">
        <f>[1]Sheet35!$X51</f>
        <v>P139327042</v>
      </c>
      <c r="H1746" s="261" t="str">
        <f>[1]Sheet35!$Q51</f>
        <v>a</v>
      </c>
      <c r="I1746" s="261" t="str">
        <f>[1]Sheet35!$M51</f>
        <v>أنس</v>
      </c>
      <c r="J1746" s="261" t="str">
        <f>[1]Sheet35!$L51</f>
        <v>ذكر</v>
      </c>
      <c r="K1746" s="263">
        <f>[1]Sheet35!$F51</f>
        <v>38986</v>
      </c>
      <c r="L1746" s="261" t="str">
        <f t="shared" si="27"/>
        <v>a أنس</v>
      </c>
      <c r="M1746" s="279"/>
    </row>
    <row r="1747" spans="2:13" s="265" customFormat="1" ht="30" customHeight="1">
      <c r="B1747" s="266">
        <v>1740</v>
      </c>
      <c r="C1747" s="261" t="str">
        <f>IF((F1747&lt;=0)," ",[1]Sheet35!$T$10)</f>
        <v>الأولى إعدادي عام</v>
      </c>
      <c r="D1747" s="261" t="str">
        <f>C1747&amp;"_"&amp;COUNTIF(C$8:$C1747,C1747)</f>
        <v>الأولى إعدادي عام_664</v>
      </c>
      <c r="E1747" s="260" t="str">
        <f>[1]Sheet35!$I$11</f>
        <v>1ASCG-15</v>
      </c>
      <c r="F1747" s="261">
        <f>[1]Sheet35!$AA52</f>
        <v>37</v>
      </c>
      <c r="G1747" s="262" t="str">
        <f>[1]Sheet35!$X52</f>
        <v>P139364483</v>
      </c>
      <c r="H1747" s="261" t="str">
        <f>[1]Sheet35!$Q52</f>
        <v>a</v>
      </c>
      <c r="I1747" s="261" t="str">
        <f>[1]Sheet35!$M52</f>
        <v xml:space="preserve">ابتسام   </v>
      </c>
      <c r="J1747" s="261" t="str">
        <f>[1]Sheet35!$L52</f>
        <v>أنثى</v>
      </c>
      <c r="K1747" s="263">
        <f>[1]Sheet35!$F52</f>
        <v>38812</v>
      </c>
      <c r="L1747" s="261" t="str">
        <f t="shared" si="27"/>
        <v xml:space="preserve">a ابتسام   </v>
      </c>
      <c r="M1747" s="279"/>
    </row>
    <row r="1748" spans="2:13" s="265" customFormat="1" ht="30" customHeight="1">
      <c r="B1748" s="266">
        <v>1741</v>
      </c>
      <c r="C1748" s="261" t="str">
        <f>IF((F1748&lt;=0)," ",[1]Sheet35!$T$10)</f>
        <v>الأولى إعدادي عام</v>
      </c>
      <c r="D1748" s="261" t="str">
        <f>C1748&amp;"_"&amp;COUNTIF(C$8:$C1748,C1748)</f>
        <v>الأولى إعدادي عام_665</v>
      </c>
      <c r="E1748" s="260" t="str">
        <f>[1]Sheet35!$I$11</f>
        <v>1ASCG-15</v>
      </c>
      <c r="F1748" s="261">
        <f>[1]Sheet35!$AA53</f>
        <v>38</v>
      </c>
      <c r="G1748" s="262" t="str">
        <f>[1]Sheet35!$X53</f>
        <v>P139366905</v>
      </c>
      <c r="H1748" s="261" t="str">
        <f>[1]Sheet35!$Q53</f>
        <v>a</v>
      </c>
      <c r="I1748" s="261" t="str">
        <f>[1]Sheet35!$M53</f>
        <v xml:space="preserve">محمد رضا </v>
      </c>
      <c r="J1748" s="261" t="str">
        <f>[1]Sheet35!$L53</f>
        <v>ذكر</v>
      </c>
      <c r="K1748" s="263">
        <f>[1]Sheet35!$F53</f>
        <v>37987</v>
      </c>
      <c r="L1748" s="261" t="str">
        <f t="shared" si="27"/>
        <v xml:space="preserve">a محمد رضا </v>
      </c>
      <c r="M1748" s="279"/>
    </row>
    <row r="1749" spans="2:13" s="265" customFormat="1" ht="30" customHeight="1">
      <c r="B1749" s="266">
        <v>1742</v>
      </c>
      <c r="C1749" s="261" t="str">
        <f>IF((F1749&lt;=0)," ",[1]Sheet35!$T$10)</f>
        <v>الأولى إعدادي عام</v>
      </c>
      <c r="D1749" s="261" t="str">
        <f>C1749&amp;"_"&amp;COUNTIF(C$8:$C1749,C1749)</f>
        <v>الأولى إعدادي عام_666</v>
      </c>
      <c r="E1749" s="260" t="str">
        <f>[1]Sheet35!$I$11</f>
        <v>1ASCG-15</v>
      </c>
      <c r="F1749" s="261">
        <f>[1]Sheet35!$AA54</f>
        <v>39</v>
      </c>
      <c r="G1749" s="262" t="str">
        <f>[1]Sheet35!$X54</f>
        <v>P139428405</v>
      </c>
      <c r="H1749" s="261" t="str">
        <f>[1]Sheet35!$Q54</f>
        <v>a</v>
      </c>
      <c r="I1749" s="261" t="str">
        <f>[1]Sheet35!$M54</f>
        <v xml:space="preserve">سلمى </v>
      </c>
      <c r="J1749" s="261" t="str">
        <f>[1]Sheet35!$L54</f>
        <v>أنثى</v>
      </c>
      <c r="K1749" s="263">
        <f>[1]Sheet35!$F54</f>
        <v>37802</v>
      </c>
      <c r="L1749" s="261" t="str">
        <f t="shared" si="27"/>
        <v xml:space="preserve">a سلمى </v>
      </c>
      <c r="M1749" s="279"/>
    </row>
    <row r="1750" spans="2:13" s="265" customFormat="1" ht="30" customHeight="1">
      <c r="B1750" s="266">
        <v>1743</v>
      </c>
      <c r="C1750" s="261" t="str">
        <f>IF((F1750&lt;=0)," ",[1]Sheet35!$T$10)</f>
        <v>الأولى إعدادي عام</v>
      </c>
      <c r="D1750" s="261" t="str">
        <f>C1750&amp;"_"&amp;COUNTIF(C$8:$C1750,C1750)</f>
        <v>الأولى إعدادي عام_667</v>
      </c>
      <c r="E1750" s="260" t="str">
        <f>[1]Sheet35!$I$11</f>
        <v>1ASCG-15</v>
      </c>
      <c r="F1750" s="261">
        <f>[1]Sheet35!$AA55</f>
        <v>40</v>
      </c>
      <c r="G1750" s="262" t="str">
        <f>[1]Sheet35!$X55</f>
        <v>P139478231</v>
      </c>
      <c r="H1750" s="261" t="str">
        <f>[1]Sheet35!$Q55</f>
        <v>a</v>
      </c>
      <c r="I1750" s="261" t="str">
        <f>[1]Sheet35!$M55</f>
        <v>محمد</v>
      </c>
      <c r="J1750" s="261" t="str">
        <f>[1]Sheet35!$L55</f>
        <v>ذكر</v>
      </c>
      <c r="K1750" s="263">
        <f>[1]Sheet35!$F55</f>
        <v>38232</v>
      </c>
      <c r="L1750" s="261" t="str">
        <f t="shared" si="27"/>
        <v>a محمد</v>
      </c>
      <c r="M1750" s="279"/>
    </row>
    <row r="1751" spans="2:13" s="265" customFormat="1" ht="30" customHeight="1">
      <c r="B1751" s="266">
        <v>1744</v>
      </c>
      <c r="C1751" s="261" t="str">
        <f>IF((F1751&lt;=0)," ",[1]Sheet35!$T$10)</f>
        <v>الأولى إعدادي عام</v>
      </c>
      <c r="D1751" s="261" t="str">
        <f>C1751&amp;"_"&amp;COUNTIF(C$8:$C1751,C1751)</f>
        <v>الأولى إعدادي عام_668</v>
      </c>
      <c r="E1751" s="260" t="str">
        <f>[1]Sheet35!$I$11</f>
        <v>1ASCG-15</v>
      </c>
      <c r="F1751" s="261">
        <f>[1]Sheet35!$AA56</f>
        <v>41</v>
      </c>
      <c r="G1751" s="262" t="str">
        <f>[1]Sheet35!$X56</f>
        <v>P140011988</v>
      </c>
      <c r="H1751" s="261" t="str">
        <f>[1]Sheet35!$Q56</f>
        <v>a</v>
      </c>
      <c r="I1751" s="261" t="str">
        <f>[1]Sheet35!$M56</f>
        <v>نصر الله</v>
      </c>
      <c r="J1751" s="261" t="str">
        <f>[1]Sheet35!$L56</f>
        <v>ذكر</v>
      </c>
      <c r="K1751" s="263">
        <f>[1]Sheet35!$F56</f>
        <v>38961</v>
      </c>
      <c r="L1751" s="261" t="str">
        <f t="shared" si="27"/>
        <v>a نصر الله</v>
      </c>
      <c r="M1751" s="279"/>
    </row>
    <row r="1752" spans="2:13" s="265" customFormat="1" ht="30" customHeight="1">
      <c r="B1752" s="266">
        <v>1745</v>
      </c>
      <c r="C1752" s="261" t="str">
        <f>IF((F1752&lt;=0)," ",[1]Sheet35!$T$10)</f>
        <v>الأولى إعدادي عام</v>
      </c>
      <c r="D1752" s="261" t="str">
        <f>C1752&amp;"_"&amp;COUNTIF(C$8:$C1752,C1752)</f>
        <v>الأولى إعدادي عام_669</v>
      </c>
      <c r="E1752" s="260" t="str">
        <f>[1]Sheet35!$I$11</f>
        <v>1ASCG-15</v>
      </c>
      <c r="F1752" s="261">
        <f>[1]Sheet35!$AA57</f>
        <v>42</v>
      </c>
      <c r="G1752" s="262" t="str">
        <f>[1]Sheet35!$X57</f>
        <v>P147112324</v>
      </c>
      <c r="H1752" s="261" t="str">
        <f>[1]Sheet35!$Q57</f>
        <v>a</v>
      </c>
      <c r="I1752" s="261" t="str">
        <f>[1]Sheet35!$M57</f>
        <v>سميرة</v>
      </c>
      <c r="J1752" s="261" t="str">
        <f>[1]Sheet35!$L57</f>
        <v>أنثى</v>
      </c>
      <c r="K1752" s="263">
        <f>[1]Sheet35!$F57</f>
        <v>37802</v>
      </c>
      <c r="L1752" s="261" t="str">
        <f t="shared" si="27"/>
        <v>a سميرة</v>
      </c>
      <c r="M1752" s="279"/>
    </row>
    <row r="1753" spans="2:13" s="265" customFormat="1" ht="30" customHeight="1">
      <c r="B1753" s="266">
        <v>1746</v>
      </c>
      <c r="C1753" s="261" t="str">
        <f>IF((F1753&lt;=0)," ",[1]Sheet35!$T$10)</f>
        <v>الأولى إعدادي عام</v>
      </c>
      <c r="D1753" s="261" t="str">
        <f>C1753&amp;"_"&amp;COUNTIF(C$8:$C1753,C1753)</f>
        <v>الأولى إعدادي عام_670</v>
      </c>
      <c r="E1753" s="260" t="str">
        <f>[1]Sheet35!$I$11</f>
        <v>1ASCG-15</v>
      </c>
      <c r="F1753" s="261">
        <f>[1]Sheet35!$AA58</f>
        <v>43</v>
      </c>
      <c r="G1753" s="262" t="str">
        <f>[1]Sheet35!$X58</f>
        <v>P149022158</v>
      </c>
      <c r="H1753" s="261" t="str">
        <f>[1]Sheet35!$Q58</f>
        <v>a</v>
      </c>
      <c r="I1753" s="261" t="str">
        <f>[1]Sheet35!$M58</f>
        <v>هناء</v>
      </c>
      <c r="J1753" s="261" t="str">
        <f>[1]Sheet35!$L58</f>
        <v>أنثى</v>
      </c>
      <c r="K1753" s="263">
        <f>[1]Sheet35!$F58</f>
        <v>39130</v>
      </c>
      <c r="L1753" s="261" t="str">
        <f t="shared" si="27"/>
        <v>a هناء</v>
      </c>
      <c r="M1753" s="279"/>
    </row>
    <row r="1754" spans="2:13" s="265" customFormat="1" ht="30" customHeight="1">
      <c r="B1754" s="266">
        <v>1747</v>
      </c>
      <c r="C1754" s="261" t="str">
        <f>IF((F1754&lt;=0)," ",[1]Sheet35!$T$10)</f>
        <v>الأولى إعدادي عام</v>
      </c>
      <c r="D1754" s="261" t="str">
        <f>C1754&amp;"_"&amp;COUNTIF(C$8:$C1754,C1754)</f>
        <v>الأولى إعدادي عام_671</v>
      </c>
      <c r="E1754" s="260" t="str">
        <f>[1]Sheet35!$I$11</f>
        <v>1ASCG-15</v>
      </c>
      <c r="F1754" s="261">
        <f>[1]Sheet35!$AA59</f>
        <v>44</v>
      </c>
      <c r="G1754" s="262" t="str">
        <f>[1]Sheet35!$X59</f>
        <v>S133172635</v>
      </c>
      <c r="H1754" s="261" t="str">
        <f>[1]Sheet35!$Q59</f>
        <v>a</v>
      </c>
      <c r="I1754" s="261" t="str">
        <f>[1]Sheet35!$M59</f>
        <v>وســيــم</v>
      </c>
      <c r="J1754" s="261" t="str">
        <f>[1]Sheet35!$L59</f>
        <v>ذكر</v>
      </c>
      <c r="K1754" s="263">
        <f>[1]Sheet35!$F59</f>
        <v>38545</v>
      </c>
      <c r="L1754" s="261" t="str">
        <f t="shared" si="27"/>
        <v>a وســيــم</v>
      </c>
      <c r="M1754" s="279"/>
    </row>
    <row r="1755" spans="2:13" s="265" customFormat="1" ht="30" customHeight="1">
      <c r="B1755" s="266">
        <v>1748</v>
      </c>
      <c r="C1755" s="261" t="str">
        <f>IF((F1755&lt;=0)," ",[1]Sheet35!$T$10)</f>
        <v>الأولى إعدادي عام</v>
      </c>
      <c r="D1755" s="261" t="str">
        <f>C1755&amp;"_"&amp;COUNTIF(C$8:$C1755,C1755)</f>
        <v>الأولى إعدادي عام_672</v>
      </c>
      <c r="E1755" s="260" t="str">
        <f>[1]Sheet35!$I$11</f>
        <v>1ASCG-15</v>
      </c>
      <c r="F1755" s="261">
        <f>[1]Sheet35!$AA60</f>
        <v>45</v>
      </c>
      <c r="G1755" s="262" t="str">
        <f>[1]Sheet35!$X60</f>
        <v>S139412670</v>
      </c>
      <c r="H1755" s="261" t="str">
        <f>[1]Sheet35!$Q60</f>
        <v>a</v>
      </c>
      <c r="I1755" s="261" t="str">
        <f>[1]Sheet35!$M60</f>
        <v>زهير</v>
      </c>
      <c r="J1755" s="261" t="str">
        <f>[1]Sheet35!$L60</f>
        <v>ذكر</v>
      </c>
      <c r="K1755" s="263">
        <f>[1]Sheet35!$F60</f>
        <v>38504</v>
      </c>
      <c r="L1755" s="261" t="str">
        <f t="shared" si="27"/>
        <v>a زهير</v>
      </c>
      <c r="M1755" s="279"/>
    </row>
    <row r="1756" spans="2:13" s="265" customFormat="1" ht="30" customHeight="1">
      <c r="B1756" s="266">
        <v>1749</v>
      </c>
      <c r="C1756" s="261" t="str">
        <f>IF((F1756&lt;=0)," ",[1]Sheet35!$T$10)</f>
        <v xml:space="preserve"> </v>
      </c>
      <c r="D1756" s="261" t="str">
        <f>C1756&amp;"_"&amp;COUNTIF(C$8:$C1756,C1756)</f>
        <v xml:space="preserve"> _306</v>
      </c>
      <c r="E1756" s="260" t="str">
        <f>[1]Sheet35!$I$11</f>
        <v>1ASCG-15</v>
      </c>
      <c r="F1756" s="261">
        <f>[1]Sheet35!$AA61</f>
        <v>0</v>
      </c>
      <c r="G1756" s="262">
        <f>[1]Sheet35!$X61</f>
        <v>0</v>
      </c>
      <c r="H1756" s="261" t="str">
        <f>[1]Sheet35!$Q61</f>
        <v>a</v>
      </c>
      <c r="I1756" s="261">
        <f>[1]Sheet35!$M61</f>
        <v>0</v>
      </c>
      <c r="J1756" s="261">
        <f>[1]Sheet35!$L61</f>
        <v>0</v>
      </c>
      <c r="K1756" s="263">
        <f>[1]Sheet35!$F61</f>
        <v>0</v>
      </c>
      <c r="L1756" s="261" t="str">
        <f t="shared" si="27"/>
        <v>a 0</v>
      </c>
      <c r="M1756" s="279"/>
    </row>
    <row r="1757" spans="2:13" s="265" customFormat="1" ht="30" customHeight="1">
      <c r="B1757" s="266">
        <v>1750</v>
      </c>
      <c r="C1757" s="261" t="str">
        <f>IF((F1757&lt;=0)," ",[1]Sheet35!$T$10)</f>
        <v xml:space="preserve"> </v>
      </c>
      <c r="D1757" s="261" t="str">
        <f>C1757&amp;"_"&amp;COUNTIF(C$8:$C1757,C1757)</f>
        <v xml:space="preserve"> _307</v>
      </c>
      <c r="E1757" s="260" t="str">
        <f>[1]Sheet35!$I$11</f>
        <v>1ASCG-15</v>
      </c>
      <c r="F1757" s="261">
        <f>[1]Sheet35!$AA62</f>
        <v>0</v>
      </c>
      <c r="G1757" s="262">
        <f>[1]Sheet35!$X62</f>
        <v>0</v>
      </c>
      <c r="H1757" s="261" t="str">
        <f>[1]Sheet35!$Q62</f>
        <v>a</v>
      </c>
      <c r="I1757" s="261">
        <f>[1]Sheet35!$M62</f>
        <v>0</v>
      </c>
      <c r="J1757" s="261">
        <f>[1]Sheet35!$L62</f>
        <v>0</v>
      </c>
      <c r="K1757" s="263">
        <f>[1]Sheet35!$F62</f>
        <v>0</v>
      </c>
      <c r="L1757" s="261" t="str">
        <f t="shared" si="27"/>
        <v>a 0</v>
      </c>
      <c r="M1757" s="279"/>
    </row>
    <row r="1758" spans="2:13" s="265" customFormat="1" ht="30" customHeight="1">
      <c r="B1758" s="266">
        <v>1751</v>
      </c>
      <c r="C1758" s="261" t="str">
        <f>IF((F1758&lt;=0)," ",[1]Sheet35!$T$10)</f>
        <v xml:space="preserve"> </v>
      </c>
      <c r="D1758" s="261" t="str">
        <f>C1758&amp;"_"&amp;COUNTIF(C$8:$C1758,C1758)</f>
        <v xml:space="preserve"> _308</v>
      </c>
      <c r="E1758" s="260" t="str">
        <f>[1]Sheet35!$I$11</f>
        <v>1ASCG-15</v>
      </c>
      <c r="F1758" s="261">
        <f>[1]Sheet35!$AA63</f>
        <v>0</v>
      </c>
      <c r="G1758" s="262">
        <f>[1]Sheet35!$X63</f>
        <v>0</v>
      </c>
      <c r="H1758" s="261">
        <f>[1]Sheet35!$Q63</f>
        <v>0</v>
      </c>
      <c r="I1758" s="261">
        <f>[1]Sheet35!$M63</f>
        <v>0</v>
      </c>
      <c r="J1758" s="261">
        <f>[1]Sheet35!$L63</f>
        <v>0</v>
      </c>
      <c r="K1758" s="263">
        <f>[1]Sheet35!$F63</f>
        <v>0</v>
      </c>
      <c r="L1758" s="261" t="str">
        <f t="shared" si="27"/>
        <v>0 0</v>
      </c>
      <c r="M1758" s="279"/>
    </row>
    <row r="1759" spans="2:13" s="265" customFormat="1" ht="30" customHeight="1">
      <c r="B1759" s="266">
        <v>1752</v>
      </c>
      <c r="C1759" s="261" t="str">
        <f>IF((F1759&lt;=0)," ",[1]Sheet35!$T$10)</f>
        <v xml:space="preserve"> </v>
      </c>
      <c r="D1759" s="261" t="str">
        <f>C1759&amp;"_"&amp;COUNTIF(C$8:$C1759,C1759)</f>
        <v xml:space="preserve"> _309</v>
      </c>
      <c r="E1759" s="260" t="str">
        <f>[1]Sheet35!$I$11</f>
        <v>1ASCG-15</v>
      </c>
      <c r="F1759" s="261">
        <f>[1]Sheet35!$AA64</f>
        <v>0</v>
      </c>
      <c r="G1759" s="262">
        <f>[1]Sheet35!$X64</f>
        <v>0</v>
      </c>
      <c r="H1759" s="261">
        <f>[1]Sheet35!$Q64</f>
        <v>0</v>
      </c>
      <c r="I1759" s="261">
        <f>[1]Sheet35!$M64</f>
        <v>0</v>
      </c>
      <c r="J1759" s="261">
        <f>[1]Sheet35!$L64</f>
        <v>0</v>
      </c>
      <c r="K1759" s="263">
        <f>[1]Sheet35!$F64</f>
        <v>0</v>
      </c>
      <c r="L1759" s="261" t="str">
        <f t="shared" si="27"/>
        <v>0 0</v>
      </c>
      <c r="M1759" s="279"/>
    </row>
    <row r="1760" spans="2:13" s="265" customFormat="1" ht="30" customHeight="1">
      <c r="B1760" s="266">
        <v>1753</v>
      </c>
      <c r="C1760" s="261" t="str">
        <f>IF((F1760&lt;=0)," ",[1]Sheet35!$T$10)</f>
        <v xml:space="preserve"> </v>
      </c>
      <c r="D1760" s="261" t="str">
        <f>C1760&amp;"_"&amp;COUNTIF(C$8:$C1760,C1760)</f>
        <v xml:space="preserve"> _310</v>
      </c>
      <c r="E1760" s="260" t="str">
        <f>[1]Sheet35!$I$11</f>
        <v>1ASCG-15</v>
      </c>
      <c r="F1760" s="261">
        <f>[1]Sheet35!$AA65</f>
        <v>0</v>
      </c>
      <c r="G1760" s="262">
        <f>[1]Sheet35!$X65</f>
        <v>0</v>
      </c>
      <c r="H1760" s="261">
        <f>[1]Sheet35!$Q65</f>
        <v>0</v>
      </c>
      <c r="I1760" s="261">
        <f>[1]Sheet35!$M65</f>
        <v>0</v>
      </c>
      <c r="J1760" s="261">
        <f>[1]Sheet35!$L65</f>
        <v>0</v>
      </c>
      <c r="K1760" s="263">
        <f>[1]Sheet35!$F65</f>
        <v>0</v>
      </c>
      <c r="L1760" s="261" t="str">
        <f t="shared" si="27"/>
        <v>0 0</v>
      </c>
      <c r="M1760" s="279"/>
    </row>
    <row r="1761" spans="2:13" s="265" customFormat="1" ht="30" customHeight="1">
      <c r="B1761" s="266">
        <v>1754</v>
      </c>
      <c r="C1761" s="261" t="str">
        <f>IF((F1761&lt;=0)," ",[1]Sheet35!$T$10)</f>
        <v xml:space="preserve"> </v>
      </c>
      <c r="D1761" s="261" t="str">
        <f>C1761&amp;"_"&amp;COUNTIF(C$8:$C1761,C1761)</f>
        <v xml:space="preserve"> _311</v>
      </c>
      <c r="E1761" s="260" t="str">
        <f>[1]Sheet35!$I$11</f>
        <v>1ASCG-15</v>
      </c>
      <c r="F1761" s="261">
        <f>[1]Sheet35!$AA66</f>
        <v>0</v>
      </c>
      <c r="G1761" s="262">
        <f>[1]Sheet35!$X66</f>
        <v>0</v>
      </c>
      <c r="H1761" s="261">
        <f>[1]Sheet35!$Q66</f>
        <v>0</v>
      </c>
      <c r="I1761" s="261">
        <f>[1]Sheet35!$M66</f>
        <v>0</v>
      </c>
      <c r="J1761" s="261">
        <f>[1]Sheet35!$L66</f>
        <v>0</v>
      </c>
      <c r="K1761" s="263">
        <f>[1]Sheet35!$F66</f>
        <v>0</v>
      </c>
      <c r="L1761" s="261" t="str">
        <f t="shared" si="27"/>
        <v>0 0</v>
      </c>
      <c r="M1761" s="279"/>
    </row>
    <row r="1762" spans="2:13" s="265" customFormat="1" ht="30" customHeight="1">
      <c r="B1762" s="266">
        <v>1755</v>
      </c>
      <c r="C1762" s="261" t="str">
        <f>IF((F1762&lt;=0)," ",[1]Sheet36!$T$10)</f>
        <v>الأولى إعدادي عام</v>
      </c>
      <c r="D1762" s="261" t="str">
        <f>C1762&amp;"_"&amp;COUNTIF(C$8:$C1762,C1762)</f>
        <v>الأولى إعدادي عام_673</v>
      </c>
      <c r="E1762" s="260" t="str">
        <f>[1]Sheet36!$I$11</f>
        <v>1ASCG-16</v>
      </c>
      <c r="F1762" s="261">
        <f>[1]Sheet36!$AA16</f>
        <v>1</v>
      </c>
      <c r="G1762" s="262" t="str">
        <f>[1]Sheet36!$X16</f>
        <v>E145175399</v>
      </c>
      <c r="H1762" s="261" t="str">
        <f>[1]Sheet36!$Q16</f>
        <v>a</v>
      </c>
      <c r="I1762" s="261" t="str">
        <f>[1]Sheet36!$M16</f>
        <v>أدم</v>
      </c>
      <c r="J1762" s="261" t="str">
        <f>[1]Sheet36!$L16</f>
        <v>ذكر</v>
      </c>
      <c r="K1762" s="263">
        <f>[1]Sheet36!$F16</f>
        <v>38763</v>
      </c>
      <c r="L1762" s="261" t="str">
        <f t="shared" si="27"/>
        <v>a أدم</v>
      </c>
      <c r="M1762" s="279"/>
    </row>
    <row r="1763" spans="2:13" s="265" customFormat="1" ht="30" customHeight="1">
      <c r="B1763" s="266">
        <v>1756</v>
      </c>
      <c r="C1763" s="261" t="str">
        <f>IF((F1763&lt;=0)," ",[1]Sheet36!$T$10)</f>
        <v>الأولى إعدادي عام</v>
      </c>
      <c r="D1763" s="261" t="str">
        <f>C1763&amp;"_"&amp;COUNTIF(C$8:$C1763,C1763)</f>
        <v>الأولى إعدادي عام_674</v>
      </c>
      <c r="E1763" s="260" t="str">
        <f>[1]Sheet36!$I$11</f>
        <v>1ASCG-16</v>
      </c>
      <c r="F1763" s="261">
        <f>[1]Sheet36!$AA17</f>
        <v>2</v>
      </c>
      <c r="G1763" s="262" t="str">
        <f>[1]Sheet36!$X17</f>
        <v>G137293629</v>
      </c>
      <c r="H1763" s="261" t="str">
        <f>[1]Sheet36!$Q17</f>
        <v>a</v>
      </c>
      <c r="I1763" s="261" t="str">
        <f>[1]Sheet36!$M17</f>
        <v>منار</v>
      </c>
      <c r="J1763" s="261" t="str">
        <f>[1]Sheet36!$L17</f>
        <v>أنثى</v>
      </c>
      <c r="K1763" s="263">
        <f>[1]Sheet36!$F17</f>
        <v>38828</v>
      </c>
      <c r="L1763" s="261" t="str">
        <f t="shared" si="27"/>
        <v>a منار</v>
      </c>
      <c r="M1763" s="279"/>
    </row>
    <row r="1764" spans="2:13" s="265" customFormat="1" ht="30" customHeight="1">
      <c r="B1764" s="266">
        <v>1757</v>
      </c>
      <c r="C1764" s="261" t="str">
        <f>IF((F1764&lt;=0)," ",[1]Sheet36!$T$10)</f>
        <v>الأولى إعدادي عام</v>
      </c>
      <c r="D1764" s="261" t="str">
        <f>C1764&amp;"_"&amp;COUNTIF(C$8:$C1764,C1764)</f>
        <v>الأولى إعدادي عام_675</v>
      </c>
      <c r="E1764" s="260" t="str">
        <f>[1]Sheet36!$I$11</f>
        <v>1ASCG-16</v>
      </c>
      <c r="F1764" s="261">
        <f>[1]Sheet36!$AA18</f>
        <v>3</v>
      </c>
      <c r="G1764" s="262" t="str">
        <f>[1]Sheet36!$X18</f>
        <v>J138224210</v>
      </c>
      <c r="H1764" s="261" t="str">
        <f>[1]Sheet36!$Q18</f>
        <v>a</v>
      </c>
      <c r="I1764" s="261" t="str">
        <f>[1]Sheet36!$M18</f>
        <v>بلال</v>
      </c>
      <c r="J1764" s="261" t="str">
        <f>[1]Sheet36!$L18</f>
        <v>ذكر</v>
      </c>
      <c r="K1764" s="263">
        <f>[1]Sheet36!$F18</f>
        <v>39095</v>
      </c>
      <c r="L1764" s="261" t="str">
        <f t="shared" si="27"/>
        <v>a بلال</v>
      </c>
      <c r="M1764" s="279"/>
    </row>
    <row r="1765" spans="2:13" s="265" customFormat="1" ht="30" customHeight="1">
      <c r="B1765" s="266">
        <v>1758</v>
      </c>
      <c r="C1765" s="261" t="str">
        <f>IF((F1765&lt;=0)," ",[1]Sheet36!$T$10)</f>
        <v>الأولى إعدادي عام</v>
      </c>
      <c r="D1765" s="261" t="str">
        <f>C1765&amp;"_"&amp;COUNTIF(C$8:$C1765,C1765)</f>
        <v>الأولى إعدادي عام_676</v>
      </c>
      <c r="E1765" s="260" t="str">
        <f>[1]Sheet36!$I$11</f>
        <v>1ASCG-16</v>
      </c>
      <c r="F1765" s="261">
        <f>[1]Sheet36!$AA19</f>
        <v>4</v>
      </c>
      <c r="G1765" s="262" t="str">
        <f>[1]Sheet36!$X19</f>
        <v>N134087987</v>
      </c>
      <c r="H1765" s="261" t="str">
        <f>[1]Sheet36!$Q19</f>
        <v>a</v>
      </c>
      <c r="I1765" s="261" t="str">
        <f>[1]Sheet36!$M19</f>
        <v>آية</v>
      </c>
      <c r="J1765" s="261" t="str">
        <f>[1]Sheet36!$L19</f>
        <v>أنثى</v>
      </c>
      <c r="K1765" s="263">
        <f>[1]Sheet36!$F19</f>
        <v>39134</v>
      </c>
      <c r="L1765" s="261" t="str">
        <f t="shared" si="27"/>
        <v>a آية</v>
      </c>
      <c r="M1765" s="279"/>
    </row>
    <row r="1766" spans="2:13" s="265" customFormat="1" ht="30" customHeight="1">
      <c r="B1766" s="266">
        <v>1759</v>
      </c>
      <c r="C1766" s="261" t="str">
        <f>IF((F1766&lt;=0)," ",[1]Sheet36!$T$10)</f>
        <v>الأولى إعدادي عام</v>
      </c>
      <c r="D1766" s="261" t="str">
        <f>C1766&amp;"_"&amp;COUNTIF(C$8:$C1766,C1766)</f>
        <v>الأولى إعدادي عام_677</v>
      </c>
      <c r="E1766" s="260" t="str">
        <f>[1]Sheet36!$I$11</f>
        <v>1ASCG-16</v>
      </c>
      <c r="F1766" s="261">
        <f>[1]Sheet36!$AA20</f>
        <v>5</v>
      </c>
      <c r="G1766" s="262" t="str">
        <f>[1]Sheet36!$X20</f>
        <v>P130257362</v>
      </c>
      <c r="H1766" s="261" t="str">
        <f>[1]Sheet36!$Q20</f>
        <v>a</v>
      </c>
      <c r="I1766" s="261" t="str">
        <f>[1]Sheet36!$M20</f>
        <v>إناس</v>
      </c>
      <c r="J1766" s="261" t="str">
        <f>[1]Sheet36!$L20</f>
        <v>أنثى</v>
      </c>
      <c r="K1766" s="263">
        <f>[1]Sheet36!$F20</f>
        <v>38953</v>
      </c>
      <c r="L1766" s="261" t="str">
        <f t="shared" si="27"/>
        <v>a إناس</v>
      </c>
      <c r="M1766" s="279"/>
    </row>
    <row r="1767" spans="2:13" s="265" customFormat="1" ht="30" customHeight="1">
      <c r="B1767" s="266">
        <v>1760</v>
      </c>
      <c r="C1767" s="261" t="str">
        <f>IF((F1767&lt;=0)," ",[1]Sheet36!$T$10)</f>
        <v>الأولى إعدادي عام</v>
      </c>
      <c r="D1767" s="261" t="str">
        <f>C1767&amp;"_"&amp;COUNTIF(C$8:$C1767,C1767)</f>
        <v>الأولى إعدادي عام_678</v>
      </c>
      <c r="E1767" s="260" t="str">
        <f>[1]Sheet36!$I$11</f>
        <v>1ASCG-16</v>
      </c>
      <c r="F1767" s="261">
        <f>[1]Sheet36!$AA21</f>
        <v>6</v>
      </c>
      <c r="G1767" s="262" t="str">
        <f>[1]Sheet36!$X21</f>
        <v>P130364567</v>
      </c>
      <c r="H1767" s="261" t="str">
        <f>[1]Sheet36!$Q21</f>
        <v>a</v>
      </c>
      <c r="I1767" s="261" t="str">
        <f>[1]Sheet36!$M21</f>
        <v xml:space="preserve">أسامة </v>
      </c>
      <c r="J1767" s="261" t="str">
        <f>[1]Sheet36!$L21</f>
        <v>ذكر</v>
      </c>
      <c r="K1767" s="263">
        <f>[1]Sheet36!$F21</f>
        <v>38571</v>
      </c>
      <c r="L1767" s="261" t="str">
        <f t="shared" si="27"/>
        <v xml:space="preserve">a أسامة </v>
      </c>
      <c r="M1767" s="279"/>
    </row>
    <row r="1768" spans="2:13" s="265" customFormat="1" ht="30" customHeight="1">
      <c r="B1768" s="266">
        <v>1761</v>
      </c>
      <c r="C1768" s="261" t="str">
        <f>IF((F1768&lt;=0)," ",[1]Sheet36!$T$10)</f>
        <v>الأولى إعدادي عام</v>
      </c>
      <c r="D1768" s="261" t="str">
        <f>C1768&amp;"_"&amp;COUNTIF(C$8:$C1768,C1768)</f>
        <v>الأولى إعدادي عام_679</v>
      </c>
      <c r="E1768" s="260" t="str">
        <f>[1]Sheet36!$I$11</f>
        <v>1ASCG-16</v>
      </c>
      <c r="F1768" s="261">
        <f>[1]Sheet36!$AA22</f>
        <v>7</v>
      </c>
      <c r="G1768" s="262" t="str">
        <f>[1]Sheet36!$X22</f>
        <v>P130364665</v>
      </c>
      <c r="H1768" s="261" t="str">
        <f>[1]Sheet36!$Q22</f>
        <v>a</v>
      </c>
      <c r="I1768" s="261" t="str">
        <f>[1]Sheet36!$M22</f>
        <v xml:space="preserve">ياسين </v>
      </c>
      <c r="J1768" s="261" t="str">
        <f>[1]Sheet36!$L22</f>
        <v>ذكر</v>
      </c>
      <c r="K1768" s="263">
        <f>[1]Sheet36!$F22</f>
        <v>38629</v>
      </c>
      <c r="L1768" s="261" t="str">
        <f t="shared" si="27"/>
        <v xml:space="preserve">a ياسين </v>
      </c>
      <c r="M1768" s="279"/>
    </row>
    <row r="1769" spans="2:13" s="265" customFormat="1" ht="30" customHeight="1">
      <c r="B1769" s="266">
        <v>1762</v>
      </c>
      <c r="C1769" s="261" t="str">
        <f>IF((F1769&lt;=0)," ",[1]Sheet36!$T$10)</f>
        <v>الأولى إعدادي عام</v>
      </c>
      <c r="D1769" s="261" t="str">
        <f>C1769&amp;"_"&amp;COUNTIF(C$8:$C1769,C1769)</f>
        <v>الأولى إعدادي عام_680</v>
      </c>
      <c r="E1769" s="260" t="str">
        <f>[1]Sheet36!$I$11</f>
        <v>1ASCG-16</v>
      </c>
      <c r="F1769" s="261">
        <f>[1]Sheet36!$AA23</f>
        <v>8</v>
      </c>
      <c r="G1769" s="262" t="str">
        <f>[1]Sheet36!$X23</f>
        <v>P130366940</v>
      </c>
      <c r="H1769" s="261" t="str">
        <f>[1]Sheet36!$Q23</f>
        <v>a</v>
      </c>
      <c r="I1769" s="261" t="str">
        <f>[1]Sheet36!$M23</f>
        <v xml:space="preserve">هاجر </v>
      </c>
      <c r="J1769" s="261" t="str">
        <f>[1]Sheet36!$L23</f>
        <v>أنثى</v>
      </c>
      <c r="K1769" s="263">
        <f>[1]Sheet36!$F23</f>
        <v>38527</v>
      </c>
      <c r="L1769" s="261" t="str">
        <f t="shared" si="27"/>
        <v xml:space="preserve">a هاجر </v>
      </c>
      <c r="M1769" s="279"/>
    </row>
    <row r="1770" spans="2:13" s="265" customFormat="1" ht="30" customHeight="1">
      <c r="B1770" s="266">
        <v>1763</v>
      </c>
      <c r="C1770" s="261" t="str">
        <f>IF((F1770&lt;=0)," ",[1]Sheet36!$T$10)</f>
        <v>الأولى إعدادي عام</v>
      </c>
      <c r="D1770" s="261" t="str">
        <f>C1770&amp;"_"&amp;COUNTIF(C$8:$C1770,C1770)</f>
        <v>الأولى إعدادي عام_681</v>
      </c>
      <c r="E1770" s="260" t="str">
        <f>[1]Sheet36!$I$11</f>
        <v>1ASCG-16</v>
      </c>
      <c r="F1770" s="261">
        <f>[1]Sheet36!$AA24</f>
        <v>9</v>
      </c>
      <c r="G1770" s="262" t="str">
        <f>[1]Sheet36!$X24</f>
        <v>P131247826</v>
      </c>
      <c r="H1770" s="261" t="str">
        <f>[1]Sheet36!$Q24</f>
        <v>a</v>
      </c>
      <c r="I1770" s="261" t="str">
        <f>[1]Sheet36!$M24</f>
        <v>نزهة</v>
      </c>
      <c r="J1770" s="261" t="str">
        <f>[1]Sheet36!$L24</f>
        <v>أنثى</v>
      </c>
      <c r="K1770" s="263">
        <f>[1]Sheet36!$F24</f>
        <v>38113</v>
      </c>
      <c r="L1770" s="261" t="str">
        <f t="shared" si="27"/>
        <v>a نزهة</v>
      </c>
      <c r="M1770" s="279"/>
    </row>
    <row r="1771" spans="2:13" s="265" customFormat="1" ht="30" customHeight="1">
      <c r="B1771" s="266">
        <v>1764</v>
      </c>
      <c r="C1771" s="261" t="str">
        <f>IF((F1771&lt;=0)," ",[1]Sheet36!$T$10)</f>
        <v>الأولى إعدادي عام</v>
      </c>
      <c r="D1771" s="261" t="str">
        <f>C1771&amp;"_"&amp;COUNTIF(C$8:$C1771,C1771)</f>
        <v>الأولى إعدادي عام_682</v>
      </c>
      <c r="E1771" s="260" t="str">
        <f>[1]Sheet36!$I$11</f>
        <v>1ASCG-16</v>
      </c>
      <c r="F1771" s="261">
        <f>[1]Sheet36!$AA25</f>
        <v>10</v>
      </c>
      <c r="G1771" s="262" t="str">
        <f>[1]Sheet36!$X25</f>
        <v>P131252240</v>
      </c>
      <c r="H1771" s="261" t="str">
        <f>[1]Sheet36!$Q25</f>
        <v>a</v>
      </c>
      <c r="I1771" s="261" t="str">
        <f>[1]Sheet36!$M25</f>
        <v>أية</v>
      </c>
      <c r="J1771" s="261" t="str">
        <f>[1]Sheet36!$L25</f>
        <v>أنثى</v>
      </c>
      <c r="K1771" s="263">
        <f>[1]Sheet36!$F25</f>
        <v>38850</v>
      </c>
      <c r="L1771" s="261" t="str">
        <f t="shared" si="27"/>
        <v>a أية</v>
      </c>
      <c r="M1771" s="279"/>
    </row>
    <row r="1772" spans="2:13" s="265" customFormat="1" ht="30" customHeight="1">
      <c r="B1772" s="266">
        <v>1765</v>
      </c>
      <c r="C1772" s="261" t="str">
        <f>IF((F1772&lt;=0)," ",[1]Sheet36!$T$10)</f>
        <v>الأولى إعدادي عام</v>
      </c>
      <c r="D1772" s="261" t="str">
        <f>C1772&amp;"_"&amp;COUNTIF(C$8:$C1772,C1772)</f>
        <v>الأولى إعدادي عام_683</v>
      </c>
      <c r="E1772" s="260" t="str">
        <f>[1]Sheet36!$I$11</f>
        <v>1ASCG-16</v>
      </c>
      <c r="F1772" s="261">
        <f>[1]Sheet36!$AA26</f>
        <v>11</v>
      </c>
      <c r="G1772" s="262" t="str">
        <f>[1]Sheet36!$X26</f>
        <v>P131428392</v>
      </c>
      <c r="H1772" s="261" t="str">
        <f>[1]Sheet36!$Q26</f>
        <v>a</v>
      </c>
      <c r="I1772" s="261" t="str">
        <f>[1]Sheet36!$M26</f>
        <v xml:space="preserve">أيوب </v>
      </c>
      <c r="J1772" s="261" t="str">
        <f>[1]Sheet36!$L26</f>
        <v>ذكر</v>
      </c>
      <c r="K1772" s="263">
        <f>[1]Sheet36!$F26</f>
        <v>37821</v>
      </c>
      <c r="L1772" s="261" t="str">
        <f t="shared" si="27"/>
        <v xml:space="preserve">a أيوب </v>
      </c>
      <c r="M1772" s="279"/>
    </row>
    <row r="1773" spans="2:13" s="265" customFormat="1" ht="30" customHeight="1">
      <c r="B1773" s="266">
        <v>1766</v>
      </c>
      <c r="C1773" s="261" t="str">
        <f>IF((F1773&lt;=0)," ",[1]Sheet36!$T$10)</f>
        <v>الأولى إعدادي عام</v>
      </c>
      <c r="D1773" s="261" t="str">
        <f>C1773&amp;"_"&amp;COUNTIF(C$8:$C1773,C1773)</f>
        <v>الأولى إعدادي عام_684</v>
      </c>
      <c r="E1773" s="260" t="str">
        <f>[1]Sheet36!$I$11</f>
        <v>1ASCG-16</v>
      </c>
      <c r="F1773" s="261">
        <f>[1]Sheet36!$AA27</f>
        <v>12</v>
      </c>
      <c r="G1773" s="262" t="str">
        <f>[1]Sheet36!$X27</f>
        <v>P131537755</v>
      </c>
      <c r="H1773" s="261" t="str">
        <f>[1]Sheet36!$Q27</f>
        <v>a</v>
      </c>
      <c r="I1773" s="261" t="str">
        <f>[1]Sheet36!$M27</f>
        <v>عبد الاله</v>
      </c>
      <c r="J1773" s="261" t="str">
        <f>[1]Sheet36!$L27</f>
        <v>ذكر</v>
      </c>
      <c r="K1773" s="263">
        <f>[1]Sheet36!$F27</f>
        <v>38723</v>
      </c>
      <c r="L1773" s="261" t="str">
        <f t="shared" si="27"/>
        <v>a عبد الاله</v>
      </c>
      <c r="M1773" s="279"/>
    </row>
    <row r="1774" spans="2:13" s="265" customFormat="1" ht="30" customHeight="1">
      <c r="B1774" s="266">
        <v>1767</v>
      </c>
      <c r="C1774" s="261" t="str">
        <f>IF((F1774&lt;=0)," ",[1]Sheet36!$T$10)</f>
        <v>الأولى إعدادي عام</v>
      </c>
      <c r="D1774" s="261" t="str">
        <f>C1774&amp;"_"&amp;COUNTIF(C$8:$C1774,C1774)</f>
        <v>الأولى إعدادي عام_685</v>
      </c>
      <c r="E1774" s="260" t="str">
        <f>[1]Sheet36!$I$11</f>
        <v>1ASCG-16</v>
      </c>
      <c r="F1774" s="261">
        <f>[1]Sheet36!$AA28</f>
        <v>13</v>
      </c>
      <c r="G1774" s="262" t="str">
        <f>[1]Sheet36!$X28</f>
        <v>P132121771</v>
      </c>
      <c r="H1774" s="261" t="str">
        <f>[1]Sheet36!$Q28</f>
        <v>a</v>
      </c>
      <c r="I1774" s="261" t="str">
        <f>[1]Sheet36!$M28</f>
        <v>محمد</v>
      </c>
      <c r="J1774" s="261" t="str">
        <f>[1]Sheet36!$L28</f>
        <v>ذكر</v>
      </c>
      <c r="K1774" s="263">
        <f>[1]Sheet36!$F28</f>
        <v>38376</v>
      </c>
      <c r="L1774" s="261" t="str">
        <f t="shared" si="27"/>
        <v>a محمد</v>
      </c>
      <c r="M1774" s="279"/>
    </row>
    <row r="1775" spans="2:13" s="265" customFormat="1" ht="30" customHeight="1">
      <c r="B1775" s="266">
        <v>1768</v>
      </c>
      <c r="C1775" s="261" t="str">
        <f>IF((F1775&lt;=0)," ",[1]Sheet36!$T$10)</f>
        <v>الأولى إعدادي عام</v>
      </c>
      <c r="D1775" s="261" t="str">
        <f>C1775&amp;"_"&amp;COUNTIF(C$8:$C1775,C1775)</f>
        <v>الأولى إعدادي عام_686</v>
      </c>
      <c r="E1775" s="260" t="str">
        <f>[1]Sheet36!$I$11</f>
        <v>1ASCG-16</v>
      </c>
      <c r="F1775" s="261">
        <f>[1]Sheet36!$AA29</f>
        <v>14</v>
      </c>
      <c r="G1775" s="262" t="str">
        <f>[1]Sheet36!$X29</f>
        <v>P132252300</v>
      </c>
      <c r="H1775" s="261" t="str">
        <f>[1]Sheet36!$Q29</f>
        <v>a</v>
      </c>
      <c r="I1775" s="261" t="str">
        <f>[1]Sheet36!$M29</f>
        <v xml:space="preserve">أيمن </v>
      </c>
      <c r="J1775" s="261" t="str">
        <f>[1]Sheet36!$L29</f>
        <v>ذكر</v>
      </c>
      <c r="K1775" s="263">
        <f>[1]Sheet36!$F29</f>
        <v>38472</v>
      </c>
      <c r="L1775" s="261" t="str">
        <f t="shared" si="27"/>
        <v xml:space="preserve">a أيمن </v>
      </c>
      <c r="M1775" s="279"/>
    </row>
    <row r="1776" spans="2:13" s="265" customFormat="1" ht="30" customHeight="1">
      <c r="B1776" s="266">
        <v>1769</v>
      </c>
      <c r="C1776" s="261" t="str">
        <f>IF((F1776&lt;=0)," ",[1]Sheet36!$T$10)</f>
        <v>الأولى إعدادي عام</v>
      </c>
      <c r="D1776" s="261" t="str">
        <f>C1776&amp;"_"&amp;COUNTIF(C$8:$C1776,C1776)</f>
        <v>الأولى إعدادي عام_687</v>
      </c>
      <c r="E1776" s="260" t="str">
        <f>[1]Sheet36!$I$11</f>
        <v>1ASCG-16</v>
      </c>
      <c r="F1776" s="261">
        <f>[1]Sheet36!$AA30</f>
        <v>15</v>
      </c>
      <c r="G1776" s="262" t="str">
        <f>[1]Sheet36!$X30</f>
        <v>P132259716</v>
      </c>
      <c r="H1776" s="261" t="str">
        <f>[1]Sheet36!$Q30</f>
        <v>a</v>
      </c>
      <c r="I1776" s="261" t="str">
        <f>[1]Sheet36!$M30</f>
        <v xml:space="preserve">محمد </v>
      </c>
      <c r="J1776" s="261" t="str">
        <f>[1]Sheet36!$L30</f>
        <v>ذكر</v>
      </c>
      <c r="K1776" s="263">
        <f>[1]Sheet36!$F30</f>
        <v>38718</v>
      </c>
      <c r="L1776" s="261" t="str">
        <f t="shared" si="27"/>
        <v xml:space="preserve">a محمد </v>
      </c>
      <c r="M1776" s="279"/>
    </row>
    <row r="1777" spans="2:13" s="265" customFormat="1" ht="30" customHeight="1">
      <c r="B1777" s="266">
        <v>1770</v>
      </c>
      <c r="C1777" s="261" t="str">
        <f>IF((F1777&lt;=0)," ",[1]Sheet36!$T$10)</f>
        <v>الأولى إعدادي عام</v>
      </c>
      <c r="D1777" s="261" t="str">
        <f>C1777&amp;"_"&amp;COUNTIF(C$8:$C1777,C1777)</f>
        <v>الأولى إعدادي عام_688</v>
      </c>
      <c r="E1777" s="260" t="str">
        <f>[1]Sheet36!$I$11</f>
        <v>1ASCG-16</v>
      </c>
      <c r="F1777" s="261">
        <f>[1]Sheet36!$AA31</f>
        <v>16</v>
      </c>
      <c r="G1777" s="262" t="str">
        <f>[1]Sheet36!$X31</f>
        <v>P132428384</v>
      </c>
      <c r="H1777" s="261" t="str">
        <f>[1]Sheet36!$Q31</f>
        <v>a</v>
      </c>
      <c r="I1777" s="261" t="str">
        <f>[1]Sheet36!$M31</f>
        <v xml:space="preserve">ندى </v>
      </c>
      <c r="J1777" s="261" t="str">
        <f>[1]Sheet36!$L31</f>
        <v>أنثى</v>
      </c>
      <c r="K1777" s="263">
        <f>[1]Sheet36!$F31</f>
        <v>37672</v>
      </c>
      <c r="L1777" s="261" t="str">
        <f t="shared" si="27"/>
        <v xml:space="preserve">a ندى </v>
      </c>
      <c r="M1777" s="279"/>
    </row>
    <row r="1778" spans="2:13" s="265" customFormat="1" ht="30" customHeight="1">
      <c r="B1778" s="266">
        <v>1771</v>
      </c>
      <c r="C1778" s="261" t="str">
        <f>IF((F1778&lt;=0)," ",[1]Sheet36!$T$10)</f>
        <v>الأولى إعدادي عام</v>
      </c>
      <c r="D1778" s="261" t="str">
        <f>C1778&amp;"_"&amp;COUNTIF(C$8:$C1778,C1778)</f>
        <v>الأولى إعدادي عام_689</v>
      </c>
      <c r="E1778" s="260" t="str">
        <f>[1]Sheet36!$I$11</f>
        <v>1ASCG-16</v>
      </c>
      <c r="F1778" s="261">
        <f>[1]Sheet36!$AA32</f>
        <v>17</v>
      </c>
      <c r="G1778" s="262" t="str">
        <f>[1]Sheet36!$X32</f>
        <v>P133252228</v>
      </c>
      <c r="H1778" s="261" t="str">
        <f>[1]Sheet36!$Q32</f>
        <v>a</v>
      </c>
      <c r="I1778" s="261" t="str">
        <f>[1]Sheet36!$M32</f>
        <v xml:space="preserve">دعاء </v>
      </c>
      <c r="J1778" s="261" t="str">
        <f>[1]Sheet36!$L32</f>
        <v>أنثى</v>
      </c>
      <c r="K1778" s="263">
        <f>[1]Sheet36!$F32</f>
        <v>38655</v>
      </c>
      <c r="L1778" s="261" t="str">
        <f t="shared" si="27"/>
        <v xml:space="preserve">a دعاء </v>
      </c>
      <c r="M1778" s="279"/>
    </row>
    <row r="1779" spans="2:13" s="265" customFormat="1" ht="30" customHeight="1">
      <c r="B1779" s="266">
        <v>1772</v>
      </c>
      <c r="C1779" s="261" t="str">
        <f>IF((F1779&lt;=0)," ",[1]Sheet36!$T$10)</f>
        <v>الأولى إعدادي عام</v>
      </c>
      <c r="D1779" s="261" t="str">
        <f>C1779&amp;"_"&amp;COUNTIF(C$8:$C1779,C1779)</f>
        <v>الأولى إعدادي عام_690</v>
      </c>
      <c r="E1779" s="260" t="str">
        <f>[1]Sheet36!$I$11</f>
        <v>1ASCG-16</v>
      </c>
      <c r="F1779" s="261">
        <f>[1]Sheet36!$AA33</f>
        <v>18</v>
      </c>
      <c r="G1779" s="262" t="str">
        <f>[1]Sheet36!$X33</f>
        <v>P133364597</v>
      </c>
      <c r="H1779" s="261" t="str">
        <f>[1]Sheet36!$Q33</f>
        <v>a</v>
      </c>
      <c r="I1779" s="261" t="str">
        <f>[1]Sheet36!$M33</f>
        <v xml:space="preserve">آية </v>
      </c>
      <c r="J1779" s="261" t="str">
        <f>[1]Sheet36!$L33</f>
        <v>أنثى</v>
      </c>
      <c r="K1779" s="263">
        <f>[1]Sheet36!$F33</f>
        <v>39080</v>
      </c>
      <c r="L1779" s="261" t="str">
        <f t="shared" si="27"/>
        <v xml:space="preserve">a آية </v>
      </c>
      <c r="M1779" s="279"/>
    </row>
    <row r="1780" spans="2:13" s="265" customFormat="1" ht="30" customHeight="1">
      <c r="B1780" s="266">
        <v>1773</v>
      </c>
      <c r="C1780" s="261" t="str">
        <f>IF((F1780&lt;=0)," ",[1]Sheet36!$T$10)</f>
        <v>الأولى إعدادي عام</v>
      </c>
      <c r="D1780" s="261" t="str">
        <f>C1780&amp;"_"&amp;COUNTIF(C$8:$C1780,C1780)</f>
        <v>الأولى إعدادي عام_691</v>
      </c>
      <c r="E1780" s="260" t="str">
        <f>[1]Sheet36!$I$11</f>
        <v>1ASCG-16</v>
      </c>
      <c r="F1780" s="261">
        <f>[1]Sheet36!$AA34</f>
        <v>19</v>
      </c>
      <c r="G1780" s="262" t="str">
        <f>[1]Sheet36!$X34</f>
        <v>P134247593</v>
      </c>
      <c r="H1780" s="261" t="str">
        <f>[1]Sheet36!$Q34</f>
        <v>a</v>
      </c>
      <c r="I1780" s="261" t="str">
        <f>[1]Sheet36!$M34</f>
        <v>ايوب</v>
      </c>
      <c r="J1780" s="261" t="str">
        <f>[1]Sheet36!$L34</f>
        <v>ذكر</v>
      </c>
      <c r="K1780" s="263">
        <f>[1]Sheet36!$F34</f>
        <v>38976</v>
      </c>
      <c r="L1780" s="261" t="str">
        <f t="shared" si="27"/>
        <v>a ايوب</v>
      </c>
      <c r="M1780" s="279"/>
    </row>
    <row r="1781" spans="2:13" s="265" customFormat="1" ht="30" customHeight="1">
      <c r="B1781" s="266">
        <v>1774</v>
      </c>
      <c r="C1781" s="261" t="str">
        <f>IF((F1781&lt;=0)," ",[1]Sheet36!$T$10)</f>
        <v>الأولى إعدادي عام</v>
      </c>
      <c r="D1781" s="261" t="str">
        <f>C1781&amp;"_"&amp;COUNTIF(C$8:$C1781,C1781)</f>
        <v>الأولى إعدادي عام_692</v>
      </c>
      <c r="E1781" s="260" t="str">
        <f>[1]Sheet36!$I$11</f>
        <v>1ASCG-16</v>
      </c>
      <c r="F1781" s="261">
        <f>[1]Sheet36!$AA35</f>
        <v>20</v>
      </c>
      <c r="G1781" s="262" t="str">
        <f>[1]Sheet36!$X35</f>
        <v>P134259994</v>
      </c>
      <c r="H1781" s="261" t="str">
        <f>[1]Sheet36!$Q35</f>
        <v>a</v>
      </c>
      <c r="I1781" s="261" t="str">
        <f>[1]Sheet36!$M35</f>
        <v xml:space="preserve">محمد </v>
      </c>
      <c r="J1781" s="261" t="str">
        <f>[1]Sheet36!$L35</f>
        <v>ذكر</v>
      </c>
      <c r="K1781" s="263">
        <f>[1]Sheet36!$F35</f>
        <v>38658</v>
      </c>
      <c r="L1781" s="261" t="str">
        <f t="shared" si="27"/>
        <v xml:space="preserve">a محمد </v>
      </c>
      <c r="M1781" s="279"/>
    </row>
    <row r="1782" spans="2:13" s="265" customFormat="1" ht="30" customHeight="1">
      <c r="B1782" s="266">
        <v>1775</v>
      </c>
      <c r="C1782" s="261" t="str">
        <f>IF((F1782&lt;=0)," ",[1]Sheet36!$T$10)</f>
        <v>الأولى إعدادي عام</v>
      </c>
      <c r="D1782" s="261" t="str">
        <f>C1782&amp;"_"&amp;COUNTIF(C$8:$C1782,C1782)</f>
        <v>الأولى إعدادي عام_693</v>
      </c>
      <c r="E1782" s="260" t="str">
        <f>[1]Sheet36!$I$11</f>
        <v>1ASCG-16</v>
      </c>
      <c r="F1782" s="261">
        <f>[1]Sheet36!$AA36</f>
        <v>21</v>
      </c>
      <c r="G1782" s="262" t="str">
        <f>[1]Sheet36!$X36</f>
        <v>P134364507</v>
      </c>
      <c r="H1782" s="261" t="str">
        <f>[1]Sheet36!$Q36</f>
        <v>a</v>
      </c>
      <c r="I1782" s="261" t="str">
        <f>[1]Sheet36!$M36</f>
        <v xml:space="preserve">محمد </v>
      </c>
      <c r="J1782" s="261" t="str">
        <f>[1]Sheet36!$L36</f>
        <v>ذكر</v>
      </c>
      <c r="K1782" s="263">
        <f>[1]Sheet36!$F36</f>
        <v>38030</v>
      </c>
      <c r="L1782" s="261" t="str">
        <f t="shared" si="27"/>
        <v xml:space="preserve">a محمد </v>
      </c>
      <c r="M1782" s="279"/>
    </row>
    <row r="1783" spans="2:13" s="265" customFormat="1" ht="30" customHeight="1">
      <c r="B1783" s="266">
        <v>1776</v>
      </c>
      <c r="C1783" s="261" t="str">
        <f>IF((F1783&lt;=0)," ",[1]Sheet36!$T$10)</f>
        <v>الأولى إعدادي عام</v>
      </c>
      <c r="D1783" s="261" t="str">
        <f>C1783&amp;"_"&amp;COUNTIF(C$8:$C1783,C1783)</f>
        <v>الأولى إعدادي عام_694</v>
      </c>
      <c r="E1783" s="260" t="str">
        <f>[1]Sheet36!$I$11</f>
        <v>1ASCG-16</v>
      </c>
      <c r="F1783" s="261">
        <f>[1]Sheet36!$AA37</f>
        <v>22</v>
      </c>
      <c r="G1783" s="262" t="str">
        <f>[1]Sheet36!$X37</f>
        <v>P135364558</v>
      </c>
      <c r="H1783" s="261" t="str">
        <f>[1]Sheet36!$Q37</f>
        <v>a</v>
      </c>
      <c r="I1783" s="261" t="str">
        <f>[1]Sheet36!$M37</f>
        <v xml:space="preserve">عبد الرحيم </v>
      </c>
      <c r="J1783" s="261" t="str">
        <f>[1]Sheet36!$L37</f>
        <v>ذكر</v>
      </c>
      <c r="K1783" s="263">
        <f>[1]Sheet36!$F37</f>
        <v>38671</v>
      </c>
      <c r="L1783" s="261" t="str">
        <f t="shared" si="27"/>
        <v xml:space="preserve">a عبد الرحيم </v>
      </c>
      <c r="M1783" s="279"/>
    </row>
    <row r="1784" spans="2:13" s="265" customFormat="1" ht="30" customHeight="1">
      <c r="B1784" s="266">
        <v>1777</v>
      </c>
      <c r="C1784" s="261" t="str">
        <f>IF((F1784&lt;=0)," ",[1]Sheet36!$T$10)</f>
        <v>الأولى إعدادي عام</v>
      </c>
      <c r="D1784" s="261" t="str">
        <f>C1784&amp;"_"&amp;COUNTIF(C$8:$C1784,C1784)</f>
        <v>الأولى إعدادي عام_695</v>
      </c>
      <c r="E1784" s="260" t="str">
        <f>[1]Sheet36!$I$11</f>
        <v>1ASCG-16</v>
      </c>
      <c r="F1784" s="261">
        <f>[1]Sheet36!$AA38</f>
        <v>23</v>
      </c>
      <c r="G1784" s="262" t="str">
        <f>[1]Sheet36!$X38</f>
        <v>P135366873</v>
      </c>
      <c r="H1784" s="261" t="str">
        <f>[1]Sheet36!$Q38</f>
        <v>a</v>
      </c>
      <c r="I1784" s="261" t="str">
        <f>[1]Sheet36!$M38</f>
        <v xml:space="preserve">محمد </v>
      </c>
      <c r="J1784" s="261" t="str">
        <f>[1]Sheet36!$L38</f>
        <v>ذكر</v>
      </c>
      <c r="K1784" s="263">
        <f>[1]Sheet36!$F38</f>
        <v>38658</v>
      </c>
      <c r="L1784" s="261" t="str">
        <f t="shared" si="27"/>
        <v xml:space="preserve">a محمد </v>
      </c>
      <c r="M1784" s="279"/>
    </row>
    <row r="1785" spans="2:13" s="265" customFormat="1" ht="30" customHeight="1">
      <c r="B1785" s="266">
        <v>1778</v>
      </c>
      <c r="C1785" s="261" t="str">
        <f>IF((F1785&lt;=0)," ",[1]Sheet36!$T$10)</f>
        <v>الأولى إعدادي عام</v>
      </c>
      <c r="D1785" s="261" t="str">
        <f>C1785&amp;"_"&amp;COUNTIF(C$8:$C1785,C1785)</f>
        <v>الأولى إعدادي عام_696</v>
      </c>
      <c r="E1785" s="260" t="str">
        <f>[1]Sheet36!$I$11</f>
        <v>1ASCG-16</v>
      </c>
      <c r="F1785" s="261">
        <f>[1]Sheet36!$AA39</f>
        <v>24</v>
      </c>
      <c r="G1785" s="262" t="str">
        <f>[1]Sheet36!$X39</f>
        <v>P135371094</v>
      </c>
      <c r="H1785" s="261" t="str">
        <f>[1]Sheet36!$Q39</f>
        <v>a</v>
      </c>
      <c r="I1785" s="261" t="str">
        <f>[1]Sheet36!$M39</f>
        <v xml:space="preserve">محمد </v>
      </c>
      <c r="J1785" s="261" t="str">
        <f>[1]Sheet36!$L39</f>
        <v>ذكر</v>
      </c>
      <c r="K1785" s="263">
        <f>[1]Sheet36!$F39</f>
        <v>38335</v>
      </c>
      <c r="L1785" s="261" t="str">
        <f t="shared" si="27"/>
        <v xml:space="preserve">a محمد </v>
      </c>
      <c r="M1785" s="279"/>
    </row>
    <row r="1786" spans="2:13" s="265" customFormat="1" ht="30" customHeight="1">
      <c r="B1786" s="266">
        <v>1779</v>
      </c>
      <c r="C1786" s="261" t="str">
        <f>IF((F1786&lt;=0)," ",[1]Sheet36!$T$10)</f>
        <v>الأولى إعدادي عام</v>
      </c>
      <c r="D1786" s="261" t="str">
        <f>C1786&amp;"_"&amp;COUNTIF(C$8:$C1786,C1786)</f>
        <v>الأولى إعدادي عام_697</v>
      </c>
      <c r="E1786" s="260" t="str">
        <f>[1]Sheet36!$I$11</f>
        <v>1ASCG-16</v>
      </c>
      <c r="F1786" s="261">
        <f>[1]Sheet36!$AA40</f>
        <v>25</v>
      </c>
      <c r="G1786" s="262" t="str">
        <f>[1]Sheet36!$X40</f>
        <v>P136364745</v>
      </c>
      <c r="H1786" s="261" t="str">
        <f>[1]Sheet36!$Q40</f>
        <v>a</v>
      </c>
      <c r="I1786" s="261" t="str">
        <f>[1]Sheet36!$M40</f>
        <v xml:space="preserve">جنان   </v>
      </c>
      <c r="J1786" s="261" t="str">
        <f>[1]Sheet36!$L40</f>
        <v>أنثى</v>
      </c>
      <c r="K1786" s="263">
        <f>[1]Sheet36!$F40</f>
        <v>39051</v>
      </c>
      <c r="L1786" s="261" t="str">
        <f t="shared" si="27"/>
        <v xml:space="preserve">a جنان   </v>
      </c>
      <c r="M1786" s="279"/>
    </row>
    <row r="1787" spans="2:13" s="265" customFormat="1" ht="30" customHeight="1">
      <c r="B1787" s="266">
        <v>1780</v>
      </c>
      <c r="C1787" s="261" t="str">
        <f>IF((F1787&lt;=0)," ",[1]Sheet36!$T$10)</f>
        <v>الأولى إعدادي عام</v>
      </c>
      <c r="D1787" s="261" t="str">
        <f>C1787&amp;"_"&amp;COUNTIF(C$8:$C1787,C1787)</f>
        <v>الأولى إعدادي عام_698</v>
      </c>
      <c r="E1787" s="260" t="str">
        <f>[1]Sheet36!$I$11</f>
        <v>1ASCG-16</v>
      </c>
      <c r="F1787" s="261">
        <f>[1]Sheet36!$AA41</f>
        <v>26</v>
      </c>
      <c r="G1787" s="262" t="str">
        <f>[1]Sheet36!$X41</f>
        <v>P137364470</v>
      </c>
      <c r="H1787" s="261" t="str">
        <f>[1]Sheet36!$Q41</f>
        <v>a</v>
      </c>
      <c r="I1787" s="261" t="str">
        <f>[1]Sheet36!$M41</f>
        <v xml:space="preserve">سليمان  </v>
      </c>
      <c r="J1787" s="261" t="str">
        <f>[1]Sheet36!$L41</f>
        <v>ذكر</v>
      </c>
      <c r="K1787" s="263">
        <f>[1]Sheet36!$F41</f>
        <v>38944</v>
      </c>
      <c r="L1787" s="261" t="str">
        <f t="shared" si="27"/>
        <v xml:space="preserve">a سليمان  </v>
      </c>
      <c r="M1787" s="279"/>
    </row>
    <row r="1788" spans="2:13" s="265" customFormat="1" ht="30" customHeight="1">
      <c r="B1788" s="266">
        <v>1781</v>
      </c>
      <c r="C1788" s="261" t="str">
        <f>IF((F1788&lt;=0)," ",[1]Sheet36!$T$10)</f>
        <v>الأولى إعدادي عام</v>
      </c>
      <c r="D1788" s="261" t="str">
        <f>C1788&amp;"_"&amp;COUNTIF(C$8:$C1788,C1788)</f>
        <v>الأولى إعدادي عام_699</v>
      </c>
      <c r="E1788" s="260" t="str">
        <f>[1]Sheet36!$I$11</f>
        <v>1ASCG-16</v>
      </c>
      <c r="F1788" s="261">
        <f>[1]Sheet36!$AA42</f>
        <v>27</v>
      </c>
      <c r="G1788" s="262" t="str">
        <f>[1]Sheet36!$X42</f>
        <v>P137371154</v>
      </c>
      <c r="H1788" s="261" t="str">
        <f>[1]Sheet36!$Q42</f>
        <v>a</v>
      </c>
      <c r="I1788" s="261" t="str">
        <f>[1]Sheet36!$M42</f>
        <v xml:space="preserve">يوسف </v>
      </c>
      <c r="J1788" s="261" t="str">
        <f>[1]Sheet36!$L42</f>
        <v>ذكر</v>
      </c>
      <c r="K1788" s="263">
        <f>[1]Sheet36!$F42</f>
        <v>37908</v>
      </c>
      <c r="L1788" s="261" t="str">
        <f t="shared" si="27"/>
        <v xml:space="preserve">a يوسف </v>
      </c>
      <c r="M1788" s="279"/>
    </row>
    <row r="1789" spans="2:13" s="265" customFormat="1" ht="30" customHeight="1">
      <c r="B1789" s="266">
        <v>1782</v>
      </c>
      <c r="C1789" s="261" t="str">
        <f>IF((F1789&lt;=0)," ",[1]Sheet36!$T$10)</f>
        <v>الأولى إعدادي عام</v>
      </c>
      <c r="D1789" s="261" t="str">
        <f>C1789&amp;"_"&amp;COUNTIF(C$8:$C1789,C1789)</f>
        <v>الأولى إعدادي عام_700</v>
      </c>
      <c r="E1789" s="260" t="str">
        <f>[1]Sheet36!$I$11</f>
        <v>1ASCG-16</v>
      </c>
      <c r="F1789" s="261">
        <f>[1]Sheet36!$AA43</f>
        <v>28</v>
      </c>
      <c r="G1789" s="262" t="str">
        <f>[1]Sheet36!$X43</f>
        <v>P137454240</v>
      </c>
      <c r="H1789" s="261" t="str">
        <f>[1]Sheet36!$Q43</f>
        <v>a</v>
      </c>
      <c r="I1789" s="261" t="str">
        <f>[1]Sheet36!$M43</f>
        <v xml:space="preserve">أيوب </v>
      </c>
      <c r="J1789" s="261" t="str">
        <f>[1]Sheet36!$L43</f>
        <v>ذكر</v>
      </c>
      <c r="K1789" s="263">
        <f>[1]Sheet36!$F43</f>
        <v>37728</v>
      </c>
      <c r="L1789" s="261" t="str">
        <f t="shared" si="27"/>
        <v xml:space="preserve">a أيوب </v>
      </c>
      <c r="M1789" s="279"/>
    </row>
    <row r="1790" spans="2:13" s="265" customFormat="1" ht="30" customHeight="1">
      <c r="B1790" s="266">
        <v>1783</v>
      </c>
      <c r="C1790" s="261" t="str">
        <f>IF((F1790&lt;=0)," ",[1]Sheet36!$T$10)</f>
        <v>الأولى إعدادي عام</v>
      </c>
      <c r="D1790" s="261" t="str">
        <f>C1790&amp;"_"&amp;COUNTIF(C$8:$C1790,C1790)</f>
        <v>الأولى إعدادي عام_701</v>
      </c>
      <c r="E1790" s="260" t="str">
        <f>[1]Sheet36!$I$11</f>
        <v>1ASCG-16</v>
      </c>
      <c r="F1790" s="261">
        <f>[1]Sheet36!$AA44</f>
        <v>29</v>
      </c>
      <c r="G1790" s="262" t="str">
        <f>[1]Sheet36!$X44</f>
        <v>P139247647</v>
      </c>
      <c r="H1790" s="261" t="str">
        <f>[1]Sheet36!$Q44</f>
        <v>a</v>
      </c>
      <c r="I1790" s="261" t="str">
        <f>[1]Sheet36!$M44</f>
        <v>موعاد</v>
      </c>
      <c r="J1790" s="261" t="str">
        <f>[1]Sheet36!$L44</f>
        <v>ذكر</v>
      </c>
      <c r="K1790" s="263">
        <f>[1]Sheet36!$F44</f>
        <v>38816</v>
      </c>
      <c r="L1790" s="261" t="str">
        <f t="shared" si="27"/>
        <v>a موعاد</v>
      </c>
      <c r="M1790" s="279"/>
    </row>
    <row r="1791" spans="2:13" s="265" customFormat="1" ht="30" customHeight="1">
      <c r="B1791" s="266">
        <v>1784</v>
      </c>
      <c r="C1791" s="261" t="str">
        <f>IF((F1791&lt;=0)," ",[1]Sheet36!$T$10)</f>
        <v>الأولى إعدادي عام</v>
      </c>
      <c r="D1791" s="261" t="str">
        <f>C1791&amp;"_"&amp;COUNTIF(C$8:$C1791,C1791)</f>
        <v>الأولى إعدادي عام_702</v>
      </c>
      <c r="E1791" s="260" t="str">
        <f>[1]Sheet36!$I$11</f>
        <v>1ASCG-16</v>
      </c>
      <c r="F1791" s="261">
        <f>[1]Sheet36!$AA45</f>
        <v>30</v>
      </c>
      <c r="G1791" s="262" t="str">
        <f>[1]Sheet36!$X45</f>
        <v>P139259784</v>
      </c>
      <c r="H1791" s="261" t="str">
        <f>[1]Sheet36!$Q45</f>
        <v>a</v>
      </c>
      <c r="I1791" s="261" t="str">
        <f>[1]Sheet36!$M45</f>
        <v xml:space="preserve">حسناء </v>
      </c>
      <c r="J1791" s="261" t="str">
        <f>[1]Sheet36!$L45</f>
        <v>أنثى</v>
      </c>
      <c r="K1791" s="263">
        <f>[1]Sheet36!$F45</f>
        <v>38862</v>
      </c>
      <c r="L1791" s="261" t="str">
        <f t="shared" si="27"/>
        <v xml:space="preserve">a حسناء </v>
      </c>
      <c r="M1791" s="279"/>
    </row>
    <row r="1792" spans="2:13" s="265" customFormat="1" ht="30" customHeight="1">
      <c r="B1792" s="266">
        <v>1785</v>
      </c>
      <c r="C1792" s="261" t="str">
        <f>IF((F1792&lt;=0)," ",[1]Sheet36!$T$10)</f>
        <v>الأولى إعدادي عام</v>
      </c>
      <c r="D1792" s="261" t="str">
        <f>C1792&amp;"_"&amp;COUNTIF(C$8:$C1792,C1792)</f>
        <v>الأولى إعدادي عام_703</v>
      </c>
      <c r="E1792" s="260" t="str">
        <f>[1]Sheet36!$I$11</f>
        <v>1ASCG-16</v>
      </c>
      <c r="F1792" s="261">
        <f>[1]Sheet36!$AA46</f>
        <v>31</v>
      </c>
      <c r="G1792" s="262" t="str">
        <f>[1]Sheet36!$X46</f>
        <v>P139366883</v>
      </c>
      <c r="H1792" s="261" t="str">
        <f>[1]Sheet36!$Q46</f>
        <v>a</v>
      </c>
      <c r="I1792" s="261" t="str">
        <f>[1]Sheet36!$M46</f>
        <v xml:space="preserve">فردوس </v>
      </c>
      <c r="J1792" s="261" t="str">
        <f>[1]Sheet36!$L46</f>
        <v>أنثى</v>
      </c>
      <c r="K1792" s="263">
        <f>[1]Sheet36!$F46</f>
        <v>38434</v>
      </c>
      <c r="L1792" s="261" t="str">
        <f t="shared" si="27"/>
        <v xml:space="preserve">a فردوس </v>
      </c>
      <c r="M1792" s="279"/>
    </row>
    <row r="1793" spans="2:13" s="265" customFormat="1" ht="30" customHeight="1">
      <c r="B1793" s="266">
        <v>1786</v>
      </c>
      <c r="C1793" s="261" t="str">
        <f>IF((F1793&lt;=0)," ",[1]Sheet36!$T$10)</f>
        <v>الأولى إعدادي عام</v>
      </c>
      <c r="D1793" s="261" t="str">
        <f>C1793&amp;"_"&amp;COUNTIF(C$8:$C1793,C1793)</f>
        <v>الأولى إعدادي عام_704</v>
      </c>
      <c r="E1793" s="260" t="str">
        <f>[1]Sheet36!$I$11</f>
        <v>1ASCG-16</v>
      </c>
      <c r="F1793" s="261">
        <f>[1]Sheet36!$AA47</f>
        <v>32</v>
      </c>
      <c r="G1793" s="262" t="str">
        <f>[1]Sheet36!$X47</f>
        <v>P141091861</v>
      </c>
      <c r="H1793" s="261" t="str">
        <f>[1]Sheet36!$Q47</f>
        <v>a</v>
      </c>
      <c r="I1793" s="261" t="str">
        <f>[1]Sheet36!$M47</f>
        <v>هبة</v>
      </c>
      <c r="J1793" s="261" t="str">
        <f>[1]Sheet36!$L47</f>
        <v>أنثى</v>
      </c>
      <c r="K1793" s="263">
        <f>[1]Sheet36!$F47</f>
        <v>38782</v>
      </c>
      <c r="L1793" s="261" t="str">
        <f t="shared" si="27"/>
        <v>a هبة</v>
      </c>
      <c r="M1793" s="279"/>
    </row>
    <row r="1794" spans="2:13" s="265" customFormat="1" ht="30" customHeight="1">
      <c r="B1794" s="266">
        <v>1787</v>
      </c>
      <c r="C1794" s="261" t="str">
        <f>IF((F1794&lt;=0)," ",[1]Sheet36!$T$10)</f>
        <v>الأولى إعدادي عام</v>
      </c>
      <c r="D1794" s="261" t="str">
        <f>C1794&amp;"_"&amp;COUNTIF(C$8:$C1794,C1794)</f>
        <v>الأولى إعدادي عام_705</v>
      </c>
      <c r="E1794" s="260" t="str">
        <f>[1]Sheet36!$I$11</f>
        <v>1ASCG-16</v>
      </c>
      <c r="F1794" s="261">
        <f>[1]Sheet36!$AA48</f>
        <v>33</v>
      </c>
      <c r="G1794" s="262" t="str">
        <f>[1]Sheet36!$X48</f>
        <v>P142090830</v>
      </c>
      <c r="H1794" s="261" t="str">
        <f>[1]Sheet36!$Q48</f>
        <v>a</v>
      </c>
      <c r="I1794" s="261" t="str">
        <f>[1]Sheet36!$M48</f>
        <v>أشرف</v>
      </c>
      <c r="J1794" s="261" t="str">
        <f>[1]Sheet36!$L48</f>
        <v>ذكر</v>
      </c>
      <c r="K1794" s="263">
        <f>[1]Sheet36!$F48</f>
        <v>39127</v>
      </c>
      <c r="L1794" s="261" t="str">
        <f t="shared" si="27"/>
        <v>a أشرف</v>
      </c>
      <c r="M1794" s="279"/>
    </row>
    <row r="1795" spans="2:13" s="265" customFormat="1" ht="30" customHeight="1">
      <c r="B1795" s="266">
        <v>1788</v>
      </c>
      <c r="C1795" s="261" t="str">
        <f>IF((F1795&lt;=0)," ",[1]Sheet36!$T$10)</f>
        <v>الأولى إعدادي عام</v>
      </c>
      <c r="D1795" s="261" t="str">
        <f>C1795&amp;"_"&amp;COUNTIF(C$8:$C1795,C1795)</f>
        <v>الأولى إعدادي عام_706</v>
      </c>
      <c r="E1795" s="260" t="str">
        <f>[1]Sheet36!$I$11</f>
        <v>1ASCG-16</v>
      </c>
      <c r="F1795" s="261">
        <f>[1]Sheet36!$AA49</f>
        <v>34</v>
      </c>
      <c r="G1795" s="262" t="str">
        <f>[1]Sheet36!$X49</f>
        <v>P142091875</v>
      </c>
      <c r="H1795" s="261" t="str">
        <f>[1]Sheet36!$Q49</f>
        <v>a</v>
      </c>
      <c r="I1795" s="261" t="str">
        <f>[1]Sheet36!$M49</f>
        <v>ملاك</v>
      </c>
      <c r="J1795" s="261" t="str">
        <f>[1]Sheet36!$L49</f>
        <v>أنثى</v>
      </c>
      <c r="K1795" s="263">
        <f>[1]Sheet36!$F49</f>
        <v>38881</v>
      </c>
      <c r="L1795" s="261" t="str">
        <f t="shared" si="27"/>
        <v>a ملاك</v>
      </c>
      <c r="M1795" s="279"/>
    </row>
    <row r="1796" spans="2:13" s="265" customFormat="1" ht="30" customHeight="1">
      <c r="B1796" s="266">
        <v>1789</v>
      </c>
      <c r="C1796" s="261" t="str">
        <f>IF((F1796&lt;=0)," ",[1]Sheet36!$T$10)</f>
        <v>الأولى إعدادي عام</v>
      </c>
      <c r="D1796" s="261" t="str">
        <f>C1796&amp;"_"&amp;COUNTIF(C$8:$C1796,C1796)</f>
        <v>الأولى إعدادي عام_707</v>
      </c>
      <c r="E1796" s="260" t="str">
        <f>[1]Sheet36!$I$11</f>
        <v>1ASCG-16</v>
      </c>
      <c r="F1796" s="261">
        <f>[1]Sheet36!$AA50</f>
        <v>35</v>
      </c>
      <c r="G1796" s="262" t="str">
        <f>[1]Sheet36!$X50</f>
        <v>P143014418</v>
      </c>
      <c r="H1796" s="261" t="str">
        <f>[1]Sheet36!$Q50</f>
        <v>a</v>
      </c>
      <c r="I1796" s="261" t="str">
        <f>[1]Sheet36!$M50</f>
        <v>مصعب</v>
      </c>
      <c r="J1796" s="261" t="str">
        <f>[1]Sheet36!$L50</f>
        <v>ذكر</v>
      </c>
      <c r="K1796" s="263">
        <f>[1]Sheet36!$F50</f>
        <v>38310</v>
      </c>
      <c r="L1796" s="261" t="str">
        <f t="shared" si="27"/>
        <v>a مصعب</v>
      </c>
      <c r="M1796" s="279"/>
    </row>
    <row r="1797" spans="2:13" s="265" customFormat="1" ht="30" customHeight="1">
      <c r="B1797" s="266">
        <v>1790</v>
      </c>
      <c r="C1797" s="261" t="str">
        <f>IF((F1797&lt;=0)," ",[1]Sheet36!$T$10)</f>
        <v>الأولى إعدادي عام</v>
      </c>
      <c r="D1797" s="261" t="str">
        <f>C1797&amp;"_"&amp;COUNTIF(C$8:$C1797,C1797)</f>
        <v>الأولى إعدادي عام_708</v>
      </c>
      <c r="E1797" s="260" t="str">
        <f>[1]Sheet36!$I$11</f>
        <v>1ASCG-16</v>
      </c>
      <c r="F1797" s="261">
        <f>[1]Sheet36!$AA51</f>
        <v>36</v>
      </c>
      <c r="G1797" s="262" t="str">
        <f>[1]Sheet36!$X51</f>
        <v>P146091343</v>
      </c>
      <c r="H1797" s="261" t="str">
        <f>[1]Sheet36!$Q51</f>
        <v>a</v>
      </c>
      <c r="I1797" s="261" t="str">
        <f>[1]Sheet36!$M51</f>
        <v>سندس</v>
      </c>
      <c r="J1797" s="261" t="str">
        <f>[1]Sheet36!$L51</f>
        <v>أنثى</v>
      </c>
      <c r="K1797" s="263">
        <f>[1]Sheet36!$F51</f>
        <v>39057</v>
      </c>
      <c r="L1797" s="261" t="str">
        <f t="shared" si="27"/>
        <v>a سندس</v>
      </c>
      <c r="M1797" s="279"/>
    </row>
    <row r="1798" spans="2:13" s="265" customFormat="1" ht="30" customHeight="1">
      <c r="B1798" s="266">
        <v>1791</v>
      </c>
      <c r="C1798" s="261" t="str">
        <f>IF((F1798&lt;=0)," ",[1]Sheet36!$T$10)</f>
        <v>الأولى إعدادي عام</v>
      </c>
      <c r="D1798" s="261" t="str">
        <f>C1798&amp;"_"&amp;COUNTIF(C$8:$C1798,C1798)</f>
        <v>الأولى إعدادي عام_709</v>
      </c>
      <c r="E1798" s="260" t="str">
        <f>[1]Sheet36!$I$11</f>
        <v>1ASCG-16</v>
      </c>
      <c r="F1798" s="261">
        <f>[1]Sheet36!$AA52</f>
        <v>37</v>
      </c>
      <c r="G1798" s="262" t="str">
        <f>[1]Sheet36!$X52</f>
        <v>R135478678</v>
      </c>
      <c r="H1798" s="261" t="str">
        <f>[1]Sheet36!$Q52</f>
        <v>a</v>
      </c>
      <c r="I1798" s="261" t="str">
        <f>[1]Sheet36!$M52</f>
        <v>محمد</v>
      </c>
      <c r="J1798" s="261" t="str">
        <f>[1]Sheet36!$L52</f>
        <v>ذكر</v>
      </c>
      <c r="K1798" s="263">
        <f>[1]Sheet36!$F52</f>
        <v>38687</v>
      </c>
      <c r="L1798" s="261" t="str">
        <f t="shared" si="27"/>
        <v>a محمد</v>
      </c>
      <c r="M1798" s="279"/>
    </row>
    <row r="1799" spans="2:13" s="265" customFormat="1" ht="30" customHeight="1">
      <c r="B1799" s="266">
        <v>1792</v>
      </c>
      <c r="C1799" s="261" t="str">
        <f>IF((F1799&lt;=0)," ",[1]Sheet36!$T$10)</f>
        <v>الأولى إعدادي عام</v>
      </c>
      <c r="D1799" s="261" t="str">
        <f>C1799&amp;"_"&amp;COUNTIF(C$8:$C1799,C1799)</f>
        <v>الأولى إعدادي عام_710</v>
      </c>
      <c r="E1799" s="260" t="str">
        <f>[1]Sheet36!$I$11</f>
        <v>1ASCG-16</v>
      </c>
      <c r="F1799" s="261">
        <f>[1]Sheet36!$AA53</f>
        <v>38</v>
      </c>
      <c r="G1799" s="262" t="str">
        <f>[1]Sheet36!$X53</f>
        <v>P133373202</v>
      </c>
      <c r="H1799" s="261" t="str">
        <f>[1]Sheet36!$Q53</f>
        <v>a</v>
      </c>
      <c r="I1799" s="261" t="str">
        <f>[1]Sheet36!$M53</f>
        <v>توفيق</v>
      </c>
      <c r="J1799" s="261" t="str">
        <f>[1]Sheet36!$L53</f>
        <v>ذكر</v>
      </c>
      <c r="K1799" s="263">
        <f>[1]Sheet36!$F53</f>
        <v>37952</v>
      </c>
      <c r="L1799" s="261" t="str">
        <f t="shared" si="27"/>
        <v>a توفيق</v>
      </c>
      <c r="M1799" s="279"/>
    </row>
    <row r="1800" spans="2:13" s="265" customFormat="1" ht="30" customHeight="1">
      <c r="B1800" s="266">
        <v>1793</v>
      </c>
      <c r="C1800" s="261" t="str">
        <f>IF((F1800&lt;=0)," ",[1]Sheet36!$T$10)</f>
        <v>الأولى إعدادي عام</v>
      </c>
      <c r="D1800" s="261" t="str">
        <f>C1800&amp;"_"&amp;COUNTIF(C$8:$C1800,C1800)</f>
        <v>الأولى إعدادي عام_711</v>
      </c>
      <c r="E1800" s="260" t="str">
        <f>[1]Sheet36!$I$11</f>
        <v>1ASCG-16</v>
      </c>
      <c r="F1800" s="261">
        <f>[1]Sheet36!$AA54</f>
        <v>39</v>
      </c>
      <c r="G1800" s="262" t="str">
        <f>[1]Sheet36!$X54</f>
        <v>P133251022</v>
      </c>
      <c r="H1800" s="261" t="str">
        <f>[1]Sheet36!$Q54</f>
        <v>a</v>
      </c>
      <c r="I1800" s="261" t="str">
        <f>[1]Sheet36!$M54</f>
        <v>أمال</v>
      </c>
      <c r="J1800" s="261" t="str">
        <f>[1]Sheet36!$L54</f>
        <v>أنثى</v>
      </c>
      <c r="K1800" s="263">
        <f>[1]Sheet36!$F54</f>
        <v>38117</v>
      </c>
      <c r="L1800" s="261" t="str">
        <f t="shared" si="27"/>
        <v>a أمال</v>
      </c>
      <c r="M1800" s="279"/>
    </row>
    <row r="1801" spans="2:13" s="265" customFormat="1" ht="30" customHeight="1">
      <c r="B1801" s="266">
        <v>1794</v>
      </c>
      <c r="C1801" s="261" t="str">
        <f>IF((F1801&lt;=0)," ",[1]Sheet36!$T$10)</f>
        <v>الأولى إعدادي عام</v>
      </c>
      <c r="D1801" s="261" t="str">
        <f>C1801&amp;"_"&amp;COUNTIF(C$8:$C1801,C1801)</f>
        <v>الأولى إعدادي عام_712</v>
      </c>
      <c r="E1801" s="260" t="str">
        <f>[1]Sheet36!$I$11</f>
        <v>1ASCG-16</v>
      </c>
      <c r="F1801" s="261">
        <f>[1]Sheet36!$AA55</f>
        <v>40</v>
      </c>
      <c r="G1801" s="262" t="str">
        <f>[1]Sheet36!$X55</f>
        <v>P134247751</v>
      </c>
      <c r="H1801" s="261" t="str">
        <f>[1]Sheet36!$Q55</f>
        <v>a</v>
      </c>
      <c r="I1801" s="261" t="str">
        <f>[1]Sheet36!$M55</f>
        <v>ايوب</v>
      </c>
      <c r="J1801" s="261" t="str">
        <f>[1]Sheet36!$L55</f>
        <v>ذكر</v>
      </c>
      <c r="K1801" s="263">
        <f>[1]Sheet36!$F55</f>
        <v>38415</v>
      </c>
      <c r="L1801" s="261" t="str">
        <f t="shared" ref="L1801:L1864" si="28">CONCATENATE(H1801," ",I1801)</f>
        <v>a ايوب</v>
      </c>
      <c r="M1801" s="279"/>
    </row>
    <row r="1802" spans="2:13" s="265" customFormat="1" ht="30" customHeight="1">
      <c r="B1802" s="266">
        <v>1795</v>
      </c>
      <c r="C1802" s="261" t="str">
        <f>IF((F1802&lt;=0)," ",[1]Sheet36!$T$10)</f>
        <v>الأولى إعدادي عام</v>
      </c>
      <c r="D1802" s="261" t="str">
        <f>C1802&amp;"_"&amp;COUNTIF(C$8:$C1802,C1802)</f>
        <v>الأولى إعدادي عام_713</v>
      </c>
      <c r="E1802" s="260" t="str">
        <f>[1]Sheet36!$I$11</f>
        <v>1ASCG-16</v>
      </c>
      <c r="F1802" s="261">
        <f>[1]Sheet36!$AA56</f>
        <v>41</v>
      </c>
      <c r="G1802" s="262" t="str">
        <f>[1]Sheet36!$X56</f>
        <v>P134541245</v>
      </c>
      <c r="H1802" s="261" t="str">
        <f>[1]Sheet36!$Q56</f>
        <v>a</v>
      </c>
      <c r="I1802" s="261" t="str">
        <f>[1]Sheet36!$M56</f>
        <v>مروان</v>
      </c>
      <c r="J1802" s="261" t="str">
        <f>[1]Sheet36!$L56</f>
        <v>ذكر</v>
      </c>
      <c r="K1802" s="263">
        <f>[1]Sheet36!$F56</f>
        <v>38684</v>
      </c>
      <c r="L1802" s="261" t="str">
        <f t="shared" si="28"/>
        <v>a مروان</v>
      </c>
      <c r="M1802" s="279"/>
    </row>
    <row r="1803" spans="2:13" s="265" customFormat="1" ht="30" customHeight="1">
      <c r="B1803" s="266">
        <v>1796</v>
      </c>
      <c r="C1803" s="261" t="str">
        <f>IF((F1803&lt;=0)," ",[1]Sheet36!$T$10)</f>
        <v>الأولى إعدادي عام</v>
      </c>
      <c r="D1803" s="261" t="str">
        <f>C1803&amp;"_"&amp;COUNTIF(C$8:$C1803,C1803)</f>
        <v>الأولى إعدادي عام_714</v>
      </c>
      <c r="E1803" s="260" t="str">
        <f>[1]Sheet36!$I$11</f>
        <v>1ASCG-16</v>
      </c>
      <c r="F1803" s="261">
        <f>[1]Sheet36!$AA57</f>
        <v>42</v>
      </c>
      <c r="G1803" s="262" t="str">
        <f>[1]Sheet36!$X57</f>
        <v>P149091853</v>
      </c>
      <c r="H1803" s="261" t="str">
        <f>[1]Sheet36!$Q57</f>
        <v>a</v>
      </c>
      <c r="I1803" s="261" t="str">
        <f>[1]Sheet36!$M57</f>
        <v>دعاء</v>
      </c>
      <c r="J1803" s="261" t="str">
        <f>[1]Sheet36!$L57</f>
        <v>أنثى</v>
      </c>
      <c r="K1803" s="263">
        <f>[1]Sheet36!$F57</f>
        <v>38909</v>
      </c>
      <c r="L1803" s="261" t="str">
        <f t="shared" si="28"/>
        <v>a دعاء</v>
      </c>
      <c r="M1803" s="279"/>
    </row>
    <row r="1804" spans="2:13" s="265" customFormat="1" ht="30" customHeight="1">
      <c r="B1804" s="266">
        <v>1797</v>
      </c>
      <c r="C1804" s="261" t="str">
        <f>IF((F1804&lt;=0)," ",[1]Sheet36!$T$10)</f>
        <v>الأولى إعدادي عام</v>
      </c>
      <c r="D1804" s="261" t="str">
        <f>C1804&amp;"_"&amp;COUNTIF(C$8:$C1804,C1804)</f>
        <v>الأولى إعدادي عام_715</v>
      </c>
      <c r="E1804" s="260" t="str">
        <f>[1]Sheet36!$I$11</f>
        <v>1ASCG-16</v>
      </c>
      <c r="F1804" s="261">
        <f>[1]Sheet36!$AA58</f>
        <v>43</v>
      </c>
      <c r="G1804" s="262" t="str">
        <f>[1]Sheet36!$X58</f>
        <v>P133260041</v>
      </c>
      <c r="H1804" s="261" t="str">
        <f>[1]Sheet36!$Q58</f>
        <v>a</v>
      </c>
      <c r="I1804" s="261" t="str">
        <f>[1]Sheet36!$M58</f>
        <v xml:space="preserve">عدنان </v>
      </c>
      <c r="J1804" s="261" t="str">
        <f>[1]Sheet36!$L58</f>
        <v>ذكر</v>
      </c>
      <c r="K1804" s="263">
        <f>[1]Sheet36!$F58</f>
        <v>38307</v>
      </c>
      <c r="L1804" s="261" t="str">
        <f t="shared" si="28"/>
        <v xml:space="preserve">a عدنان </v>
      </c>
      <c r="M1804" s="279"/>
    </row>
    <row r="1805" spans="2:13" s="265" customFormat="1" ht="30" customHeight="1">
      <c r="B1805" s="266">
        <v>1798</v>
      </c>
      <c r="C1805" s="261" t="str">
        <f>IF((F1805&lt;=0)," ",[1]Sheet36!$T$10)</f>
        <v xml:space="preserve"> </v>
      </c>
      <c r="D1805" s="261" t="str">
        <f>C1805&amp;"_"&amp;COUNTIF(C$8:$C1805,C1805)</f>
        <v xml:space="preserve"> _312</v>
      </c>
      <c r="E1805" s="260" t="str">
        <f>[1]Sheet36!$I$11</f>
        <v>1ASCG-16</v>
      </c>
      <c r="F1805" s="261">
        <f>[1]Sheet36!$AA59</f>
        <v>0</v>
      </c>
      <c r="G1805" s="262">
        <f>[1]Sheet36!$X59</f>
        <v>0</v>
      </c>
      <c r="H1805" s="261" t="str">
        <f>[1]Sheet36!$Q59</f>
        <v>a</v>
      </c>
      <c r="I1805" s="261">
        <f>[1]Sheet36!$M59</f>
        <v>0</v>
      </c>
      <c r="J1805" s="261">
        <f>[1]Sheet36!$L59</f>
        <v>0</v>
      </c>
      <c r="K1805" s="263">
        <f>[1]Sheet36!$F59</f>
        <v>0</v>
      </c>
      <c r="L1805" s="261" t="str">
        <f t="shared" si="28"/>
        <v>a 0</v>
      </c>
      <c r="M1805" s="279"/>
    </row>
    <row r="1806" spans="2:13" s="265" customFormat="1" ht="30" customHeight="1">
      <c r="B1806" s="266">
        <v>1799</v>
      </c>
      <c r="C1806" s="261" t="str">
        <f>IF((F1806&lt;=0)," ",[1]Sheet36!$T$10)</f>
        <v xml:space="preserve"> </v>
      </c>
      <c r="D1806" s="261" t="str">
        <f>C1806&amp;"_"&amp;COUNTIF(C$8:$C1806,C1806)</f>
        <v xml:space="preserve"> _313</v>
      </c>
      <c r="E1806" s="260" t="str">
        <f>[1]Sheet36!$I$11</f>
        <v>1ASCG-16</v>
      </c>
      <c r="F1806" s="261">
        <f>[1]Sheet36!$AA60</f>
        <v>0</v>
      </c>
      <c r="G1806" s="262">
        <f>[1]Sheet36!$X60</f>
        <v>0</v>
      </c>
      <c r="H1806" s="261" t="str">
        <f>[1]Sheet36!$Q60</f>
        <v>a</v>
      </c>
      <c r="I1806" s="261">
        <f>[1]Sheet36!$M60</f>
        <v>0</v>
      </c>
      <c r="J1806" s="261">
        <f>[1]Sheet36!$L60</f>
        <v>0</v>
      </c>
      <c r="K1806" s="263">
        <f>[1]Sheet36!$F60</f>
        <v>0</v>
      </c>
      <c r="L1806" s="261" t="str">
        <f t="shared" si="28"/>
        <v>a 0</v>
      </c>
      <c r="M1806" s="279"/>
    </row>
    <row r="1807" spans="2:13" s="265" customFormat="1" ht="30" customHeight="1">
      <c r="B1807" s="266">
        <v>1800</v>
      </c>
      <c r="C1807" s="261" t="str">
        <f>IF((F1807&lt;=0)," ",[1]Sheet36!$T$10)</f>
        <v xml:space="preserve"> </v>
      </c>
      <c r="D1807" s="261" t="str">
        <f>C1807&amp;"_"&amp;COUNTIF(C$8:$C1807,C1807)</f>
        <v xml:space="preserve"> _314</v>
      </c>
      <c r="E1807" s="260" t="str">
        <f>[1]Sheet36!$I$11</f>
        <v>1ASCG-16</v>
      </c>
      <c r="F1807" s="261">
        <f>[1]Sheet36!$AA61</f>
        <v>0</v>
      </c>
      <c r="G1807" s="262">
        <f>[1]Sheet36!$X61</f>
        <v>0</v>
      </c>
      <c r="H1807" s="261" t="str">
        <f>[1]Sheet36!$Q61</f>
        <v>a</v>
      </c>
      <c r="I1807" s="261">
        <f>[1]Sheet36!$M61</f>
        <v>0</v>
      </c>
      <c r="J1807" s="261">
        <f>[1]Sheet36!$L61</f>
        <v>0</v>
      </c>
      <c r="K1807" s="263">
        <f>[1]Sheet36!$F61</f>
        <v>0</v>
      </c>
      <c r="L1807" s="261" t="str">
        <f t="shared" si="28"/>
        <v>a 0</v>
      </c>
      <c r="M1807" s="279"/>
    </row>
    <row r="1808" spans="2:13" s="265" customFormat="1" ht="30" customHeight="1">
      <c r="B1808" s="266">
        <v>1801</v>
      </c>
      <c r="C1808" s="261" t="str">
        <f>IF((F1808&lt;=0)," ",[1]Sheet36!$T$10)</f>
        <v xml:space="preserve"> </v>
      </c>
      <c r="D1808" s="261" t="str">
        <f>C1808&amp;"_"&amp;COUNTIF(C$8:$C1808,C1808)</f>
        <v xml:space="preserve"> _315</v>
      </c>
      <c r="E1808" s="260" t="str">
        <f>[1]Sheet36!$I$11</f>
        <v>1ASCG-16</v>
      </c>
      <c r="F1808" s="261">
        <f>[1]Sheet36!$AA62</f>
        <v>0</v>
      </c>
      <c r="G1808" s="262">
        <f>[1]Sheet36!$X62</f>
        <v>0</v>
      </c>
      <c r="H1808" s="261" t="str">
        <f>[1]Sheet36!$Q62</f>
        <v>a</v>
      </c>
      <c r="I1808" s="261">
        <f>[1]Sheet36!$M62</f>
        <v>0</v>
      </c>
      <c r="J1808" s="261">
        <f>[1]Sheet36!$L62</f>
        <v>0</v>
      </c>
      <c r="K1808" s="263">
        <f>[1]Sheet36!$F62</f>
        <v>0</v>
      </c>
      <c r="L1808" s="261" t="str">
        <f t="shared" si="28"/>
        <v>a 0</v>
      </c>
      <c r="M1808" s="279"/>
    </row>
    <row r="1809" spans="2:13" s="265" customFormat="1" ht="30" customHeight="1">
      <c r="B1809" s="266">
        <v>1802</v>
      </c>
      <c r="C1809" s="261" t="str">
        <f>IF((F1809&lt;=0)," ",[1]Sheet36!$T$10)</f>
        <v xml:space="preserve"> </v>
      </c>
      <c r="D1809" s="261" t="str">
        <f>C1809&amp;"_"&amp;COUNTIF(C$8:$C1809,C1809)</f>
        <v xml:space="preserve"> _316</v>
      </c>
      <c r="E1809" s="260" t="str">
        <f>[1]Sheet36!$I$11</f>
        <v>1ASCG-16</v>
      </c>
      <c r="F1809" s="261">
        <f>[1]Sheet36!$AA63</f>
        <v>0</v>
      </c>
      <c r="G1809" s="262">
        <f>[1]Sheet36!$X63</f>
        <v>0</v>
      </c>
      <c r="H1809" s="261">
        <f>[1]Sheet36!$Q63</f>
        <v>0</v>
      </c>
      <c r="I1809" s="261">
        <f>[1]Sheet36!$M63</f>
        <v>0</v>
      </c>
      <c r="J1809" s="261">
        <f>[1]Sheet36!$L63</f>
        <v>0</v>
      </c>
      <c r="K1809" s="263">
        <f>[1]Sheet36!$F63</f>
        <v>0</v>
      </c>
      <c r="L1809" s="261" t="str">
        <f t="shared" si="28"/>
        <v>0 0</v>
      </c>
      <c r="M1809" s="279"/>
    </row>
    <row r="1810" spans="2:13" s="265" customFormat="1" ht="30" customHeight="1">
      <c r="B1810" s="266">
        <v>1803</v>
      </c>
      <c r="C1810" s="261" t="str">
        <f>IF((F1810&lt;=0)," ",[1]Sheet36!$T$10)</f>
        <v xml:space="preserve"> </v>
      </c>
      <c r="D1810" s="261" t="str">
        <f>C1810&amp;"_"&amp;COUNTIF(C$8:$C1810,C1810)</f>
        <v xml:space="preserve"> _317</v>
      </c>
      <c r="E1810" s="260" t="str">
        <f>[1]Sheet36!$I$11</f>
        <v>1ASCG-16</v>
      </c>
      <c r="F1810" s="261">
        <f>[1]Sheet36!$AA64</f>
        <v>0</v>
      </c>
      <c r="G1810" s="262">
        <f>[1]Sheet36!$X64</f>
        <v>0</v>
      </c>
      <c r="H1810" s="261">
        <f>[1]Sheet36!$Q64</f>
        <v>0</v>
      </c>
      <c r="I1810" s="261">
        <f>[1]Sheet36!$M64</f>
        <v>0</v>
      </c>
      <c r="J1810" s="261">
        <f>[1]Sheet36!$L64</f>
        <v>0</v>
      </c>
      <c r="K1810" s="263">
        <f>[1]Sheet36!$F64</f>
        <v>0</v>
      </c>
      <c r="L1810" s="261" t="str">
        <f t="shared" si="28"/>
        <v>0 0</v>
      </c>
      <c r="M1810" s="279"/>
    </row>
    <row r="1811" spans="2:13" s="265" customFormat="1" ht="30" customHeight="1">
      <c r="B1811" s="266">
        <v>1804</v>
      </c>
      <c r="C1811" s="261" t="str">
        <f>IF((F1811&lt;=0)," ",[1]Sheet36!$T$10)</f>
        <v xml:space="preserve"> </v>
      </c>
      <c r="D1811" s="261" t="str">
        <f>C1811&amp;"_"&amp;COUNTIF(C$8:$C1811,C1811)</f>
        <v xml:space="preserve"> _318</v>
      </c>
      <c r="E1811" s="260" t="str">
        <f>[1]Sheet36!$I$11</f>
        <v>1ASCG-16</v>
      </c>
      <c r="F1811" s="261">
        <f>[1]Sheet36!$AA65</f>
        <v>0</v>
      </c>
      <c r="G1811" s="262">
        <f>[1]Sheet36!$X65</f>
        <v>0</v>
      </c>
      <c r="H1811" s="261">
        <f>[1]Sheet36!$Q65</f>
        <v>0</v>
      </c>
      <c r="I1811" s="261">
        <f>[1]Sheet36!$M65</f>
        <v>0</v>
      </c>
      <c r="J1811" s="261">
        <f>[1]Sheet36!$L65</f>
        <v>0</v>
      </c>
      <c r="K1811" s="263">
        <f>[1]Sheet36!$F65</f>
        <v>0</v>
      </c>
      <c r="L1811" s="261" t="str">
        <f t="shared" si="28"/>
        <v>0 0</v>
      </c>
      <c r="M1811" s="279"/>
    </row>
    <row r="1812" spans="2:13" s="265" customFormat="1" ht="30" customHeight="1">
      <c r="B1812" s="266">
        <v>1805</v>
      </c>
      <c r="C1812" s="261" t="str">
        <f>IF((F1812&lt;=0)," ",[1]Sheet36!$T$10)</f>
        <v xml:space="preserve"> </v>
      </c>
      <c r="D1812" s="261" t="str">
        <f>C1812&amp;"_"&amp;COUNTIF(C$8:$C1812,C1812)</f>
        <v xml:space="preserve"> _319</v>
      </c>
      <c r="E1812" s="260" t="str">
        <f>[1]Sheet36!$I$11</f>
        <v>1ASCG-16</v>
      </c>
      <c r="F1812" s="261">
        <f>[1]Sheet36!$AA66</f>
        <v>0</v>
      </c>
      <c r="G1812" s="262">
        <f>[1]Sheet36!$X66</f>
        <v>0</v>
      </c>
      <c r="H1812" s="261">
        <f>[1]Sheet36!$Q66</f>
        <v>0</v>
      </c>
      <c r="I1812" s="261">
        <f>[1]Sheet36!$M66</f>
        <v>0</v>
      </c>
      <c r="J1812" s="261">
        <f>[1]Sheet36!$L66</f>
        <v>0</v>
      </c>
      <c r="K1812" s="263">
        <f>[1]Sheet36!$F66</f>
        <v>0</v>
      </c>
      <c r="L1812" s="261" t="str">
        <f t="shared" si="28"/>
        <v>0 0</v>
      </c>
      <c r="M1812" s="279"/>
    </row>
    <row r="1813" spans="2:13" s="265" customFormat="1" ht="30" customHeight="1">
      <c r="B1813" s="266">
        <v>1806</v>
      </c>
      <c r="C1813" s="261" t="str">
        <f>IF((F1813&lt;=0)," ",[1]Sheet37!$T$10)</f>
        <v xml:space="preserve">الثانية إعدادي عام </v>
      </c>
      <c r="D1813" s="261" t="str">
        <f>C1813&amp;"_"&amp;COUNTIF(C$8:$C1813,C1813)</f>
        <v>الثانية إعدادي عام _337</v>
      </c>
      <c r="E1813" s="260" t="str">
        <f>[1]Sheet37!$I$11</f>
        <v>2ASCG-10</v>
      </c>
      <c r="F1813" s="261">
        <f>[1]Sheet37!$AA16</f>
        <v>1</v>
      </c>
      <c r="G1813" s="262" t="str">
        <f>[1]Sheet37!$X16</f>
        <v>D133648075</v>
      </c>
      <c r="H1813" s="261" t="str">
        <f>[1]Sheet37!$Q16</f>
        <v>a</v>
      </c>
      <c r="I1813" s="261" t="str">
        <f>[1]Sheet37!$M16</f>
        <v>صلاح الدين</v>
      </c>
      <c r="J1813" s="261" t="str">
        <f>[1]Sheet37!$L16</f>
        <v>ذكر</v>
      </c>
      <c r="K1813" s="263">
        <f>[1]Sheet37!$F16</f>
        <v>38207</v>
      </c>
      <c r="L1813" s="261" t="str">
        <f t="shared" si="28"/>
        <v>a صلاح الدين</v>
      </c>
      <c r="M1813" s="279"/>
    </row>
    <row r="1814" spans="2:13" s="265" customFormat="1" ht="30" customHeight="1">
      <c r="B1814" s="266">
        <v>1807</v>
      </c>
      <c r="C1814" s="261" t="str">
        <f>IF((F1814&lt;=0)," ",[1]Sheet37!$T$10)</f>
        <v xml:space="preserve">الثانية إعدادي عام </v>
      </c>
      <c r="D1814" s="261" t="str">
        <f>C1814&amp;"_"&amp;COUNTIF(C$8:$C1814,C1814)</f>
        <v>الثانية إعدادي عام _338</v>
      </c>
      <c r="E1814" s="260" t="str">
        <f>[1]Sheet37!$I$11</f>
        <v>2ASCG-10</v>
      </c>
      <c r="F1814" s="261">
        <f>[1]Sheet37!$AA17</f>
        <v>2</v>
      </c>
      <c r="G1814" s="262" t="str">
        <f>[1]Sheet37!$X17</f>
        <v>P130251245</v>
      </c>
      <c r="H1814" s="261" t="str">
        <f>[1]Sheet37!$Q17</f>
        <v>a</v>
      </c>
      <c r="I1814" s="261" t="str">
        <f>[1]Sheet37!$M17</f>
        <v xml:space="preserve">سارة </v>
      </c>
      <c r="J1814" s="261" t="str">
        <f>[1]Sheet37!$L17</f>
        <v>أنثى</v>
      </c>
      <c r="K1814" s="263">
        <f>[1]Sheet37!$F17</f>
        <v>38703</v>
      </c>
      <c r="L1814" s="261" t="str">
        <f t="shared" si="28"/>
        <v xml:space="preserve">a سارة </v>
      </c>
      <c r="M1814" s="279"/>
    </row>
    <row r="1815" spans="2:13" s="265" customFormat="1" ht="30" customHeight="1">
      <c r="B1815" s="266">
        <v>1808</v>
      </c>
      <c r="C1815" s="261" t="str">
        <f>IF((F1815&lt;=0)," ",[1]Sheet37!$T$10)</f>
        <v xml:space="preserve">الثانية إعدادي عام </v>
      </c>
      <c r="D1815" s="261" t="str">
        <f>C1815&amp;"_"&amp;COUNTIF(C$8:$C1815,C1815)</f>
        <v>الثانية إعدادي عام _339</v>
      </c>
      <c r="E1815" s="260" t="str">
        <f>[1]Sheet37!$I$11</f>
        <v>2ASCG-10</v>
      </c>
      <c r="F1815" s="261">
        <f>[1]Sheet37!$AA18</f>
        <v>3</v>
      </c>
      <c r="G1815" s="262" t="str">
        <f>[1]Sheet37!$X18</f>
        <v>P130259834</v>
      </c>
      <c r="H1815" s="261" t="str">
        <f>[1]Sheet37!$Q18</f>
        <v>a</v>
      </c>
      <c r="I1815" s="261" t="str">
        <f>[1]Sheet37!$M18</f>
        <v xml:space="preserve">سارة </v>
      </c>
      <c r="J1815" s="261" t="str">
        <f>[1]Sheet37!$L18</f>
        <v>أنثى</v>
      </c>
      <c r="K1815" s="263">
        <f>[1]Sheet37!$F18</f>
        <v>38679</v>
      </c>
      <c r="L1815" s="261" t="str">
        <f t="shared" si="28"/>
        <v xml:space="preserve">a سارة </v>
      </c>
      <c r="M1815" s="279"/>
    </row>
    <row r="1816" spans="2:13" s="265" customFormat="1" ht="30" customHeight="1">
      <c r="B1816" s="266">
        <v>1809</v>
      </c>
      <c r="C1816" s="261" t="str">
        <f>IF((F1816&lt;=0)," ",[1]Sheet37!$T$10)</f>
        <v xml:space="preserve">الثانية إعدادي عام </v>
      </c>
      <c r="D1816" s="261" t="str">
        <f>C1816&amp;"_"&amp;COUNTIF(C$8:$C1816,C1816)</f>
        <v>الثانية إعدادي عام _340</v>
      </c>
      <c r="E1816" s="260" t="str">
        <f>[1]Sheet37!$I$11</f>
        <v>2ASCG-10</v>
      </c>
      <c r="F1816" s="261">
        <f>[1]Sheet37!$AA19</f>
        <v>4</v>
      </c>
      <c r="G1816" s="262" t="str">
        <f>[1]Sheet37!$X19</f>
        <v>P130324833</v>
      </c>
      <c r="H1816" s="261" t="str">
        <f>[1]Sheet37!$Q19</f>
        <v>a</v>
      </c>
      <c r="I1816" s="261" t="str">
        <f>[1]Sheet37!$M19</f>
        <v>هاجر بنت أحمد</v>
      </c>
      <c r="J1816" s="261" t="str">
        <f>[1]Sheet37!$L19</f>
        <v>أنثى</v>
      </c>
      <c r="K1816" s="263">
        <f>[1]Sheet37!$F19</f>
        <v>38371</v>
      </c>
      <c r="L1816" s="261" t="str">
        <f t="shared" si="28"/>
        <v>a هاجر بنت أحمد</v>
      </c>
      <c r="M1816" s="279"/>
    </row>
    <row r="1817" spans="2:13" s="265" customFormat="1" ht="30" customHeight="1">
      <c r="B1817" s="266">
        <v>1810</v>
      </c>
      <c r="C1817" s="261" t="str">
        <f>IF((F1817&lt;=0)," ",[1]Sheet37!$T$10)</f>
        <v xml:space="preserve">الثانية إعدادي عام </v>
      </c>
      <c r="D1817" s="261" t="str">
        <f>C1817&amp;"_"&amp;COUNTIF(C$8:$C1817,C1817)</f>
        <v>الثانية إعدادي عام _341</v>
      </c>
      <c r="E1817" s="260" t="str">
        <f>[1]Sheet37!$I$11</f>
        <v>2ASCG-10</v>
      </c>
      <c r="F1817" s="261">
        <f>[1]Sheet37!$AA20</f>
        <v>5</v>
      </c>
      <c r="G1817" s="262" t="str">
        <f>[1]Sheet37!$X20</f>
        <v>P130366767</v>
      </c>
      <c r="H1817" s="261" t="str">
        <f>[1]Sheet37!$Q20</f>
        <v>a</v>
      </c>
      <c r="I1817" s="261" t="str">
        <f>[1]Sheet37!$M20</f>
        <v xml:space="preserve">إسماعيل </v>
      </c>
      <c r="J1817" s="261" t="str">
        <f>[1]Sheet37!$L20</f>
        <v>ذكر</v>
      </c>
      <c r="K1817" s="263">
        <f>[1]Sheet37!$F20</f>
        <v>38070</v>
      </c>
      <c r="L1817" s="261" t="str">
        <f t="shared" si="28"/>
        <v xml:space="preserve">a إسماعيل </v>
      </c>
      <c r="M1817" s="279"/>
    </row>
    <row r="1818" spans="2:13" s="265" customFormat="1" ht="30" customHeight="1">
      <c r="B1818" s="266">
        <v>1811</v>
      </c>
      <c r="C1818" s="261" t="str">
        <f>IF((F1818&lt;=0)," ",[1]Sheet37!$T$10)</f>
        <v xml:space="preserve">الثانية إعدادي عام </v>
      </c>
      <c r="D1818" s="261" t="str">
        <f>C1818&amp;"_"&amp;COUNTIF(C$8:$C1818,C1818)</f>
        <v>الثانية إعدادي عام _342</v>
      </c>
      <c r="E1818" s="260" t="str">
        <f>[1]Sheet37!$I$11</f>
        <v>2ASCG-10</v>
      </c>
      <c r="F1818" s="261">
        <f>[1]Sheet37!$AA21</f>
        <v>6</v>
      </c>
      <c r="G1818" s="262" t="str">
        <f>[1]Sheet37!$X21</f>
        <v>P130366922</v>
      </c>
      <c r="H1818" s="261" t="str">
        <f>[1]Sheet37!$Q21</f>
        <v>a</v>
      </c>
      <c r="I1818" s="261" t="str">
        <f>[1]Sheet37!$M21</f>
        <v xml:space="preserve">محسن </v>
      </c>
      <c r="J1818" s="261" t="str">
        <f>[1]Sheet37!$L21</f>
        <v>ذكر</v>
      </c>
      <c r="K1818" s="263">
        <f>[1]Sheet37!$F21</f>
        <v>38449</v>
      </c>
      <c r="L1818" s="261" t="str">
        <f t="shared" si="28"/>
        <v xml:space="preserve">a محسن </v>
      </c>
      <c r="M1818" s="279"/>
    </row>
    <row r="1819" spans="2:13" s="265" customFormat="1" ht="30" customHeight="1">
      <c r="B1819" s="266">
        <v>1812</v>
      </c>
      <c r="C1819" s="261" t="str">
        <f>IF((F1819&lt;=0)," ",[1]Sheet37!$T$10)</f>
        <v xml:space="preserve">الثانية إعدادي عام </v>
      </c>
      <c r="D1819" s="261" t="str">
        <f>C1819&amp;"_"&amp;COUNTIF(C$8:$C1819,C1819)</f>
        <v>الثانية إعدادي عام _343</v>
      </c>
      <c r="E1819" s="260" t="str">
        <f>[1]Sheet37!$I$11</f>
        <v>2ASCG-10</v>
      </c>
      <c r="F1819" s="261">
        <f>[1]Sheet37!$AA22</f>
        <v>7</v>
      </c>
      <c r="G1819" s="262" t="str">
        <f>[1]Sheet37!$X22</f>
        <v>P130366981</v>
      </c>
      <c r="H1819" s="261" t="str">
        <f>[1]Sheet37!$Q22</f>
        <v>a</v>
      </c>
      <c r="I1819" s="261" t="str">
        <f>[1]Sheet37!$M22</f>
        <v xml:space="preserve">محمد </v>
      </c>
      <c r="J1819" s="261" t="str">
        <f>[1]Sheet37!$L22</f>
        <v>ذكر</v>
      </c>
      <c r="K1819" s="263">
        <f>[1]Sheet37!$F22</f>
        <v>38432</v>
      </c>
      <c r="L1819" s="261" t="str">
        <f t="shared" si="28"/>
        <v xml:space="preserve">a محمد </v>
      </c>
      <c r="M1819" s="279"/>
    </row>
    <row r="1820" spans="2:13" s="265" customFormat="1" ht="30" customHeight="1">
      <c r="B1820" s="266">
        <v>1813</v>
      </c>
      <c r="C1820" s="261" t="str">
        <f>IF((F1820&lt;=0)," ",[1]Sheet37!$T$10)</f>
        <v xml:space="preserve">الثانية إعدادي عام </v>
      </c>
      <c r="D1820" s="261" t="str">
        <f>C1820&amp;"_"&amp;COUNTIF(C$8:$C1820,C1820)</f>
        <v>الثانية إعدادي عام _344</v>
      </c>
      <c r="E1820" s="260" t="str">
        <f>[1]Sheet37!$I$11</f>
        <v>2ASCG-10</v>
      </c>
      <c r="F1820" s="261">
        <f>[1]Sheet37!$AA23</f>
        <v>8</v>
      </c>
      <c r="G1820" s="262" t="str">
        <f>[1]Sheet37!$X23</f>
        <v>P130377236</v>
      </c>
      <c r="H1820" s="261" t="str">
        <f>[1]Sheet37!$Q23</f>
        <v>a</v>
      </c>
      <c r="I1820" s="261" t="str">
        <f>[1]Sheet37!$M23</f>
        <v xml:space="preserve">وليد </v>
      </c>
      <c r="J1820" s="261" t="str">
        <f>[1]Sheet37!$L23</f>
        <v>ذكر</v>
      </c>
      <c r="K1820" s="263">
        <f>[1]Sheet37!$F23</f>
        <v>37267</v>
      </c>
      <c r="L1820" s="261" t="str">
        <f t="shared" si="28"/>
        <v xml:space="preserve">a وليد </v>
      </c>
      <c r="M1820" s="279"/>
    </row>
    <row r="1821" spans="2:13" s="265" customFormat="1" ht="30" customHeight="1">
      <c r="B1821" s="266">
        <v>1814</v>
      </c>
      <c r="C1821" s="261" t="str">
        <f>IF((F1821&lt;=0)," ",[1]Sheet37!$T$10)</f>
        <v xml:space="preserve">الثانية إعدادي عام </v>
      </c>
      <c r="D1821" s="261" t="str">
        <f>C1821&amp;"_"&amp;COUNTIF(C$8:$C1821,C1821)</f>
        <v>الثانية إعدادي عام _345</v>
      </c>
      <c r="E1821" s="260" t="str">
        <f>[1]Sheet37!$I$11</f>
        <v>2ASCG-10</v>
      </c>
      <c r="F1821" s="261">
        <f>[1]Sheet37!$AA24</f>
        <v>9</v>
      </c>
      <c r="G1821" s="262" t="str">
        <f>[1]Sheet37!$X24</f>
        <v>P131251435</v>
      </c>
      <c r="H1821" s="261" t="str">
        <f>[1]Sheet37!$Q24</f>
        <v>a</v>
      </c>
      <c r="I1821" s="261" t="str">
        <f>[1]Sheet37!$M24</f>
        <v>دعاء</v>
      </c>
      <c r="J1821" s="261" t="str">
        <f>[1]Sheet37!$L24</f>
        <v>أنثى</v>
      </c>
      <c r="K1821" s="263">
        <f>[1]Sheet37!$F24</f>
        <v>38708</v>
      </c>
      <c r="L1821" s="261" t="str">
        <f t="shared" si="28"/>
        <v>a دعاء</v>
      </c>
      <c r="M1821" s="279"/>
    </row>
    <row r="1822" spans="2:13" s="265" customFormat="1" ht="30" customHeight="1">
      <c r="B1822" s="266">
        <v>1815</v>
      </c>
      <c r="C1822" s="261" t="str">
        <f>IF((F1822&lt;=0)," ",[1]Sheet37!$T$10)</f>
        <v xml:space="preserve">الثانية إعدادي عام </v>
      </c>
      <c r="D1822" s="261" t="str">
        <f>C1822&amp;"_"&amp;COUNTIF(C$8:$C1822,C1822)</f>
        <v>الثانية إعدادي عام _346</v>
      </c>
      <c r="E1822" s="260" t="str">
        <f>[1]Sheet37!$I$11</f>
        <v>2ASCG-10</v>
      </c>
      <c r="F1822" s="261">
        <f>[1]Sheet37!$AA25</f>
        <v>10</v>
      </c>
      <c r="G1822" s="262" t="str">
        <f>[1]Sheet37!$X25</f>
        <v>P131251439</v>
      </c>
      <c r="H1822" s="261" t="str">
        <f>[1]Sheet37!$Q25</f>
        <v>a</v>
      </c>
      <c r="I1822" s="261" t="str">
        <f>[1]Sheet37!$M25</f>
        <v>جيهان</v>
      </c>
      <c r="J1822" s="261" t="str">
        <f>[1]Sheet37!$L25</f>
        <v>أنثى</v>
      </c>
      <c r="K1822" s="263">
        <f>[1]Sheet37!$F25</f>
        <v>38707</v>
      </c>
      <c r="L1822" s="261" t="str">
        <f t="shared" si="28"/>
        <v>a جيهان</v>
      </c>
      <c r="M1822" s="279"/>
    </row>
    <row r="1823" spans="2:13" s="265" customFormat="1" ht="30" customHeight="1">
      <c r="B1823" s="266">
        <v>1816</v>
      </c>
      <c r="C1823" s="261" t="str">
        <f>IF((F1823&lt;=0)," ",[1]Sheet37!$T$10)</f>
        <v xml:space="preserve">الثانية إعدادي عام </v>
      </c>
      <c r="D1823" s="261" t="str">
        <f>C1823&amp;"_"&amp;COUNTIF(C$8:$C1823,C1823)</f>
        <v>الثانية إعدادي عام _347</v>
      </c>
      <c r="E1823" s="260" t="str">
        <f>[1]Sheet37!$I$11</f>
        <v>2ASCG-10</v>
      </c>
      <c r="F1823" s="261">
        <f>[1]Sheet37!$AA26</f>
        <v>11</v>
      </c>
      <c r="G1823" s="262" t="str">
        <f>[1]Sheet37!$X26</f>
        <v>P131260231</v>
      </c>
      <c r="H1823" s="261" t="str">
        <f>[1]Sheet37!$Q26</f>
        <v>a</v>
      </c>
      <c r="I1823" s="261" t="str">
        <f>[1]Sheet37!$M26</f>
        <v xml:space="preserve">سليمان </v>
      </c>
      <c r="J1823" s="261" t="str">
        <f>[1]Sheet37!$L26</f>
        <v>ذكر</v>
      </c>
      <c r="K1823" s="263">
        <f>[1]Sheet37!$F26</f>
        <v>37530</v>
      </c>
      <c r="L1823" s="261" t="str">
        <f t="shared" si="28"/>
        <v xml:space="preserve">a سليمان </v>
      </c>
      <c r="M1823" s="279"/>
    </row>
    <row r="1824" spans="2:13" s="265" customFormat="1" ht="30" customHeight="1">
      <c r="B1824" s="266">
        <v>1817</v>
      </c>
      <c r="C1824" s="261" t="str">
        <f>IF((F1824&lt;=0)," ",[1]Sheet37!$T$10)</f>
        <v xml:space="preserve">الثانية إعدادي عام </v>
      </c>
      <c r="D1824" s="261" t="str">
        <f>C1824&amp;"_"&amp;COUNTIF(C$8:$C1824,C1824)</f>
        <v>الثانية إعدادي عام _348</v>
      </c>
      <c r="E1824" s="260" t="str">
        <f>[1]Sheet37!$I$11</f>
        <v>2ASCG-10</v>
      </c>
      <c r="F1824" s="261">
        <f>[1]Sheet37!$AA27</f>
        <v>12</v>
      </c>
      <c r="G1824" s="262" t="str">
        <f>[1]Sheet37!$X27</f>
        <v>P132376600</v>
      </c>
      <c r="H1824" s="261" t="str">
        <f>[1]Sheet37!$Q27</f>
        <v>a</v>
      </c>
      <c r="I1824" s="261" t="str">
        <f>[1]Sheet37!$M27</f>
        <v xml:space="preserve">سعيد </v>
      </c>
      <c r="J1824" s="261" t="str">
        <f>[1]Sheet37!$L27</f>
        <v>ذكر</v>
      </c>
      <c r="K1824" s="263">
        <f>[1]Sheet37!$F27</f>
        <v>37250</v>
      </c>
      <c r="L1824" s="261" t="str">
        <f t="shared" si="28"/>
        <v xml:space="preserve">a سعيد </v>
      </c>
      <c r="M1824" s="279"/>
    </row>
    <row r="1825" spans="2:13" s="265" customFormat="1" ht="30" customHeight="1">
      <c r="B1825" s="266">
        <v>1818</v>
      </c>
      <c r="C1825" s="261" t="str">
        <f>IF((F1825&lt;=0)," ",[1]Sheet37!$T$10)</f>
        <v xml:space="preserve">الثانية إعدادي عام </v>
      </c>
      <c r="D1825" s="261" t="str">
        <f>C1825&amp;"_"&amp;COUNTIF(C$8:$C1825,C1825)</f>
        <v>الثانية إعدادي عام _349</v>
      </c>
      <c r="E1825" s="260" t="str">
        <f>[1]Sheet37!$I$11</f>
        <v>2ASCG-10</v>
      </c>
      <c r="F1825" s="261">
        <f>[1]Sheet37!$AA28</f>
        <v>13</v>
      </c>
      <c r="G1825" s="262" t="str">
        <f>[1]Sheet37!$X28</f>
        <v>P133182164</v>
      </c>
      <c r="H1825" s="261" t="str">
        <f>[1]Sheet37!$Q28</f>
        <v>a</v>
      </c>
      <c r="I1825" s="261" t="str">
        <f>[1]Sheet37!$M28</f>
        <v>سلمى</v>
      </c>
      <c r="J1825" s="261" t="str">
        <f>[1]Sheet37!$L28</f>
        <v>أنثى</v>
      </c>
      <c r="K1825" s="263">
        <f>[1]Sheet37!$F28</f>
        <v>38047</v>
      </c>
      <c r="L1825" s="261" t="str">
        <f t="shared" si="28"/>
        <v>a سلمى</v>
      </c>
      <c r="M1825" s="279"/>
    </row>
    <row r="1826" spans="2:13" s="265" customFormat="1" ht="30" customHeight="1">
      <c r="B1826" s="266">
        <v>1819</v>
      </c>
      <c r="C1826" s="261" t="str">
        <f>IF((F1826&lt;=0)," ",[1]Sheet37!$T$10)</f>
        <v xml:space="preserve">الثانية إعدادي عام </v>
      </c>
      <c r="D1826" s="261" t="str">
        <f>C1826&amp;"_"&amp;COUNTIF(C$8:$C1826,C1826)</f>
        <v>الثانية إعدادي عام _350</v>
      </c>
      <c r="E1826" s="260" t="str">
        <f>[1]Sheet37!$I$11</f>
        <v>2ASCG-10</v>
      </c>
      <c r="F1826" s="261">
        <f>[1]Sheet37!$AA29</f>
        <v>14</v>
      </c>
      <c r="G1826" s="262" t="str">
        <f>[1]Sheet37!$X29</f>
        <v>P134065074</v>
      </c>
      <c r="H1826" s="261" t="str">
        <f>[1]Sheet37!$Q29</f>
        <v>a</v>
      </c>
      <c r="I1826" s="261" t="str">
        <f>[1]Sheet37!$M29</f>
        <v>نوال</v>
      </c>
      <c r="J1826" s="261" t="str">
        <f>[1]Sheet37!$L29</f>
        <v>أنثى</v>
      </c>
      <c r="K1826" s="263">
        <f>[1]Sheet37!$F29</f>
        <v>38631</v>
      </c>
      <c r="L1826" s="261" t="str">
        <f t="shared" si="28"/>
        <v>a نوال</v>
      </c>
      <c r="M1826" s="279"/>
    </row>
    <row r="1827" spans="2:13" s="265" customFormat="1" ht="30" customHeight="1">
      <c r="B1827" s="266">
        <v>1820</v>
      </c>
      <c r="C1827" s="261" t="str">
        <f>IF((F1827&lt;=0)," ",[1]Sheet37!$T$10)</f>
        <v xml:space="preserve">الثانية إعدادي عام </v>
      </c>
      <c r="D1827" s="261" t="str">
        <f>C1827&amp;"_"&amp;COUNTIF(C$8:$C1827,C1827)</f>
        <v>الثانية إعدادي عام _351</v>
      </c>
      <c r="E1827" s="260" t="str">
        <f>[1]Sheet37!$I$11</f>
        <v>2ASCG-10</v>
      </c>
      <c r="F1827" s="261">
        <f>[1]Sheet37!$AA30</f>
        <v>15</v>
      </c>
      <c r="G1827" s="262" t="str">
        <f>[1]Sheet37!$X30</f>
        <v>P134212956</v>
      </c>
      <c r="H1827" s="261" t="str">
        <f>[1]Sheet37!$Q30</f>
        <v>a</v>
      </c>
      <c r="I1827" s="261" t="str">
        <f>[1]Sheet37!$M30</f>
        <v>أكرم</v>
      </c>
      <c r="J1827" s="261" t="str">
        <f>[1]Sheet37!$L30</f>
        <v>ذكر</v>
      </c>
      <c r="K1827" s="263">
        <f>[1]Sheet37!$F30</f>
        <v>38293</v>
      </c>
      <c r="L1827" s="261" t="str">
        <f t="shared" si="28"/>
        <v>a أكرم</v>
      </c>
      <c r="M1827" s="279"/>
    </row>
    <row r="1828" spans="2:13" s="265" customFormat="1" ht="30" customHeight="1">
      <c r="B1828" s="266">
        <v>1821</v>
      </c>
      <c r="C1828" s="261" t="str">
        <f>IF((F1828&lt;=0)," ",[1]Sheet37!$T$10)</f>
        <v xml:space="preserve">الثانية إعدادي عام </v>
      </c>
      <c r="D1828" s="261" t="str">
        <f>C1828&amp;"_"&amp;COUNTIF(C$8:$C1828,C1828)</f>
        <v>الثانية إعدادي عام _352</v>
      </c>
      <c r="E1828" s="260" t="str">
        <f>[1]Sheet37!$I$11</f>
        <v>2ASCG-10</v>
      </c>
      <c r="F1828" s="261">
        <f>[1]Sheet37!$AA31</f>
        <v>16</v>
      </c>
      <c r="G1828" s="262" t="str">
        <f>[1]Sheet37!$X31</f>
        <v>P134243090</v>
      </c>
      <c r="H1828" s="261" t="str">
        <f>[1]Sheet37!$Q31</f>
        <v>a</v>
      </c>
      <c r="I1828" s="261" t="str">
        <f>[1]Sheet37!$M31</f>
        <v xml:space="preserve">يسرا </v>
      </c>
      <c r="J1828" s="261" t="str">
        <f>[1]Sheet37!$L31</f>
        <v>أنثى</v>
      </c>
      <c r="K1828" s="263">
        <f>[1]Sheet37!$F31</f>
        <v>38060</v>
      </c>
      <c r="L1828" s="261" t="str">
        <f t="shared" si="28"/>
        <v xml:space="preserve">a يسرا </v>
      </c>
      <c r="M1828" s="279"/>
    </row>
    <row r="1829" spans="2:13" s="265" customFormat="1" ht="30" customHeight="1">
      <c r="B1829" s="266">
        <v>1822</v>
      </c>
      <c r="C1829" s="261" t="str">
        <f>IF((F1829&lt;=0)," ",[1]Sheet37!$T$10)</f>
        <v xml:space="preserve">الثانية إعدادي عام </v>
      </c>
      <c r="D1829" s="261" t="str">
        <f>C1829&amp;"_"&amp;COUNTIF(C$8:$C1829,C1829)</f>
        <v>الثانية إعدادي عام _353</v>
      </c>
      <c r="E1829" s="260" t="str">
        <f>[1]Sheet37!$I$11</f>
        <v>2ASCG-10</v>
      </c>
      <c r="F1829" s="261">
        <f>[1]Sheet37!$AA32</f>
        <v>17</v>
      </c>
      <c r="G1829" s="262" t="str">
        <f>[1]Sheet37!$X32</f>
        <v>P135244253</v>
      </c>
      <c r="H1829" s="261" t="str">
        <f>[1]Sheet37!$Q32</f>
        <v>a</v>
      </c>
      <c r="I1829" s="261" t="str">
        <f>[1]Sheet37!$M32</f>
        <v xml:space="preserve">ملاك </v>
      </c>
      <c r="J1829" s="261" t="str">
        <f>[1]Sheet37!$L32</f>
        <v>أنثى</v>
      </c>
      <c r="K1829" s="263">
        <f>[1]Sheet37!$F32</f>
        <v>38349</v>
      </c>
      <c r="L1829" s="261" t="str">
        <f t="shared" si="28"/>
        <v xml:space="preserve">a ملاك </v>
      </c>
      <c r="M1829" s="279"/>
    </row>
    <row r="1830" spans="2:13" s="265" customFormat="1" ht="30" customHeight="1">
      <c r="B1830" s="266">
        <v>1823</v>
      </c>
      <c r="C1830" s="261" t="str">
        <f>IF((F1830&lt;=0)," ",[1]Sheet37!$T$10)</f>
        <v xml:space="preserve">الثانية إعدادي عام </v>
      </c>
      <c r="D1830" s="261" t="str">
        <f>C1830&amp;"_"&amp;COUNTIF(C$8:$C1830,C1830)</f>
        <v>الثانية إعدادي عام _354</v>
      </c>
      <c r="E1830" s="260" t="str">
        <f>[1]Sheet37!$I$11</f>
        <v>2ASCG-10</v>
      </c>
      <c r="F1830" s="261">
        <f>[1]Sheet37!$AA33</f>
        <v>18</v>
      </c>
      <c r="G1830" s="262" t="str">
        <f>[1]Sheet37!$X33</f>
        <v>P135251348</v>
      </c>
      <c r="H1830" s="261" t="str">
        <f>[1]Sheet37!$Q33</f>
        <v>a</v>
      </c>
      <c r="I1830" s="261" t="str">
        <f>[1]Sheet37!$M33</f>
        <v>مليكة</v>
      </c>
      <c r="J1830" s="261" t="str">
        <f>[1]Sheet37!$L33</f>
        <v>أنثى</v>
      </c>
      <c r="K1830" s="263">
        <f>[1]Sheet37!$F33</f>
        <v>38142</v>
      </c>
      <c r="L1830" s="261" t="str">
        <f t="shared" si="28"/>
        <v>a مليكة</v>
      </c>
      <c r="M1830" s="279"/>
    </row>
    <row r="1831" spans="2:13" s="265" customFormat="1" ht="30" customHeight="1">
      <c r="B1831" s="266">
        <v>1824</v>
      </c>
      <c r="C1831" s="261" t="str">
        <f>IF((F1831&lt;=0)," ",[1]Sheet37!$T$10)</f>
        <v xml:space="preserve">الثانية إعدادي عام </v>
      </c>
      <c r="D1831" s="261" t="str">
        <f>C1831&amp;"_"&amp;COUNTIF(C$8:$C1831,C1831)</f>
        <v>الثانية إعدادي عام _355</v>
      </c>
      <c r="E1831" s="260" t="str">
        <f>[1]Sheet37!$I$11</f>
        <v>2ASCG-10</v>
      </c>
      <c r="F1831" s="261">
        <f>[1]Sheet37!$AA34</f>
        <v>19</v>
      </c>
      <c r="G1831" s="262" t="str">
        <f>[1]Sheet37!$X34</f>
        <v>P135251408</v>
      </c>
      <c r="H1831" s="261" t="str">
        <f>[1]Sheet37!$Q34</f>
        <v>a</v>
      </c>
      <c r="I1831" s="261" t="str">
        <f>[1]Sheet37!$M34</f>
        <v xml:space="preserve">أسامة </v>
      </c>
      <c r="J1831" s="261" t="str">
        <f>[1]Sheet37!$L34</f>
        <v>ذكر</v>
      </c>
      <c r="K1831" s="263">
        <f>[1]Sheet37!$F34</f>
        <v>38457</v>
      </c>
      <c r="L1831" s="261" t="str">
        <f t="shared" si="28"/>
        <v xml:space="preserve">a أسامة </v>
      </c>
      <c r="M1831" s="279"/>
    </row>
    <row r="1832" spans="2:13" s="265" customFormat="1" ht="30" customHeight="1">
      <c r="B1832" s="266">
        <v>1825</v>
      </c>
      <c r="C1832" s="261" t="str">
        <f>IF((F1832&lt;=0)," ",[1]Sheet37!$T$10)</f>
        <v xml:space="preserve">الثانية إعدادي عام </v>
      </c>
      <c r="D1832" s="261" t="str">
        <f>C1832&amp;"_"&amp;COUNTIF(C$8:$C1832,C1832)</f>
        <v>الثانية إعدادي عام _356</v>
      </c>
      <c r="E1832" s="260" t="str">
        <f>[1]Sheet37!$I$11</f>
        <v>2ASCG-10</v>
      </c>
      <c r="F1832" s="261">
        <f>[1]Sheet37!$AA35</f>
        <v>20</v>
      </c>
      <c r="G1832" s="262" t="str">
        <f>[1]Sheet37!$X35</f>
        <v>P135251415</v>
      </c>
      <c r="H1832" s="261" t="str">
        <f>[1]Sheet37!$Q35</f>
        <v>a</v>
      </c>
      <c r="I1832" s="261" t="str">
        <f>[1]Sheet37!$M35</f>
        <v xml:space="preserve">زكرباء </v>
      </c>
      <c r="J1832" s="261" t="str">
        <f>[1]Sheet37!$L35</f>
        <v>ذكر</v>
      </c>
      <c r="K1832" s="263">
        <f>[1]Sheet37!$F35</f>
        <v>38676</v>
      </c>
      <c r="L1832" s="261" t="str">
        <f t="shared" si="28"/>
        <v xml:space="preserve">a زكرباء </v>
      </c>
      <c r="M1832" s="279"/>
    </row>
    <row r="1833" spans="2:13" s="265" customFormat="1" ht="30" customHeight="1">
      <c r="B1833" s="266">
        <v>1826</v>
      </c>
      <c r="C1833" s="261" t="str">
        <f>IF((F1833&lt;=0)," ",[1]Sheet37!$T$10)</f>
        <v xml:space="preserve">الثانية إعدادي عام </v>
      </c>
      <c r="D1833" s="261" t="str">
        <f>C1833&amp;"_"&amp;COUNTIF(C$8:$C1833,C1833)</f>
        <v>الثانية إعدادي عام _357</v>
      </c>
      <c r="E1833" s="260" t="str">
        <f>[1]Sheet37!$I$11</f>
        <v>2ASCG-10</v>
      </c>
      <c r="F1833" s="261">
        <f>[1]Sheet37!$AA36</f>
        <v>21</v>
      </c>
      <c r="G1833" s="262" t="str">
        <f>[1]Sheet37!$X36</f>
        <v>P135366878</v>
      </c>
      <c r="H1833" s="261" t="str">
        <f>[1]Sheet37!$Q36</f>
        <v>a</v>
      </c>
      <c r="I1833" s="261" t="str">
        <f>[1]Sheet37!$M36</f>
        <v xml:space="preserve">احسان </v>
      </c>
      <c r="J1833" s="261" t="str">
        <f>[1]Sheet37!$L36</f>
        <v>أنثى</v>
      </c>
      <c r="K1833" s="263">
        <f>[1]Sheet37!$F36</f>
        <v>38711</v>
      </c>
      <c r="L1833" s="261" t="str">
        <f t="shared" si="28"/>
        <v xml:space="preserve">a احسان </v>
      </c>
      <c r="M1833" s="279"/>
    </row>
    <row r="1834" spans="2:13" s="265" customFormat="1" ht="30" customHeight="1">
      <c r="B1834" s="266">
        <v>1827</v>
      </c>
      <c r="C1834" s="261" t="str">
        <f>IF((F1834&lt;=0)," ",[1]Sheet37!$T$10)</f>
        <v xml:space="preserve">الثانية إعدادي عام </v>
      </c>
      <c r="D1834" s="261" t="str">
        <f>C1834&amp;"_"&amp;COUNTIF(C$8:$C1834,C1834)</f>
        <v>الثانية إعدادي عام _358</v>
      </c>
      <c r="E1834" s="260" t="str">
        <f>[1]Sheet37!$I$11</f>
        <v>2ASCG-10</v>
      </c>
      <c r="F1834" s="261">
        <f>[1]Sheet37!$AA37</f>
        <v>22</v>
      </c>
      <c r="G1834" s="262" t="str">
        <f>[1]Sheet37!$X37</f>
        <v>P135403833</v>
      </c>
      <c r="H1834" s="261" t="str">
        <f>[1]Sheet37!$Q37</f>
        <v>a</v>
      </c>
      <c r="I1834" s="261" t="str">
        <f>[1]Sheet37!$M37</f>
        <v>بلال</v>
      </c>
      <c r="J1834" s="261" t="str">
        <f>[1]Sheet37!$L37</f>
        <v>ذكر</v>
      </c>
      <c r="K1834" s="263">
        <f>[1]Sheet37!$F37</f>
        <v>37988</v>
      </c>
      <c r="L1834" s="261" t="str">
        <f t="shared" si="28"/>
        <v>a بلال</v>
      </c>
      <c r="M1834" s="279"/>
    </row>
    <row r="1835" spans="2:13" s="265" customFormat="1" ht="30" customHeight="1">
      <c r="B1835" s="266">
        <v>1828</v>
      </c>
      <c r="C1835" s="261" t="str">
        <f>IF((F1835&lt;=0)," ",[1]Sheet37!$T$10)</f>
        <v xml:space="preserve">الثانية إعدادي عام </v>
      </c>
      <c r="D1835" s="261" t="str">
        <f>C1835&amp;"_"&amp;COUNTIF(C$8:$C1835,C1835)</f>
        <v>الثانية إعدادي عام _359</v>
      </c>
      <c r="E1835" s="260" t="str">
        <f>[1]Sheet37!$I$11</f>
        <v>2ASCG-10</v>
      </c>
      <c r="F1835" s="261">
        <f>[1]Sheet37!$AA38</f>
        <v>23</v>
      </c>
      <c r="G1835" s="262" t="str">
        <f>[1]Sheet37!$X38</f>
        <v>P136260052</v>
      </c>
      <c r="H1835" s="261" t="str">
        <f>[1]Sheet37!$Q38</f>
        <v>a</v>
      </c>
      <c r="I1835" s="261" t="str">
        <f>[1]Sheet37!$M38</f>
        <v xml:space="preserve">أسية </v>
      </c>
      <c r="J1835" s="261" t="str">
        <f>[1]Sheet37!$L38</f>
        <v>أنثى</v>
      </c>
      <c r="K1835" s="263">
        <f>[1]Sheet37!$F38</f>
        <v>37135</v>
      </c>
      <c r="L1835" s="261" t="str">
        <f t="shared" si="28"/>
        <v xml:space="preserve">a أسية </v>
      </c>
      <c r="M1835" s="279"/>
    </row>
    <row r="1836" spans="2:13" s="265" customFormat="1" ht="30" customHeight="1">
      <c r="B1836" s="266">
        <v>1829</v>
      </c>
      <c r="C1836" s="261" t="str">
        <f>IF((F1836&lt;=0)," ",[1]Sheet37!$T$10)</f>
        <v xml:space="preserve">الثانية إعدادي عام </v>
      </c>
      <c r="D1836" s="261" t="str">
        <f>C1836&amp;"_"&amp;COUNTIF(C$8:$C1836,C1836)</f>
        <v>الثانية إعدادي عام _360</v>
      </c>
      <c r="E1836" s="260" t="str">
        <f>[1]Sheet37!$I$11</f>
        <v>2ASCG-10</v>
      </c>
      <c r="F1836" s="261">
        <f>[1]Sheet37!$AA39</f>
        <v>24</v>
      </c>
      <c r="G1836" s="262" t="str">
        <f>[1]Sheet37!$X39</f>
        <v>P136366877</v>
      </c>
      <c r="H1836" s="261" t="str">
        <f>[1]Sheet37!$Q39</f>
        <v>a</v>
      </c>
      <c r="I1836" s="261" t="str">
        <f>[1]Sheet37!$M39</f>
        <v xml:space="preserve">ياسين </v>
      </c>
      <c r="J1836" s="261" t="str">
        <f>[1]Sheet37!$L39</f>
        <v>ذكر</v>
      </c>
      <c r="K1836" s="263">
        <f>[1]Sheet37!$F39</f>
        <v>38506</v>
      </c>
      <c r="L1836" s="261" t="str">
        <f t="shared" si="28"/>
        <v xml:space="preserve">a ياسين </v>
      </c>
      <c r="M1836" s="279"/>
    </row>
    <row r="1837" spans="2:13" s="265" customFormat="1" ht="30" customHeight="1">
      <c r="B1837" s="266">
        <v>1830</v>
      </c>
      <c r="C1837" s="261" t="str">
        <f>IF((F1837&lt;=0)," ",[1]Sheet37!$T$10)</f>
        <v xml:space="preserve">الثانية إعدادي عام </v>
      </c>
      <c r="D1837" s="261" t="str">
        <f>C1837&amp;"_"&amp;COUNTIF(C$8:$C1837,C1837)</f>
        <v>الثانية إعدادي عام _361</v>
      </c>
      <c r="E1837" s="260" t="str">
        <f>[1]Sheet37!$I$11</f>
        <v>2ASCG-10</v>
      </c>
      <c r="F1837" s="261">
        <f>[1]Sheet37!$AA40</f>
        <v>25</v>
      </c>
      <c r="G1837" s="262" t="str">
        <f>[1]Sheet37!$X40</f>
        <v>P136366970</v>
      </c>
      <c r="H1837" s="261" t="str">
        <f>[1]Sheet37!$Q40</f>
        <v>a</v>
      </c>
      <c r="I1837" s="261" t="str">
        <f>[1]Sheet37!$M40</f>
        <v xml:space="preserve">دعاء </v>
      </c>
      <c r="J1837" s="261" t="str">
        <f>[1]Sheet37!$L40</f>
        <v>أنثى</v>
      </c>
      <c r="K1837" s="263">
        <f>[1]Sheet37!$F40</f>
        <v>38434</v>
      </c>
      <c r="L1837" s="261" t="str">
        <f t="shared" si="28"/>
        <v xml:space="preserve">a دعاء </v>
      </c>
      <c r="M1837" s="279"/>
    </row>
    <row r="1838" spans="2:13" s="265" customFormat="1" ht="30" customHeight="1">
      <c r="B1838" s="266">
        <v>1831</v>
      </c>
      <c r="C1838" s="261" t="str">
        <f>IF((F1838&lt;=0)," ",[1]Sheet37!$T$10)</f>
        <v xml:space="preserve">الثانية إعدادي عام </v>
      </c>
      <c r="D1838" s="261" t="str">
        <f>C1838&amp;"_"&amp;COUNTIF(C$8:$C1838,C1838)</f>
        <v>الثانية إعدادي عام _362</v>
      </c>
      <c r="E1838" s="260" t="str">
        <f>[1]Sheet37!$I$11</f>
        <v>2ASCG-10</v>
      </c>
      <c r="F1838" s="261">
        <f>[1]Sheet37!$AA41</f>
        <v>26</v>
      </c>
      <c r="G1838" s="262" t="str">
        <f>[1]Sheet37!$X41</f>
        <v>P136366985</v>
      </c>
      <c r="H1838" s="261" t="str">
        <f>[1]Sheet37!$Q41</f>
        <v>a</v>
      </c>
      <c r="I1838" s="261" t="str">
        <f>[1]Sheet37!$M41</f>
        <v xml:space="preserve">نزيه </v>
      </c>
      <c r="J1838" s="261" t="str">
        <f>[1]Sheet37!$L41</f>
        <v>ذكر</v>
      </c>
      <c r="K1838" s="263">
        <f>[1]Sheet37!$F41</f>
        <v>38555</v>
      </c>
      <c r="L1838" s="261" t="str">
        <f t="shared" si="28"/>
        <v xml:space="preserve">a نزيه </v>
      </c>
      <c r="M1838" s="279"/>
    </row>
    <row r="1839" spans="2:13" s="265" customFormat="1" ht="30" customHeight="1">
      <c r="B1839" s="266">
        <v>1832</v>
      </c>
      <c r="C1839" s="261" t="str">
        <f>IF((F1839&lt;=0)," ",[1]Sheet37!$T$10)</f>
        <v xml:space="preserve">الثانية إعدادي عام </v>
      </c>
      <c r="D1839" s="261" t="str">
        <f>C1839&amp;"_"&amp;COUNTIF(C$8:$C1839,C1839)</f>
        <v>الثانية إعدادي عام _363</v>
      </c>
      <c r="E1839" s="260" t="str">
        <f>[1]Sheet37!$I$11</f>
        <v>2ASCG-10</v>
      </c>
      <c r="F1839" s="261">
        <f>[1]Sheet37!$AA42</f>
        <v>27</v>
      </c>
      <c r="G1839" s="262" t="str">
        <f>[1]Sheet37!$X42</f>
        <v>P136449181</v>
      </c>
      <c r="H1839" s="261" t="str">
        <f>[1]Sheet37!$Q42</f>
        <v>a</v>
      </c>
      <c r="I1839" s="261" t="str">
        <f>[1]Sheet37!$M42</f>
        <v xml:space="preserve">أسامة   </v>
      </c>
      <c r="J1839" s="261" t="str">
        <f>[1]Sheet37!$L42</f>
        <v>ذكر</v>
      </c>
      <c r="K1839" s="263">
        <f>[1]Sheet37!$F42</f>
        <v>37987</v>
      </c>
      <c r="L1839" s="261" t="str">
        <f t="shared" si="28"/>
        <v xml:space="preserve">a أسامة   </v>
      </c>
      <c r="M1839" s="279"/>
    </row>
    <row r="1840" spans="2:13" s="265" customFormat="1" ht="30" customHeight="1">
      <c r="B1840" s="266">
        <v>1833</v>
      </c>
      <c r="C1840" s="261" t="str">
        <f>IF((F1840&lt;=0)," ",[1]Sheet37!$T$10)</f>
        <v xml:space="preserve">الثانية إعدادي عام </v>
      </c>
      <c r="D1840" s="261" t="str">
        <f>C1840&amp;"_"&amp;COUNTIF(C$8:$C1840,C1840)</f>
        <v>الثانية إعدادي عام _364</v>
      </c>
      <c r="E1840" s="260" t="str">
        <f>[1]Sheet37!$I$11</f>
        <v>2ASCG-10</v>
      </c>
      <c r="F1840" s="261">
        <f>[1]Sheet37!$AA43</f>
        <v>28</v>
      </c>
      <c r="G1840" s="262" t="str">
        <f>[1]Sheet37!$X43</f>
        <v>P137260178</v>
      </c>
      <c r="H1840" s="261" t="str">
        <f>[1]Sheet37!$Q43</f>
        <v>a</v>
      </c>
      <c r="I1840" s="261" t="str">
        <f>[1]Sheet37!$M43</f>
        <v>محمد</v>
      </c>
      <c r="J1840" s="261" t="str">
        <f>[1]Sheet37!$L43</f>
        <v>ذكر</v>
      </c>
      <c r="K1840" s="263">
        <f>[1]Sheet37!$F43</f>
        <v>38044</v>
      </c>
      <c r="L1840" s="261" t="str">
        <f t="shared" si="28"/>
        <v>a محمد</v>
      </c>
      <c r="M1840" s="279"/>
    </row>
    <row r="1841" spans="2:13" s="265" customFormat="1" ht="30" customHeight="1">
      <c r="B1841" s="266">
        <v>1834</v>
      </c>
      <c r="C1841" s="261" t="str">
        <f>IF((F1841&lt;=0)," ",[1]Sheet37!$T$10)</f>
        <v xml:space="preserve">الثانية إعدادي عام </v>
      </c>
      <c r="D1841" s="261" t="str">
        <f>C1841&amp;"_"&amp;COUNTIF(C$8:$C1841,C1841)</f>
        <v>الثانية إعدادي عام _365</v>
      </c>
      <c r="E1841" s="260" t="str">
        <f>[1]Sheet37!$I$11</f>
        <v>2ASCG-10</v>
      </c>
      <c r="F1841" s="261">
        <f>[1]Sheet37!$AA44</f>
        <v>29</v>
      </c>
      <c r="G1841" s="262" t="str">
        <f>[1]Sheet37!$X44</f>
        <v>P137264295</v>
      </c>
      <c r="H1841" s="261" t="str">
        <f>[1]Sheet37!$Q44</f>
        <v>a</v>
      </c>
      <c r="I1841" s="261" t="str">
        <f>[1]Sheet37!$M44</f>
        <v>ابراهيم</v>
      </c>
      <c r="J1841" s="261" t="str">
        <f>[1]Sheet37!$L44</f>
        <v>ذكر</v>
      </c>
      <c r="K1841" s="263">
        <f>[1]Sheet37!$F44</f>
        <v>37533</v>
      </c>
      <c r="L1841" s="261" t="str">
        <f t="shared" si="28"/>
        <v>a ابراهيم</v>
      </c>
      <c r="M1841" s="279"/>
    </row>
    <row r="1842" spans="2:13" s="265" customFormat="1" ht="30" customHeight="1">
      <c r="B1842" s="266">
        <v>1835</v>
      </c>
      <c r="C1842" s="261" t="str">
        <f>IF((F1842&lt;=0)," ",[1]Sheet37!$T$10)</f>
        <v xml:space="preserve">الثانية إعدادي عام </v>
      </c>
      <c r="D1842" s="261" t="str">
        <f>C1842&amp;"_"&amp;COUNTIF(C$8:$C1842,C1842)</f>
        <v>الثانية إعدادي عام _366</v>
      </c>
      <c r="E1842" s="260" t="str">
        <f>[1]Sheet37!$I$11</f>
        <v>2ASCG-10</v>
      </c>
      <c r="F1842" s="261">
        <f>[1]Sheet37!$AA45</f>
        <v>30</v>
      </c>
      <c r="G1842" s="262" t="str">
        <f>[1]Sheet37!$X45</f>
        <v>P138247847</v>
      </c>
      <c r="H1842" s="261" t="str">
        <f>[1]Sheet37!$Q45</f>
        <v>a</v>
      </c>
      <c r="I1842" s="261" t="str">
        <f>[1]Sheet37!$M45</f>
        <v>حمزة</v>
      </c>
      <c r="J1842" s="261" t="str">
        <f>[1]Sheet37!$L45</f>
        <v>ذكر</v>
      </c>
      <c r="K1842" s="263">
        <f>[1]Sheet37!$F45</f>
        <v>38415</v>
      </c>
      <c r="L1842" s="261" t="str">
        <f t="shared" si="28"/>
        <v>a حمزة</v>
      </c>
      <c r="M1842" s="279"/>
    </row>
    <row r="1843" spans="2:13" s="265" customFormat="1" ht="30" customHeight="1">
      <c r="B1843" s="266">
        <v>1836</v>
      </c>
      <c r="C1843" s="261" t="str">
        <f>IF((F1843&lt;=0)," ",[1]Sheet37!$T$10)</f>
        <v xml:space="preserve">الثانية إعدادي عام </v>
      </c>
      <c r="D1843" s="261" t="str">
        <f>C1843&amp;"_"&amp;COUNTIF(C$8:$C1843,C1843)</f>
        <v>الثانية إعدادي عام _367</v>
      </c>
      <c r="E1843" s="260" t="str">
        <f>[1]Sheet37!$I$11</f>
        <v>2ASCG-10</v>
      </c>
      <c r="F1843" s="261">
        <f>[1]Sheet37!$AA46</f>
        <v>31</v>
      </c>
      <c r="G1843" s="262" t="str">
        <f>[1]Sheet37!$X46</f>
        <v>P138366798</v>
      </c>
      <c r="H1843" s="261" t="str">
        <f>[1]Sheet37!$Q46</f>
        <v>a</v>
      </c>
      <c r="I1843" s="261" t="str">
        <f>[1]Sheet37!$M46</f>
        <v xml:space="preserve">دعاء </v>
      </c>
      <c r="J1843" s="261" t="str">
        <f>[1]Sheet37!$L46</f>
        <v>أنثى</v>
      </c>
      <c r="K1843" s="263">
        <f>[1]Sheet37!$F46</f>
        <v>38516</v>
      </c>
      <c r="L1843" s="261" t="str">
        <f t="shared" si="28"/>
        <v xml:space="preserve">a دعاء </v>
      </c>
      <c r="M1843" s="279"/>
    </row>
    <row r="1844" spans="2:13" s="265" customFormat="1" ht="30" customHeight="1">
      <c r="B1844" s="266">
        <v>1837</v>
      </c>
      <c r="C1844" s="261" t="str">
        <f>IF((F1844&lt;=0)," ",[1]Sheet37!$T$10)</f>
        <v xml:space="preserve">الثانية إعدادي عام </v>
      </c>
      <c r="D1844" s="261" t="str">
        <f>C1844&amp;"_"&amp;COUNTIF(C$8:$C1844,C1844)</f>
        <v>الثانية إعدادي عام _368</v>
      </c>
      <c r="E1844" s="260" t="str">
        <f>[1]Sheet37!$I$11</f>
        <v>2ASCG-10</v>
      </c>
      <c r="F1844" s="261">
        <f>[1]Sheet37!$AA47</f>
        <v>32</v>
      </c>
      <c r="G1844" s="262" t="str">
        <f>[1]Sheet37!$X47</f>
        <v>P138366872</v>
      </c>
      <c r="H1844" s="261" t="str">
        <f>[1]Sheet37!$Q47</f>
        <v>a</v>
      </c>
      <c r="I1844" s="261" t="str">
        <f>[1]Sheet37!$M47</f>
        <v xml:space="preserve">سلمى </v>
      </c>
      <c r="J1844" s="261" t="str">
        <f>[1]Sheet37!$L47</f>
        <v>أنثى</v>
      </c>
      <c r="K1844" s="263">
        <f>[1]Sheet37!$F47</f>
        <v>38644</v>
      </c>
      <c r="L1844" s="261" t="str">
        <f t="shared" si="28"/>
        <v xml:space="preserve">a سلمى </v>
      </c>
      <c r="M1844" s="279"/>
    </row>
    <row r="1845" spans="2:13" s="265" customFormat="1" ht="30" customHeight="1">
      <c r="B1845" s="266">
        <v>1838</v>
      </c>
      <c r="C1845" s="261" t="str">
        <f>IF((F1845&lt;=0)," ",[1]Sheet37!$T$10)</f>
        <v xml:space="preserve">الثانية إعدادي عام </v>
      </c>
      <c r="D1845" s="261" t="str">
        <f>C1845&amp;"_"&amp;COUNTIF(C$8:$C1845,C1845)</f>
        <v>الثانية إعدادي عام _369</v>
      </c>
      <c r="E1845" s="260" t="str">
        <f>[1]Sheet37!$I$11</f>
        <v>2ASCG-10</v>
      </c>
      <c r="F1845" s="261">
        <f>[1]Sheet37!$AA48</f>
        <v>33</v>
      </c>
      <c r="G1845" s="262" t="str">
        <f>[1]Sheet37!$X48</f>
        <v>P138434088</v>
      </c>
      <c r="H1845" s="261" t="str">
        <f>[1]Sheet37!$Q48</f>
        <v>a</v>
      </c>
      <c r="I1845" s="261" t="str">
        <f>[1]Sheet37!$M48</f>
        <v>أشرف</v>
      </c>
      <c r="J1845" s="261" t="str">
        <f>[1]Sheet37!$L48</f>
        <v>ذكر</v>
      </c>
      <c r="K1845" s="263">
        <f>[1]Sheet37!$F48</f>
        <v>38172</v>
      </c>
      <c r="L1845" s="261" t="str">
        <f t="shared" si="28"/>
        <v>a أشرف</v>
      </c>
      <c r="M1845" s="279"/>
    </row>
    <row r="1846" spans="2:13" s="265" customFormat="1" ht="30" customHeight="1">
      <c r="B1846" s="266">
        <v>1839</v>
      </c>
      <c r="C1846" s="261" t="str">
        <f>IF((F1846&lt;=0)," ",[1]Sheet37!$T$10)</f>
        <v xml:space="preserve">الثانية إعدادي عام </v>
      </c>
      <c r="D1846" s="261" t="str">
        <f>C1846&amp;"_"&amp;COUNTIF(C$8:$C1846,C1846)</f>
        <v>الثانية إعدادي عام _370</v>
      </c>
      <c r="E1846" s="260" t="str">
        <f>[1]Sheet37!$I$11</f>
        <v>2ASCG-10</v>
      </c>
      <c r="F1846" s="261">
        <f>[1]Sheet37!$AA49</f>
        <v>34</v>
      </c>
      <c r="G1846" s="262" t="str">
        <f>[1]Sheet37!$X49</f>
        <v>P139247890</v>
      </c>
      <c r="H1846" s="261" t="str">
        <f>[1]Sheet37!$Q49</f>
        <v>a</v>
      </c>
      <c r="I1846" s="261" t="str">
        <f>[1]Sheet37!$M49</f>
        <v>اية</v>
      </c>
      <c r="J1846" s="261" t="str">
        <f>[1]Sheet37!$L49</f>
        <v>أنثى</v>
      </c>
      <c r="K1846" s="263">
        <f>[1]Sheet37!$F49</f>
        <v>38277</v>
      </c>
      <c r="L1846" s="261" t="str">
        <f t="shared" si="28"/>
        <v>a اية</v>
      </c>
      <c r="M1846" s="279"/>
    </row>
    <row r="1847" spans="2:13" s="265" customFormat="1" ht="30" customHeight="1">
      <c r="B1847" s="266">
        <v>1840</v>
      </c>
      <c r="C1847" s="261" t="str">
        <f>IF((F1847&lt;=0)," ",[1]Sheet37!$T$10)</f>
        <v xml:space="preserve">الثانية إعدادي عام </v>
      </c>
      <c r="D1847" s="261" t="str">
        <f>C1847&amp;"_"&amp;COUNTIF(C$8:$C1847,C1847)</f>
        <v>الثانية إعدادي عام _371</v>
      </c>
      <c r="E1847" s="260" t="str">
        <f>[1]Sheet37!$I$11</f>
        <v>2ASCG-10</v>
      </c>
      <c r="F1847" s="261">
        <f>[1]Sheet37!$AA50</f>
        <v>35</v>
      </c>
      <c r="G1847" s="262" t="str">
        <f>[1]Sheet37!$X50</f>
        <v>P139250778</v>
      </c>
      <c r="H1847" s="261" t="str">
        <f>[1]Sheet37!$Q50</f>
        <v>a</v>
      </c>
      <c r="I1847" s="261" t="str">
        <f>[1]Sheet37!$M50</f>
        <v xml:space="preserve">دعاء </v>
      </c>
      <c r="J1847" s="261" t="str">
        <f>[1]Sheet37!$L50</f>
        <v>أنثى</v>
      </c>
      <c r="K1847" s="263">
        <f>[1]Sheet37!$F50</f>
        <v>37477</v>
      </c>
      <c r="L1847" s="261" t="str">
        <f t="shared" si="28"/>
        <v xml:space="preserve">a دعاء </v>
      </c>
      <c r="M1847" s="279"/>
    </row>
    <row r="1848" spans="2:13" s="265" customFormat="1" ht="30" customHeight="1">
      <c r="B1848" s="266">
        <v>1841</v>
      </c>
      <c r="C1848" s="261" t="str">
        <f>IF((F1848&lt;=0)," ",[1]Sheet37!$T$10)</f>
        <v xml:space="preserve">الثانية إعدادي عام </v>
      </c>
      <c r="D1848" s="261" t="str">
        <f>C1848&amp;"_"&amp;COUNTIF(C$8:$C1848,C1848)</f>
        <v>الثانية إعدادي عام _372</v>
      </c>
      <c r="E1848" s="260" t="str">
        <f>[1]Sheet37!$I$11</f>
        <v>2ASCG-10</v>
      </c>
      <c r="F1848" s="261">
        <f>[1]Sheet37!$AA51</f>
        <v>36</v>
      </c>
      <c r="G1848" s="262" t="str">
        <f>[1]Sheet37!$X51</f>
        <v>P139250917</v>
      </c>
      <c r="H1848" s="261" t="str">
        <f>[1]Sheet37!$Q51</f>
        <v>a</v>
      </c>
      <c r="I1848" s="261" t="str">
        <f>[1]Sheet37!$M51</f>
        <v xml:space="preserve">سليمان  </v>
      </c>
      <c r="J1848" s="261" t="str">
        <f>[1]Sheet37!$L51</f>
        <v>ذكر</v>
      </c>
      <c r="K1848" s="263">
        <f>[1]Sheet37!$F51</f>
        <v>37082</v>
      </c>
      <c r="L1848" s="261" t="str">
        <f t="shared" si="28"/>
        <v xml:space="preserve">a سليمان  </v>
      </c>
      <c r="M1848" s="279"/>
    </row>
    <row r="1849" spans="2:13" s="265" customFormat="1" ht="30" customHeight="1">
      <c r="B1849" s="266">
        <v>1842</v>
      </c>
      <c r="C1849" s="261" t="str">
        <f>IF((F1849&lt;=0)," ",[1]Sheet37!$T$10)</f>
        <v xml:space="preserve">الثانية إعدادي عام </v>
      </c>
      <c r="D1849" s="261" t="str">
        <f>C1849&amp;"_"&amp;COUNTIF(C$8:$C1849,C1849)</f>
        <v>الثانية إعدادي عام _373</v>
      </c>
      <c r="E1849" s="260" t="str">
        <f>[1]Sheet37!$I$11</f>
        <v>2ASCG-10</v>
      </c>
      <c r="F1849" s="261">
        <f>[1]Sheet37!$AA52</f>
        <v>37</v>
      </c>
      <c r="G1849" s="262" t="str">
        <f>[1]Sheet37!$X52</f>
        <v>P142041728</v>
      </c>
      <c r="H1849" s="261" t="str">
        <f>[1]Sheet37!$Q52</f>
        <v>a</v>
      </c>
      <c r="I1849" s="261" t="str">
        <f>[1]Sheet37!$M52</f>
        <v>آية</v>
      </c>
      <c r="J1849" s="261" t="str">
        <f>[1]Sheet37!$L52</f>
        <v>أنثى</v>
      </c>
      <c r="K1849" s="263">
        <f>[1]Sheet37!$F52</f>
        <v>37410</v>
      </c>
      <c r="L1849" s="261" t="str">
        <f t="shared" si="28"/>
        <v>a آية</v>
      </c>
      <c r="M1849" s="279"/>
    </row>
    <row r="1850" spans="2:13" s="265" customFormat="1" ht="30" customHeight="1">
      <c r="B1850" s="266">
        <v>1843</v>
      </c>
      <c r="C1850" s="261" t="str">
        <f>IF((F1850&lt;=0)," ",[1]Sheet37!$T$10)</f>
        <v xml:space="preserve">الثانية إعدادي عام </v>
      </c>
      <c r="D1850" s="261" t="str">
        <f>C1850&amp;"_"&amp;COUNTIF(C$8:$C1850,C1850)</f>
        <v>الثانية إعدادي عام _374</v>
      </c>
      <c r="E1850" s="260" t="str">
        <f>[1]Sheet37!$I$11</f>
        <v>2ASCG-10</v>
      </c>
      <c r="F1850" s="261">
        <f>[1]Sheet37!$AA53</f>
        <v>38</v>
      </c>
      <c r="G1850" s="262" t="str">
        <f>[1]Sheet37!$X53</f>
        <v>P147073259</v>
      </c>
      <c r="H1850" s="261" t="str">
        <f>[1]Sheet37!$Q53</f>
        <v>a</v>
      </c>
      <c r="I1850" s="261" t="str">
        <f>[1]Sheet37!$M53</f>
        <v>صفاء</v>
      </c>
      <c r="J1850" s="261" t="str">
        <f>[1]Sheet37!$L53</f>
        <v>أنثى</v>
      </c>
      <c r="K1850" s="263">
        <f>[1]Sheet37!$F53</f>
        <v>38075</v>
      </c>
      <c r="L1850" s="261" t="str">
        <f t="shared" si="28"/>
        <v>a صفاء</v>
      </c>
      <c r="M1850" s="279"/>
    </row>
    <row r="1851" spans="2:13" s="265" customFormat="1" ht="30" customHeight="1">
      <c r="B1851" s="266">
        <v>1844</v>
      </c>
      <c r="C1851" s="261" t="str">
        <f>IF((F1851&lt;=0)," ",[1]Sheet37!$T$10)</f>
        <v xml:space="preserve"> </v>
      </c>
      <c r="D1851" s="261" t="str">
        <f>C1851&amp;"_"&amp;COUNTIF(C$8:$C1851,C1851)</f>
        <v xml:space="preserve"> _320</v>
      </c>
      <c r="E1851" s="260" t="str">
        <f>[1]Sheet37!$I$11</f>
        <v>2ASCG-10</v>
      </c>
      <c r="F1851" s="261">
        <f>[1]Sheet37!$AA54</f>
        <v>0</v>
      </c>
      <c r="G1851" s="262">
        <f>[1]Sheet37!$X54</f>
        <v>0</v>
      </c>
      <c r="H1851" s="261" t="str">
        <f>[1]Sheet37!$Q54</f>
        <v>a</v>
      </c>
      <c r="I1851" s="261">
        <f>[1]Sheet37!$M54</f>
        <v>0</v>
      </c>
      <c r="J1851" s="261">
        <f>[1]Sheet37!$L54</f>
        <v>0</v>
      </c>
      <c r="K1851" s="263">
        <f>[1]Sheet37!$F54</f>
        <v>0</v>
      </c>
      <c r="L1851" s="261" t="str">
        <f t="shared" si="28"/>
        <v>a 0</v>
      </c>
      <c r="M1851" s="279"/>
    </row>
    <row r="1852" spans="2:13" s="265" customFormat="1" ht="30" customHeight="1">
      <c r="B1852" s="266">
        <v>1845</v>
      </c>
      <c r="C1852" s="261" t="str">
        <f>IF((F1852&lt;=0)," ",[1]Sheet37!$T$10)</f>
        <v xml:space="preserve"> </v>
      </c>
      <c r="D1852" s="261" t="str">
        <f>C1852&amp;"_"&amp;COUNTIF(C$8:$C1852,C1852)</f>
        <v xml:space="preserve"> _321</v>
      </c>
      <c r="E1852" s="260" t="str">
        <f>[1]Sheet37!$I$11</f>
        <v>2ASCG-10</v>
      </c>
      <c r="F1852" s="261">
        <f>[1]Sheet37!$AA55</f>
        <v>0</v>
      </c>
      <c r="G1852" s="262">
        <f>[1]Sheet37!$X55</f>
        <v>0</v>
      </c>
      <c r="H1852" s="261" t="str">
        <f>[1]Sheet37!$Q55</f>
        <v>a</v>
      </c>
      <c r="I1852" s="261">
        <f>[1]Sheet37!$M55</f>
        <v>0</v>
      </c>
      <c r="J1852" s="261">
        <f>[1]Sheet37!$L55</f>
        <v>0</v>
      </c>
      <c r="K1852" s="263">
        <f>[1]Sheet37!$F55</f>
        <v>0</v>
      </c>
      <c r="L1852" s="261" t="str">
        <f t="shared" si="28"/>
        <v>a 0</v>
      </c>
      <c r="M1852" s="279"/>
    </row>
    <row r="1853" spans="2:13" s="265" customFormat="1" ht="30" customHeight="1">
      <c r="B1853" s="266">
        <v>1846</v>
      </c>
      <c r="C1853" s="261" t="str">
        <f>IF((F1853&lt;=0)," ",[1]Sheet37!$T$10)</f>
        <v xml:space="preserve"> </v>
      </c>
      <c r="D1853" s="261" t="str">
        <f>C1853&amp;"_"&amp;COUNTIF(C$8:$C1853,C1853)</f>
        <v xml:space="preserve"> _322</v>
      </c>
      <c r="E1853" s="260" t="str">
        <f>[1]Sheet37!$I$11</f>
        <v>2ASCG-10</v>
      </c>
      <c r="F1853" s="261">
        <f>[1]Sheet37!$AA56</f>
        <v>0</v>
      </c>
      <c r="G1853" s="262">
        <f>[1]Sheet37!$X56</f>
        <v>0</v>
      </c>
      <c r="H1853" s="261" t="str">
        <f>[1]Sheet37!$Q56</f>
        <v>a</v>
      </c>
      <c r="I1853" s="261">
        <f>[1]Sheet37!$M56</f>
        <v>0</v>
      </c>
      <c r="J1853" s="261">
        <f>[1]Sheet37!$L56</f>
        <v>0</v>
      </c>
      <c r="K1853" s="263">
        <f>[1]Sheet37!$F56</f>
        <v>0</v>
      </c>
      <c r="L1853" s="261" t="str">
        <f t="shared" si="28"/>
        <v>a 0</v>
      </c>
      <c r="M1853" s="279"/>
    </row>
    <row r="1854" spans="2:13" s="265" customFormat="1" ht="30" customHeight="1">
      <c r="B1854" s="266">
        <v>1847</v>
      </c>
      <c r="C1854" s="261" t="str">
        <f>IF((F1854&lt;=0)," ",[1]Sheet37!$T$10)</f>
        <v xml:space="preserve"> </v>
      </c>
      <c r="D1854" s="261" t="str">
        <f>C1854&amp;"_"&amp;COUNTIF(C$8:$C1854,C1854)</f>
        <v xml:space="preserve"> _323</v>
      </c>
      <c r="E1854" s="260" t="str">
        <f>[1]Sheet37!$I$11</f>
        <v>2ASCG-10</v>
      </c>
      <c r="F1854" s="261">
        <f>[1]Sheet37!$AA57</f>
        <v>0</v>
      </c>
      <c r="G1854" s="262">
        <f>[1]Sheet37!$X57</f>
        <v>0</v>
      </c>
      <c r="H1854" s="261" t="str">
        <f>[1]Sheet37!$Q57</f>
        <v>a</v>
      </c>
      <c r="I1854" s="261">
        <f>[1]Sheet37!$M57</f>
        <v>0</v>
      </c>
      <c r="J1854" s="261">
        <f>[1]Sheet37!$L57</f>
        <v>0</v>
      </c>
      <c r="K1854" s="263">
        <f>[1]Sheet37!$F57</f>
        <v>0</v>
      </c>
      <c r="L1854" s="261" t="str">
        <f t="shared" si="28"/>
        <v>a 0</v>
      </c>
      <c r="M1854" s="279"/>
    </row>
    <row r="1855" spans="2:13" s="265" customFormat="1" ht="30" customHeight="1">
      <c r="B1855" s="266">
        <v>1848</v>
      </c>
      <c r="C1855" s="261" t="str">
        <f>IF((F1855&lt;=0)," ",[1]Sheet37!$T$10)</f>
        <v xml:space="preserve"> </v>
      </c>
      <c r="D1855" s="261" t="str">
        <f>C1855&amp;"_"&amp;COUNTIF(C$8:$C1855,C1855)</f>
        <v xml:space="preserve"> _324</v>
      </c>
      <c r="E1855" s="260" t="str">
        <f>[1]Sheet37!$I$11</f>
        <v>2ASCG-10</v>
      </c>
      <c r="F1855" s="261">
        <f>[1]Sheet37!$AA58</f>
        <v>0</v>
      </c>
      <c r="G1855" s="262">
        <f>[1]Sheet37!$X58</f>
        <v>0</v>
      </c>
      <c r="H1855" s="261" t="str">
        <f>[1]Sheet37!$Q58</f>
        <v>a</v>
      </c>
      <c r="I1855" s="261">
        <f>[1]Sheet37!$M58</f>
        <v>0</v>
      </c>
      <c r="J1855" s="261">
        <f>[1]Sheet37!$L58</f>
        <v>0</v>
      </c>
      <c r="K1855" s="263">
        <f>[1]Sheet37!$F58</f>
        <v>0</v>
      </c>
      <c r="L1855" s="261" t="str">
        <f t="shared" si="28"/>
        <v>a 0</v>
      </c>
      <c r="M1855" s="279"/>
    </row>
    <row r="1856" spans="2:13" s="265" customFormat="1" ht="30" customHeight="1">
      <c r="B1856" s="266">
        <v>1849</v>
      </c>
      <c r="C1856" s="261" t="str">
        <f>IF((F1856&lt;=0)," ",[1]Sheet37!$T$10)</f>
        <v xml:space="preserve"> </v>
      </c>
      <c r="D1856" s="261" t="str">
        <f>C1856&amp;"_"&amp;COUNTIF(C$8:$C1856,C1856)</f>
        <v xml:space="preserve"> _325</v>
      </c>
      <c r="E1856" s="260" t="str">
        <f>[1]Sheet37!$I$11</f>
        <v>2ASCG-10</v>
      </c>
      <c r="F1856" s="261">
        <f>[1]Sheet37!$AA59</f>
        <v>0</v>
      </c>
      <c r="G1856" s="262">
        <f>[1]Sheet37!$X59</f>
        <v>0</v>
      </c>
      <c r="H1856" s="261" t="str">
        <f>[1]Sheet37!$Q59</f>
        <v>a</v>
      </c>
      <c r="I1856" s="261">
        <f>[1]Sheet37!$M59</f>
        <v>0</v>
      </c>
      <c r="J1856" s="261">
        <f>[1]Sheet37!$L59</f>
        <v>0</v>
      </c>
      <c r="K1856" s="263">
        <f>[1]Sheet37!$F59</f>
        <v>0</v>
      </c>
      <c r="L1856" s="261" t="str">
        <f t="shared" si="28"/>
        <v>a 0</v>
      </c>
      <c r="M1856" s="279"/>
    </row>
    <row r="1857" spans="2:13" s="265" customFormat="1" ht="30" customHeight="1">
      <c r="B1857" s="266">
        <v>1850</v>
      </c>
      <c r="C1857" s="261" t="str">
        <f>IF((F1857&lt;=0)," ",[1]Sheet37!$T$10)</f>
        <v xml:space="preserve"> </v>
      </c>
      <c r="D1857" s="261" t="str">
        <f>C1857&amp;"_"&amp;COUNTIF(C$8:$C1857,C1857)</f>
        <v xml:space="preserve"> _326</v>
      </c>
      <c r="E1857" s="260" t="str">
        <f>[1]Sheet37!$I$11</f>
        <v>2ASCG-10</v>
      </c>
      <c r="F1857" s="261">
        <f>[1]Sheet37!$AA60</f>
        <v>0</v>
      </c>
      <c r="G1857" s="262">
        <f>[1]Sheet37!$X60</f>
        <v>0</v>
      </c>
      <c r="H1857" s="261" t="str">
        <f>[1]Sheet37!$Q60</f>
        <v>a</v>
      </c>
      <c r="I1857" s="261">
        <f>[1]Sheet37!$M60</f>
        <v>0</v>
      </c>
      <c r="J1857" s="261">
        <f>[1]Sheet37!$L60</f>
        <v>0</v>
      </c>
      <c r="K1857" s="263">
        <f>[1]Sheet37!$F60</f>
        <v>0</v>
      </c>
      <c r="L1857" s="261" t="str">
        <f t="shared" si="28"/>
        <v>a 0</v>
      </c>
      <c r="M1857" s="279"/>
    </row>
    <row r="1858" spans="2:13" s="265" customFormat="1" ht="30" customHeight="1">
      <c r="B1858" s="266">
        <v>1851</v>
      </c>
      <c r="C1858" s="261" t="str">
        <f>IF((F1858&lt;=0)," ",[1]Sheet37!$T$10)</f>
        <v xml:space="preserve"> </v>
      </c>
      <c r="D1858" s="261" t="str">
        <f>C1858&amp;"_"&amp;COUNTIF(C$8:$C1858,C1858)</f>
        <v xml:space="preserve"> _327</v>
      </c>
      <c r="E1858" s="260" t="str">
        <f>[1]Sheet37!$I$11</f>
        <v>2ASCG-10</v>
      </c>
      <c r="F1858" s="261">
        <f>[1]Sheet37!$AA61</f>
        <v>0</v>
      </c>
      <c r="G1858" s="262">
        <f>[1]Sheet37!$X61</f>
        <v>0</v>
      </c>
      <c r="H1858" s="261" t="str">
        <f>[1]Sheet37!$Q61</f>
        <v>a</v>
      </c>
      <c r="I1858" s="261">
        <f>[1]Sheet37!$M61</f>
        <v>0</v>
      </c>
      <c r="J1858" s="261">
        <f>[1]Sheet37!$L61</f>
        <v>0</v>
      </c>
      <c r="K1858" s="263">
        <f>[1]Sheet37!$F61</f>
        <v>0</v>
      </c>
      <c r="L1858" s="261" t="str">
        <f t="shared" si="28"/>
        <v>a 0</v>
      </c>
      <c r="M1858" s="279"/>
    </row>
    <row r="1859" spans="2:13" s="265" customFormat="1" ht="30" customHeight="1">
      <c r="B1859" s="266">
        <v>1852</v>
      </c>
      <c r="C1859" s="261" t="str">
        <f>IF((F1859&lt;=0)," ",[1]Sheet37!$T$10)</f>
        <v xml:space="preserve"> </v>
      </c>
      <c r="D1859" s="261" t="str">
        <f>C1859&amp;"_"&amp;COUNTIF(C$8:$C1859,C1859)</f>
        <v xml:space="preserve"> _328</v>
      </c>
      <c r="E1859" s="260" t="str">
        <f>[1]Sheet37!$I$11</f>
        <v>2ASCG-10</v>
      </c>
      <c r="F1859" s="261">
        <f>[1]Sheet37!$AA62</f>
        <v>0</v>
      </c>
      <c r="G1859" s="262">
        <f>[1]Sheet37!$X62</f>
        <v>0</v>
      </c>
      <c r="H1859" s="261" t="str">
        <f>[1]Sheet37!$Q62</f>
        <v>a</v>
      </c>
      <c r="I1859" s="261">
        <f>[1]Sheet37!$M62</f>
        <v>0</v>
      </c>
      <c r="J1859" s="261">
        <f>[1]Sheet37!$L62</f>
        <v>0</v>
      </c>
      <c r="K1859" s="263">
        <f>[1]Sheet37!$F62</f>
        <v>0</v>
      </c>
      <c r="L1859" s="261" t="str">
        <f t="shared" si="28"/>
        <v>a 0</v>
      </c>
      <c r="M1859" s="279"/>
    </row>
    <row r="1860" spans="2:13" s="265" customFormat="1" ht="30" customHeight="1">
      <c r="B1860" s="266">
        <v>1853</v>
      </c>
      <c r="C1860" s="261" t="str">
        <f>IF((F1860&lt;=0)," ",[1]Sheet37!$T$10)</f>
        <v xml:space="preserve"> </v>
      </c>
      <c r="D1860" s="261" t="str">
        <f>C1860&amp;"_"&amp;COUNTIF(C$8:$C1860,C1860)</f>
        <v xml:space="preserve"> _329</v>
      </c>
      <c r="E1860" s="260" t="str">
        <f>[1]Sheet37!$I$11</f>
        <v>2ASCG-10</v>
      </c>
      <c r="F1860" s="261">
        <f>[1]Sheet37!$AA63</f>
        <v>0</v>
      </c>
      <c r="G1860" s="262">
        <f>[1]Sheet37!$X63</f>
        <v>0</v>
      </c>
      <c r="H1860" s="261">
        <f>[1]Sheet37!$Q63</f>
        <v>0</v>
      </c>
      <c r="I1860" s="261">
        <f>[1]Sheet37!$M63</f>
        <v>0</v>
      </c>
      <c r="J1860" s="261">
        <f>[1]Sheet37!$L63</f>
        <v>0</v>
      </c>
      <c r="K1860" s="263">
        <f>[1]Sheet37!$F63</f>
        <v>0</v>
      </c>
      <c r="L1860" s="261" t="str">
        <f t="shared" si="28"/>
        <v>0 0</v>
      </c>
      <c r="M1860" s="279"/>
    </row>
    <row r="1861" spans="2:13" s="265" customFormat="1" ht="30" customHeight="1">
      <c r="B1861" s="266">
        <v>1854</v>
      </c>
      <c r="C1861" s="261" t="str">
        <f>IF((F1861&lt;=0)," ",[1]Sheet37!$T$10)</f>
        <v xml:space="preserve"> </v>
      </c>
      <c r="D1861" s="261" t="str">
        <f>C1861&amp;"_"&amp;COUNTIF(C$8:$C1861,C1861)</f>
        <v xml:space="preserve"> _330</v>
      </c>
      <c r="E1861" s="260" t="str">
        <f>[1]Sheet37!$I$11</f>
        <v>2ASCG-10</v>
      </c>
      <c r="F1861" s="261">
        <f>[1]Sheet37!$AA64</f>
        <v>0</v>
      </c>
      <c r="G1861" s="262">
        <f>[1]Sheet37!$X64</f>
        <v>0</v>
      </c>
      <c r="H1861" s="261">
        <f>[1]Sheet37!$Q64</f>
        <v>0</v>
      </c>
      <c r="I1861" s="261">
        <f>[1]Sheet37!$M64</f>
        <v>0</v>
      </c>
      <c r="J1861" s="261">
        <f>[1]Sheet37!$L64</f>
        <v>0</v>
      </c>
      <c r="K1861" s="263">
        <f>[1]Sheet37!$F64</f>
        <v>0</v>
      </c>
      <c r="L1861" s="261" t="str">
        <f t="shared" si="28"/>
        <v>0 0</v>
      </c>
      <c r="M1861" s="279"/>
    </row>
    <row r="1862" spans="2:13" s="265" customFormat="1" ht="30" customHeight="1">
      <c r="B1862" s="266">
        <v>1855</v>
      </c>
      <c r="C1862" s="261" t="str">
        <f>IF((F1862&lt;=0)," ",[1]Sheet37!$T$10)</f>
        <v xml:space="preserve"> </v>
      </c>
      <c r="D1862" s="261" t="str">
        <f>C1862&amp;"_"&amp;COUNTIF(C$8:$C1862,C1862)</f>
        <v xml:space="preserve"> _331</v>
      </c>
      <c r="E1862" s="260" t="str">
        <f>[1]Sheet37!$I$11</f>
        <v>2ASCG-10</v>
      </c>
      <c r="F1862" s="261">
        <f>[1]Sheet37!$AA65</f>
        <v>0</v>
      </c>
      <c r="G1862" s="262">
        <f>[1]Sheet37!$X65</f>
        <v>0</v>
      </c>
      <c r="H1862" s="261">
        <f>[1]Sheet37!$Q65</f>
        <v>0</v>
      </c>
      <c r="I1862" s="261">
        <f>[1]Sheet37!$M65</f>
        <v>0</v>
      </c>
      <c r="J1862" s="261">
        <f>[1]Sheet37!$L65</f>
        <v>0</v>
      </c>
      <c r="K1862" s="263">
        <f>[1]Sheet37!$F65</f>
        <v>0</v>
      </c>
      <c r="L1862" s="261" t="str">
        <f t="shared" si="28"/>
        <v>0 0</v>
      </c>
      <c r="M1862" s="279"/>
    </row>
    <row r="1863" spans="2:13" s="265" customFormat="1" ht="30" customHeight="1">
      <c r="B1863" s="266">
        <v>1856</v>
      </c>
      <c r="C1863" s="261" t="str">
        <f>IF((F1863&lt;=0)," ",[1]Sheet37!$T$10)</f>
        <v xml:space="preserve"> </v>
      </c>
      <c r="D1863" s="261" t="str">
        <f>C1863&amp;"_"&amp;COUNTIF(C$8:$C1863,C1863)</f>
        <v xml:space="preserve"> _332</v>
      </c>
      <c r="E1863" s="260" t="str">
        <f>[1]Sheet37!$I$11</f>
        <v>2ASCG-10</v>
      </c>
      <c r="F1863" s="261">
        <f>[1]Sheet37!$AA66</f>
        <v>0</v>
      </c>
      <c r="G1863" s="262">
        <f>[1]Sheet37!$X66</f>
        <v>0</v>
      </c>
      <c r="H1863" s="261">
        <f>[1]Sheet37!$Q66</f>
        <v>0</v>
      </c>
      <c r="I1863" s="261">
        <f>[1]Sheet37!$M66</f>
        <v>0</v>
      </c>
      <c r="J1863" s="261">
        <f>[1]Sheet37!$L66</f>
        <v>0</v>
      </c>
      <c r="K1863" s="263">
        <f>[1]Sheet37!$F66</f>
        <v>0</v>
      </c>
      <c r="L1863" s="261" t="str">
        <f t="shared" si="28"/>
        <v>0 0</v>
      </c>
      <c r="M1863" s="279"/>
    </row>
    <row r="1864" spans="2:13" s="265" customFormat="1" ht="30" customHeight="1">
      <c r="B1864" s="266">
        <v>1857</v>
      </c>
      <c r="C1864" s="261" t="str">
        <f>IF((F1864&lt;=0)," ",[1]Sheet38!$T$10)</f>
        <v xml:space="preserve">الثانية إعدادي عام </v>
      </c>
      <c r="D1864" s="261" t="str">
        <f>C1864&amp;"_"&amp;COUNTIF(C$8:$C1864,C1864)</f>
        <v>الثانية إعدادي عام _375</v>
      </c>
      <c r="E1864" s="260" t="str">
        <f>[1]Sheet38!$I$11</f>
        <v>2ASCG-11</v>
      </c>
      <c r="F1864" s="261">
        <f>[1]Sheet38!$AA16</f>
        <v>1</v>
      </c>
      <c r="G1864" s="262" t="str">
        <f>[1]Sheet38!$X16</f>
        <v>M145014606</v>
      </c>
      <c r="H1864" s="261" t="str">
        <f>[1]Sheet38!$Q16</f>
        <v>a</v>
      </c>
      <c r="I1864" s="261" t="str">
        <f>[1]Sheet38!$M16</f>
        <v>هدى</v>
      </c>
      <c r="J1864" s="261" t="str">
        <f>[1]Sheet38!$L16</f>
        <v>أنثى</v>
      </c>
      <c r="K1864" s="263">
        <f>[1]Sheet38!$F16</f>
        <v>38233</v>
      </c>
      <c r="L1864" s="261" t="str">
        <f t="shared" si="28"/>
        <v>a هدى</v>
      </c>
      <c r="M1864" s="279"/>
    </row>
    <row r="1865" spans="2:13" s="265" customFormat="1" ht="30" customHeight="1">
      <c r="B1865" s="266">
        <v>1858</v>
      </c>
      <c r="C1865" s="261" t="str">
        <f>IF((F1865&lt;=0)," ",[1]Sheet38!$T$10)</f>
        <v xml:space="preserve">الثانية إعدادي عام </v>
      </c>
      <c r="D1865" s="261" t="str">
        <f>C1865&amp;"_"&amp;COUNTIF(C$8:$C1865,C1865)</f>
        <v>الثانية إعدادي عام _376</v>
      </c>
      <c r="E1865" s="260" t="str">
        <f>[1]Sheet38!$I$11</f>
        <v>2ASCG-11</v>
      </c>
      <c r="F1865" s="261">
        <f>[1]Sheet38!$AA17</f>
        <v>2</v>
      </c>
      <c r="G1865" s="262" t="str">
        <f>[1]Sheet38!$X17</f>
        <v>P120061654</v>
      </c>
      <c r="H1865" s="261" t="str">
        <f>[1]Sheet38!$Q17</f>
        <v>a</v>
      </c>
      <c r="I1865" s="261" t="str">
        <f>[1]Sheet38!$M17</f>
        <v>منير</v>
      </c>
      <c r="J1865" s="261" t="str">
        <f>[1]Sheet38!$L17</f>
        <v>ذكر</v>
      </c>
      <c r="K1865" s="263">
        <f>[1]Sheet38!$F17</f>
        <v>38023</v>
      </c>
      <c r="L1865" s="261" t="str">
        <f t="shared" ref="L1865:L1928" si="29">CONCATENATE(H1865," ",I1865)</f>
        <v>a منير</v>
      </c>
      <c r="M1865" s="279"/>
    </row>
    <row r="1866" spans="2:13" s="265" customFormat="1" ht="30" customHeight="1">
      <c r="B1866" s="266">
        <v>1859</v>
      </c>
      <c r="C1866" s="261" t="str">
        <f>IF((F1866&lt;=0)," ",[1]Sheet38!$T$10)</f>
        <v xml:space="preserve">الثانية إعدادي عام </v>
      </c>
      <c r="D1866" s="261" t="str">
        <f>C1866&amp;"_"&amp;COUNTIF(C$8:$C1866,C1866)</f>
        <v>الثانية إعدادي عام _377</v>
      </c>
      <c r="E1866" s="260" t="str">
        <f>[1]Sheet38!$I$11</f>
        <v>2ASCG-11</v>
      </c>
      <c r="F1866" s="261">
        <f>[1]Sheet38!$AA18</f>
        <v>3</v>
      </c>
      <c r="G1866" s="262" t="str">
        <f>[1]Sheet38!$X18</f>
        <v>P120070901</v>
      </c>
      <c r="H1866" s="261" t="str">
        <f>[1]Sheet38!$Q18</f>
        <v>a</v>
      </c>
      <c r="I1866" s="261" t="str">
        <f>[1]Sheet38!$M18</f>
        <v>سلمى</v>
      </c>
      <c r="J1866" s="261" t="str">
        <f>[1]Sheet38!$L18</f>
        <v>أنثى</v>
      </c>
      <c r="K1866" s="263">
        <f>[1]Sheet38!$F18</f>
        <v>38504</v>
      </c>
      <c r="L1866" s="261" t="str">
        <f t="shared" si="29"/>
        <v>a سلمى</v>
      </c>
      <c r="M1866" s="279"/>
    </row>
    <row r="1867" spans="2:13" s="265" customFormat="1" ht="30" customHeight="1">
      <c r="B1867" s="266">
        <v>1860</v>
      </c>
      <c r="C1867" s="261" t="str">
        <f>IF((F1867&lt;=0)," ",[1]Sheet38!$T$10)</f>
        <v xml:space="preserve">الثانية إعدادي عام </v>
      </c>
      <c r="D1867" s="261" t="str">
        <f>C1867&amp;"_"&amp;COUNTIF(C$8:$C1867,C1867)</f>
        <v>الثانية إعدادي عام _378</v>
      </c>
      <c r="E1867" s="260" t="str">
        <f>[1]Sheet38!$I$11</f>
        <v>2ASCG-11</v>
      </c>
      <c r="F1867" s="261">
        <f>[1]Sheet38!$AA19</f>
        <v>4</v>
      </c>
      <c r="G1867" s="262" t="str">
        <f>[1]Sheet38!$X19</f>
        <v>P130366761</v>
      </c>
      <c r="H1867" s="261" t="str">
        <f>[1]Sheet38!$Q19</f>
        <v>a</v>
      </c>
      <c r="I1867" s="261" t="str">
        <f>[1]Sheet38!$M19</f>
        <v xml:space="preserve">وسيمة </v>
      </c>
      <c r="J1867" s="261" t="str">
        <f>[1]Sheet38!$L19</f>
        <v>أنثى</v>
      </c>
      <c r="K1867" s="263">
        <f>[1]Sheet38!$F19</f>
        <v>38115</v>
      </c>
      <c r="L1867" s="261" t="str">
        <f t="shared" si="29"/>
        <v xml:space="preserve">a وسيمة </v>
      </c>
      <c r="M1867" s="279"/>
    </row>
    <row r="1868" spans="2:13" s="265" customFormat="1" ht="30" customHeight="1">
      <c r="B1868" s="266">
        <v>1861</v>
      </c>
      <c r="C1868" s="261" t="str">
        <f>IF((F1868&lt;=0)," ",[1]Sheet38!$T$10)</f>
        <v xml:space="preserve">الثانية إعدادي عام </v>
      </c>
      <c r="D1868" s="261" t="str">
        <f>C1868&amp;"_"&amp;COUNTIF(C$8:$C1868,C1868)</f>
        <v>الثانية إعدادي عام _379</v>
      </c>
      <c r="E1868" s="260" t="str">
        <f>[1]Sheet38!$I$11</f>
        <v>2ASCG-11</v>
      </c>
      <c r="F1868" s="261">
        <f>[1]Sheet38!$AA20</f>
        <v>5</v>
      </c>
      <c r="G1868" s="262" t="str">
        <f>[1]Sheet38!$X20</f>
        <v>P130371150</v>
      </c>
      <c r="H1868" s="261" t="str">
        <f>[1]Sheet38!$Q20</f>
        <v>a</v>
      </c>
      <c r="I1868" s="261" t="str">
        <f>[1]Sheet38!$M20</f>
        <v xml:space="preserve">منصف </v>
      </c>
      <c r="J1868" s="261" t="str">
        <f>[1]Sheet38!$L20</f>
        <v>ذكر</v>
      </c>
      <c r="K1868" s="263">
        <f>[1]Sheet38!$F20</f>
        <v>38210</v>
      </c>
      <c r="L1868" s="261" t="str">
        <f t="shared" si="29"/>
        <v xml:space="preserve">a منصف </v>
      </c>
      <c r="M1868" s="279"/>
    </row>
    <row r="1869" spans="2:13" s="265" customFormat="1" ht="30" customHeight="1">
      <c r="B1869" s="266">
        <v>1862</v>
      </c>
      <c r="C1869" s="261" t="str">
        <f>IF((F1869&lt;=0)," ",[1]Sheet38!$T$10)</f>
        <v xml:space="preserve">الثانية إعدادي عام </v>
      </c>
      <c r="D1869" s="261" t="str">
        <f>C1869&amp;"_"&amp;COUNTIF(C$8:$C1869,C1869)</f>
        <v>الثانية إعدادي عام _380</v>
      </c>
      <c r="E1869" s="260" t="str">
        <f>[1]Sheet38!$I$11</f>
        <v>2ASCG-11</v>
      </c>
      <c r="F1869" s="261">
        <f>[1]Sheet38!$AA21</f>
        <v>6</v>
      </c>
      <c r="G1869" s="262" t="str">
        <f>[1]Sheet38!$X21</f>
        <v>P131182528</v>
      </c>
      <c r="H1869" s="261" t="str">
        <f>[1]Sheet38!$Q21</f>
        <v>a</v>
      </c>
      <c r="I1869" s="261" t="str">
        <f>[1]Sheet38!$M21</f>
        <v>محمد</v>
      </c>
      <c r="J1869" s="261" t="str">
        <f>[1]Sheet38!$L21</f>
        <v>ذكر</v>
      </c>
      <c r="K1869" s="263">
        <f>[1]Sheet38!$F21</f>
        <v>38261</v>
      </c>
      <c r="L1869" s="261" t="str">
        <f t="shared" si="29"/>
        <v>a محمد</v>
      </c>
      <c r="M1869" s="279"/>
    </row>
    <row r="1870" spans="2:13" s="265" customFormat="1" ht="30" customHeight="1">
      <c r="B1870" s="266">
        <v>1863</v>
      </c>
      <c r="C1870" s="261" t="str">
        <f>IF((F1870&lt;=0)," ",[1]Sheet38!$T$10)</f>
        <v xml:space="preserve">الثانية إعدادي عام </v>
      </c>
      <c r="D1870" s="261" t="str">
        <f>C1870&amp;"_"&amp;COUNTIF(C$8:$C1870,C1870)</f>
        <v>الثانية إعدادي عام _381</v>
      </c>
      <c r="E1870" s="260" t="str">
        <f>[1]Sheet38!$I$11</f>
        <v>2ASCG-11</v>
      </c>
      <c r="F1870" s="261">
        <f>[1]Sheet38!$AA22</f>
        <v>7</v>
      </c>
      <c r="G1870" s="262" t="str">
        <f>[1]Sheet38!$X22</f>
        <v>P131247835</v>
      </c>
      <c r="H1870" s="261" t="str">
        <f>[1]Sheet38!$Q22</f>
        <v>a</v>
      </c>
      <c r="I1870" s="261" t="str">
        <f>[1]Sheet38!$M22</f>
        <v>عماد</v>
      </c>
      <c r="J1870" s="261" t="str">
        <f>[1]Sheet38!$L22</f>
        <v>ذكر</v>
      </c>
      <c r="K1870" s="263">
        <f>[1]Sheet38!$F22</f>
        <v>38495</v>
      </c>
      <c r="L1870" s="261" t="str">
        <f t="shared" si="29"/>
        <v>a عماد</v>
      </c>
      <c r="M1870" s="279"/>
    </row>
    <row r="1871" spans="2:13" s="265" customFormat="1" ht="30" customHeight="1">
      <c r="B1871" s="266">
        <v>1864</v>
      </c>
      <c r="C1871" s="261" t="str">
        <f>IF((F1871&lt;=0)," ",[1]Sheet38!$T$10)</f>
        <v xml:space="preserve">الثانية إعدادي عام </v>
      </c>
      <c r="D1871" s="261" t="str">
        <f>C1871&amp;"_"&amp;COUNTIF(C$8:$C1871,C1871)</f>
        <v>الثانية إعدادي عام _382</v>
      </c>
      <c r="E1871" s="260" t="str">
        <f>[1]Sheet38!$I$11</f>
        <v>2ASCG-11</v>
      </c>
      <c r="F1871" s="261">
        <f>[1]Sheet38!$AA23</f>
        <v>8</v>
      </c>
      <c r="G1871" s="262" t="str">
        <f>[1]Sheet38!$X23</f>
        <v>P131251437</v>
      </c>
      <c r="H1871" s="261" t="str">
        <f>[1]Sheet38!$Q23</f>
        <v>a</v>
      </c>
      <c r="I1871" s="261" t="str">
        <f>[1]Sheet38!$M23</f>
        <v>منار</v>
      </c>
      <c r="J1871" s="261" t="str">
        <f>[1]Sheet38!$L23</f>
        <v>أنثى</v>
      </c>
      <c r="K1871" s="263">
        <f>[1]Sheet38!$F23</f>
        <v>38543</v>
      </c>
      <c r="L1871" s="261" t="str">
        <f t="shared" si="29"/>
        <v>a منار</v>
      </c>
      <c r="M1871" s="279"/>
    </row>
    <row r="1872" spans="2:13" s="265" customFormat="1" ht="30" customHeight="1">
      <c r="B1872" s="266">
        <v>1865</v>
      </c>
      <c r="C1872" s="261" t="str">
        <f>IF((F1872&lt;=0)," ",[1]Sheet38!$T$10)</f>
        <v xml:space="preserve">الثانية إعدادي عام </v>
      </c>
      <c r="D1872" s="261" t="str">
        <f>C1872&amp;"_"&amp;COUNTIF(C$8:$C1872,C1872)</f>
        <v>الثانية إعدادي عام _383</v>
      </c>
      <c r="E1872" s="260" t="str">
        <f>[1]Sheet38!$I$11</f>
        <v>2ASCG-11</v>
      </c>
      <c r="F1872" s="261">
        <f>[1]Sheet38!$AA24</f>
        <v>9</v>
      </c>
      <c r="G1872" s="262" t="str">
        <f>[1]Sheet38!$X24</f>
        <v>P131259877</v>
      </c>
      <c r="H1872" s="261" t="str">
        <f>[1]Sheet38!$Q24</f>
        <v>a</v>
      </c>
      <c r="I1872" s="261" t="str">
        <f>[1]Sheet38!$M24</f>
        <v xml:space="preserve">خديجة </v>
      </c>
      <c r="J1872" s="261" t="str">
        <f>[1]Sheet38!$L24</f>
        <v>أنثى</v>
      </c>
      <c r="K1872" s="263">
        <f>[1]Sheet38!$F24</f>
        <v>38580</v>
      </c>
      <c r="L1872" s="261" t="str">
        <f t="shared" si="29"/>
        <v xml:space="preserve">a خديجة </v>
      </c>
      <c r="M1872" s="279"/>
    </row>
    <row r="1873" spans="2:13" s="265" customFormat="1" ht="30" customHeight="1">
      <c r="B1873" s="266">
        <v>1866</v>
      </c>
      <c r="C1873" s="261" t="str">
        <f>IF((F1873&lt;=0)," ",[1]Sheet38!$T$10)</f>
        <v xml:space="preserve">الثانية إعدادي عام </v>
      </c>
      <c r="D1873" s="261" t="str">
        <f>C1873&amp;"_"&amp;COUNTIF(C$8:$C1873,C1873)</f>
        <v>الثانية إعدادي عام _384</v>
      </c>
      <c r="E1873" s="260" t="str">
        <f>[1]Sheet38!$I$11</f>
        <v>2ASCG-11</v>
      </c>
      <c r="F1873" s="261">
        <f>[1]Sheet38!$AA25</f>
        <v>10</v>
      </c>
      <c r="G1873" s="262" t="str">
        <f>[1]Sheet38!$X25</f>
        <v>P131260113</v>
      </c>
      <c r="H1873" s="261" t="str">
        <f>[1]Sheet38!$Q25</f>
        <v>a</v>
      </c>
      <c r="I1873" s="261" t="str">
        <f>[1]Sheet38!$M25</f>
        <v xml:space="preserve">نهيلة </v>
      </c>
      <c r="J1873" s="261" t="str">
        <f>[1]Sheet38!$L25</f>
        <v>أنثى</v>
      </c>
      <c r="K1873" s="263">
        <f>[1]Sheet38!$F25</f>
        <v>38138</v>
      </c>
      <c r="L1873" s="261" t="str">
        <f t="shared" si="29"/>
        <v xml:space="preserve">a نهيلة </v>
      </c>
      <c r="M1873" s="279"/>
    </row>
    <row r="1874" spans="2:13" s="265" customFormat="1" ht="30" customHeight="1">
      <c r="B1874" s="266">
        <v>1867</v>
      </c>
      <c r="C1874" s="261" t="str">
        <f>IF((F1874&lt;=0)," ",[1]Sheet38!$T$10)</f>
        <v xml:space="preserve">الثانية إعدادي عام </v>
      </c>
      <c r="D1874" s="261" t="str">
        <f>C1874&amp;"_"&amp;COUNTIF(C$8:$C1874,C1874)</f>
        <v>الثانية إعدادي عام _385</v>
      </c>
      <c r="E1874" s="260" t="str">
        <f>[1]Sheet38!$I$11</f>
        <v>2ASCG-11</v>
      </c>
      <c r="F1874" s="261">
        <f>[1]Sheet38!$AA26</f>
        <v>11</v>
      </c>
      <c r="G1874" s="262" t="str">
        <f>[1]Sheet38!$X26</f>
        <v>P131366838</v>
      </c>
      <c r="H1874" s="261" t="str">
        <f>[1]Sheet38!$Q26</f>
        <v>a</v>
      </c>
      <c r="I1874" s="261" t="str">
        <f>[1]Sheet38!$M26</f>
        <v xml:space="preserve">رميساء </v>
      </c>
      <c r="J1874" s="261" t="str">
        <f>[1]Sheet38!$L26</f>
        <v>أنثى</v>
      </c>
      <c r="K1874" s="263">
        <f>[1]Sheet38!$F26</f>
        <v>38419</v>
      </c>
      <c r="L1874" s="261" t="str">
        <f t="shared" si="29"/>
        <v xml:space="preserve">a رميساء </v>
      </c>
      <c r="M1874" s="279"/>
    </row>
    <row r="1875" spans="2:13" s="265" customFormat="1" ht="30" customHeight="1">
      <c r="B1875" s="266">
        <v>1868</v>
      </c>
      <c r="C1875" s="261" t="str">
        <f>IF((F1875&lt;=0)," ",[1]Sheet38!$T$10)</f>
        <v xml:space="preserve">الثانية إعدادي عام </v>
      </c>
      <c r="D1875" s="261" t="str">
        <f>C1875&amp;"_"&amp;COUNTIF(C$8:$C1875,C1875)</f>
        <v>الثانية إعدادي عام _386</v>
      </c>
      <c r="E1875" s="260" t="str">
        <f>[1]Sheet38!$I$11</f>
        <v>2ASCG-11</v>
      </c>
      <c r="F1875" s="261">
        <f>[1]Sheet38!$AA27</f>
        <v>12</v>
      </c>
      <c r="G1875" s="262" t="str">
        <f>[1]Sheet38!$X27</f>
        <v>P131366845</v>
      </c>
      <c r="H1875" s="261" t="str">
        <f>[1]Sheet38!$Q27</f>
        <v>a</v>
      </c>
      <c r="I1875" s="261" t="str">
        <f>[1]Sheet38!$M27</f>
        <v>دعاء</v>
      </c>
      <c r="J1875" s="261" t="str">
        <f>[1]Sheet38!$L27</f>
        <v>أنثى</v>
      </c>
      <c r="K1875" s="263">
        <f>[1]Sheet38!$F27</f>
        <v>38359</v>
      </c>
      <c r="L1875" s="261" t="str">
        <f t="shared" si="29"/>
        <v>a دعاء</v>
      </c>
      <c r="M1875" s="279"/>
    </row>
    <row r="1876" spans="2:13" s="265" customFormat="1" ht="30" customHeight="1">
      <c r="B1876" s="266">
        <v>1869</v>
      </c>
      <c r="C1876" s="261" t="str">
        <f>IF((F1876&lt;=0)," ",[1]Sheet38!$T$10)</f>
        <v xml:space="preserve">الثانية إعدادي عام </v>
      </c>
      <c r="D1876" s="261" t="str">
        <f>C1876&amp;"_"&amp;COUNTIF(C$8:$C1876,C1876)</f>
        <v>الثانية إعدادي عام _387</v>
      </c>
      <c r="E1876" s="260" t="str">
        <f>[1]Sheet38!$I$11</f>
        <v>2ASCG-11</v>
      </c>
      <c r="F1876" s="261">
        <f>[1]Sheet38!$AA28</f>
        <v>13</v>
      </c>
      <c r="G1876" s="262" t="str">
        <f>[1]Sheet38!$X28</f>
        <v>P131371108</v>
      </c>
      <c r="H1876" s="261" t="str">
        <f>[1]Sheet38!$Q28</f>
        <v>a</v>
      </c>
      <c r="I1876" s="261" t="str">
        <f>[1]Sheet38!$M28</f>
        <v xml:space="preserve">غزلان </v>
      </c>
      <c r="J1876" s="261" t="str">
        <f>[1]Sheet38!$L28</f>
        <v>أنثى</v>
      </c>
      <c r="K1876" s="263">
        <f>[1]Sheet38!$F28</f>
        <v>38108</v>
      </c>
      <c r="L1876" s="261" t="str">
        <f t="shared" si="29"/>
        <v xml:space="preserve">a غزلان </v>
      </c>
      <c r="M1876" s="279"/>
    </row>
    <row r="1877" spans="2:13" s="265" customFormat="1" ht="30" customHeight="1">
      <c r="B1877" s="266">
        <v>1870</v>
      </c>
      <c r="C1877" s="261" t="str">
        <f>IF((F1877&lt;=0)," ",[1]Sheet38!$T$10)</f>
        <v xml:space="preserve">الثانية إعدادي عام </v>
      </c>
      <c r="D1877" s="261" t="str">
        <f>C1877&amp;"_"&amp;COUNTIF(C$8:$C1877,C1877)</f>
        <v>الثانية إعدادي عام _388</v>
      </c>
      <c r="E1877" s="260" t="str">
        <f>[1]Sheet38!$I$11</f>
        <v>2ASCG-11</v>
      </c>
      <c r="F1877" s="261">
        <f>[1]Sheet38!$AA29</f>
        <v>14</v>
      </c>
      <c r="G1877" s="262" t="str">
        <f>[1]Sheet38!$X29</f>
        <v>P131376571</v>
      </c>
      <c r="H1877" s="261" t="str">
        <f>[1]Sheet38!$Q29</f>
        <v>a</v>
      </c>
      <c r="I1877" s="261" t="str">
        <f>[1]Sheet38!$M29</f>
        <v xml:space="preserve">بلال </v>
      </c>
      <c r="J1877" s="261" t="str">
        <f>[1]Sheet38!$L29</f>
        <v>ذكر</v>
      </c>
      <c r="K1877" s="263">
        <f>[1]Sheet38!$F29</f>
        <v>37889</v>
      </c>
      <c r="L1877" s="261" t="str">
        <f t="shared" si="29"/>
        <v xml:space="preserve">a بلال </v>
      </c>
      <c r="M1877" s="279"/>
    </row>
    <row r="1878" spans="2:13" s="265" customFormat="1" ht="30" customHeight="1">
      <c r="B1878" s="266">
        <v>1871</v>
      </c>
      <c r="C1878" s="261" t="str">
        <f>IF((F1878&lt;=0)," ",[1]Sheet38!$T$10)</f>
        <v xml:space="preserve">الثانية إعدادي عام </v>
      </c>
      <c r="D1878" s="261" t="str">
        <f>C1878&amp;"_"&amp;COUNTIF(C$8:$C1878,C1878)</f>
        <v>الثانية إعدادي عام _389</v>
      </c>
      <c r="E1878" s="260" t="str">
        <f>[1]Sheet38!$I$11</f>
        <v>2ASCG-11</v>
      </c>
      <c r="F1878" s="261">
        <f>[1]Sheet38!$AA30</f>
        <v>15</v>
      </c>
      <c r="G1878" s="262" t="str">
        <f>[1]Sheet38!$X30</f>
        <v>P132259933</v>
      </c>
      <c r="H1878" s="261" t="str">
        <f>[1]Sheet38!$Q30</f>
        <v>a</v>
      </c>
      <c r="I1878" s="261" t="str">
        <f>[1]Sheet38!$M30</f>
        <v xml:space="preserve">لمياء </v>
      </c>
      <c r="J1878" s="261" t="str">
        <f>[1]Sheet38!$L30</f>
        <v>أنثى</v>
      </c>
      <c r="K1878" s="263">
        <f>[1]Sheet38!$F30</f>
        <v>37694</v>
      </c>
      <c r="L1878" s="261" t="str">
        <f t="shared" si="29"/>
        <v xml:space="preserve">a لمياء </v>
      </c>
      <c r="M1878" s="279"/>
    </row>
    <row r="1879" spans="2:13" s="265" customFormat="1" ht="30" customHeight="1">
      <c r="B1879" s="266">
        <v>1872</v>
      </c>
      <c r="C1879" s="261" t="str">
        <f>IF((F1879&lt;=0)," ",[1]Sheet38!$T$10)</f>
        <v xml:space="preserve">الثانية إعدادي عام </v>
      </c>
      <c r="D1879" s="261" t="str">
        <f>C1879&amp;"_"&amp;COUNTIF(C$8:$C1879,C1879)</f>
        <v>الثانية إعدادي عام _390</v>
      </c>
      <c r="E1879" s="260" t="str">
        <f>[1]Sheet38!$I$11</f>
        <v>2ASCG-11</v>
      </c>
      <c r="F1879" s="261">
        <f>[1]Sheet38!$AA31</f>
        <v>16</v>
      </c>
      <c r="G1879" s="262" t="str">
        <f>[1]Sheet38!$X31</f>
        <v>P132366739</v>
      </c>
      <c r="H1879" s="261" t="str">
        <f>[1]Sheet38!$Q31</f>
        <v>a</v>
      </c>
      <c r="I1879" s="261" t="str">
        <f>[1]Sheet38!$M31</f>
        <v xml:space="preserve">سليمان </v>
      </c>
      <c r="J1879" s="261" t="str">
        <f>[1]Sheet38!$L31</f>
        <v>ذكر</v>
      </c>
      <c r="K1879" s="263">
        <f>[1]Sheet38!$F31</f>
        <v>38713</v>
      </c>
      <c r="L1879" s="261" t="str">
        <f t="shared" si="29"/>
        <v xml:space="preserve">a سليمان </v>
      </c>
      <c r="M1879" s="279"/>
    </row>
    <row r="1880" spans="2:13" s="265" customFormat="1" ht="30" customHeight="1">
      <c r="B1880" s="266">
        <v>1873</v>
      </c>
      <c r="C1880" s="261" t="str">
        <f>IF((F1880&lt;=0)," ",[1]Sheet38!$T$10)</f>
        <v xml:space="preserve">الثانية إعدادي عام </v>
      </c>
      <c r="D1880" s="261" t="str">
        <f>C1880&amp;"_"&amp;COUNTIF(C$8:$C1880,C1880)</f>
        <v>الثانية إعدادي عام _391</v>
      </c>
      <c r="E1880" s="260" t="str">
        <f>[1]Sheet38!$I$11</f>
        <v>2ASCG-11</v>
      </c>
      <c r="F1880" s="261">
        <f>[1]Sheet38!$AA32</f>
        <v>17</v>
      </c>
      <c r="G1880" s="262" t="str">
        <f>[1]Sheet38!$X32</f>
        <v>P132366944</v>
      </c>
      <c r="H1880" s="261" t="str">
        <f>[1]Sheet38!$Q32</f>
        <v>a</v>
      </c>
      <c r="I1880" s="261" t="str">
        <f>[1]Sheet38!$M32</f>
        <v xml:space="preserve">سعيدة </v>
      </c>
      <c r="J1880" s="261" t="str">
        <f>[1]Sheet38!$L32</f>
        <v>أنثى</v>
      </c>
      <c r="K1880" s="263">
        <f>[1]Sheet38!$F32</f>
        <v>38463</v>
      </c>
      <c r="L1880" s="261" t="str">
        <f t="shared" si="29"/>
        <v xml:space="preserve">a سعيدة </v>
      </c>
      <c r="M1880" s="279"/>
    </row>
    <row r="1881" spans="2:13" s="265" customFormat="1" ht="30" customHeight="1">
      <c r="B1881" s="266">
        <v>1874</v>
      </c>
      <c r="C1881" s="261" t="str">
        <f>IF((F1881&lt;=0)," ",[1]Sheet38!$T$10)</f>
        <v xml:space="preserve">الثانية إعدادي عام </v>
      </c>
      <c r="D1881" s="261" t="str">
        <f>C1881&amp;"_"&amp;COUNTIF(C$8:$C1881,C1881)</f>
        <v>الثانية إعدادي عام _392</v>
      </c>
      <c r="E1881" s="260" t="str">
        <f>[1]Sheet38!$I$11</f>
        <v>2ASCG-11</v>
      </c>
      <c r="F1881" s="261">
        <f>[1]Sheet38!$AA33</f>
        <v>18</v>
      </c>
      <c r="G1881" s="262" t="str">
        <f>[1]Sheet38!$X33</f>
        <v>P133260181</v>
      </c>
      <c r="H1881" s="261" t="str">
        <f>[1]Sheet38!$Q33</f>
        <v>a</v>
      </c>
      <c r="I1881" s="261" t="str">
        <f>[1]Sheet38!$M33</f>
        <v xml:space="preserve">عبد الرحيم </v>
      </c>
      <c r="J1881" s="261" t="str">
        <f>[1]Sheet38!$L33</f>
        <v>ذكر</v>
      </c>
      <c r="K1881" s="263">
        <f>[1]Sheet38!$F33</f>
        <v>38150</v>
      </c>
      <c r="L1881" s="261" t="str">
        <f t="shared" si="29"/>
        <v xml:space="preserve">a عبد الرحيم </v>
      </c>
      <c r="M1881" s="279"/>
    </row>
    <row r="1882" spans="2:13" s="265" customFormat="1" ht="30" customHeight="1">
      <c r="B1882" s="266">
        <v>1875</v>
      </c>
      <c r="C1882" s="261" t="str">
        <f>IF((F1882&lt;=0)," ",[1]Sheet38!$T$10)</f>
        <v xml:space="preserve">الثانية إعدادي عام </v>
      </c>
      <c r="D1882" s="261" t="str">
        <f>C1882&amp;"_"&amp;COUNTIF(C$8:$C1882,C1882)</f>
        <v>الثانية إعدادي عام _393</v>
      </c>
      <c r="E1882" s="260" t="str">
        <f>[1]Sheet38!$I$11</f>
        <v>2ASCG-11</v>
      </c>
      <c r="F1882" s="261">
        <f>[1]Sheet38!$AA34</f>
        <v>19</v>
      </c>
      <c r="G1882" s="262" t="str">
        <f>[1]Sheet38!$X34</f>
        <v>P133371188</v>
      </c>
      <c r="H1882" s="261" t="str">
        <f>[1]Sheet38!$Q34</f>
        <v>a</v>
      </c>
      <c r="I1882" s="261" t="str">
        <f>[1]Sheet38!$M34</f>
        <v xml:space="preserve">فاطمة الزهرة </v>
      </c>
      <c r="J1882" s="261" t="str">
        <f>[1]Sheet38!$L34</f>
        <v>أنثى</v>
      </c>
      <c r="K1882" s="263">
        <f>[1]Sheet38!$F34</f>
        <v>38314</v>
      </c>
      <c r="L1882" s="261" t="str">
        <f t="shared" si="29"/>
        <v xml:space="preserve">a فاطمة الزهرة </v>
      </c>
      <c r="M1882" s="279"/>
    </row>
    <row r="1883" spans="2:13" s="265" customFormat="1" ht="30" customHeight="1">
      <c r="B1883" s="266">
        <v>1876</v>
      </c>
      <c r="C1883" s="261" t="str">
        <f>IF((F1883&lt;=0)," ",[1]Sheet38!$T$10)</f>
        <v xml:space="preserve">الثانية إعدادي عام </v>
      </c>
      <c r="D1883" s="261" t="str">
        <f>C1883&amp;"_"&amp;COUNTIF(C$8:$C1883,C1883)</f>
        <v>الثانية إعدادي عام _394</v>
      </c>
      <c r="E1883" s="260" t="str">
        <f>[1]Sheet38!$I$11</f>
        <v>2ASCG-11</v>
      </c>
      <c r="F1883" s="261">
        <f>[1]Sheet38!$AA35</f>
        <v>20</v>
      </c>
      <c r="G1883" s="262" t="str">
        <f>[1]Sheet38!$X35</f>
        <v>P134260153</v>
      </c>
      <c r="H1883" s="261" t="str">
        <f>[1]Sheet38!$Q35</f>
        <v>a</v>
      </c>
      <c r="I1883" s="261" t="str">
        <f>[1]Sheet38!$M35</f>
        <v xml:space="preserve">ندى  </v>
      </c>
      <c r="J1883" s="261" t="str">
        <f>[1]Sheet38!$L35</f>
        <v>أنثى</v>
      </c>
      <c r="K1883" s="263">
        <f>[1]Sheet38!$F35</f>
        <v>37897</v>
      </c>
      <c r="L1883" s="261" t="str">
        <f t="shared" si="29"/>
        <v xml:space="preserve">a ندى  </v>
      </c>
      <c r="M1883" s="279"/>
    </row>
    <row r="1884" spans="2:13" s="265" customFormat="1" ht="30" customHeight="1">
      <c r="B1884" s="266">
        <v>1877</v>
      </c>
      <c r="C1884" s="261" t="str">
        <f>IF((F1884&lt;=0)," ",[1]Sheet38!$T$10)</f>
        <v xml:space="preserve">الثانية إعدادي عام </v>
      </c>
      <c r="D1884" s="261" t="str">
        <f>C1884&amp;"_"&amp;COUNTIF(C$8:$C1884,C1884)</f>
        <v>الثانية إعدادي عام _395</v>
      </c>
      <c r="E1884" s="260" t="str">
        <f>[1]Sheet38!$I$11</f>
        <v>2ASCG-11</v>
      </c>
      <c r="F1884" s="261">
        <f>[1]Sheet38!$AA36</f>
        <v>21</v>
      </c>
      <c r="G1884" s="262" t="str">
        <f>[1]Sheet38!$X36</f>
        <v>P134265634</v>
      </c>
      <c r="H1884" s="261" t="str">
        <f>[1]Sheet38!$Q36</f>
        <v>a</v>
      </c>
      <c r="I1884" s="261" t="str">
        <f>[1]Sheet38!$M36</f>
        <v>خلود</v>
      </c>
      <c r="J1884" s="261" t="str">
        <f>[1]Sheet38!$L36</f>
        <v>أنثى</v>
      </c>
      <c r="K1884" s="263">
        <f>[1]Sheet38!$F36</f>
        <v>38427</v>
      </c>
      <c r="L1884" s="261" t="str">
        <f t="shared" si="29"/>
        <v>a خلود</v>
      </c>
      <c r="M1884" s="279"/>
    </row>
    <row r="1885" spans="2:13" s="265" customFormat="1" ht="30" customHeight="1">
      <c r="B1885" s="266">
        <v>1878</v>
      </c>
      <c r="C1885" s="261" t="str">
        <f>IF((F1885&lt;=0)," ",[1]Sheet38!$T$10)</f>
        <v xml:space="preserve">الثانية إعدادي عام </v>
      </c>
      <c r="D1885" s="261" t="str">
        <f>C1885&amp;"_"&amp;COUNTIF(C$8:$C1885,C1885)</f>
        <v>الثانية إعدادي عام _396</v>
      </c>
      <c r="E1885" s="260" t="str">
        <f>[1]Sheet38!$I$11</f>
        <v>2ASCG-11</v>
      </c>
      <c r="F1885" s="261">
        <f>[1]Sheet38!$AA37</f>
        <v>22</v>
      </c>
      <c r="G1885" s="262" t="str">
        <f>[1]Sheet38!$X37</f>
        <v>P134320364</v>
      </c>
      <c r="H1885" s="261" t="str">
        <f>[1]Sheet38!$Q37</f>
        <v>a</v>
      </c>
      <c r="I1885" s="261" t="str">
        <f>[1]Sheet38!$M37</f>
        <v>نوفل</v>
      </c>
      <c r="J1885" s="261" t="str">
        <f>[1]Sheet38!$L37</f>
        <v>ذكر</v>
      </c>
      <c r="K1885" s="263">
        <f>[1]Sheet38!$F37</f>
        <v>38292</v>
      </c>
      <c r="L1885" s="261" t="str">
        <f t="shared" si="29"/>
        <v>a نوفل</v>
      </c>
      <c r="M1885" s="279"/>
    </row>
    <row r="1886" spans="2:13" s="265" customFormat="1" ht="30" customHeight="1">
      <c r="B1886" s="266">
        <v>1879</v>
      </c>
      <c r="C1886" s="261" t="str">
        <f>IF((F1886&lt;=0)," ",[1]Sheet38!$T$10)</f>
        <v xml:space="preserve">الثانية إعدادي عام </v>
      </c>
      <c r="D1886" s="261" t="str">
        <f>C1886&amp;"_"&amp;COUNTIF(C$8:$C1886,C1886)</f>
        <v>الثانية إعدادي عام _397</v>
      </c>
      <c r="E1886" s="260" t="str">
        <f>[1]Sheet38!$I$11</f>
        <v>2ASCG-11</v>
      </c>
      <c r="F1886" s="261">
        <f>[1]Sheet38!$AA38</f>
        <v>23</v>
      </c>
      <c r="G1886" s="262" t="str">
        <f>[1]Sheet38!$X38</f>
        <v>P134366735</v>
      </c>
      <c r="H1886" s="261" t="str">
        <f>[1]Sheet38!$Q38</f>
        <v>a</v>
      </c>
      <c r="I1886" s="261" t="str">
        <f>[1]Sheet38!$M38</f>
        <v xml:space="preserve">شيماء </v>
      </c>
      <c r="J1886" s="261" t="str">
        <f>[1]Sheet38!$L38</f>
        <v>أنثى</v>
      </c>
      <c r="K1886" s="263">
        <f>[1]Sheet38!$F38</f>
        <v>38551</v>
      </c>
      <c r="L1886" s="261" t="str">
        <f t="shared" si="29"/>
        <v xml:space="preserve">a شيماء </v>
      </c>
      <c r="M1886" s="279"/>
    </row>
    <row r="1887" spans="2:13" s="265" customFormat="1" ht="30" customHeight="1">
      <c r="B1887" s="266">
        <v>1880</v>
      </c>
      <c r="C1887" s="261" t="str">
        <f>IF((F1887&lt;=0)," ",[1]Sheet38!$T$10)</f>
        <v xml:space="preserve">الثانية إعدادي عام </v>
      </c>
      <c r="D1887" s="261" t="str">
        <f>C1887&amp;"_"&amp;COUNTIF(C$8:$C1887,C1887)</f>
        <v>الثانية إعدادي عام _398</v>
      </c>
      <c r="E1887" s="260" t="str">
        <f>[1]Sheet38!$I$11</f>
        <v>2ASCG-11</v>
      </c>
      <c r="F1887" s="261">
        <f>[1]Sheet38!$AA39</f>
        <v>24</v>
      </c>
      <c r="G1887" s="262" t="str">
        <f>[1]Sheet38!$X39</f>
        <v>P134376553</v>
      </c>
      <c r="H1887" s="261" t="str">
        <f>[1]Sheet38!$Q39</f>
        <v>a</v>
      </c>
      <c r="I1887" s="261" t="str">
        <f>[1]Sheet38!$M39</f>
        <v xml:space="preserve">محمد </v>
      </c>
      <c r="J1887" s="261" t="str">
        <f>[1]Sheet38!$L39</f>
        <v>ذكر</v>
      </c>
      <c r="K1887" s="263">
        <f>[1]Sheet38!$F39</f>
        <v>37145</v>
      </c>
      <c r="L1887" s="261" t="str">
        <f t="shared" si="29"/>
        <v xml:space="preserve">a محمد </v>
      </c>
      <c r="M1887" s="279"/>
    </row>
    <row r="1888" spans="2:13" s="265" customFormat="1" ht="30" customHeight="1">
      <c r="B1888" s="266">
        <v>1881</v>
      </c>
      <c r="C1888" s="261" t="str">
        <f>IF((F1888&lt;=0)," ",[1]Sheet38!$T$10)</f>
        <v xml:space="preserve">الثانية إعدادي عام </v>
      </c>
      <c r="D1888" s="261" t="str">
        <f>C1888&amp;"_"&amp;COUNTIF(C$8:$C1888,C1888)</f>
        <v>الثانية إعدادي عام _399</v>
      </c>
      <c r="E1888" s="260" t="str">
        <f>[1]Sheet38!$I$11</f>
        <v>2ASCG-11</v>
      </c>
      <c r="F1888" s="261">
        <f>[1]Sheet38!$AA40</f>
        <v>25</v>
      </c>
      <c r="G1888" s="262" t="str">
        <f>[1]Sheet38!$X40</f>
        <v>P135056499</v>
      </c>
      <c r="H1888" s="261" t="str">
        <f>[1]Sheet38!$Q40</f>
        <v>a</v>
      </c>
      <c r="I1888" s="261" t="str">
        <f>[1]Sheet38!$M40</f>
        <v>فاطمة</v>
      </c>
      <c r="J1888" s="261" t="str">
        <f>[1]Sheet38!$L40</f>
        <v>أنثى</v>
      </c>
      <c r="K1888" s="263">
        <f>[1]Sheet38!$F40</f>
        <v>38191</v>
      </c>
      <c r="L1888" s="261" t="str">
        <f t="shared" si="29"/>
        <v>a فاطمة</v>
      </c>
      <c r="M1888" s="279"/>
    </row>
    <row r="1889" spans="2:13" s="265" customFormat="1" ht="30" customHeight="1">
      <c r="B1889" s="266">
        <v>1882</v>
      </c>
      <c r="C1889" s="261" t="str">
        <f>IF((F1889&lt;=0)," ",[1]Sheet38!$T$10)</f>
        <v xml:space="preserve">الثانية إعدادي عام </v>
      </c>
      <c r="D1889" s="261" t="str">
        <f>C1889&amp;"_"&amp;COUNTIF(C$8:$C1889,C1889)</f>
        <v>الثانية إعدادي عام _400</v>
      </c>
      <c r="E1889" s="260" t="str">
        <f>[1]Sheet38!$I$11</f>
        <v>2ASCG-11</v>
      </c>
      <c r="F1889" s="261">
        <f>[1]Sheet38!$AA41</f>
        <v>26</v>
      </c>
      <c r="G1889" s="262" t="str">
        <f>[1]Sheet38!$X41</f>
        <v>P135083521</v>
      </c>
      <c r="H1889" s="261" t="str">
        <f>[1]Sheet38!$Q41</f>
        <v>a</v>
      </c>
      <c r="I1889" s="261" t="str">
        <f>[1]Sheet38!$M41</f>
        <v>شمس الدين</v>
      </c>
      <c r="J1889" s="261" t="str">
        <f>[1]Sheet38!$L41</f>
        <v>ذكر</v>
      </c>
      <c r="K1889" s="263">
        <f>[1]Sheet38!$F41</f>
        <v>38510</v>
      </c>
      <c r="L1889" s="261" t="str">
        <f t="shared" si="29"/>
        <v>a شمس الدين</v>
      </c>
      <c r="M1889" s="279"/>
    </row>
    <row r="1890" spans="2:13" s="265" customFormat="1" ht="30" customHeight="1">
      <c r="B1890" s="266">
        <v>1883</v>
      </c>
      <c r="C1890" s="261" t="str">
        <f>IF((F1890&lt;=0)," ",[1]Sheet38!$T$10)</f>
        <v xml:space="preserve">الثانية إعدادي عام </v>
      </c>
      <c r="D1890" s="261" t="str">
        <f>C1890&amp;"_"&amp;COUNTIF(C$8:$C1890,C1890)</f>
        <v>الثانية إعدادي عام _401</v>
      </c>
      <c r="E1890" s="260" t="str">
        <f>[1]Sheet38!$I$11</f>
        <v>2ASCG-11</v>
      </c>
      <c r="F1890" s="261">
        <f>[1]Sheet38!$AA42</f>
        <v>27</v>
      </c>
      <c r="G1890" s="262" t="str">
        <f>[1]Sheet38!$X42</f>
        <v>P135222182</v>
      </c>
      <c r="H1890" s="261" t="str">
        <f>[1]Sheet38!$Q42</f>
        <v>a</v>
      </c>
      <c r="I1890" s="261" t="str">
        <f>[1]Sheet38!$M42</f>
        <v>ابتسام</v>
      </c>
      <c r="J1890" s="261" t="str">
        <f>[1]Sheet38!$L42</f>
        <v>أنثى</v>
      </c>
      <c r="K1890" s="263">
        <f>[1]Sheet38!$F42</f>
        <v>38584</v>
      </c>
      <c r="L1890" s="261" t="str">
        <f t="shared" si="29"/>
        <v>a ابتسام</v>
      </c>
      <c r="M1890" s="279"/>
    </row>
    <row r="1891" spans="2:13" s="265" customFormat="1" ht="30" customHeight="1">
      <c r="B1891" s="266">
        <v>1884</v>
      </c>
      <c r="C1891" s="261" t="str">
        <f>IF((F1891&lt;=0)," ",[1]Sheet38!$T$10)</f>
        <v xml:space="preserve">الثانية إعدادي عام </v>
      </c>
      <c r="D1891" s="261" t="str">
        <f>C1891&amp;"_"&amp;COUNTIF(C$8:$C1891,C1891)</f>
        <v>الثانية إعدادي عام _402</v>
      </c>
      <c r="E1891" s="260" t="str">
        <f>[1]Sheet38!$I$11</f>
        <v>2ASCG-11</v>
      </c>
      <c r="F1891" s="261">
        <f>[1]Sheet38!$AA43</f>
        <v>28</v>
      </c>
      <c r="G1891" s="262" t="str">
        <f>[1]Sheet38!$X43</f>
        <v>P135236736</v>
      </c>
      <c r="H1891" s="261" t="str">
        <f>[1]Sheet38!$Q43</f>
        <v>a</v>
      </c>
      <c r="I1891" s="261" t="str">
        <f>[1]Sheet38!$M43</f>
        <v>أحلام</v>
      </c>
      <c r="J1891" s="261" t="str">
        <f>[1]Sheet38!$L43</f>
        <v>أنثى</v>
      </c>
      <c r="K1891" s="263">
        <f>[1]Sheet38!$F43</f>
        <v>37578</v>
      </c>
      <c r="L1891" s="261" t="str">
        <f t="shared" si="29"/>
        <v>a أحلام</v>
      </c>
      <c r="M1891" s="279"/>
    </row>
    <row r="1892" spans="2:13" s="265" customFormat="1" ht="30" customHeight="1">
      <c r="B1892" s="266">
        <v>1885</v>
      </c>
      <c r="C1892" s="261" t="str">
        <f>IF((F1892&lt;=0)," ",[1]Sheet38!$T$10)</f>
        <v xml:space="preserve">الثانية إعدادي عام </v>
      </c>
      <c r="D1892" s="261" t="str">
        <f>C1892&amp;"_"&amp;COUNTIF(C$8:$C1892,C1892)</f>
        <v>الثانية إعدادي عام _403</v>
      </c>
      <c r="E1892" s="260" t="str">
        <f>[1]Sheet38!$I$11</f>
        <v>2ASCG-11</v>
      </c>
      <c r="F1892" s="261">
        <f>[1]Sheet38!$AA44</f>
        <v>29</v>
      </c>
      <c r="G1892" s="262" t="str">
        <f>[1]Sheet38!$X44</f>
        <v>P135251345</v>
      </c>
      <c r="H1892" s="261" t="str">
        <f>[1]Sheet38!$Q44</f>
        <v>a</v>
      </c>
      <c r="I1892" s="261" t="str">
        <f>[1]Sheet38!$M44</f>
        <v>دعاء</v>
      </c>
      <c r="J1892" s="261" t="str">
        <f>[1]Sheet38!$L44</f>
        <v>أنثى</v>
      </c>
      <c r="K1892" s="263">
        <f>[1]Sheet38!$F44</f>
        <v>38543</v>
      </c>
      <c r="L1892" s="261" t="str">
        <f t="shared" si="29"/>
        <v>a دعاء</v>
      </c>
      <c r="M1892" s="279"/>
    </row>
    <row r="1893" spans="2:13" s="265" customFormat="1" ht="30" customHeight="1">
      <c r="B1893" s="266">
        <v>1886</v>
      </c>
      <c r="C1893" s="261" t="str">
        <f>IF((F1893&lt;=0)," ",[1]Sheet38!$T$10)</f>
        <v xml:space="preserve">الثانية إعدادي عام </v>
      </c>
      <c r="D1893" s="261" t="str">
        <f>C1893&amp;"_"&amp;COUNTIF(C$8:$C1893,C1893)</f>
        <v>الثانية إعدادي عام _404</v>
      </c>
      <c r="E1893" s="260" t="str">
        <f>[1]Sheet38!$I$11</f>
        <v>2ASCG-11</v>
      </c>
      <c r="F1893" s="261">
        <f>[1]Sheet38!$AA45</f>
        <v>30</v>
      </c>
      <c r="G1893" s="262" t="str">
        <f>[1]Sheet38!$X45</f>
        <v>P135251381</v>
      </c>
      <c r="H1893" s="261" t="str">
        <f>[1]Sheet38!$Q45</f>
        <v>a</v>
      </c>
      <c r="I1893" s="261" t="str">
        <f>[1]Sheet38!$M45</f>
        <v xml:space="preserve">بشرى </v>
      </c>
      <c r="J1893" s="261" t="str">
        <f>[1]Sheet38!$L45</f>
        <v>أنثى</v>
      </c>
      <c r="K1893" s="263">
        <f>[1]Sheet38!$F45</f>
        <v>38658</v>
      </c>
      <c r="L1893" s="261" t="str">
        <f t="shared" si="29"/>
        <v xml:space="preserve">a بشرى </v>
      </c>
      <c r="M1893" s="279"/>
    </row>
    <row r="1894" spans="2:13" s="265" customFormat="1" ht="30" customHeight="1">
      <c r="B1894" s="266">
        <v>1887</v>
      </c>
      <c r="C1894" s="261" t="str">
        <f>IF((F1894&lt;=0)," ",[1]Sheet38!$T$10)</f>
        <v xml:space="preserve">الثانية إعدادي عام </v>
      </c>
      <c r="D1894" s="261" t="str">
        <f>C1894&amp;"_"&amp;COUNTIF(C$8:$C1894,C1894)</f>
        <v>الثانية إعدادي عام _405</v>
      </c>
      <c r="E1894" s="260" t="str">
        <f>[1]Sheet38!$I$11</f>
        <v>2ASCG-11</v>
      </c>
      <c r="F1894" s="261">
        <f>[1]Sheet38!$AA46</f>
        <v>31</v>
      </c>
      <c r="G1894" s="262" t="str">
        <f>[1]Sheet38!$X46</f>
        <v>P136366826</v>
      </c>
      <c r="H1894" s="261" t="str">
        <f>[1]Sheet38!$Q46</f>
        <v>a</v>
      </c>
      <c r="I1894" s="261" t="str">
        <f>[1]Sheet38!$M46</f>
        <v xml:space="preserve">أيوب </v>
      </c>
      <c r="J1894" s="261" t="str">
        <f>[1]Sheet38!$L46</f>
        <v>ذكر</v>
      </c>
      <c r="K1894" s="263">
        <f>[1]Sheet38!$F46</f>
        <v>38306</v>
      </c>
      <c r="L1894" s="261" t="str">
        <f t="shared" si="29"/>
        <v xml:space="preserve">a أيوب </v>
      </c>
      <c r="M1894" s="279"/>
    </row>
    <row r="1895" spans="2:13" s="265" customFormat="1" ht="30" customHeight="1">
      <c r="B1895" s="266">
        <v>1888</v>
      </c>
      <c r="C1895" s="261" t="str">
        <f>IF((F1895&lt;=0)," ",[1]Sheet38!$T$10)</f>
        <v xml:space="preserve">الثانية إعدادي عام </v>
      </c>
      <c r="D1895" s="261" t="str">
        <f>C1895&amp;"_"&amp;COUNTIF(C$8:$C1895,C1895)</f>
        <v>الثانية إعدادي عام _406</v>
      </c>
      <c r="E1895" s="260" t="str">
        <f>[1]Sheet38!$I$11</f>
        <v>2ASCG-11</v>
      </c>
      <c r="F1895" s="261">
        <f>[1]Sheet38!$AA47</f>
        <v>32</v>
      </c>
      <c r="G1895" s="262" t="str">
        <f>[1]Sheet38!$X47</f>
        <v>P136366982</v>
      </c>
      <c r="H1895" s="261" t="str">
        <f>[1]Sheet38!$Q47</f>
        <v>a</v>
      </c>
      <c r="I1895" s="261" t="str">
        <f>[1]Sheet38!$M47</f>
        <v xml:space="preserve">رضى </v>
      </c>
      <c r="J1895" s="261" t="str">
        <f>[1]Sheet38!$L47</f>
        <v>ذكر</v>
      </c>
      <c r="K1895" s="263">
        <f>[1]Sheet38!$F47</f>
        <v>38613</v>
      </c>
      <c r="L1895" s="261" t="str">
        <f t="shared" si="29"/>
        <v xml:space="preserve">a رضى </v>
      </c>
      <c r="M1895" s="279"/>
    </row>
    <row r="1896" spans="2:13" s="265" customFormat="1" ht="30" customHeight="1">
      <c r="B1896" s="266">
        <v>1889</v>
      </c>
      <c r="C1896" s="261" t="str">
        <f>IF((F1896&lt;=0)," ",[1]Sheet38!$T$10)</f>
        <v xml:space="preserve">الثانية إعدادي عام </v>
      </c>
      <c r="D1896" s="261" t="str">
        <f>C1896&amp;"_"&amp;COUNTIF(C$8:$C1896,C1896)</f>
        <v>الثانية إعدادي عام _407</v>
      </c>
      <c r="E1896" s="260" t="str">
        <f>[1]Sheet38!$I$11</f>
        <v>2ASCG-11</v>
      </c>
      <c r="F1896" s="261">
        <f>[1]Sheet38!$AA48</f>
        <v>33</v>
      </c>
      <c r="G1896" s="262" t="str">
        <f>[1]Sheet38!$X48</f>
        <v>P137373207</v>
      </c>
      <c r="H1896" s="261" t="str">
        <f>[1]Sheet38!$Q48</f>
        <v>a</v>
      </c>
      <c r="I1896" s="261" t="str">
        <f>[1]Sheet38!$M48</f>
        <v>فرح</v>
      </c>
      <c r="J1896" s="261" t="str">
        <f>[1]Sheet38!$L48</f>
        <v>أنثى</v>
      </c>
      <c r="K1896" s="263">
        <f>[1]Sheet38!$F48</f>
        <v>38627</v>
      </c>
      <c r="L1896" s="261" t="str">
        <f t="shared" si="29"/>
        <v>a فرح</v>
      </c>
      <c r="M1896" s="279"/>
    </row>
    <row r="1897" spans="2:13" s="265" customFormat="1" ht="30" customHeight="1">
      <c r="B1897" s="266">
        <v>1890</v>
      </c>
      <c r="C1897" s="261" t="str">
        <f>IF((F1897&lt;=0)," ",[1]Sheet38!$T$10)</f>
        <v xml:space="preserve">الثانية إعدادي عام </v>
      </c>
      <c r="D1897" s="261" t="str">
        <f>C1897&amp;"_"&amp;COUNTIF(C$8:$C1897,C1897)</f>
        <v>الثانية إعدادي عام _408</v>
      </c>
      <c r="E1897" s="260" t="str">
        <f>[1]Sheet38!$I$11</f>
        <v>2ASCG-11</v>
      </c>
      <c r="F1897" s="261">
        <f>[1]Sheet38!$AA49</f>
        <v>34</v>
      </c>
      <c r="G1897" s="262" t="str">
        <f>[1]Sheet38!$X49</f>
        <v>P138260159</v>
      </c>
      <c r="H1897" s="261" t="str">
        <f>[1]Sheet38!$Q49</f>
        <v>a</v>
      </c>
      <c r="I1897" s="261" t="str">
        <f>[1]Sheet38!$M49</f>
        <v xml:space="preserve">سمية </v>
      </c>
      <c r="J1897" s="261" t="str">
        <f>[1]Sheet38!$L49</f>
        <v>أنثى</v>
      </c>
      <c r="K1897" s="263">
        <f>[1]Sheet38!$F49</f>
        <v>38182</v>
      </c>
      <c r="L1897" s="261" t="str">
        <f t="shared" si="29"/>
        <v xml:space="preserve">a سمية </v>
      </c>
      <c r="M1897" s="279"/>
    </row>
    <row r="1898" spans="2:13" s="265" customFormat="1" ht="30" customHeight="1">
      <c r="B1898" s="266">
        <v>1891</v>
      </c>
      <c r="C1898" s="261" t="str">
        <f>IF((F1898&lt;=0)," ",[1]Sheet38!$T$10)</f>
        <v xml:space="preserve">الثانية إعدادي عام </v>
      </c>
      <c r="D1898" s="261" t="str">
        <f>C1898&amp;"_"&amp;COUNTIF(C$8:$C1898,C1898)</f>
        <v>الثانية إعدادي عام _409</v>
      </c>
      <c r="E1898" s="260" t="str">
        <f>[1]Sheet38!$I$11</f>
        <v>2ASCG-11</v>
      </c>
      <c r="F1898" s="261">
        <f>[1]Sheet38!$AA50</f>
        <v>35</v>
      </c>
      <c r="G1898" s="262" t="str">
        <f>[1]Sheet38!$X50</f>
        <v>P138366746</v>
      </c>
      <c r="H1898" s="261" t="str">
        <f>[1]Sheet38!$Q50</f>
        <v>a</v>
      </c>
      <c r="I1898" s="261" t="str">
        <f>[1]Sheet38!$M50</f>
        <v xml:space="preserve">حاتم </v>
      </c>
      <c r="J1898" s="261" t="str">
        <f>[1]Sheet38!$L50</f>
        <v>ذكر</v>
      </c>
      <c r="K1898" s="263">
        <f>[1]Sheet38!$F50</f>
        <v>38539</v>
      </c>
      <c r="L1898" s="261" t="str">
        <f t="shared" si="29"/>
        <v xml:space="preserve">a حاتم </v>
      </c>
      <c r="M1898" s="279"/>
    </row>
    <row r="1899" spans="2:13" s="265" customFormat="1" ht="30" customHeight="1">
      <c r="B1899" s="266">
        <v>1892</v>
      </c>
      <c r="C1899" s="261" t="str">
        <f>IF((F1899&lt;=0)," ",[1]Sheet38!$T$10)</f>
        <v xml:space="preserve">الثانية إعدادي عام </v>
      </c>
      <c r="D1899" s="261" t="str">
        <f>C1899&amp;"_"&amp;COUNTIF(C$8:$C1899,C1899)</f>
        <v>الثانية إعدادي عام _410</v>
      </c>
      <c r="E1899" s="260" t="str">
        <f>[1]Sheet38!$I$11</f>
        <v>2ASCG-11</v>
      </c>
      <c r="F1899" s="261">
        <f>[1]Sheet38!$AA51</f>
        <v>36</v>
      </c>
      <c r="G1899" s="262" t="str">
        <f>[1]Sheet38!$X51</f>
        <v>P139251268</v>
      </c>
      <c r="H1899" s="261" t="str">
        <f>[1]Sheet38!$Q51</f>
        <v>a</v>
      </c>
      <c r="I1899" s="261" t="str">
        <f>[1]Sheet38!$M51</f>
        <v xml:space="preserve">آية </v>
      </c>
      <c r="J1899" s="261" t="str">
        <f>[1]Sheet38!$L51</f>
        <v>أنثى</v>
      </c>
      <c r="K1899" s="263">
        <f>[1]Sheet38!$F51</f>
        <v>38475</v>
      </c>
      <c r="L1899" s="261" t="str">
        <f t="shared" si="29"/>
        <v xml:space="preserve">a آية </v>
      </c>
      <c r="M1899" s="279"/>
    </row>
    <row r="1900" spans="2:13" s="265" customFormat="1" ht="30" customHeight="1">
      <c r="B1900" s="266">
        <v>1893</v>
      </c>
      <c r="C1900" s="261" t="str">
        <f>IF((F1900&lt;=0)," ",[1]Sheet38!$T$10)</f>
        <v xml:space="preserve">الثانية إعدادي عام </v>
      </c>
      <c r="D1900" s="261" t="str">
        <f>C1900&amp;"_"&amp;COUNTIF(C$8:$C1900,C1900)</f>
        <v>الثانية إعدادي عام _411</v>
      </c>
      <c r="E1900" s="260" t="str">
        <f>[1]Sheet38!$I$11</f>
        <v>2ASCG-11</v>
      </c>
      <c r="F1900" s="261">
        <f>[1]Sheet38!$AA52</f>
        <v>37</v>
      </c>
      <c r="G1900" s="262" t="str">
        <f>[1]Sheet38!$X52</f>
        <v>P139371213</v>
      </c>
      <c r="H1900" s="261" t="str">
        <f>[1]Sheet38!$Q52</f>
        <v>a</v>
      </c>
      <c r="I1900" s="261" t="str">
        <f>[1]Sheet38!$M52</f>
        <v xml:space="preserve">حمزة </v>
      </c>
      <c r="J1900" s="261" t="str">
        <f>[1]Sheet38!$L52</f>
        <v>ذكر</v>
      </c>
      <c r="K1900" s="263">
        <f>[1]Sheet38!$F52</f>
        <v>38314</v>
      </c>
      <c r="L1900" s="261" t="str">
        <f t="shared" si="29"/>
        <v xml:space="preserve">a حمزة </v>
      </c>
      <c r="M1900" s="279"/>
    </row>
    <row r="1901" spans="2:13" s="265" customFormat="1" ht="30" customHeight="1">
      <c r="B1901" s="266">
        <v>1894</v>
      </c>
      <c r="C1901" s="261" t="str">
        <f>IF((F1901&lt;=0)," ",[1]Sheet38!$T$10)</f>
        <v xml:space="preserve">الثانية إعدادي عام </v>
      </c>
      <c r="D1901" s="261" t="str">
        <f>C1901&amp;"_"&amp;COUNTIF(C$8:$C1901,C1901)</f>
        <v>الثانية إعدادي عام _412</v>
      </c>
      <c r="E1901" s="260" t="str">
        <f>[1]Sheet38!$I$11</f>
        <v>2ASCG-11</v>
      </c>
      <c r="F1901" s="261">
        <f>[1]Sheet38!$AA53</f>
        <v>38</v>
      </c>
      <c r="G1901" s="262" t="str">
        <f>[1]Sheet38!$X53</f>
        <v>P144031782</v>
      </c>
      <c r="H1901" s="261" t="str">
        <f>[1]Sheet38!$Q53</f>
        <v>a</v>
      </c>
      <c r="I1901" s="261" t="str">
        <f>[1]Sheet38!$M53</f>
        <v>اشرف</v>
      </c>
      <c r="J1901" s="261" t="str">
        <f>[1]Sheet38!$L53</f>
        <v>ذكر</v>
      </c>
      <c r="K1901" s="263">
        <f>[1]Sheet38!$F53</f>
        <v>38169</v>
      </c>
      <c r="L1901" s="261" t="str">
        <f t="shared" si="29"/>
        <v>a اشرف</v>
      </c>
      <c r="M1901" s="279"/>
    </row>
    <row r="1902" spans="2:13" s="265" customFormat="1" ht="30" customHeight="1">
      <c r="B1902" s="266">
        <v>1895</v>
      </c>
      <c r="C1902" s="261" t="str">
        <f>IF((F1902&lt;=0)," ",[1]Sheet38!$T$10)</f>
        <v xml:space="preserve"> </v>
      </c>
      <c r="D1902" s="261" t="str">
        <f>C1902&amp;"_"&amp;COUNTIF(C$8:$C1902,C1902)</f>
        <v xml:space="preserve"> _333</v>
      </c>
      <c r="E1902" s="260" t="str">
        <f>[1]Sheet38!$I$11</f>
        <v>2ASCG-11</v>
      </c>
      <c r="F1902" s="261">
        <f>[1]Sheet38!$AA54</f>
        <v>0</v>
      </c>
      <c r="G1902" s="262">
        <f>[1]Sheet38!$X54</f>
        <v>0</v>
      </c>
      <c r="H1902" s="261" t="str">
        <f>[1]Sheet38!$Q54</f>
        <v>a</v>
      </c>
      <c r="I1902" s="261">
        <f>[1]Sheet38!$M54</f>
        <v>0</v>
      </c>
      <c r="J1902" s="261">
        <f>[1]Sheet38!$L54</f>
        <v>0</v>
      </c>
      <c r="K1902" s="263">
        <f>[1]Sheet38!$F54</f>
        <v>0</v>
      </c>
      <c r="L1902" s="261" t="str">
        <f t="shared" si="29"/>
        <v>a 0</v>
      </c>
      <c r="M1902" s="279"/>
    </row>
    <row r="1903" spans="2:13" s="265" customFormat="1" ht="30" customHeight="1">
      <c r="B1903" s="266">
        <v>1896</v>
      </c>
      <c r="C1903" s="261" t="str">
        <f>IF((F1903&lt;=0)," ",[1]Sheet38!$T$10)</f>
        <v xml:space="preserve"> </v>
      </c>
      <c r="D1903" s="261" t="str">
        <f>C1903&amp;"_"&amp;COUNTIF(C$8:$C1903,C1903)</f>
        <v xml:space="preserve"> _334</v>
      </c>
      <c r="E1903" s="260" t="str">
        <f>[1]Sheet38!$I$11</f>
        <v>2ASCG-11</v>
      </c>
      <c r="F1903" s="261">
        <f>[1]Sheet38!$AA55</f>
        <v>0</v>
      </c>
      <c r="G1903" s="262">
        <f>[1]Sheet38!$X55</f>
        <v>0</v>
      </c>
      <c r="H1903" s="261" t="str">
        <f>[1]Sheet38!$Q55</f>
        <v>a</v>
      </c>
      <c r="I1903" s="261">
        <f>[1]Sheet38!$M55</f>
        <v>0</v>
      </c>
      <c r="J1903" s="261">
        <f>[1]Sheet38!$L55</f>
        <v>0</v>
      </c>
      <c r="K1903" s="263">
        <f>[1]Sheet38!$F55</f>
        <v>0</v>
      </c>
      <c r="L1903" s="261" t="str">
        <f t="shared" si="29"/>
        <v>a 0</v>
      </c>
      <c r="M1903" s="279"/>
    </row>
    <row r="1904" spans="2:13" s="265" customFormat="1" ht="30" customHeight="1">
      <c r="B1904" s="266">
        <v>1897</v>
      </c>
      <c r="C1904" s="261" t="str">
        <f>IF((F1904&lt;=0)," ",[1]Sheet38!$T$10)</f>
        <v xml:space="preserve"> </v>
      </c>
      <c r="D1904" s="261" t="str">
        <f>C1904&amp;"_"&amp;COUNTIF(C$8:$C1904,C1904)</f>
        <v xml:space="preserve"> _335</v>
      </c>
      <c r="E1904" s="260" t="str">
        <f>[1]Sheet38!$I$11</f>
        <v>2ASCG-11</v>
      </c>
      <c r="F1904" s="261">
        <f>[1]Sheet38!$AA56</f>
        <v>0</v>
      </c>
      <c r="G1904" s="262">
        <f>[1]Sheet38!$X56</f>
        <v>0</v>
      </c>
      <c r="H1904" s="261" t="str">
        <f>[1]Sheet38!$Q56</f>
        <v>a</v>
      </c>
      <c r="I1904" s="261">
        <f>[1]Sheet38!$M56</f>
        <v>0</v>
      </c>
      <c r="J1904" s="261">
        <f>[1]Sheet38!$L56</f>
        <v>0</v>
      </c>
      <c r="K1904" s="263">
        <f>[1]Sheet38!$F56</f>
        <v>0</v>
      </c>
      <c r="L1904" s="261" t="str">
        <f t="shared" si="29"/>
        <v>a 0</v>
      </c>
      <c r="M1904" s="279"/>
    </row>
    <row r="1905" spans="2:13" s="265" customFormat="1" ht="30" customHeight="1">
      <c r="B1905" s="266">
        <v>1898</v>
      </c>
      <c r="C1905" s="261" t="str">
        <f>IF((F1905&lt;=0)," ",[1]Sheet38!$T$10)</f>
        <v xml:space="preserve"> </v>
      </c>
      <c r="D1905" s="261" t="str">
        <f>C1905&amp;"_"&amp;COUNTIF(C$8:$C1905,C1905)</f>
        <v xml:space="preserve"> _336</v>
      </c>
      <c r="E1905" s="260" t="str">
        <f>[1]Sheet38!$I$11</f>
        <v>2ASCG-11</v>
      </c>
      <c r="F1905" s="261">
        <f>[1]Sheet38!$AA57</f>
        <v>0</v>
      </c>
      <c r="G1905" s="262">
        <f>[1]Sheet38!$X57</f>
        <v>0</v>
      </c>
      <c r="H1905" s="261" t="str">
        <f>[1]Sheet38!$Q57</f>
        <v>a</v>
      </c>
      <c r="I1905" s="261">
        <f>[1]Sheet38!$M57</f>
        <v>0</v>
      </c>
      <c r="J1905" s="261">
        <f>[1]Sheet38!$L57</f>
        <v>0</v>
      </c>
      <c r="K1905" s="263">
        <f>[1]Sheet38!$F57</f>
        <v>0</v>
      </c>
      <c r="L1905" s="261" t="str">
        <f t="shared" si="29"/>
        <v>a 0</v>
      </c>
      <c r="M1905" s="279"/>
    </row>
    <row r="1906" spans="2:13" s="265" customFormat="1" ht="30" customHeight="1">
      <c r="B1906" s="266">
        <v>1899</v>
      </c>
      <c r="C1906" s="261" t="str">
        <f>IF((F1906&lt;=0)," ",[1]Sheet38!$T$10)</f>
        <v xml:space="preserve"> </v>
      </c>
      <c r="D1906" s="261" t="str">
        <f>C1906&amp;"_"&amp;COUNTIF(C$8:$C1906,C1906)</f>
        <v xml:space="preserve"> _337</v>
      </c>
      <c r="E1906" s="260" t="str">
        <f>[1]Sheet38!$I$11</f>
        <v>2ASCG-11</v>
      </c>
      <c r="F1906" s="261">
        <f>[1]Sheet38!$AA58</f>
        <v>0</v>
      </c>
      <c r="G1906" s="262">
        <f>[1]Sheet38!$X58</f>
        <v>0</v>
      </c>
      <c r="H1906" s="261" t="str">
        <f>[1]Sheet38!$Q58</f>
        <v>a</v>
      </c>
      <c r="I1906" s="261">
        <f>[1]Sheet38!$M58</f>
        <v>0</v>
      </c>
      <c r="J1906" s="261">
        <f>[1]Sheet38!$L58</f>
        <v>0</v>
      </c>
      <c r="K1906" s="263">
        <f>[1]Sheet38!$F58</f>
        <v>0</v>
      </c>
      <c r="L1906" s="261" t="str">
        <f t="shared" si="29"/>
        <v>a 0</v>
      </c>
      <c r="M1906" s="279"/>
    </row>
    <row r="1907" spans="2:13" s="265" customFormat="1" ht="30" customHeight="1">
      <c r="B1907" s="266">
        <v>1900</v>
      </c>
      <c r="C1907" s="261" t="str">
        <f>IF((F1907&lt;=0)," ",[1]Sheet38!$T$10)</f>
        <v xml:space="preserve"> </v>
      </c>
      <c r="D1907" s="261" t="str">
        <f>C1907&amp;"_"&amp;COUNTIF(C$8:$C1907,C1907)</f>
        <v xml:space="preserve"> _338</v>
      </c>
      <c r="E1907" s="260" t="str">
        <f>[1]Sheet38!$I$11</f>
        <v>2ASCG-11</v>
      </c>
      <c r="F1907" s="261">
        <f>[1]Sheet38!$AA59</f>
        <v>0</v>
      </c>
      <c r="G1907" s="262">
        <f>[1]Sheet38!$X59</f>
        <v>0</v>
      </c>
      <c r="H1907" s="261" t="str">
        <f>[1]Sheet38!$Q59</f>
        <v>a</v>
      </c>
      <c r="I1907" s="261">
        <f>[1]Sheet38!$M59</f>
        <v>0</v>
      </c>
      <c r="J1907" s="261">
        <f>[1]Sheet38!$L59</f>
        <v>0</v>
      </c>
      <c r="K1907" s="263">
        <f>[1]Sheet38!$F59</f>
        <v>0</v>
      </c>
      <c r="L1907" s="261" t="str">
        <f t="shared" si="29"/>
        <v>a 0</v>
      </c>
      <c r="M1907" s="279"/>
    </row>
    <row r="1908" spans="2:13" s="265" customFormat="1" ht="30" customHeight="1">
      <c r="B1908" s="266">
        <v>1901</v>
      </c>
      <c r="C1908" s="261" t="str">
        <f>IF((F1908&lt;=0)," ",[1]Sheet38!$T$10)</f>
        <v xml:space="preserve"> </v>
      </c>
      <c r="D1908" s="261" t="str">
        <f>C1908&amp;"_"&amp;COUNTIF(C$8:$C1908,C1908)</f>
        <v xml:space="preserve"> _339</v>
      </c>
      <c r="E1908" s="260" t="str">
        <f>[1]Sheet38!$I$11</f>
        <v>2ASCG-11</v>
      </c>
      <c r="F1908" s="261">
        <f>[1]Sheet38!$AA60</f>
        <v>0</v>
      </c>
      <c r="G1908" s="262">
        <f>[1]Sheet38!$X60</f>
        <v>0</v>
      </c>
      <c r="H1908" s="261" t="str">
        <f>[1]Sheet38!$Q60</f>
        <v>a</v>
      </c>
      <c r="I1908" s="261">
        <f>[1]Sheet38!$M60</f>
        <v>0</v>
      </c>
      <c r="J1908" s="261">
        <f>[1]Sheet38!$L60</f>
        <v>0</v>
      </c>
      <c r="K1908" s="263">
        <f>[1]Sheet38!$F60</f>
        <v>0</v>
      </c>
      <c r="L1908" s="261" t="str">
        <f t="shared" si="29"/>
        <v>a 0</v>
      </c>
      <c r="M1908" s="279"/>
    </row>
    <row r="1909" spans="2:13" s="265" customFormat="1" ht="30" customHeight="1">
      <c r="B1909" s="266">
        <v>1902</v>
      </c>
      <c r="C1909" s="261" t="str">
        <f>IF((F1909&lt;=0)," ",[1]Sheet38!$T$10)</f>
        <v xml:space="preserve"> </v>
      </c>
      <c r="D1909" s="261" t="str">
        <f>C1909&amp;"_"&amp;COUNTIF(C$8:$C1909,C1909)</f>
        <v xml:space="preserve"> _340</v>
      </c>
      <c r="E1909" s="260" t="str">
        <f>[1]Sheet38!$I$11</f>
        <v>2ASCG-11</v>
      </c>
      <c r="F1909" s="261">
        <f>[1]Sheet38!$AA61</f>
        <v>0</v>
      </c>
      <c r="G1909" s="262">
        <f>[1]Sheet38!$X61</f>
        <v>0</v>
      </c>
      <c r="H1909" s="261" t="str">
        <f>[1]Sheet38!$Q61</f>
        <v>a</v>
      </c>
      <c r="I1909" s="261">
        <f>[1]Sheet38!$M61</f>
        <v>0</v>
      </c>
      <c r="J1909" s="261">
        <f>[1]Sheet38!$L61</f>
        <v>0</v>
      </c>
      <c r="K1909" s="263">
        <f>[1]Sheet38!$F61</f>
        <v>0</v>
      </c>
      <c r="L1909" s="261" t="str">
        <f t="shared" si="29"/>
        <v>a 0</v>
      </c>
      <c r="M1909" s="279"/>
    </row>
    <row r="1910" spans="2:13" s="265" customFormat="1" ht="30" customHeight="1">
      <c r="B1910" s="266">
        <v>1903</v>
      </c>
      <c r="C1910" s="261" t="str">
        <f>IF((F1910&lt;=0)," ",[1]Sheet38!$T$10)</f>
        <v xml:space="preserve"> </v>
      </c>
      <c r="D1910" s="261" t="str">
        <f>C1910&amp;"_"&amp;COUNTIF(C$8:$C1910,C1910)</f>
        <v xml:space="preserve"> _341</v>
      </c>
      <c r="E1910" s="260" t="str">
        <f>[1]Sheet38!$I$11</f>
        <v>2ASCG-11</v>
      </c>
      <c r="F1910" s="261">
        <f>[1]Sheet38!$AA62</f>
        <v>0</v>
      </c>
      <c r="G1910" s="262">
        <f>[1]Sheet38!$X62</f>
        <v>0</v>
      </c>
      <c r="H1910" s="261" t="str">
        <f>[1]Sheet38!$Q62</f>
        <v>a</v>
      </c>
      <c r="I1910" s="261">
        <f>[1]Sheet38!$M62</f>
        <v>0</v>
      </c>
      <c r="J1910" s="261">
        <f>[1]Sheet38!$L62</f>
        <v>0</v>
      </c>
      <c r="K1910" s="263">
        <f>[1]Sheet38!$F62</f>
        <v>0</v>
      </c>
      <c r="L1910" s="261" t="str">
        <f t="shared" si="29"/>
        <v>a 0</v>
      </c>
      <c r="M1910" s="279"/>
    </row>
    <row r="1911" spans="2:13" s="265" customFormat="1" ht="30" customHeight="1">
      <c r="B1911" s="266">
        <v>1904</v>
      </c>
      <c r="C1911" s="261" t="str">
        <f>IF((F1911&lt;=0)," ",[1]Sheet38!$T$10)</f>
        <v xml:space="preserve"> </v>
      </c>
      <c r="D1911" s="261" t="str">
        <f>C1911&amp;"_"&amp;COUNTIF(C$8:$C1911,C1911)</f>
        <v xml:space="preserve"> _342</v>
      </c>
      <c r="E1911" s="260" t="str">
        <f>[1]Sheet38!$I$11</f>
        <v>2ASCG-11</v>
      </c>
      <c r="F1911" s="261">
        <f>[1]Sheet38!$AA63</f>
        <v>0</v>
      </c>
      <c r="G1911" s="262">
        <f>[1]Sheet38!$X63</f>
        <v>0</v>
      </c>
      <c r="H1911" s="261">
        <f>[1]Sheet38!$Q63</f>
        <v>0</v>
      </c>
      <c r="I1911" s="261">
        <f>[1]Sheet38!$M63</f>
        <v>0</v>
      </c>
      <c r="J1911" s="261">
        <f>[1]Sheet38!$L63</f>
        <v>0</v>
      </c>
      <c r="K1911" s="263">
        <f>[1]Sheet38!$F63</f>
        <v>0</v>
      </c>
      <c r="L1911" s="261" t="str">
        <f t="shared" si="29"/>
        <v>0 0</v>
      </c>
      <c r="M1911" s="279"/>
    </row>
    <row r="1912" spans="2:13" s="265" customFormat="1" ht="30" customHeight="1">
      <c r="B1912" s="266">
        <v>1905</v>
      </c>
      <c r="C1912" s="261" t="str">
        <f>IF((F1912&lt;=0)," ",[1]Sheet38!$T$10)</f>
        <v xml:space="preserve"> </v>
      </c>
      <c r="D1912" s="261" t="str">
        <f>C1912&amp;"_"&amp;COUNTIF(C$8:$C1912,C1912)</f>
        <v xml:space="preserve"> _343</v>
      </c>
      <c r="E1912" s="260" t="str">
        <f>[1]Sheet38!$I$11</f>
        <v>2ASCG-11</v>
      </c>
      <c r="F1912" s="261">
        <f>[1]Sheet38!$AA64</f>
        <v>0</v>
      </c>
      <c r="G1912" s="262">
        <f>[1]Sheet38!$X64</f>
        <v>0</v>
      </c>
      <c r="H1912" s="261">
        <f>[1]Sheet38!$Q64</f>
        <v>0</v>
      </c>
      <c r="I1912" s="261">
        <f>[1]Sheet38!$M64</f>
        <v>0</v>
      </c>
      <c r="J1912" s="261">
        <f>[1]Sheet38!$L64</f>
        <v>0</v>
      </c>
      <c r="K1912" s="263">
        <f>[1]Sheet38!$F64</f>
        <v>0</v>
      </c>
      <c r="L1912" s="261" t="str">
        <f t="shared" si="29"/>
        <v>0 0</v>
      </c>
      <c r="M1912" s="279"/>
    </row>
    <row r="1913" spans="2:13" s="265" customFormat="1" ht="30" customHeight="1">
      <c r="B1913" s="266">
        <v>1906</v>
      </c>
      <c r="C1913" s="261" t="str">
        <f>IF((F1913&lt;=0)," ",[1]Sheet38!$T$10)</f>
        <v xml:space="preserve"> </v>
      </c>
      <c r="D1913" s="261" t="str">
        <f>C1913&amp;"_"&amp;COUNTIF(C$8:$C1913,C1913)</f>
        <v xml:space="preserve"> _344</v>
      </c>
      <c r="E1913" s="260" t="str">
        <f>[1]Sheet38!$I$11</f>
        <v>2ASCG-11</v>
      </c>
      <c r="F1913" s="261">
        <f>[1]Sheet38!$AA65</f>
        <v>0</v>
      </c>
      <c r="G1913" s="262">
        <f>[1]Sheet38!$X65</f>
        <v>0</v>
      </c>
      <c r="H1913" s="261">
        <f>[1]Sheet38!$Q65</f>
        <v>0</v>
      </c>
      <c r="I1913" s="261">
        <f>[1]Sheet38!$M65</f>
        <v>0</v>
      </c>
      <c r="J1913" s="261">
        <f>[1]Sheet38!$L65</f>
        <v>0</v>
      </c>
      <c r="K1913" s="263">
        <f>[1]Sheet38!$F65</f>
        <v>0</v>
      </c>
      <c r="L1913" s="261" t="str">
        <f t="shared" si="29"/>
        <v>0 0</v>
      </c>
      <c r="M1913" s="279"/>
    </row>
    <row r="1914" spans="2:13" s="265" customFormat="1" ht="30" customHeight="1">
      <c r="B1914" s="266">
        <v>1907</v>
      </c>
      <c r="C1914" s="261" t="str">
        <f>IF((F1914&lt;=0)," ",[1]Sheet38!$T$10)</f>
        <v xml:space="preserve"> </v>
      </c>
      <c r="D1914" s="261" t="str">
        <f>C1914&amp;"_"&amp;COUNTIF(C$8:$C1914,C1914)</f>
        <v xml:space="preserve"> _345</v>
      </c>
      <c r="E1914" s="260" t="str">
        <f>[1]Sheet38!$I$11</f>
        <v>2ASCG-11</v>
      </c>
      <c r="F1914" s="261">
        <f>[1]Sheet38!$AA66</f>
        <v>0</v>
      </c>
      <c r="G1914" s="262">
        <f>[1]Sheet38!$X66</f>
        <v>0</v>
      </c>
      <c r="H1914" s="261">
        <f>[1]Sheet38!$Q66</f>
        <v>0</v>
      </c>
      <c r="I1914" s="261">
        <f>[1]Sheet38!$M66</f>
        <v>0</v>
      </c>
      <c r="J1914" s="261">
        <f>[1]Sheet38!$L66</f>
        <v>0</v>
      </c>
      <c r="K1914" s="263">
        <f>[1]Sheet38!$F66</f>
        <v>0</v>
      </c>
      <c r="L1914" s="261" t="str">
        <f t="shared" si="29"/>
        <v>0 0</v>
      </c>
      <c r="M1914" s="279"/>
    </row>
    <row r="1915" spans="2:13" s="265" customFormat="1" ht="30" customHeight="1">
      <c r="B1915" s="266">
        <v>1908</v>
      </c>
      <c r="C1915" s="261" t="str">
        <f>IF((F1915&lt;=0)," ",[1]Sheet39!$T$10)</f>
        <v xml:space="preserve">الثانية إعدادي عام </v>
      </c>
      <c r="D1915" s="261" t="str">
        <f>C1915&amp;"_"&amp;COUNTIF(C$8:$C1915,C1915)</f>
        <v>الثانية إعدادي عام _413</v>
      </c>
      <c r="E1915" s="260" t="str">
        <f>[1]Sheet39!$I$11</f>
        <v>2ASCG-12</v>
      </c>
      <c r="F1915" s="261">
        <f>[1]Sheet39!$AA16</f>
        <v>1</v>
      </c>
      <c r="G1915" s="262" t="str">
        <f>[1]Sheet39!$X16</f>
        <v>E138065505</v>
      </c>
      <c r="H1915" s="261" t="str">
        <f>[1]Sheet39!$Q16</f>
        <v>a</v>
      </c>
      <c r="I1915" s="261" t="str">
        <f>[1]Sheet39!$M16</f>
        <v>عمر</v>
      </c>
      <c r="J1915" s="261" t="str">
        <f>[1]Sheet39!$L16</f>
        <v>ذكر</v>
      </c>
      <c r="K1915" s="263">
        <f>[1]Sheet39!$F16</f>
        <v>38727</v>
      </c>
      <c r="L1915" s="261" t="str">
        <f t="shared" si="29"/>
        <v>a عمر</v>
      </c>
      <c r="M1915" s="279"/>
    </row>
    <row r="1916" spans="2:13" s="265" customFormat="1" ht="30" customHeight="1">
      <c r="B1916" s="266">
        <v>1909</v>
      </c>
      <c r="C1916" s="261" t="str">
        <f>IF((F1916&lt;=0)," ",[1]Sheet39!$T$10)</f>
        <v xml:space="preserve">الثانية إعدادي عام </v>
      </c>
      <c r="D1916" s="261" t="str">
        <f>C1916&amp;"_"&amp;COUNTIF(C$8:$C1916,C1916)</f>
        <v>الثانية إعدادي عام _414</v>
      </c>
      <c r="E1916" s="260" t="str">
        <f>[1]Sheet39!$I$11</f>
        <v>2ASCG-12</v>
      </c>
      <c r="F1916" s="261">
        <f>[1]Sheet39!$AA17</f>
        <v>2</v>
      </c>
      <c r="G1916" s="262" t="str">
        <f>[1]Sheet39!$X17</f>
        <v>N120021752</v>
      </c>
      <c r="H1916" s="261" t="str">
        <f>[1]Sheet39!$Q17</f>
        <v>a</v>
      </c>
      <c r="I1916" s="261" t="str">
        <f>[1]Sheet39!$M17</f>
        <v>شهد</v>
      </c>
      <c r="J1916" s="261" t="str">
        <f>[1]Sheet39!$L17</f>
        <v>أنثى</v>
      </c>
      <c r="K1916" s="263">
        <f>[1]Sheet39!$F17</f>
        <v>38184</v>
      </c>
      <c r="L1916" s="261" t="str">
        <f t="shared" si="29"/>
        <v>a شهد</v>
      </c>
      <c r="M1916" s="279"/>
    </row>
    <row r="1917" spans="2:13" s="265" customFormat="1" ht="30" customHeight="1">
      <c r="B1917" s="266">
        <v>1910</v>
      </c>
      <c r="C1917" s="261" t="str">
        <f>IF((F1917&lt;=0)," ",[1]Sheet39!$T$10)</f>
        <v xml:space="preserve">الثانية إعدادي عام </v>
      </c>
      <c r="D1917" s="261" t="str">
        <f>C1917&amp;"_"&amp;COUNTIF(C$8:$C1917,C1917)</f>
        <v>الثانية إعدادي عام _415</v>
      </c>
      <c r="E1917" s="260" t="str">
        <f>[1]Sheet39!$I$11</f>
        <v>2ASCG-12</v>
      </c>
      <c r="F1917" s="261">
        <f>[1]Sheet39!$AA18</f>
        <v>3</v>
      </c>
      <c r="G1917" s="262" t="str">
        <f>[1]Sheet39!$X18</f>
        <v>N145063473</v>
      </c>
      <c r="H1917" s="261" t="str">
        <f>[1]Sheet39!$Q18</f>
        <v>a</v>
      </c>
      <c r="I1917" s="261" t="str">
        <f>[1]Sheet39!$M18</f>
        <v>محمد فتحي</v>
      </c>
      <c r="J1917" s="261" t="str">
        <f>[1]Sheet39!$L18</f>
        <v>ذكر</v>
      </c>
      <c r="K1917" s="263">
        <f>[1]Sheet39!$F18</f>
        <v>38424</v>
      </c>
      <c r="L1917" s="261" t="str">
        <f t="shared" si="29"/>
        <v>a محمد فتحي</v>
      </c>
      <c r="M1917" s="279"/>
    </row>
    <row r="1918" spans="2:13" s="265" customFormat="1" ht="30" customHeight="1">
      <c r="B1918" s="266">
        <v>1911</v>
      </c>
      <c r="C1918" s="261" t="str">
        <f>IF((F1918&lt;=0)," ",[1]Sheet39!$T$10)</f>
        <v xml:space="preserve">الثانية إعدادي عام </v>
      </c>
      <c r="D1918" s="261" t="str">
        <f>C1918&amp;"_"&amp;COUNTIF(C$8:$C1918,C1918)</f>
        <v>الثانية إعدادي عام _416</v>
      </c>
      <c r="E1918" s="260" t="str">
        <f>[1]Sheet39!$I$11</f>
        <v>2ASCG-12</v>
      </c>
      <c r="F1918" s="261">
        <f>[1]Sheet39!$AA19</f>
        <v>4</v>
      </c>
      <c r="G1918" s="262" t="str">
        <f>[1]Sheet39!$X19</f>
        <v>P100067634</v>
      </c>
      <c r="H1918" s="261" t="str">
        <f>[1]Sheet39!$Q19</f>
        <v>a</v>
      </c>
      <c r="I1918" s="261" t="str">
        <f>[1]Sheet39!$M19</f>
        <v>زينب</v>
      </c>
      <c r="J1918" s="261" t="str">
        <f>[1]Sheet39!$L19</f>
        <v>أنثى</v>
      </c>
      <c r="K1918" s="263">
        <f>[1]Sheet39!$F19</f>
        <v>37867</v>
      </c>
      <c r="L1918" s="261" t="str">
        <f t="shared" si="29"/>
        <v>a زينب</v>
      </c>
      <c r="M1918" s="279"/>
    </row>
    <row r="1919" spans="2:13" s="265" customFormat="1" ht="30" customHeight="1">
      <c r="B1919" s="266">
        <v>1912</v>
      </c>
      <c r="C1919" s="261" t="str">
        <f>IF((F1919&lt;=0)," ",[1]Sheet39!$T$10)</f>
        <v xml:space="preserve">الثانية إعدادي عام </v>
      </c>
      <c r="D1919" s="261" t="str">
        <f>C1919&amp;"_"&amp;COUNTIF(C$8:$C1919,C1919)</f>
        <v>الثانية إعدادي عام _417</v>
      </c>
      <c r="E1919" s="260" t="str">
        <f>[1]Sheet39!$I$11</f>
        <v>2ASCG-12</v>
      </c>
      <c r="F1919" s="261">
        <f>[1]Sheet39!$AA20</f>
        <v>5</v>
      </c>
      <c r="G1919" s="262" t="str">
        <f>[1]Sheet39!$X20</f>
        <v>P110052158</v>
      </c>
      <c r="H1919" s="261" t="str">
        <f>[1]Sheet39!$Q20</f>
        <v>a</v>
      </c>
      <c r="I1919" s="261" t="str">
        <f>[1]Sheet39!$M20</f>
        <v>مريم</v>
      </c>
      <c r="J1919" s="261" t="str">
        <f>[1]Sheet39!$L20</f>
        <v>أنثى</v>
      </c>
      <c r="K1919" s="263">
        <f>[1]Sheet39!$F20</f>
        <v>38304</v>
      </c>
      <c r="L1919" s="261" t="str">
        <f t="shared" si="29"/>
        <v>a مريم</v>
      </c>
      <c r="M1919" s="279"/>
    </row>
    <row r="1920" spans="2:13" s="265" customFormat="1" ht="30" customHeight="1">
      <c r="B1920" s="266">
        <v>1913</v>
      </c>
      <c r="C1920" s="261" t="str">
        <f>IF((F1920&lt;=0)," ",[1]Sheet39!$T$10)</f>
        <v xml:space="preserve">الثانية إعدادي عام </v>
      </c>
      <c r="D1920" s="261" t="str">
        <f>C1920&amp;"_"&amp;COUNTIF(C$8:$C1920,C1920)</f>
        <v>الثانية إعدادي عام _418</v>
      </c>
      <c r="E1920" s="260" t="str">
        <f>[1]Sheet39!$I$11</f>
        <v>2ASCG-12</v>
      </c>
      <c r="F1920" s="261">
        <f>[1]Sheet39!$AA21</f>
        <v>6</v>
      </c>
      <c r="G1920" s="262" t="str">
        <f>[1]Sheet39!$X21</f>
        <v>P120062725</v>
      </c>
      <c r="H1920" s="261" t="str">
        <f>[1]Sheet39!$Q21</f>
        <v>a</v>
      </c>
      <c r="I1920" s="261" t="str">
        <f>[1]Sheet39!$M21</f>
        <v>نادية</v>
      </c>
      <c r="J1920" s="261" t="str">
        <f>[1]Sheet39!$L21</f>
        <v>أنثى</v>
      </c>
      <c r="K1920" s="263">
        <f>[1]Sheet39!$F21</f>
        <v>38431</v>
      </c>
      <c r="L1920" s="261" t="str">
        <f t="shared" si="29"/>
        <v>a نادية</v>
      </c>
      <c r="M1920" s="279"/>
    </row>
    <row r="1921" spans="2:13" s="265" customFormat="1" ht="30" customHeight="1">
      <c r="B1921" s="266">
        <v>1914</v>
      </c>
      <c r="C1921" s="261" t="str">
        <f>IF((F1921&lt;=0)," ",[1]Sheet39!$T$10)</f>
        <v xml:space="preserve">الثانية إعدادي عام </v>
      </c>
      <c r="D1921" s="261" t="str">
        <f>C1921&amp;"_"&amp;COUNTIF(C$8:$C1921,C1921)</f>
        <v>الثانية إعدادي عام _419</v>
      </c>
      <c r="E1921" s="260" t="str">
        <f>[1]Sheet39!$I$11</f>
        <v>2ASCG-12</v>
      </c>
      <c r="F1921" s="261">
        <f>[1]Sheet39!$AA22</f>
        <v>7</v>
      </c>
      <c r="G1921" s="262" t="str">
        <f>[1]Sheet39!$X22</f>
        <v>P120062960</v>
      </c>
      <c r="H1921" s="261" t="str">
        <f>[1]Sheet39!$Q22</f>
        <v>a</v>
      </c>
      <c r="I1921" s="261" t="str">
        <f>[1]Sheet39!$M22</f>
        <v>زهير</v>
      </c>
      <c r="J1921" s="261" t="str">
        <f>[1]Sheet39!$L22</f>
        <v>ذكر</v>
      </c>
      <c r="K1921" s="263">
        <f>[1]Sheet39!$F22</f>
        <v>38593</v>
      </c>
      <c r="L1921" s="261" t="str">
        <f t="shared" si="29"/>
        <v>a زهير</v>
      </c>
      <c r="M1921" s="279"/>
    </row>
    <row r="1922" spans="2:13" s="265" customFormat="1" ht="30" customHeight="1">
      <c r="B1922" s="266">
        <v>1915</v>
      </c>
      <c r="C1922" s="261" t="str">
        <f>IF((F1922&lt;=0)," ",[1]Sheet39!$T$10)</f>
        <v xml:space="preserve">الثانية إعدادي عام </v>
      </c>
      <c r="D1922" s="261" t="str">
        <f>C1922&amp;"_"&amp;COUNTIF(C$8:$C1922,C1922)</f>
        <v>الثانية إعدادي عام _420</v>
      </c>
      <c r="E1922" s="260" t="str">
        <f>[1]Sheet39!$I$11</f>
        <v>2ASCG-12</v>
      </c>
      <c r="F1922" s="261">
        <f>[1]Sheet39!$AA23</f>
        <v>8</v>
      </c>
      <c r="G1922" s="262" t="str">
        <f>[1]Sheet39!$X23</f>
        <v>P130259963</v>
      </c>
      <c r="H1922" s="261" t="str">
        <f>[1]Sheet39!$Q23</f>
        <v>a</v>
      </c>
      <c r="I1922" s="261" t="str">
        <f>[1]Sheet39!$M23</f>
        <v xml:space="preserve">زينب </v>
      </c>
      <c r="J1922" s="261" t="str">
        <f>[1]Sheet39!$L23</f>
        <v>أنثى</v>
      </c>
      <c r="K1922" s="263">
        <f>[1]Sheet39!$F23</f>
        <v>38654</v>
      </c>
      <c r="L1922" s="261" t="str">
        <f t="shared" si="29"/>
        <v xml:space="preserve">a زينب </v>
      </c>
      <c r="M1922" s="279"/>
    </row>
    <row r="1923" spans="2:13" s="265" customFormat="1" ht="30" customHeight="1">
      <c r="B1923" s="266">
        <v>1916</v>
      </c>
      <c r="C1923" s="261" t="str">
        <f>IF((F1923&lt;=0)," ",[1]Sheet39!$T$10)</f>
        <v xml:space="preserve">الثانية إعدادي عام </v>
      </c>
      <c r="D1923" s="261" t="str">
        <f>C1923&amp;"_"&amp;COUNTIF(C$8:$C1923,C1923)</f>
        <v>الثانية إعدادي عام _421</v>
      </c>
      <c r="E1923" s="260" t="str">
        <f>[1]Sheet39!$I$11</f>
        <v>2ASCG-12</v>
      </c>
      <c r="F1923" s="261">
        <f>[1]Sheet39!$AA24</f>
        <v>9</v>
      </c>
      <c r="G1923" s="262" t="str">
        <f>[1]Sheet39!$X24</f>
        <v>P130259967</v>
      </c>
      <c r="H1923" s="261" t="str">
        <f>[1]Sheet39!$Q24</f>
        <v>a</v>
      </c>
      <c r="I1923" s="261" t="str">
        <f>[1]Sheet39!$M24</f>
        <v>أميمة</v>
      </c>
      <c r="J1923" s="261" t="str">
        <f>[1]Sheet39!$L24</f>
        <v>أنثى</v>
      </c>
      <c r="K1923" s="263">
        <f>[1]Sheet39!$F24</f>
        <v>38331</v>
      </c>
      <c r="L1923" s="261" t="str">
        <f t="shared" si="29"/>
        <v>a أميمة</v>
      </c>
      <c r="M1923" s="279"/>
    </row>
    <row r="1924" spans="2:13" s="265" customFormat="1" ht="30" customHeight="1">
      <c r="B1924" s="266">
        <v>1917</v>
      </c>
      <c r="C1924" s="261" t="str">
        <f>IF((F1924&lt;=0)," ",[1]Sheet39!$T$10)</f>
        <v xml:space="preserve">الثانية إعدادي عام </v>
      </c>
      <c r="D1924" s="261" t="str">
        <f>C1924&amp;"_"&amp;COUNTIF(C$8:$C1924,C1924)</f>
        <v>الثانية إعدادي عام _422</v>
      </c>
      <c r="E1924" s="260" t="str">
        <f>[1]Sheet39!$I$11</f>
        <v>2ASCG-12</v>
      </c>
      <c r="F1924" s="261">
        <f>[1]Sheet39!$AA25</f>
        <v>10</v>
      </c>
      <c r="G1924" s="262" t="str">
        <f>[1]Sheet39!$X25</f>
        <v>P131371331</v>
      </c>
      <c r="H1924" s="261" t="str">
        <f>[1]Sheet39!$Q25</f>
        <v>a</v>
      </c>
      <c r="I1924" s="261" t="str">
        <f>[1]Sheet39!$M25</f>
        <v xml:space="preserve">سليمان </v>
      </c>
      <c r="J1924" s="261" t="str">
        <f>[1]Sheet39!$L25</f>
        <v>ذكر</v>
      </c>
      <c r="K1924" s="263">
        <f>[1]Sheet39!$F25</f>
        <v>38314</v>
      </c>
      <c r="L1924" s="261" t="str">
        <f t="shared" si="29"/>
        <v xml:space="preserve">a سليمان </v>
      </c>
      <c r="M1924" s="279"/>
    </row>
    <row r="1925" spans="2:13" s="265" customFormat="1" ht="30" customHeight="1">
      <c r="B1925" s="266">
        <v>1918</v>
      </c>
      <c r="C1925" s="261" t="str">
        <f>IF((F1925&lt;=0)," ",[1]Sheet39!$T$10)</f>
        <v xml:space="preserve">الثانية إعدادي عام </v>
      </c>
      <c r="D1925" s="261" t="str">
        <f>C1925&amp;"_"&amp;COUNTIF(C$8:$C1925,C1925)</f>
        <v>الثانية إعدادي عام _423</v>
      </c>
      <c r="E1925" s="260" t="str">
        <f>[1]Sheet39!$I$11</f>
        <v>2ASCG-12</v>
      </c>
      <c r="F1925" s="261">
        <f>[1]Sheet39!$AA26</f>
        <v>11</v>
      </c>
      <c r="G1925" s="262" t="str">
        <f>[1]Sheet39!$X26</f>
        <v>P131420209</v>
      </c>
      <c r="H1925" s="261" t="str">
        <f>[1]Sheet39!$Q26</f>
        <v>a</v>
      </c>
      <c r="I1925" s="261" t="str">
        <f>[1]Sheet39!$M26</f>
        <v xml:space="preserve">فاطمة الزهراء </v>
      </c>
      <c r="J1925" s="261" t="str">
        <f>[1]Sheet39!$L26</f>
        <v>أنثى</v>
      </c>
      <c r="K1925" s="263">
        <f>[1]Sheet39!$F26</f>
        <v>37905</v>
      </c>
      <c r="L1925" s="261" t="str">
        <f t="shared" si="29"/>
        <v xml:space="preserve">a فاطمة الزهراء </v>
      </c>
      <c r="M1925" s="279"/>
    </row>
    <row r="1926" spans="2:13" s="265" customFormat="1" ht="30" customHeight="1">
      <c r="B1926" s="266">
        <v>1919</v>
      </c>
      <c r="C1926" s="261" t="str">
        <f>IF((F1926&lt;=0)," ",[1]Sheet39!$T$10)</f>
        <v xml:space="preserve">الثانية إعدادي عام </v>
      </c>
      <c r="D1926" s="261" t="str">
        <f>C1926&amp;"_"&amp;COUNTIF(C$8:$C1926,C1926)</f>
        <v>الثانية إعدادي عام _424</v>
      </c>
      <c r="E1926" s="260" t="str">
        <f>[1]Sheet39!$I$11</f>
        <v>2ASCG-12</v>
      </c>
      <c r="F1926" s="261">
        <f>[1]Sheet39!$AA27</f>
        <v>12</v>
      </c>
      <c r="G1926" s="262" t="str">
        <f>[1]Sheet39!$X27</f>
        <v>P132259926</v>
      </c>
      <c r="H1926" s="261" t="str">
        <f>[1]Sheet39!$Q27</f>
        <v>a</v>
      </c>
      <c r="I1926" s="261" t="str">
        <f>[1]Sheet39!$M27</f>
        <v xml:space="preserve">صفاء </v>
      </c>
      <c r="J1926" s="261" t="str">
        <f>[1]Sheet39!$L27</f>
        <v>أنثى</v>
      </c>
      <c r="K1926" s="263">
        <f>[1]Sheet39!$F27</f>
        <v>38453</v>
      </c>
      <c r="L1926" s="261" t="str">
        <f t="shared" si="29"/>
        <v xml:space="preserve">a صفاء </v>
      </c>
      <c r="M1926" s="279"/>
    </row>
    <row r="1927" spans="2:13" s="265" customFormat="1" ht="30" customHeight="1">
      <c r="B1927" s="266">
        <v>1920</v>
      </c>
      <c r="C1927" s="261" t="str">
        <f>IF((F1927&lt;=0)," ",[1]Sheet39!$T$10)</f>
        <v xml:space="preserve">الثانية إعدادي عام </v>
      </c>
      <c r="D1927" s="261" t="str">
        <f>C1927&amp;"_"&amp;COUNTIF(C$8:$C1927,C1927)</f>
        <v>الثانية إعدادي عام _425</v>
      </c>
      <c r="E1927" s="260" t="str">
        <f>[1]Sheet39!$I$11</f>
        <v>2ASCG-12</v>
      </c>
      <c r="F1927" s="261">
        <f>[1]Sheet39!$AA28</f>
        <v>13</v>
      </c>
      <c r="G1927" s="262" t="str">
        <f>[1]Sheet39!$X28</f>
        <v>P132259932</v>
      </c>
      <c r="H1927" s="261" t="str">
        <f>[1]Sheet39!$Q28</f>
        <v>a</v>
      </c>
      <c r="I1927" s="261" t="str">
        <f>[1]Sheet39!$M28</f>
        <v xml:space="preserve">سلمى </v>
      </c>
      <c r="J1927" s="261" t="str">
        <f>[1]Sheet39!$L28</f>
        <v>أنثى</v>
      </c>
      <c r="K1927" s="263">
        <f>[1]Sheet39!$F28</f>
        <v>38125</v>
      </c>
      <c r="L1927" s="261" t="str">
        <f t="shared" si="29"/>
        <v xml:space="preserve">a سلمى </v>
      </c>
      <c r="M1927" s="279"/>
    </row>
    <row r="1928" spans="2:13" s="265" customFormat="1" ht="30" customHeight="1">
      <c r="B1928" s="266">
        <v>1921</v>
      </c>
      <c r="C1928" s="261" t="str">
        <f>IF((F1928&lt;=0)," ",[1]Sheet39!$T$10)</f>
        <v xml:space="preserve">الثانية إعدادي عام </v>
      </c>
      <c r="D1928" s="261" t="str">
        <f>C1928&amp;"_"&amp;COUNTIF(C$8:$C1928,C1928)</f>
        <v>الثانية إعدادي عام _426</v>
      </c>
      <c r="E1928" s="260" t="str">
        <f>[1]Sheet39!$I$11</f>
        <v>2ASCG-12</v>
      </c>
      <c r="F1928" s="261">
        <f>[1]Sheet39!$AA29</f>
        <v>14</v>
      </c>
      <c r="G1928" s="262" t="str">
        <f>[1]Sheet39!$X29</f>
        <v>P133366976</v>
      </c>
      <c r="H1928" s="261" t="str">
        <f>[1]Sheet39!$Q29</f>
        <v>a</v>
      </c>
      <c r="I1928" s="261" t="str">
        <f>[1]Sheet39!$M29</f>
        <v xml:space="preserve">آية </v>
      </c>
      <c r="J1928" s="261" t="str">
        <f>[1]Sheet39!$L29</f>
        <v>أنثى</v>
      </c>
      <c r="K1928" s="263">
        <f>[1]Sheet39!$F29</f>
        <v>38441</v>
      </c>
      <c r="L1928" s="261" t="str">
        <f t="shared" si="29"/>
        <v xml:space="preserve">a آية </v>
      </c>
      <c r="M1928" s="279"/>
    </row>
    <row r="1929" spans="2:13" s="265" customFormat="1" ht="30" customHeight="1">
      <c r="B1929" s="266">
        <v>1922</v>
      </c>
      <c r="C1929" s="261" t="str">
        <f>IF((F1929&lt;=0)," ",[1]Sheet39!$T$10)</f>
        <v xml:space="preserve">الثانية إعدادي عام </v>
      </c>
      <c r="D1929" s="261" t="str">
        <f>C1929&amp;"_"&amp;COUNTIF(C$8:$C1929,C1929)</f>
        <v>الثانية إعدادي عام _427</v>
      </c>
      <c r="E1929" s="260" t="str">
        <f>[1]Sheet39!$I$11</f>
        <v>2ASCG-12</v>
      </c>
      <c r="F1929" s="261">
        <f>[1]Sheet39!$AA30</f>
        <v>15</v>
      </c>
      <c r="G1929" s="262" t="str">
        <f>[1]Sheet39!$X30</f>
        <v>P134247782</v>
      </c>
      <c r="H1929" s="261" t="str">
        <f>[1]Sheet39!$Q30</f>
        <v>a</v>
      </c>
      <c r="I1929" s="261" t="str">
        <f>[1]Sheet39!$M30</f>
        <v>ايوب</v>
      </c>
      <c r="J1929" s="261" t="str">
        <f>[1]Sheet39!$L30</f>
        <v>ذكر</v>
      </c>
      <c r="K1929" s="263">
        <f>[1]Sheet39!$F30</f>
        <v>38360</v>
      </c>
      <c r="L1929" s="261" t="str">
        <f t="shared" ref="L1929:L1992" si="30">CONCATENATE(H1929," ",I1929)</f>
        <v>a ايوب</v>
      </c>
      <c r="M1929" s="279"/>
    </row>
    <row r="1930" spans="2:13" s="265" customFormat="1" ht="30" customHeight="1">
      <c r="B1930" s="266">
        <v>1923</v>
      </c>
      <c r="C1930" s="261" t="str">
        <f>IF((F1930&lt;=0)," ",[1]Sheet39!$T$10)</f>
        <v xml:space="preserve">الثانية إعدادي عام </v>
      </c>
      <c r="D1930" s="261" t="str">
        <f>C1930&amp;"_"&amp;COUNTIF(C$8:$C1930,C1930)</f>
        <v>الثانية إعدادي عام _428</v>
      </c>
      <c r="E1930" s="260" t="str">
        <f>[1]Sheet39!$I$11</f>
        <v>2ASCG-12</v>
      </c>
      <c r="F1930" s="261">
        <f>[1]Sheet39!$AA31</f>
        <v>16</v>
      </c>
      <c r="G1930" s="262" t="str">
        <f>[1]Sheet39!$X31</f>
        <v>P135244256</v>
      </c>
      <c r="H1930" s="261" t="str">
        <f>[1]Sheet39!$Q31</f>
        <v>a</v>
      </c>
      <c r="I1930" s="261" t="str">
        <f>[1]Sheet39!$M31</f>
        <v>دنبا</v>
      </c>
      <c r="J1930" s="261" t="str">
        <f>[1]Sheet39!$L31</f>
        <v>أنثى</v>
      </c>
      <c r="K1930" s="263">
        <f>[1]Sheet39!$F31</f>
        <v>38056</v>
      </c>
      <c r="L1930" s="261" t="str">
        <f t="shared" si="30"/>
        <v>a دنبا</v>
      </c>
      <c r="M1930" s="279"/>
    </row>
    <row r="1931" spans="2:13" s="265" customFormat="1" ht="30" customHeight="1">
      <c r="B1931" s="266">
        <v>1924</v>
      </c>
      <c r="C1931" s="261" t="str">
        <f>IF((F1931&lt;=0)," ",[1]Sheet39!$T$10)</f>
        <v xml:space="preserve">الثانية إعدادي عام </v>
      </c>
      <c r="D1931" s="261" t="str">
        <f>C1931&amp;"_"&amp;COUNTIF(C$8:$C1931,C1931)</f>
        <v>الثانية إعدادي عام _429</v>
      </c>
      <c r="E1931" s="260" t="str">
        <f>[1]Sheet39!$I$11</f>
        <v>2ASCG-12</v>
      </c>
      <c r="F1931" s="261">
        <f>[1]Sheet39!$AA32</f>
        <v>17</v>
      </c>
      <c r="G1931" s="262" t="str">
        <f>[1]Sheet39!$X32</f>
        <v>P135251334</v>
      </c>
      <c r="H1931" s="261" t="str">
        <f>[1]Sheet39!$Q32</f>
        <v>a</v>
      </c>
      <c r="I1931" s="261" t="str">
        <f>[1]Sheet39!$M32</f>
        <v xml:space="preserve">نهاد </v>
      </c>
      <c r="J1931" s="261" t="str">
        <f>[1]Sheet39!$L32</f>
        <v>أنثى</v>
      </c>
      <c r="K1931" s="263">
        <f>[1]Sheet39!$F32</f>
        <v>38783</v>
      </c>
      <c r="L1931" s="261" t="str">
        <f t="shared" si="30"/>
        <v xml:space="preserve">a نهاد </v>
      </c>
      <c r="M1931" s="279"/>
    </row>
    <row r="1932" spans="2:13" s="265" customFormat="1" ht="30" customHeight="1">
      <c r="B1932" s="266">
        <v>1925</v>
      </c>
      <c r="C1932" s="261" t="str">
        <f>IF((F1932&lt;=0)," ",[1]Sheet39!$T$10)</f>
        <v xml:space="preserve">الثانية إعدادي عام </v>
      </c>
      <c r="D1932" s="261" t="str">
        <f>C1932&amp;"_"&amp;COUNTIF(C$8:$C1932,C1932)</f>
        <v>الثانية إعدادي عام _430</v>
      </c>
      <c r="E1932" s="260" t="str">
        <f>[1]Sheet39!$I$11</f>
        <v>2ASCG-12</v>
      </c>
      <c r="F1932" s="261">
        <f>[1]Sheet39!$AA33</f>
        <v>18</v>
      </c>
      <c r="G1932" s="262" t="str">
        <f>[1]Sheet39!$X33</f>
        <v>P135251390</v>
      </c>
      <c r="H1932" s="261" t="str">
        <f>[1]Sheet39!$Q33</f>
        <v>a</v>
      </c>
      <c r="I1932" s="261" t="str">
        <f>[1]Sheet39!$M33</f>
        <v>إلهام</v>
      </c>
      <c r="J1932" s="261" t="str">
        <f>[1]Sheet39!$L33</f>
        <v>أنثى</v>
      </c>
      <c r="K1932" s="263">
        <f>[1]Sheet39!$F33</f>
        <v>38672</v>
      </c>
      <c r="L1932" s="261" t="str">
        <f t="shared" si="30"/>
        <v>a إلهام</v>
      </c>
      <c r="M1932" s="279"/>
    </row>
    <row r="1933" spans="2:13" s="265" customFormat="1" ht="30" customHeight="1">
      <c r="B1933" s="266">
        <v>1926</v>
      </c>
      <c r="C1933" s="261" t="str">
        <f>IF((F1933&lt;=0)," ",[1]Sheet39!$T$10)</f>
        <v xml:space="preserve">الثانية إعدادي عام </v>
      </c>
      <c r="D1933" s="261" t="str">
        <f>C1933&amp;"_"&amp;COUNTIF(C$8:$C1933,C1933)</f>
        <v>الثانية إعدادي عام _431</v>
      </c>
      <c r="E1933" s="260" t="str">
        <f>[1]Sheet39!$I$11</f>
        <v>2ASCG-12</v>
      </c>
      <c r="F1933" s="261">
        <f>[1]Sheet39!$AA34</f>
        <v>19</v>
      </c>
      <c r="G1933" s="262" t="str">
        <f>[1]Sheet39!$X34</f>
        <v>P135260182</v>
      </c>
      <c r="H1933" s="261" t="str">
        <f>[1]Sheet39!$Q34</f>
        <v>a</v>
      </c>
      <c r="I1933" s="261" t="str">
        <f>[1]Sheet39!$M34</f>
        <v xml:space="preserve">سليمان  </v>
      </c>
      <c r="J1933" s="261" t="str">
        <f>[1]Sheet39!$L34</f>
        <v>ذكر</v>
      </c>
      <c r="K1933" s="263">
        <f>[1]Sheet39!$F34</f>
        <v>37971</v>
      </c>
      <c r="L1933" s="261" t="str">
        <f t="shared" si="30"/>
        <v xml:space="preserve">a سليمان  </v>
      </c>
      <c r="M1933" s="279"/>
    </row>
    <row r="1934" spans="2:13" s="265" customFormat="1" ht="30" customHeight="1">
      <c r="B1934" s="266">
        <v>1927</v>
      </c>
      <c r="C1934" s="261" t="str">
        <f>IF((F1934&lt;=0)," ",[1]Sheet39!$T$10)</f>
        <v xml:space="preserve">الثانية إعدادي عام </v>
      </c>
      <c r="D1934" s="261" t="str">
        <f>C1934&amp;"_"&amp;COUNTIF(C$8:$C1934,C1934)</f>
        <v>الثانية إعدادي عام _432</v>
      </c>
      <c r="E1934" s="260" t="str">
        <f>[1]Sheet39!$I$11</f>
        <v>2ASCG-12</v>
      </c>
      <c r="F1934" s="261">
        <f>[1]Sheet39!$AA35</f>
        <v>20</v>
      </c>
      <c r="G1934" s="262" t="str">
        <f>[1]Sheet39!$X35</f>
        <v>P135366947</v>
      </c>
      <c r="H1934" s="261" t="str">
        <f>[1]Sheet39!$Q35</f>
        <v>a</v>
      </c>
      <c r="I1934" s="261" t="str">
        <f>[1]Sheet39!$M35</f>
        <v xml:space="preserve">آية </v>
      </c>
      <c r="J1934" s="261" t="str">
        <f>[1]Sheet39!$L35</f>
        <v>أنثى</v>
      </c>
      <c r="K1934" s="263">
        <f>[1]Sheet39!$F35</f>
        <v>38643</v>
      </c>
      <c r="L1934" s="261" t="str">
        <f t="shared" si="30"/>
        <v xml:space="preserve">a آية </v>
      </c>
      <c r="M1934" s="279"/>
    </row>
    <row r="1935" spans="2:13" s="265" customFormat="1" ht="30" customHeight="1">
      <c r="B1935" s="266">
        <v>1928</v>
      </c>
      <c r="C1935" s="261" t="str">
        <f>IF((F1935&lt;=0)," ",[1]Sheet39!$T$10)</f>
        <v xml:space="preserve">الثانية إعدادي عام </v>
      </c>
      <c r="D1935" s="261" t="str">
        <f>C1935&amp;"_"&amp;COUNTIF(C$8:$C1935,C1935)</f>
        <v>الثانية إعدادي عام _433</v>
      </c>
      <c r="E1935" s="260" t="str">
        <f>[1]Sheet39!$I$11</f>
        <v>2ASCG-12</v>
      </c>
      <c r="F1935" s="261">
        <f>[1]Sheet39!$AA36</f>
        <v>21</v>
      </c>
      <c r="G1935" s="262" t="str">
        <f>[1]Sheet39!$X36</f>
        <v>P135366964</v>
      </c>
      <c r="H1935" s="261" t="str">
        <f>[1]Sheet39!$Q36</f>
        <v>a</v>
      </c>
      <c r="I1935" s="261" t="str">
        <f>[1]Sheet39!$M36</f>
        <v xml:space="preserve">البشير </v>
      </c>
      <c r="J1935" s="261" t="str">
        <f>[1]Sheet39!$L36</f>
        <v>ذكر</v>
      </c>
      <c r="K1935" s="263">
        <f>[1]Sheet39!$F36</f>
        <v>38353</v>
      </c>
      <c r="L1935" s="261" t="str">
        <f t="shared" si="30"/>
        <v xml:space="preserve">a البشير </v>
      </c>
      <c r="M1935" s="279"/>
    </row>
    <row r="1936" spans="2:13" s="265" customFormat="1" ht="30" customHeight="1">
      <c r="B1936" s="266">
        <v>1929</v>
      </c>
      <c r="C1936" s="261" t="str">
        <f>IF((F1936&lt;=0)," ",[1]Sheet39!$T$10)</f>
        <v xml:space="preserve">الثانية إعدادي عام </v>
      </c>
      <c r="D1936" s="261" t="str">
        <f>C1936&amp;"_"&amp;COUNTIF(C$8:$C1936,C1936)</f>
        <v>الثانية إعدادي عام _434</v>
      </c>
      <c r="E1936" s="260" t="str">
        <f>[1]Sheet39!$I$11</f>
        <v>2ASCG-12</v>
      </c>
      <c r="F1936" s="261">
        <f>[1]Sheet39!$AA37</f>
        <v>22</v>
      </c>
      <c r="G1936" s="262" t="str">
        <f>[1]Sheet39!$X37</f>
        <v>P135371075</v>
      </c>
      <c r="H1936" s="261" t="str">
        <f>[1]Sheet39!$Q37</f>
        <v>a</v>
      </c>
      <c r="I1936" s="261" t="str">
        <f>[1]Sheet39!$M37</f>
        <v xml:space="preserve">محمد </v>
      </c>
      <c r="J1936" s="261" t="str">
        <f>[1]Sheet39!$L37</f>
        <v>ذكر</v>
      </c>
      <c r="K1936" s="263">
        <f>[1]Sheet39!$F37</f>
        <v>38145</v>
      </c>
      <c r="L1936" s="261" t="str">
        <f t="shared" si="30"/>
        <v xml:space="preserve">a محمد </v>
      </c>
      <c r="M1936" s="279"/>
    </row>
    <row r="1937" spans="2:13" s="265" customFormat="1" ht="30" customHeight="1">
      <c r="B1937" s="266">
        <v>1930</v>
      </c>
      <c r="C1937" s="261" t="str">
        <f>IF((F1937&lt;=0)," ",[1]Sheet39!$T$10)</f>
        <v xml:space="preserve">الثانية إعدادي عام </v>
      </c>
      <c r="D1937" s="261" t="str">
        <f>C1937&amp;"_"&amp;COUNTIF(C$8:$C1937,C1937)</f>
        <v>الثانية إعدادي عام _435</v>
      </c>
      <c r="E1937" s="260" t="str">
        <f>[1]Sheet39!$I$11</f>
        <v>2ASCG-12</v>
      </c>
      <c r="F1937" s="261">
        <f>[1]Sheet39!$AA38</f>
        <v>23</v>
      </c>
      <c r="G1937" s="262" t="str">
        <f>[1]Sheet39!$X38</f>
        <v>P135449167</v>
      </c>
      <c r="H1937" s="261" t="str">
        <f>[1]Sheet39!$Q38</f>
        <v>a</v>
      </c>
      <c r="I1937" s="261" t="str">
        <f>[1]Sheet39!$M38</f>
        <v xml:space="preserve">ندى </v>
      </c>
      <c r="J1937" s="261" t="str">
        <f>[1]Sheet39!$L38</f>
        <v>أنثى</v>
      </c>
      <c r="K1937" s="263">
        <f>[1]Sheet39!$F38</f>
        <v>38074</v>
      </c>
      <c r="L1937" s="261" t="str">
        <f t="shared" si="30"/>
        <v xml:space="preserve">a ندى </v>
      </c>
      <c r="M1937" s="279"/>
    </row>
    <row r="1938" spans="2:13" s="265" customFormat="1" ht="30" customHeight="1">
      <c r="B1938" s="266">
        <v>1931</v>
      </c>
      <c r="C1938" s="261" t="str">
        <f>IF((F1938&lt;=0)," ",[1]Sheet39!$T$10)</f>
        <v xml:space="preserve">الثانية إعدادي عام </v>
      </c>
      <c r="D1938" s="261" t="str">
        <f>C1938&amp;"_"&amp;COUNTIF(C$8:$C1938,C1938)</f>
        <v>الثانية إعدادي عام _436</v>
      </c>
      <c r="E1938" s="260" t="str">
        <f>[1]Sheet39!$I$11</f>
        <v>2ASCG-12</v>
      </c>
      <c r="F1938" s="261">
        <f>[1]Sheet39!$AA39</f>
        <v>24</v>
      </c>
      <c r="G1938" s="262" t="str">
        <f>[1]Sheet39!$X39</f>
        <v>P136259871</v>
      </c>
      <c r="H1938" s="261" t="str">
        <f>[1]Sheet39!$Q39</f>
        <v>a</v>
      </c>
      <c r="I1938" s="261" t="str">
        <f>[1]Sheet39!$M39</f>
        <v>محمد علي</v>
      </c>
      <c r="J1938" s="261" t="str">
        <f>[1]Sheet39!$L39</f>
        <v>ذكر</v>
      </c>
      <c r="K1938" s="263">
        <f>[1]Sheet39!$F39</f>
        <v>38543</v>
      </c>
      <c r="L1938" s="261" t="str">
        <f t="shared" si="30"/>
        <v>a محمد علي</v>
      </c>
      <c r="M1938" s="279"/>
    </row>
    <row r="1939" spans="2:13" s="265" customFormat="1" ht="30" customHeight="1">
      <c r="B1939" s="266">
        <v>1932</v>
      </c>
      <c r="C1939" s="261" t="str">
        <f>IF((F1939&lt;=0)," ",[1]Sheet39!$T$10)</f>
        <v xml:space="preserve">الثانية إعدادي عام </v>
      </c>
      <c r="D1939" s="261" t="str">
        <f>C1939&amp;"_"&amp;COUNTIF(C$8:$C1939,C1939)</f>
        <v>الثانية إعدادي عام _437</v>
      </c>
      <c r="E1939" s="260" t="str">
        <f>[1]Sheet39!$I$11</f>
        <v>2ASCG-12</v>
      </c>
      <c r="F1939" s="261">
        <f>[1]Sheet39!$AA40</f>
        <v>25</v>
      </c>
      <c r="G1939" s="262" t="str">
        <f>[1]Sheet39!$X40</f>
        <v>P136259875</v>
      </c>
      <c r="H1939" s="261" t="str">
        <f>[1]Sheet39!$Q40</f>
        <v>a</v>
      </c>
      <c r="I1939" s="261" t="str">
        <f>[1]Sheet39!$M40</f>
        <v xml:space="preserve">إكرام </v>
      </c>
      <c r="J1939" s="261" t="str">
        <f>[1]Sheet39!$L40</f>
        <v>أنثى</v>
      </c>
      <c r="K1939" s="263">
        <f>[1]Sheet39!$F40</f>
        <v>38514</v>
      </c>
      <c r="L1939" s="261" t="str">
        <f t="shared" si="30"/>
        <v xml:space="preserve">a إكرام </v>
      </c>
      <c r="M1939" s="279"/>
    </row>
    <row r="1940" spans="2:13" s="265" customFormat="1" ht="30" customHeight="1">
      <c r="B1940" s="266">
        <v>1933</v>
      </c>
      <c r="C1940" s="261" t="str">
        <f>IF((F1940&lt;=0)," ",[1]Sheet39!$T$10)</f>
        <v xml:space="preserve">الثانية إعدادي عام </v>
      </c>
      <c r="D1940" s="261" t="str">
        <f>C1940&amp;"_"&amp;COUNTIF(C$8:$C1940,C1940)</f>
        <v>الثانية إعدادي عام _438</v>
      </c>
      <c r="E1940" s="260" t="str">
        <f>[1]Sheet39!$I$11</f>
        <v>2ASCG-12</v>
      </c>
      <c r="F1940" s="261">
        <f>[1]Sheet39!$AA41</f>
        <v>26</v>
      </c>
      <c r="G1940" s="262" t="str">
        <f>[1]Sheet39!$X41</f>
        <v>P137236827</v>
      </c>
      <c r="H1940" s="261" t="str">
        <f>[1]Sheet39!$Q41</f>
        <v>a</v>
      </c>
      <c r="I1940" s="261" t="str">
        <f>[1]Sheet39!$M41</f>
        <v xml:space="preserve">حفصة  </v>
      </c>
      <c r="J1940" s="261" t="str">
        <f>[1]Sheet39!$L41</f>
        <v>أنثى</v>
      </c>
      <c r="K1940" s="263">
        <f>[1]Sheet39!$F41</f>
        <v>37361</v>
      </c>
      <c r="L1940" s="261" t="str">
        <f t="shared" si="30"/>
        <v xml:space="preserve">a حفصة  </v>
      </c>
      <c r="M1940" s="279"/>
    </row>
    <row r="1941" spans="2:13" s="265" customFormat="1" ht="30" customHeight="1">
      <c r="B1941" s="266">
        <v>1934</v>
      </c>
      <c r="C1941" s="261" t="str">
        <f>IF((F1941&lt;=0)," ",[1]Sheet39!$T$10)</f>
        <v xml:space="preserve">الثانية إعدادي عام </v>
      </c>
      <c r="D1941" s="261" t="str">
        <f>C1941&amp;"_"&amp;COUNTIF(C$8:$C1941,C1941)</f>
        <v>الثانية إعدادي عام _439</v>
      </c>
      <c r="E1941" s="260" t="str">
        <f>[1]Sheet39!$I$11</f>
        <v>2ASCG-12</v>
      </c>
      <c r="F1941" s="261">
        <f>[1]Sheet39!$AA42</f>
        <v>27</v>
      </c>
      <c r="G1941" s="262" t="str">
        <f>[1]Sheet39!$X42</f>
        <v>P137259903</v>
      </c>
      <c r="H1941" s="261" t="str">
        <f>[1]Sheet39!$Q42</f>
        <v>a</v>
      </c>
      <c r="I1941" s="261" t="str">
        <f>[1]Sheet39!$M42</f>
        <v xml:space="preserve">زكرياء </v>
      </c>
      <c r="J1941" s="261" t="str">
        <f>[1]Sheet39!$L42</f>
        <v>ذكر</v>
      </c>
      <c r="K1941" s="263">
        <f>[1]Sheet39!$F42</f>
        <v>38675</v>
      </c>
      <c r="L1941" s="261" t="str">
        <f t="shared" si="30"/>
        <v xml:space="preserve">a زكرياء </v>
      </c>
      <c r="M1941" s="279"/>
    </row>
    <row r="1942" spans="2:13" s="265" customFormat="1" ht="30" customHeight="1">
      <c r="B1942" s="266">
        <v>1935</v>
      </c>
      <c r="C1942" s="261" t="str">
        <f>IF((F1942&lt;=0)," ",[1]Sheet39!$T$10)</f>
        <v xml:space="preserve">الثانية إعدادي عام </v>
      </c>
      <c r="D1942" s="261" t="str">
        <f>C1942&amp;"_"&amp;COUNTIF(C$8:$C1942,C1942)</f>
        <v>الثانية إعدادي عام _440</v>
      </c>
      <c r="E1942" s="260" t="str">
        <f>[1]Sheet39!$I$11</f>
        <v>2ASCG-12</v>
      </c>
      <c r="F1942" s="261">
        <f>[1]Sheet39!$AA43</f>
        <v>28</v>
      </c>
      <c r="G1942" s="262" t="str">
        <f>[1]Sheet39!$X43</f>
        <v>P137260073</v>
      </c>
      <c r="H1942" s="261" t="str">
        <f>[1]Sheet39!$Q43</f>
        <v>a</v>
      </c>
      <c r="I1942" s="261" t="str">
        <f>[1]Sheet39!$M43</f>
        <v xml:space="preserve">آية </v>
      </c>
      <c r="J1942" s="261" t="str">
        <f>[1]Sheet39!$L43</f>
        <v>أنثى</v>
      </c>
      <c r="K1942" s="263">
        <f>[1]Sheet39!$F43</f>
        <v>38324</v>
      </c>
      <c r="L1942" s="261" t="str">
        <f t="shared" si="30"/>
        <v xml:space="preserve">a آية </v>
      </c>
      <c r="M1942" s="279"/>
    </row>
    <row r="1943" spans="2:13" s="265" customFormat="1" ht="30" customHeight="1">
      <c r="B1943" s="266">
        <v>1936</v>
      </c>
      <c r="C1943" s="261" t="str">
        <f>IF((F1943&lt;=0)," ",[1]Sheet39!$T$10)</f>
        <v xml:space="preserve">الثانية إعدادي عام </v>
      </c>
      <c r="D1943" s="261" t="str">
        <f>C1943&amp;"_"&amp;COUNTIF(C$8:$C1943,C1943)</f>
        <v>الثانية إعدادي عام _441</v>
      </c>
      <c r="E1943" s="260" t="str">
        <f>[1]Sheet39!$I$11</f>
        <v>2ASCG-12</v>
      </c>
      <c r="F1943" s="261">
        <f>[1]Sheet39!$AA44</f>
        <v>29</v>
      </c>
      <c r="G1943" s="262" t="str">
        <f>[1]Sheet39!$X44</f>
        <v>P138251469</v>
      </c>
      <c r="H1943" s="261" t="str">
        <f>[1]Sheet39!$Q44</f>
        <v>a</v>
      </c>
      <c r="I1943" s="261" t="str">
        <f>[1]Sheet39!$M44</f>
        <v>حاتم</v>
      </c>
      <c r="J1943" s="261" t="str">
        <f>[1]Sheet39!$L44</f>
        <v>ذكر</v>
      </c>
      <c r="K1943" s="263">
        <f>[1]Sheet39!$F44</f>
        <v>38799</v>
      </c>
      <c r="L1943" s="261" t="str">
        <f t="shared" si="30"/>
        <v>a حاتم</v>
      </c>
      <c r="M1943" s="279"/>
    </row>
    <row r="1944" spans="2:13" s="265" customFormat="1" ht="30" customHeight="1">
      <c r="B1944" s="266">
        <v>1937</v>
      </c>
      <c r="C1944" s="261" t="str">
        <f>IF((F1944&lt;=0)," ",[1]Sheet39!$T$10)</f>
        <v xml:space="preserve">الثانية إعدادي عام </v>
      </c>
      <c r="D1944" s="261" t="str">
        <f>C1944&amp;"_"&amp;COUNTIF(C$8:$C1944,C1944)</f>
        <v>الثانية إعدادي عام _442</v>
      </c>
      <c r="E1944" s="260" t="str">
        <f>[1]Sheet39!$I$11</f>
        <v>2ASCG-12</v>
      </c>
      <c r="F1944" s="261">
        <f>[1]Sheet39!$AA45</f>
        <v>30</v>
      </c>
      <c r="G1944" s="262" t="str">
        <f>[1]Sheet39!$X45</f>
        <v>P138371181</v>
      </c>
      <c r="H1944" s="261" t="str">
        <f>[1]Sheet39!$Q45</f>
        <v>a</v>
      </c>
      <c r="I1944" s="261" t="str">
        <f>[1]Sheet39!$M45</f>
        <v xml:space="preserve">فاطمة </v>
      </c>
      <c r="J1944" s="261" t="str">
        <f>[1]Sheet39!$L45</f>
        <v>أنثى</v>
      </c>
      <c r="K1944" s="263">
        <f>[1]Sheet39!$F45</f>
        <v>37202</v>
      </c>
      <c r="L1944" s="261" t="str">
        <f t="shared" si="30"/>
        <v xml:space="preserve">a فاطمة </v>
      </c>
      <c r="M1944" s="279"/>
    </row>
    <row r="1945" spans="2:13" s="265" customFormat="1" ht="30" customHeight="1">
      <c r="B1945" s="266">
        <v>1938</v>
      </c>
      <c r="C1945" s="261" t="str">
        <f>IF((F1945&lt;=0)," ",[1]Sheet39!$T$10)</f>
        <v xml:space="preserve">الثانية إعدادي عام </v>
      </c>
      <c r="D1945" s="261" t="str">
        <f>C1945&amp;"_"&amp;COUNTIF(C$8:$C1945,C1945)</f>
        <v>الثانية إعدادي عام _443</v>
      </c>
      <c r="E1945" s="260" t="str">
        <f>[1]Sheet39!$I$11</f>
        <v>2ASCG-12</v>
      </c>
      <c r="F1945" s="261">
        <f>[1]Sheet39!$AA46</f>
        <v>31</v>
      </c>
      <c r="G1945" s="262" t="str">
        <f>[1]Sheet39!$X46</f>
        <v>P138454198</v>
      </c>
      <c r="H1945" s="261" t="str">
        <f>[1]Sheet39!$Q46</f>
        <v>a</v>
      </c>
      <c r="I1945" s="261" t="str">
        <f>[1]Sheet39!$M46</f>
        <v xml:space="preserve">سلمى </v>
      </c>
      <c r="J1945" s="261" t="str">
        <f>[1]Sheet39!$L46</f>
        <v>أنثى</v>
      </c>
      <c r="K1945" s="263">
        <f>[1]Sheet39!$F46</f>
        <v>37866</v>
      </c>
      <c r="L1945" s="261" t="str">
        <f t="shared" si="30"/>
        <v xml:space="preserve">a سلمى </v>
      </c>
      <c r="M1945" s="279"/>
    </row>
    <row r="1946" spans="2:13" s="265" customFormat="1" ht="30" customHeight="1">
      <c r="B1946" s="266">
        <v>1939</v>
      </c>
      <c r="C1946" s="261" t="str">
        <f>IF((F1946&lt;=0)," ",[1]Sheet39!$T$10)</f>
        <v xml:space="preserve">الثانية إعدادي عام </v>
      </c>
      <c r="D1946" s="261" t="str">
        <f>C1946&amp;"_"&amp;COUNTIF(C$8:$C1946,C1946)</f>
        <v>الثانية إعدادي عام _444</v>
      </c>
      <c r="E1946" s="260" t="str">
        <f>[1]Sheet39!$I$11</f>
        <v>2ASCG-12</v>
      </c>
      <c r="F1946" s="261">
        <f>[1]Sheet39!$AA47</f>
        <v>32</v>
      </c>
      <c r="G1946" s="262" t="str">
        <f>[1]Sheet39!$X47</f>
        <v>P139250915</v>
      </c>
      <c r="H1946" s="261" t="str">
        <f>[1]Sheet39!$Q47</f>
        <v>a</v>
      </c>
      <c r="I1946" s="261" t="str">
        <f>[1]Sheet39!$M47</f>
        <v xml:space="preserve">محمد سلمان </v>
      </c>
      <c r="J1946" s="261" t="str">
        <f>[1]Sheet39!$L47</f>
        <v>ذكر</v>
      </c>
      <c r="K1946" s="263">
        <f>[1]Sheet39!$F47</f>
        <v>37189</v>
      </c>
      <c r="L1946" s="261" t="str">
        <f t="shared" si="30"/>
        <v xml:space="preserve">a محمد سلمان </v>
      </c>
      <c r="M1946" s="279"/>
    </row>
    <row r="1947" spans="2:13" s="265" customFormat="1" ht="30" customHeight="1">
      <c r="B1947" s="266">
        <v>1940</v>
      </c>
      <c r="C1947" s="261" t="str">
        <f>IF((F1947&lt;=0)," ",[1]Sheet39!$T$10)</f>
        <v xml:space="preserve">الثانية إعدادي عام </v>
      </c>
      <c r="D1947" s="261" t="str">
        <f>C1947&amp;"_"&amp;COUNTIF(C$8:$C1947,C1947)</f>
        <v>الثانية إعدادي عام _445</v>
      </c>
      <c r="E1947" s="260" t="str">
        <f>[1]Sheet39!$I$11</f>
        <v>2ASCG-12</v>
      </c>
      <c r="F1947" s="261">
        <f>[1]Sheet39!$AA48</f>
        <v>33</v>
      </c>
      <c r="G1947" s="262" t="str">
        <f>[1]Sheet39!$X48</f>
        <v>P139259973</v>
      </c>
      <c r="H1947" s="261" t="str">
        <f>[1]Sheet39!$Q48</f>
        <v>a</v>
      </c>
      <c r="I1947" s="261" t="str">
        <f>[1]Sheet39!$M48</f>
        <v>شيماء</v>
      </c>
      <c r="J1947" s="261" t="str">
        <f>[1]Sheet39!$L48</f>
        <v>أنثى</v>
      </c>
      <c r="K1947" s="263">
        <f>[1]Sheet39!$F48</f>
        <v>38459</v>
      </c>
      <c r="L1947" s="261" t="str">
        <f t="shared" si="30"/>
        <v>a شيماء</v>
      </c>
      <c r="M1947" s="279"/>
    </row>
    <row r="1948" spans="2:13" s="265" customFormat="1" ht="30" customHeight="1">
      <c r="B1948" s="266">
        <v>1941</v>
      </c>
      <c r="C1948" s="261" t="str">
        <f>IF((F1948&lt;=0)," ",[1]Sheet39!$T$10)</f>
        <v xml:space="preserve">الثانية إعدادي عام </v>
      </c>
      <c r="D1948" s="261" t="str">
        <f>C1948&amp;"_"&amp;COUNTIF(C$8:$C1948,C1948)</f>
        <v>الثانية إعدادي عام _446</v>
      </c>
      <c r="E1948" s="260" t="str">
        <f>[1]Sheet39!$I$11</f>
        <v>2ASCG-12</v>
      </c>
      <c r="F1948" s="261">
        <f>[1]Sheet39!$AA49</f>
        <v>34</v>
      </c>
      <c r="G1948" s="262" t="str">
        <f>[1]Sheet39!$X49</f>
        <v>P141062503</v>
      </c>
      <c r="H1948" s="261" t="str">
        <f>[1]Sheet39!$Q49</f>
        <v>a</v>
      </c>
      <c r="I1948" s="261" t="str">
        <f>[1]Sheet39!$M49</f>
        <v>أسامة</v>
      </c>
      <c r="J1948" s="261" t="str">
        <f>[1]Sheet39!$L49</f>
        <v>ذكر</v>
      </c>
      <c r="K1948" s="263">
        <f>[1]Sheet39!$F49</f>
        <v>37335</v>
      </c>
      <c r="L1948" s="261" t="str">
        <f t="shared" si="30"/>
        <v>a أسامة</v>
      </c>
      <c r="M1948" s="279"/>
    </row>
    <row r="1949" spans="2:13" s="265" customFormat="1" ht="30" customHeight="1">
      <c r="B1949" s="266">
        <v>1942</v>
      </c>
      <c r="C1949" s="261" t="str">
        <f>IF((F1949&lt;=0)," ",[1]Sheet39!$T$10)</f>
        <v xml:space="preserve">الثانية إعدادي عام </v>
      </c>
      <c r="D1949" s="261" t="str">
        <f>C1949&amp;"_"&amp;COUNTIF(C$8:$C1949,C1949)</f>
        <v>الثانية إعدادي عام _447</v>
      </c>
      <c r="E1949" s="260" t="str">
        <f>[1]Sheet39!$I$11</f>
        <v>2ASCG-12</v>
      </c>
      <c r="F1949" s="261">
        <f>[1]Sheet39!$AA50</f>
        <v>35</v>
      </c>
      <c r="G1949" s="262" t="str">
        <f>[1]Sheet39!$X50</f>
        <v>S132246817</v>
      </c>
      <c r="H1949" s="261" t="str">
        <f>[1]Sheet39!$Q50</f>
        <v>a</v>
      </c>
      <c r="I1949" s="261" t="str">
        <f>[1]Sheet39!$M50</f>
        <v>محمد</v>
      </c>
      <c r="J1949" s="261" t="str">
        <f>[1]Sheet39!$L50</f>
        <v>ذكر</v>
      </c>
      <c r="K1949" s="263">
        <f>[1]Sheet39!$F50</f>
        <v>38719</v>
      </c>
      <c r="L1949" s="261" t="str">
        <f t="shared" si="30"/>
        <v>a محمد</v>
      </c>
      <c r="M1949" s="279"/>
    </row>
    <row r="1950" spans="2:13" s="265" customFormat="1" ht="30" customHeight="1">
      <c r="B1950" s="266">
        <v>1943</v>
      </c>
      <c r="C1950" s="261" t="str">
        <f>IF((F1950&lt;=0)," ",[1]Sheet39!$T$10)</f>
        <v xml:space="preserve">الثانية إعدادي عام </v>
      </c>
      <c r="D1950" s="261" t="str">
        <f>C1950&amp;"_"&amp;COUNTIF(C$8:$C1950,C1950)</f>
        <v>الثانية إعدادي عام _448</v>
      </c>
      <c r="E1950" s="260" t="str">
        <f>[1]Sheet39!$I$11</f>
        <v>2ASCG-12</v>
      </c>
      <c r="F1950" s="261">
        <f>[1]Sheet39!$AA51</f>
        <v>36</v>
      </c>
      <c r="G1950" s="262" t="str">
        <f>[1]Sheet39!$X51</f>
        <v>P132317374</v>
      </c>
      <c r="H1950" s="261" t="str">
        <f>[1]Sheet39!$Q51</f>
        <v>a</v>
      </c>
      <c r="I1950" s="261" t="str">
        <f>[1]Sheet39!$M51</f>
        <v>لمياء</v>
      </c>
      <c r="J1950" s="261" t="str">
        <f>[1]Sheet39!$L51</f>
        <v>أنثى</v>
      </c>
      <c r="K1950" s="263">
        <f>[1]Sheet39!$F51</f>
        <v>38575</v>
      </c>
      <c r="L1950" s="261" t="str">
        <f t="shared" si="30"/>
        <v>a لمياء</v>
      </c>
      <c r="M1950" s="279"/>
    </row>
    <row r="1951" spans="2:13" s="265" customFormat="1" ht="30" customHeight="1">
      <c r="B1951" s="266">
        <v>1944</v>
      </c>
      <c r="C1951" s="261" t="str">
        <f>IF((F1951&lt;=0)," ",[1]Sheet39!$T$10)</f>
        <v xml:space="preserve">الثانية إعدادي عام </v>
      </c>
      <c r="D1951" s="261" t="str">
        <f>C1951&amp;"_"&amp;COUNTIF(C$8:$C1951,C1951)</f>
        <v>الثانية إعدادي عام _449</v>
      </c>
      <c r="E1951" s="260" t="str">
        <f>[1]Sheet39!$I$11</f>
        <v>2ASCG-12</v>
      </c>
      <c r="F1951" s="261">
        <f>[1]Sheet39!$AA52</f>
        <v>37</v>
      </c>
      <c r="G1951" s="262" t="str">
        <f>[1]Sheet39!$X52</f>
        <v>J135445644</v>
      </c>
      <c r="H1951" s="261" t="str">
        <f>[1]Sheet39!$Q52</f>
        <v>a</v>
      </c>
      <c r="I1951" s="261" t="str">
        <f>[1]Sheet39!$M52</f>
        <v>حليمة</v>
      </c>
      <c r="J1951" s="261" t="str">
        <f>[1]Sheet39!$L52</f>
        <v>أنثى</v>
      </c>
      <c r="K1951" s="263">
        <f>[1]Sheet39!$F52</f>
        <v>38037</v>
      </c>
      <c r="L1951" s="261" t="str">
        <f t="shared" si="30"/>
        <v>a حليمة</v>
      </c>
      <c r="M1951" s="279"/>
    </row>
    <row r="1952" spans="2:13" s="265" customFormat="1" ht="30" customHeight="1">
      <c r="B1952" s="266">
        <v>1945</v>
      </c>
      <c r="C1952" s="261" t="str">
        <f>IF((F1952&lt;=0)," ",[1]Sheet39!$T$10)</f>
        <v xml:space="preserve">الثانية إعدادي عام </v>
      </c>
      <c r="D1952" s="261" t="str">
        <f>C1952&amp;"_"&amp;COUNTIF(C$8:$C1952,C1952)</f>
        <v>الثانية إعدادي عام _450</v>
      </c>
      <c r="E1952" s="260" t="str">
        <f>[1]Sheet39!$I$11</f>
        <v>2ASCG-12</v>
      </c>
      <c r="F1952" s="261">
        <f>[1]Sheet39!$AA53</f>
        <v>38</v>
      </c>
      <c r="G1952" s="262" t="str">
        <f>[1]Sheet39!$X53</f>
        <v>P136259942</v>
      </c>
      <c r="H1952" s="261" t="str">
        <f>[1]Sheet39!$Q53</f>
        <v>a</v>
      </c>
      <c r="I1952" s="261" t="str">
        <f>[1]Sheet39!$M53</f>
        <v xml:space="preserve">أسامة </v>
      </c>
      <c r="J1952" s="261" t="str">
        <f>[1]Sheet39!$L53</f>
        <v>ذكر</v>
      </c>
      <c r="K1952" s="263">
        <f>[1]Sheet39!$F53</f>
        <v>38337</v>
      </c>
      <c r="L1952" s="261" t="str">
        <f t="shared" si="30"/>
        <v xml:space="preserve">a أسامة </v>
      </c>
      <c r="M1952" s="279"/>
    </row>
    <row r="1953" spans="2:13" s="265" customFormat="1" ht="30" customHeight="1">
      <c r="B1953" s="266">
        <v>1946</v>
      </c>
      <c r="C1953" s="261" t="str">
        <f>IF((F1953&lt;=0)," ",[1]Sheet39!$T$10)</f>
        <v xml:space="preserve">الثانية إعدادي عام </v>
      </c>
      <c r="D1953" s="261" t="str">
        <f>C1953&amp;"_"&amp;COUNTIF(C$8:$C1953,C1953)</f>
        <v>الثانية إعدادي عام _451</v>
      </c>
      <c r="E1953" s="260" t="str">
        <f>[1]Sheet39!$I$11</f>
        <v>2ASCG-12</v>
      </c>
      <c r="F1953" s="261">
        <f>[1]Sheet39!$AA54</f>
        <v>39</v>
      </c>
      <c r="G1953" s="262" t="str">
        <f>[1]Sheet39!$X54</f>
        <v>P135428236</v>
      </c>
      <c r="H1953" s="261" t="str">
        <f>[1]Sheet39!$Q54</f>
        <v>a</v>
      </c>
      <c r="I1953" s="261" t="str">
        <f>[1]Sheet39!$M54</f>
        <v xml:space="preserve">زيد </v>
      </c>
      <c r="J1953" s="261" t="str">
        <f>[1]Sheet39!$L54</f>
        <v>ذكر</v>
      </c>
      <c r="K1953" s="263">
        <f>[1]Sheet39!$F54</f>
        <v>37941</v>
      </c>
      <c r="L1953" s="261" t="str">
        <f t="shared" si="30"/>
        <v xml:space="preserve">a زيد </v>
      </c>
      <c r="M1953" s="279"/>
    </row>
    <row r="1954" spans="2:13" s="265" customFormat="1" ht="30" customHeight="1">
      <c r="B1954" s="266">
        <v>1947</v>
      </c>
      <c r="C1954" s="261" t="str">
        <f>IF((F1954&lt;=0)," ",[1]Sheet39!$T$10)</f>
        <v xml:space="preserve"> </v>
      </c>
      <c r="D1954" s="261" t="str">
        <f>C1954&amp;"_"&amp;COUNTIF(C$8:$C1954,C1954)</f>
        <v xml:space="preserve"> _346</v>
      </c>
      <c r="E1954" s="260" t="str">
        <f>[1]Sheet39!$I$11</f>
        <v>2ASCG-12</v>
      </c>
      <c r="F1954" s="261">
        <f>[1]Sheet39!$AA55</f>
        <v>0</v>
      </c>
      <c r="G1954" s="262">
        <f>[1]Sheet39!$X55</f>
        <v>0</v>
      </c>
      <c r="H1954" s="261" t="str">
        <f>[1]Sheet39!$Q55</f>
        <v>a</v>
      </c>
      <c r="I1954" s="261">
        <f>[1]Sheet39!$M55</f>
        <v>0</v>
      </c>
      <c r="J1954" s="261">
        <f>[1]Sheet39!$L55</f>
        <v>0</v>
      </c>
      <c r="K1954" s="263">
        <f>[1]Sheet39!$F55</f>
        <v>0</v>
      </c>
      <c r="L1954" s="261" t="str">
        <f t="shared" si="30"/>
        <v>a 0</v>
      </c>
      <c r="M1954" s="279"/>
    </row>
    <row r="1955" spans="2:13" s="265" customFormat="1" ht="30" customHeight="1">
      <c r="B1955" s="266">
        <v>1948</v>
      </c>
      <c r="C1955" s="261" t="str">
        <f>IF((F1955&lt;=0)," ",[1]Sheet39!$T$10)</f>
        <v xml:space="preserve"> </v>
      </c>
      <c r="D1955" s="261" t="str">
        <f>C1955&amp;"_"&amp;COUNTIF(C$8:$C1955,C1955)</f>
        <v xml:space="preserve"> _347</v>
      </c>
      <c r="E1955" s="260" t="str">
        <f>[1]Sheet39!$I$11</f>
        <v>2ASCG-12</v>
      </c>
      <c r="F1955" s="261">
        <f>[1]Sheet39!$AA56</f>
        <v>0</v>
      </c>
      <c r="G1955" s="262">
        <f>[1]Sheet39!$X56</f>
        <v>0</v>
      </c>
      <c r="H1955" s="261" t="str">
        <f>[1]Sheet39!$Q56</f>
        <v>a</v>
      </c>
      <c r="I1955" s="261">
        <f>[1]Sheet39!$M56</f>
        <v>0</v>
      </c>
      <c r="J1955" s="261">
        <f>[1]Sheet39!$L56</f>
        <v>0</v>
      </c>
      <c r="K1955" s="263">
        <f>[1]Sheet39!$F56</f>
        <v>0</v>
      </c>
      <c r="L1955" s="261" t="str">
        <f t="shared" si="30"/>
        <v>a 0</v>
      </c>
      <c r="M1955" s="279"/>
    </row>
    <row r="1956" spans="2:13" s="265" customFormat="1" ht="30" customHeight="1">
      <c r="B1956" s="266">
        <v>1949</v>
      </c>
      <c r="C1956" s="261" t="str">
        <f>IF((F1956&lt;=0)," ",[1]Sheet39!$T$10)</f>
        <v xml:space="preserve"> </v>
      </c>
      <c r="D1956" s="261" t="str">
        <f>C1956&amp;"_"&amp;COUNTIF(C$8:$C1956,C1956)</f>
        <v xml:space="preserve"> _348</v>
      </c>
      <c r="E1956" s="260" t="str">
        <f>[1]Sheet39!$I$11</f>
        <v>2ASCG-12</v>
      </c>
      <c r="F1956" s="261">
        <f>[1]Sheet39!$AA57</f>
        <v>0</v>
      </c>
      <c r="G1956" s="262">
        <f>[1]Sheet39!$X57</f>
        <v>0</v>
      </c>
      <c r="H1956" s="261" t="str">
        <f>[1]Sheet39!$Q57</f>
        <v>a</v>
      </c>
      <c r="I1956" s="261">
        <f>[1]Sheet39!$M57</f>
        <v>0</v>
      </c>
      <c r="J1956" s="261">
        <f>[1]Sheet39!$L57</f>
        <v>0</v>
      </c>
      <c r="K1956" s="263">
        <f>[1]Sheet39!$F57</f>
        <v>0</v>
      </c>
      <c r="L1956" s="261" t="str">
        <f t="shared" si="30"/>
        <v>a 0</v>
      </c>
      <c r="M1956" s="279"/>
    </row>
    <row r="1957" spans="2:13" s="265" customFormat="1" ht="30" customHeight="1">
      <c r="B1957" s="266">
        <v>1950</v>
      </c>
      <c r="C1957" s="261" t="str">
        <f>IF((F1957&lt;=0)," ",[1]Sheet39!$T$10)</f>
        <v xml:space="preserve"> </v>
      </c>
      <c r="D1957" s="261" t="str">
        <f>C1957&amp;"_"&amp;COUNTIF(C$8:$C1957,C1957)</f>
        <v xml:space="preserve"> _349</v>
      </c>
      <c r="E1957" s="260" t="str">
        <f>[1]Sheet39!$I$11</f>
        <v>2ASCG-12</v>
      </c>
      <c r="F1957" s="261">
        <f>[1]Sheet39!$AA58</f>
        <v>0</v>
      </c>
      <c r="G1957" s="262">
        <f>[1]Sheet39!$X58</f>
        <v>0</v>
      </c>
      <c r="H1957" s="261" t="str">
        <f>[1]Sheet39!$Q58</f>
        <v>a</v>
      </c>
      <c r="I1957" s="261">
        <f>[1]Sheet39!$M58</f>
        <v>0</v>
      </c>
      <c r="J1957" s="261">
        <f>[1]Sheet39!$L58</f>
        <v>0</v>
      </c>
      <c r="K1957" s="263">
        <f>[1]Sheet39!$F58</f>
        <v>0</v>
      </c>
      <c r="L1957" s="261" t="str">
        <f t="shared" si="30"/>
        <v>a 0</v>
      </c>
      <c r="M1957" s="279"/>
    </row>
    <row r="1958" spans="2:13" s="265" customFormat="1" ht="30" customHeight="1">
      <c r="B1958" s="266">
        <v>1951</v>
      </c>
      <c r="C1958" s="261" t="str">
        <f>IF((F1958&lt;=0)," ",[1]Sheet39!$T$10)</f>
        <v xml:space="preserve"> </v>
      </c>
      <c r="D1958" s="261" t="str">
        <f>C1958&amp;"_"&amp;COUNTIF(C$8:$C1958,C1958)</f>
        <v xml:space="preserve"> _350</v>
      </c>
      <c r="E1958" s="260" t="str">
        <f>[1]Sheet39!$I$11</f>
        <v>2ASCG-12</v>
      </c>
      <c r="F1958" s="261">
        <f>[1]Sheet39!$AA59</f>
        <v>0</v>
      </c>
      <c r="G1958" s="262">
        <f>[1]Sheet39!$X59</f>
        <v>0</v>
      </c>
      <c r="H1958" s="261" t="str">
        <f>[1]Sheet39!$Q59</f>
        <v>a</v>
      </c>
      <c r="I1958" s="261">
        <f>[1]Sheet39!$M59</f>
        <v>0</v>
      </c>
      <c r="J1958" s="261">
        <f>[1]Sheet39!$L59</f>
        <v>0</v>
      </c>
      <c r="K1958" s="263">
        <f>[1]Sheet39!$F59</f>
        <v>0</v>
      </c>
      <c r="L1958" s="261" t="str">
        <f t="shared" si="30"/>
        <v>a 0</v>
      </c>
      <c r="M1958" s="279"/>
    </row>
    <row r="1959" spans="2:13" s="265" customFormat="1" ht="30" customHeight="1">
      <c r="B1959" s="266">
        <v>1952</v>
      </c>
      <c r="C1959" s="261" t="str">
        <f>IF((F1959&lt;=0)," ",[1]Sheet39!$T$10)</f>
        <v xml:space="preserve"> </v>
      </c>
      <c r="D1959" s="261" t="str">
        <f>C1959&amp;"_"&amp;COUNTIF(C$8:$C1959,C1959)</f>
        <v xml:space="preserve"> _351</v>
      </c>
      <c r="E1959" s="260" t="str">
        <f>[1]Sheet39!$I$11</f>
        <v>2ASCG-12</v>
      </c>
      <c r="F1959" s="261">
        <f>[1]Sheet39!$AA60</f>
        <v>0</v>
      </c>
      <c r="G1959" s="262">
        <f>[1]Sheet39!$X60</f>
        <v>0</v>
      </c>
      <c r="H1959" s="261" t="str">
        <f>[1]Sheet39!$Q60</f>
        <v>a</v>
      </c>
      <c r="I1959" s="261">
        <f>[1]Sheet39!$M60</f>
        <v>0</v>
      </c>
      <c r="J1959" s="261">
        <f>[1]Sheet39!$L60</f>
        <v>0</v>
      </c>
      <c r="K1959" s="263">
        <f>[1]Sheet39!$F60</f>
        <v>0</v>
      </c>
      <c r="L1959" s="261" t="str">
        <f t="shared" si="30"/>
        <v>a 0</v>
      </c>
      <c r="M1959" s="279"/>
    </row>
    <row r="1960" spans="2:13" s="265" customFormat="1" ht="30" customHeight="1">
      <c r="B1960" s="266">
        <v>1953</v>
      </c>
      <c r="C1960" s="261" t="str">
        <f>IF((F1960&lt;=0)," ",[1]Sheet39!$T$10)</f>
        <v xml:space="preserve"> </v>
      </c>
      <c r="D1960" s="261" t="str">
        <f>C1960&amp;"_"&amp;COUNTIF(C$8:$C1960,C1960)</f>
        <v xml:space="preserve"> _352</v>
      </c>
      <c r="E1960" s="260" t="str">
        <f>[1]Sheet39!$I$11</f>
        <v>2ASCG-12</v>
      </c>
      <c r="F1960" s="261">
        <f>[1]Sheet39!$AA61</f>
        <v>0</v>
      </c>
      <c r="G1960" s="262">
        <f>[1]Sheet39!$X61</f>
        <v>0</v>
      </c>
      <c r="H1960" s="261" t="str">
        <f>[1]Sheet39!$Q61</f>
        <v>a</v>
      </c>
      <c r="I1960" s="261">
        <f>[1]Sheet39!$M61</f>
        <v>0</v>
      </c>
      <c r="J1960" s="261">
        <f>[1]Sheet39!$L61</f>
        <v>0</v>
      </c>
      <c r="K1960" s="263">
        <f>[1]Sheet39!$F61</f>
        <v>0</v>
      </c>
      <c r="L1960" s="261" t="str">
        <f t="shared" si="30"/>
        <v>a 0</v>
      </c>
      <c r="M1960" s="279"/>
    </row>
    <row r="1961" spans="2:13" s="265" customFormat="1" ht="30" customHeight="1">
      <c r="B1961" s="266">
        <v>1954</v>
      </c>
      <c r="C1961" s="261" t="str">
        <f>IF((F1961&lt;=0)," ",[1]Sheet39!$T$10)</f>
        <v xml:space="preserve"> </v>
      </c>
      <c r="D1961" s="261" t="str">
        <f>C1961&amp;"_"&amp;COUNTIF(C$8:$C1961,C1961)</f>
        <v xml:space="preserve"> _353</v>
      </c>
      <c r="E1961" s="260" t="str">
        <f>[1]Sheet39!$I$11</f>
        <v>2ASCG-12</v>
      </c>
      <c r="F1961" s="261">
        <f>[1]Sheet39!$AA62</f>
        <v>0</v>
      </c>
      <c r="G1961" s="262">
        <f>[1]Sheet39!$X62</f>
        <v>0</v>
      </c>
      <c r="H1961" s="261" t="str">
        <f>[1]Sheet39!$Q62</f>
        <v>a</v>
      </c>
      <c r="I1961" s="261">
        <f>[1]Sheet39!$M62</f>
        <v>0</v>
      </c>
      <c r="J1961" s="261">
        <f>[1]Sheet39!$L62</f>
        <v>0</v>
      </c>
      <c r="K1961" s="263">
        <f>[1]Sheet39!$F62</f>
        <v>0</v>
      </c>
      <c r="L1961" s="261" t="str">
        <f t="shared" si="30"/>
        <v>a 0</v>
      </c>
      <c r="M1961" s="279"/>
    </row>
    <row r="1962" spans="2:13" s="265" customFormat="1" ht="30" customHeight="1">
      <c r="B1962" s="266">
        <v>1955</v>
      </c>
      <c r="C1962" s="261" t="str">
        <f>IF((F1962&lt;=0)," ",[1]Sheet39!$T$10)</f>
        <v xml:space="preserve"> </v>
      </c>
      <c r="D1962" s="261" t="str">
        <f>C1962&amp;"_"&amp;COUNTIF(C$8:$C1962,C1962)</f>
        <v xml:space="preserve"> _354</v>
      </c>
      <c r="E1962" s="260" t="str">
        <f>[1]Sheet39!$I$11</f>
        <v>2ASCG-12</v>
      </c>
      <c r="F1962" s="261">
        <f>[1]Sheet39!$AA63</f>
        <v>0</v>
      </c>
      <c r="G1962" s="262">
        <f>[1]Sheet39!$X63</f>
        <v>0</v>
      </c>
      <c r="H1962" s="261">
        <f>[1]Sheet39!$Q63</f>
        <v>0</v>
      </c>
      <c r="I1962" s="261">
        <f>[1]Sheet39!$M63</f>
        <v>0</v>
      </c>
      <c r="J1962" s="261">
        <f>[1]Sheet39!$L63</f>
        <v>0</v>
      </c>
      <c r="K1962" s="263">
        <f>[1]Sheet39!$F63</f>
        <v>0</v>
      </c>
      <c r="L1962" s="261" t="str">
        <f t="shared" si="30"/>
        <v>0 0</v>
      </c>
      <c r="M1962" s="279"/>
    </row>
    <row r="1963" spans="2:13" s="265" customFormat="1" ht="30" customHeight="1">
      <c r="B1963" s="266">
        <v>1956</v>
      </c>
      <c r="C1963" s="261" t="str">
        <f>IF((F1963&lt;=0)," ",[1]Sheet39!$T$10)</f>
        <v xml:space="preserve"> </v>
      </c>
      <c r="D1963" s="261" t="str">
        <f>C1963&amp;"_"&amp;COUNTIF(C$8:$C1963,C1963)</f>
        <v xml:space="preserve"> _355</v>
      </c>
      <c r="E1963" s="260" t="str">
        <f>[1]Sheet39!$I$11</f>
        <v>2ASCG-12</v>
      </c>
      <c r="F1963" s="261">
        <f>[1]Sheet39!$AA64</f>
        <v>0</v>
      </c>
      <c r="G1963" s="262">
        <f>[1]Sheet39!$X64</f>
        <v>0</v>
      </c>
      <c r="H1963" s="261">
        <f>[1]Sheet39!$Q64</f>
        <v>0</v>
      </c>
      <c r="I1963" s="261">
        <f>[1]Sheet39!$M64</f>
        <v>0</v>
      </c>
      <c r="J1963" s="261">
        <f>[1]Sheet39!$L64</f>
        <v>0</v>
      </c>
      <c r="K1963" s="263">
        <f>[1]Sheet39!$F64</f>
        <v>0</v>
      </c>
      <c r="L1963" s="261" t="str">
        <f t="shared" si="30"/>
        <v>0 0</v>
      </c>
      <c r="M1963" s="279"/>
    </row>
    <row r="1964" spans="2:13" s="265" customFormat="1" ht="30" customHeight="1">
      <c r="B1964" s="266">
        <v>1957</v>
      </c>
      <c r="C1964" s="261" t="str">
        <f>IF((F1964&lt;=0)," ",[1]Sheet39!$T$10)</f>
        <v xml:space="preserve"> </v>
      </c>
      <c r="D1964" s="261" t="str">
        <f>C1964&amp;"_"&amp;COUNTIF(C$8:$C1964,C1964)</f>
        <v xml:space="preserve"> _356</v>
      </c>
      <c r="E1964" s="260" t="str">
        <f>[1]Sheet39!$I$11</f>
        <v>2ASCG-12</v>
      </c>
      <c r="F1964" s="261">
        <f>[1]Sheet39!$AA65</f>
        <v>0</v>
      </c>
      <c r="G1964" s="262">
        <f>[1]Sheet39!$X65</f>
        <v>0</v>
      </c>
      <c r="H1964" s="261">
        <f>[1]Sheet39!$Q65</f>
        <v>0</v>
      </c>
      <c r="I1964" s="261">
        <f>[1]Sheet39!$M65</f>
        <v>0</v>
      </c>
      <c r="J1964" s="261">
        <f>[1]Sheet39!$L65</f>
        <v>0</v>
      </c>
      <c r="K1964" s="263">
        <f>[1]Sheet39!$F65</f>
        <v>0</v>
      </c>
      <c r="L1964" s="261" t="str">
        <f t="shared" si="30"/>
        <v>0 0</v>
      </c>
      <c r="M1964" s="279"/>
    </row>
    <row r="1965" spans="2:13" s="265" customFormat="1" ht="30" customHeight="1">
      <c r="B1965" s="266">
        <v>1958</v>
      </c>
      <c r="C1965" s="261" t="str">
        <f>IF((F1965&lt;=0)," ",[1]Sheet39!$T$10)</f>
        <v xml:space="preserve"> </v>
      </c>
      <c r="D1965" s="261" t="str">
        <f>C1965&amp;"_"&amp;COUNTIF(C$8:$C1965,C1965)</f>
        <v xml:space="preserve"> _357</v>
      </c>
      <c r="E1965" s="260" t="str">
        <f>[1]Sheet39!$I$11</f>
        <v>2ASCG-12</v>
      </c>
      <c r="F1965" s="261">
        <f>[1]Sheet39!$AA66</f>
        <v>0</v>
      </c>
      <c r="G1965" s="262">
        <f>[1]Sheet39!$X66</f>
        <v>0</v>
      </c>
      <c r="H1965" s="261">
        <f>[1]Sheet39!$Q66</f>
        <v>0</v>
      </c>
      <c r="I1965" s="261">
        <f>[1]Sheet39!$M66</f>
        <v>0</v>
      </c>
      <c r="J1965" s="261">
        <f>[1]Sheet39!$L66</f>
        <v>0</v>
      </c>
      <c r="K1965" s="263">
        <f>[1]Sheet39!$F66</f>
        <v>0</v>
      </c>
      <c r="L1965" s="261" t="str">
        <f t="shared" si="30"/>
        <v>0 0</v>
      </c>
      <c r="M1965" s="279"/>
    </row>
    <row r="1966" spans="2:13" s="265" customFormat="1" ht="30" customHeight="1">
      <c r="B1966" s="266">
        <v>1959</v>
      </c>
      <c r="C1966" s="261" t="str">
        <f>IF((F1966&lt;=0)," ",[1]Sheet40!$T$10)</f>
        <v xml:space="preserve">الثانية إعدادي عام </v>
      </c>
      <c r="D1966" s="261" t="str">
        <f>C1966&amp;"_"&amp;COUNTIF(C$8:$C1966,C1966)</f>
        <v>الثانية إعدادي عام _452</v>
      </c>
      <c r="E1966" s="260" t="str">
        <f>[1]Sheet40!$I$11</f>
        <v>2ASCG-13</v>
      </c>
      <c r="F1966" s="261">
        <f>[1]Sheet40!$AA16</f>
        <v>1</v>
      </c>
      <c r="G1966" s="262" t="str">
        <f>[1]Sheet40!$X16</f>
        <v>N138126664</v>
      </c>
      <c r="H1966" s="261" t="str">
        <f>[1]Sheet40!$Q16</f>
        <v>a</v>
      </c>
      <c r="I1966" s="261" t="str">
        <f>[1]Sheet40!$M16</f>
        <v>كمال</v>
      </c>
      <c r="J1966" s="261" t="str">
        <f>[1]Sheet40!$L16</f>
        <v>ذكر</v>
      </c>
      <c r="K1966" s="263">
        <f>[1]Sheet40!$F16</f>
        <v>38292</v>
      </c>
      <c r="L1966" s="261" t="str">
        <f t="shared" si="30"/>
        <v>a كمال</v>
      </c>
      <c r="M1966" s="279"/>
    </row>
    <row r="1967" spans="2:13" s="265" customFormat="1" ht="30" customHeight="1">
      <c r="B1967" s="266">
        <v>1960</v>
      </c>
      <c r="C1967" s="261" t="str">
        <f>IF((F1967&lt;=0)," ",[1]Sheet40!$T$10)</f>
        <v xml:space="preserve">الثانية إعدادي عام </v>
      </c>
      <c r="D1967" s="261" t="str">
        <f>C1967&amp;"_"&amp;COUNTIF(C$8:$C1967,C1967)</f>
        <v>الثانية إعدادي عام _453</v>
      </c>
      <c r="E1967" s="260" t="str">
        <f>[1]Sheet40!$I$11</f>
        <v>2ASCG-13</v>
      </c>
      <c r="F1967" s="261">
        <f>[1]Sheet40!$AA17</f>
        <v>2</v>
      </c>
      <c r="G1967" s="262" t="str">
        <f>[1]Sheet40!$X17</f>
        <v>P120061966</v>
      </c>
      <c r="H1967" s="261" t="str">
        <f>[1]Sheet40!$Q17</f>
        <v>a</v>
      </c>
      <c r="I1967" s="261" t="str">
        <f>[1]Sheet40!$M17</f>
        <v>مروان</v>
      </c>
      <c r="J1967" s="261" t="str">
        <f>[1]Sheet40!$L17</f>
        <v>ذكر</v>
      </c>
      <c r="K1967" s="263">
        <f>[1]Sheet40!$F17</f>
        <v>38745</v>
      </c>
      <c r="L1967" s="261" t="str">
        <f t="shared" si="30"/>
        <v>a مروان</v>
      </c>
      <c r="M1967" s="279"/>
    </row>
    <row r="1968" spans="2:13" s="265" customFormat="1" ht="30" customHeight="1">
      <c r="B1968" s="266">
        <v>1961</v>
      </c>
      <c r="C1968" s="261" t="str">
        <f>IF((F1968&lt;=0)," ",[1]Sheet40!$T$10)</f>
        <v xml:space="preserve">الثانية إعدادي عام </v>
      </c>
      <c r="D1968" s="261" t="str">
        <f>C1968&amp;"_"&amp;COUNTIF(C$8:$C1968,C1968)</f>
        <v>الثانية إعدادي عام _454</v>
      </c>
      <c r="E1968" s="260" t="str">
        <f>[1]Sheet40!$I$11</f>
        <v>2ASCG-13</v>
      </c>
      <c r="F1968" s="261">
        <f>[1]Sheet40!$AA18</f>
        <v>3</v>
      </c>
      <c r="G1968" s="262" t="str">
        <f>[1]Sheet40!$X18</f>
        <v>P120062023</v>
      </c>
      <c r="H1968" s="261" t="str">
        <f>[1]Sheet40!$Q18</f>
        <v>a</v>
      </c>
      <c r="I1968" s="261" t="str">
        <f>[1]Sheet40!$M18</f>
        <v>عيسى</v>
      </c>
      <c r="J1968" s="261" t="str">
        <f>[1]Sheet40!$L18</f>
        <v>ذكر</v>
      </c>
      <c r="K1968" s="263">
        <f>[1]Sheet40!$F18</f>
        <v>38129</v>
      </c>
      <c r="L1968" s="261" t="str">
        <f t="shared" si="30"/>
        <v>a عيسى</v>
      </c>
      <c r="M1968" s="279"/>
    </row>
    <row r="1969" spans="2:13" s="265" customFormat="1" ht="30" customHeight="1">
      <c r="B1969" s="266">
        <v>1962</v>
      </c>
      <c r="C1969" s="261" t="str">
        <f>IF((F1969&lt;=0)," ",[1]Sheet40!$T$10)</f>
        <v xml:space="preserve">الثانية إعدادي عام </v>
      </c>
      <c r="D1969" s="261" t="str">
        <f>C1969&amp;"_"&amp;COUNTIF(C$8:$C1969,C1969)</f>
        <v>الثانية إعدادي عام _455</v>
      </c>
      <c r="E1969" s="260" t="str">
        <f>[1]Sheet40!$I$11</f>
        <v>2ASCG-13</v>
      </c>
      <c r="F1969" s="261">
        <f>[1]Sheet40!$AA19</f>
        <v>4</v>
      </c>
      <c r="G1969" s="262" t="str">
        <f>[1]Sheet40!$X19</f>
        <v>P120062731</v>
      </c>
      <c r="H1969" s="261" t="str">
        <f>[1]Sheet40!$Q19</f>
        <v>a</v>
      </c>
      <c r="I1969" s="261" t="str">
        <f>[1]Sheet40!$M19</f>
        <v>انس</v>
      </c>
      <c r="J1969" s="261" t="str">
        <f>[1]Sheet40!$L19</f>
        <v>ذكر</v>
      </c>
      <c r="K1969" s="263">
        <f>[1]Sheet40!$F19</f>
        <v>38317</v>
      </c>
      <c r="L1969" s="261" t="str">
        <f t="shared" si="30"/>
        <v>a انس</v>
      </c>
      <c r="M1969" s="279"/>
    </row>
    <row r="1970" spans="2:13" s="265" customFormat="1" ht="30" customHeight="1">
      <c r="B1970" s="266">
        <v>1963</v>
      </c>
      <c r="C1970" s="261" t="str">
        <f>IF((F1970&lt;=0)," ",[1]Sheet40!$T$10)</f>
        <v xml:space="preserve">الثانية إعدادي عام </v>
      </c>
      <c r="D1970" s="261" t="str">
        <f>C1970&amp;"_"&amp;COUNTIF(C$8:$C1970,C1970)</f>
        <v>الثانية إعدادي عام _456</v>
      </c>
      <c r="E1970" s="260" t="str">
        <f>[1]Sheet40!$I$11</f>
        <v>2ASCG-13</v>
      </c>
      <c r="F1970" s="261">
        <f>[1]Sheet40!$AA20</f>
        <v>5</v>
      </c>
      <c r="G1970" s="262" t="str">
        <f>[1]Sheet40!$X20</f>
        <v>P130366772</v>
      </c>
      <c r="H1970" s="261" t="str">
        <f>[1]Sheet40!$Q20</f>
        <v>a</v>
      </c>
      <c r="I1970" s="261" t="str">
        <f>[1]Sheet40!$M20</f>
        <v xml:space="preserve">زينب </v>
      </c>
      <c r="J1970" s="261" t="str">
        <f>[1]Sheet40!$L20</f>
        <v>أنثى</v>
      </c>
      <c r="K1970" s="263">
        <f>[1]Sheet40!$F20</f>
        <v>38517</v>
      </c>
      <c r="L1970" s="261" t="str">
        <f t="shared" si="30"/>
        <v xml:space="preserve">a زينب </v>
      </c>
      <c r="M1970" s="279"/>
    </row>
    <row r="1971" spans="2:13" s="265" customFormat="1" ht="30" customHeight="1">
      <c r="B1971" s="266">
        <v>1964</v>
      </c>
      <c r="C1971" s="261" t="str">
        <f>IF((F1971&lt;=0)," ",[1]Sheet40!$T$10)</f>
        <v xml:space="preserve">الثانية إعدادي عام </v>
      </c>
      <c r="D1971" s="261" t="str">
        <f>C1971&amp;"_"&amp;COUNTIF(C$8:$C1971,C1971)</f>
        <v>الثانية إعدادي عام _457</v>
      </c>
      <c r="E1971" s="260" t="str">
        <f>[1]Sheet40!$I$11</f>
        <v>2ASCG-13</v>
      </c>
      <c r="F1971" s="261">
        <f>[1]Sheet40!$AA21</f>
        <v>6</v>
      </c>
      <c r="G1971" s="262" t="str">
        <f>[1]Sheet40!$X21</f>
        <v>P131251357</v>
      </c>
      <c r="H1971" s="261" t="str">
        <f>[1]Sheet40!$Q21</f>
        <v>a</v>
      </c>
      <c r="I1971" s="261" t="str">
        <f>[1]Sheet40!$M21</f>
        <v xml:space="preserve">حاتم </v>
      </c>
      <c r="J1971" s="261" t="str">
        <f>[1]Sheet40!$L21</f>
        <v>ذكر</v>
      </c>
      <c r="K1971" s="263">
        <f>[1]Sheet40!$F21</f>
        <v>38632</v>
      </c>
      <c r="L1971" s="261" t="str">
        <f t="shared" si="30"/>
        <v xml:space="preserve">a حاتم </v>
      </c>
      <c r="M1971" s="279"/>
    </row>
    <row r="1972" spans="2:13" s="265" customFormat="1" ht="30" customHeight="1">
      <c r="B1972" s="266">
        <v>1965</v>
      </c>
      <c r="C1972" s="261" t="str">
        <f>IF((F1972&lt;=0)," ",[1]Sheet40!$T$10)</f>
        <v xml:space="preserve">الثانية إعدادي عام </v>
      </c>
      <c r="D1972" s="261" t="str">
        <f>C1972&amp;"_"&amp;COUNTIF(C$8:$C1972,C1972)</f>
        <v>الثانية إعدادي عام _458</v>
      </c>
      <c r="E1972" s="260" t="str">
        <f>[1]Sheet40!$I$11</f>
        <v>2ASCG-13</v>
      </c>
      <c r="F1972" s="261">
        <f>[1]Sheet40!$AA22</f>
        <v>7</v>
      </c>
      <c r="G1972" s="262" t="str">
        <f>[1]Sheet40!$X22</f>
        <v>P131366971</v>
      </c>
      <c r="H1972" s="261" t="str">
        <f>[1]Sheet40!$Q22</f>
        <v>a</v>
      </c>
      <c r="I1972" s="261" t="str">
        <f>[1]Sheet40!$M22</f>
        <v xml:space="preserve">محمد </v>
      </c>
      <c r="J1972" s="261" t="str">
        <f>[1]Sheet40!$L22</f>
        <v>ذكر</v>
      </c>
      <c r="K1972" s="263">
        <f>[1]Sheet40!$F22</f>
        <v>38552</v>
      </c>
      <c r="L1972" s="261" t="str">
        <f t="shared" si="30"/>
        <v xml:space="preserve">a محمد </v>
      </c>
      <c r="M1972" s="279"/>
    </row>
    <row r="1973" spans="2:13" s="265" customFormat="1" ht="30" customHeight="1">
      <c r="B1973" s="266">
        <v>1966</v>
      </c>
      <c r="C1973" s="261" t="str">
        <f>IF((F1973&lt;=0)," ",[1]Sheet40!$T$10)</f>
        <v xml:space="preserve">الثانية إعدادي عام </v>
      </c>
      <c r="D1973" s="261" t="str">
        <f>C1973&amp;"_"&amp;COUNTIF(C$8:$C1973,C1973)</f>
        <v>الثانية إعدادي عام _459</v>
      </c>
      <c r="E1973" s="260" t="str">
        <f>[1]Sheet40!$I$11</f>
        <v>2ASCG-13</v>
      </c>
      <c r="F1973" s="261">
        <f>[1]Sheet40!$AA23</f>
        <v>8</v>
      </c>
      <c r="G1973" s="262" t="str">
        <f>[1]Sheet40!$X23</f>
        <v>P132251434</v>
      </c>
      <c r="H1973" s="261" t="str">
        <f>[1]Sheet40!$Q23</f>
        <v>a</v>
      </c>
      <c r="I1973" s="261" t="str">
        <f>[1]Sheet40!$M23</f>
        <v>ف الزهراء</v>
      </c>
      <c r="J1973" s="261" t="str">
        <f>[1]Sheet40!$L23</f>
        <v>أنثى</v>
      </c>
      <c r="K1973" s="263">
        <f>[1]Sheet40!$F23</f>
        <v>38346</v>
      </c>
      <c r="L1973" s="261" t="str">
        <f t="shared" si="30"/>
        <v>a ف الزهراء</v>
      </c>
      <c r="M1973" s="279"/>
    </row>
    <row r="1974" spans="2:13" s="265" customFormat="1" ht="30" customHeight="1">
      <c r="B1974" s="266">
        <v>1967</v>
      </c>
      <c r="C1974" s="261" t="str">
        <f>IF((F1974&lt;=0)," ",[1]Sheet40!$T$10)</f>
        <v xml:space="preserve">الثانية إعدادي عام </v>
      </c>
      <c r="D1974" s="261" t="str">
        <f>C1974&amp;"_"&amp;COUNTIF(C$8:$C1974,C1974)</f>
        <v>الثانية إعدادي عام _460</v>
      </c>
      <c r="E1974" s="260" t="str">
        <f>[1]Sheet40!$I$11</f>
        <v>2ASCG-13</v>
      </c>
      <c r="F1974" s="261">
        <f>[1]Sheet40!$AA24</f>
        <v>9</v>
      </c>
      <c r="G1974" s="262" t="str">
        <f>[1]Sheet40!$X24</f>
        <v>P132259925</v>
      </c>
      <c r="H1974" s="261" t="str">
        <f>[1]Sheet40!$Q24</f>
        <v>a</v>
      </c>
      <c r="I1974" s="261" t="str">
        <f>[1]Sheet40!$M24</f>
        <v xml:space="preserve">مريم </v>
      </c>
      <c r="J1974" s="261" t="str">
        <f>[1]Sheet40!$L24</f>
        <v>أنثى</v>
      </c>
      <c r="K1974" s="263">
        <f>[1]Sheet40!$F24</f>
        <v>38531</v>
      </c>
      <c r="L1974" s="261" t="str">
        <f t="shared" si="30"/>
        <v xml:space="preserve">a مريم </v>
      </c>
      <c r="M1974" s="279"/>
    </row>
    <row r="1975" spans="2:13" s="265" customFormat="1" ht="30" customHeight="1">
      <c r="B1975" s="266">
        <v>1968</v>
      </c>
      <c r="C1975" s="261" t="str">
        <f>IF((F1975&lt;=0)," ",[1]Sheet40!$T$10)</f>
        <v xml:space="preserve">الثانية إعدادي عام </v>
      </c>
      <c r="D1975" s="261" t="str">
        <f>C1975&amp;"_"&amp;COUNTIF(C$8:$C1975,C1975)</f>
        <v>الثانية إعدادي عام _461</v>
      </c>
      <c r="E1975" s="260" t="str">
        <f>[1]Sheet40!$I$11</f>
        <v>2ASCG-13</v>
      </c>
      <c r="F1975" s="261">
        <f>[1]Sheet40!$AA25</f>
        <v>10</v>
      </c>
      <c r="G1975" s="262" t="str">
        <f>[1]Sheet40!$X25</f>
        <v>P132366849</v>
      </c>
      <c r="H1975" s="261" t="str">
        <f>[1]Sheet40!$Q25</f>
        <v>a</v>
      </c>
      <c r="I1975" s="261" t="str">
        <f>[1]Sheet40!$M25</f>
        <v xml:space="preserve">محمد </v>
      </c>
      <c r="J1975" s="261" t="str">
        <f>[1]Sheet40!$L25</f>
        <v>ذكر</v>
      </c>
      <c r="K1975" s="263">
        <f>[1]Sheet40!$F25</f>
        <v>38354</v>
      </c>
      <c r="L1975" s="261" t="str">
        <f t="shared" si="30"/>
        <v xml:space="preserve">a محمد </v>
      </c>
      <c r="M1975" s="279"/>
    </row>
    <row r="1976" spans="2:13" s="265" customFormat="1" ht="30" customHeight="1">
      <c r="B1976" s="266">
        <v>1969</v>
      </c>
      <c r="C1976" s="261" t="str">
        <f>IF((F1976&lt;=0)," ",[1]Sheet40!$T$10)</f>
        <v xml:space="preserve">الثانية إعدادي عام </v>
      </c>
      <c r="D1976" s="261" t="str">
        <f>C1976&amp;"_"&amp;COUNTIF(C$8:$C1976,C1976)</f>
        <v>الثانية إعدادي عام _462</v>
      </c>
      <c r="E1976" s="260" t="str">
        <f>[1]Sheet40!$I$11</f>
        <v>2ASCG-13</v>
      </c>
      <c r="F1976" s="261">
        <f>[1]Sheet40!$AA26</f>
        <v>11</v>
      </c>
      <c r="G1976" s="262" t="str">
        <f>[1]Sheet40!$X26</f>
        <v>P132371113</v>
      </c>
      <c r="H1976" s="261" t="str">
        <f>[1]Sheet40!$Q26</f>
        <v>a</v>
      </c>
      <c r="I1976" s="261" t="str">
        <f>[1]Sheet40!$M26</f>
        <v xml:space="preserve">محمد </v>
      </c>
      <c r="J1976" s="261" t="str">
        <f>[1]Sheet40!$L26</f>
        <v>ذكر</v>
      </c>
      <c r="K1976" s="263">
        <f>[1]Sheet40!$F26</f>
        <v>37934</v>
      </c>
      <c r="L1976" s="261" t="str">
        <f t="shared" si="30"/>
        <v xml:space="preserve">a محمد </v>
      </c>
      <c r="M1976" s="279"/>
    </row>
    <row r="1977" spans="2:13" s="265" customFormat="1" ht="30" customHeight="1">
      <c r="B1977" s="266">
        <v>1970</v>
      </c>
      <c r="C1977" s="261" t="str">
        <f>IF((F1977&lt;=0)," ",[1]Sheet40!$T$10)</f>
        <v xml:space="preserve">الثانية إعدادي عام </v>
      </c>
      <c r="D1977" s="261" t="str">
        <f>C1977&amp;"_"&amp;COUNTIF(C$8:$C1977,C1977)</f>
        <v>الثانية إعدادي عام _463</v>
      </c>
      <c r="E1977" s="260" t="str">
        <f>[1]Sheet40!$I$11</f>
        <v>2ASCG-13</v>
      </c>
      <c r="F1977" s="261">
        <f>[1]Sheet40!$AA27</f>
        <v>12</v>
      </c>
      <c r="G1977" s="262" t="str">
        <f>[1]Sheet40!$X27</f>
        <v>P132371165</v>
      </c>
      <c r="H1977" s="261" t="str">
        <f>[1]Sheet40!$Q27</f>
        <v>a</v>
      </c>
      <c r="I1977" s="261" t="str">
        <f>[1]Sheet40!$M27</f>
        <v xml:space="preserve">أشرف </v>
      </c>
      <c r="J1977" s="261" t="str">
        <f>[1]Sheet40!$L27</f>
        <v>ذكر</v>
      </c>
      <c r="K1977" s="263">
        <f>[1]Sheet40!$F27</f>
        <v>38377</v>
      </c>
      <c r="L1977" s="261" t="str">
        <f t="shared" si="30"/>
        <v xml:space="preserve">a أشرف </v>
      </c>
      <c r="M1977" s="279"/>
    </row>
    <row r="1978" spans="2:13" s="265" customFormat="1" ht="30" customHeight="1">
      <c r="B1978" s="266">
        <v>1971</v>
      </c>
      <c r="C1978" s="261" t="str">
        <f>IF((F1978&lt;=0)," ",[1]Sheet40!$T$10)</f>
        <v xml:space="preserve">الثانية إعدادي عام </v>
      </c>
      <c r="D1978" s="261" t="str">
        <f>C1978&amp;"_"&amp;COUNTIF(C$8:$C1978,C1978)</f>
        <v>الثانية إعدادي عام _464</v>
      </c>
      <c r="E1978" s="260" t="str">
        <f>[1]Sheet40!$I$11</f>
        <v>2ASCG-13</v>
      </c>
      <c r="F1978" s="261">
        <f>[1]Sheet40!$AA28</f>
        <v>13</v>
      </c>
      <c r="G1978" s="262" t="str">
        <f>[1]Sheet40!$X28</f>
        <v>P133366781</v>
      </c>
      <c r="H1978" s="261" t="str">
        <f>[1]Sheet40!$Q28</f>
        <v>a</v>
      </c>
      <c r="I1978" s="261" t="str">
        <f>[1]Sheet40!$M28</f>
        <v xml:space="preserve">شيماء </v>
      </c>
      <c r="J1978" s="261" t="str">
        <f>[1]Sheet40!$L28</f>
        <v>أنثى</v>
      </c>
      <c r="K1978" s="263">
        <f>[1]Sheet40!$F28</f>
        <v>38568</v>
      </c>
      <c r="L1978" s="261" t="str">
        <f t="shared" si="30"/>
        <v xml:space="preserve">a شيماء </v>
      </c>
      <c r="M1978" s="279"/>
    </row>
    <row r="1979" spans="2:13" s="265" customFormat="1" ht="30" customHeight="1">
      <c r="B1979" s="266">
        <v>1972</v>
      </c>
      <c r="C1979" s="261" t="str">
        <f>IF((F1979&lt;=0)," ",[1]Sheet40!$T$10)</f>
        <v xml:space="preserve">الثانية إعدادي عام </v>
      </c>
      <c r="D1979" s="261" t="str">
        <f>C1979&amp;"_"&amp;COUNTIF(C$8:$C1979,C1979)</f>
        <v>الثانية إعدادي عام _465</v>
      </c>
      <c r="E1979" s="260" t="str">
        <f>[1]Sheet40!$I$11</f>
        <v>2ASCG-13</v>
      </c>
      <c r="F1979" s="261">
        <f>[1]Sheet40!$AA29</f>
        <v>14</v>
      </c>
      <c r="G1979" s="262" t="str">
        <f>[1]Sheet40!$X29</f>
        <v>P134251243</v>
      </c>
      <c r="H1979" s="261" t="str">
        <f>[1]Sheet40!$Q29</f>
        <v>a</v>
      </c>
      <c r="I1979" s="261" t="str">
        <f>[1]Sheet40!$M29</f>
        <v xml:space="preserve">آمنة </v>
      </c>
      <c r="J1979" s="261" t="str">
        <f>[1]Sheet40!$L29</f>
        <v>أنثى</v>
      </c>
      <c r="K1979" s="263">
        <f>[1]Sheet40!$F29</f>
        <v>38316</v>
      </c>
      <c r="L1979" s="261" t="str">
        <f t="shared" si="30"/>
        <v xml:space="preserve">a آمنة </v>
      </c>
      <c r="M1979" s="279"/>
    </row>
    <row r="1980" spans="2:13" s="265" customFormat="1" ht="30" customHeight="1">
      <c r="B1980" s="266">
        <v>1973</v>
      </c>
      <c r="C1980" s="261" t="str">
        <f>IF((F1980&lt;=0)," ",[1]Sheet40!$T$10)</f>
        <v xml:space="preserve">الثانية إعدادي عام </v>
      </c>
      <c r="D1980" s="261" t="str">
        <f>C1980&amp;"_"&amp;COUNTIF(C$8:$C1980,C1980)</f>
        <v>الثانية إعدادي عام _466</v>
      </c>
      <c r="E1980" s="260" t="str">
        <f>[1]Sheet40!$I$11</f>
        <v>2ASCG-13</v>
      </c>
      <c r="F1980" s="261">
        <f>[1]Sheet40!$AA30</f>
        <v>15</v>
      </c>
      <c r="G1980" s="262" t="str">
        <f>[1]Sheet40!$X30</f>
        <v>P134428400</v>
      </c>
      <c r="H1980" s="261" t="str">
        <f>[1]Sheet40!$Q30</f>
        <v>a</v>
      </c>
      <c r="I1980" s="261" t="str">
        <f>[1]Sheet40!$M30</f>
        <v xml:space="preserve">أشرف </v>
      </c>
      <c r="J1980" s="261" t="str">
        <f>[1]Sheet40!$L30</f>
        <v>ذكر</v>
      </c>
      <c r="K1980" s="263">
        <f>[1]Sheet40!$F30</f>
        <v>37913</v>
      </c>
      <c r="L1980" s="261" t="str">
        <f t="shared" si="30"/>
        <v xml:space="preserve">a أشرف </v>
      </c>
      <c r="M1980" s="279"/>
    </row>
    <row r="1981" spans="2:13" s="265" customFormat="1" ht="30" customHeight="1">
      <c r="B1981" s="266">
        <v>1974</v>
      </c>
      <c r="C1981" s="261" t="str">
        <f>IF((F1981&lt;=0)," ",[1]Sheet40!$T$10)</f>
        <v xml:space="preserve">الثانية إعدادي عام </v>
      </c>
      <c r="D1981" s="261" t="str">
        <f>C1981&amp;"_"&amp;COUNTIF(C$8:$C1981,C1981)</f>
        <v>الثانية إعدادي عام _467</v>
      </c>
      <c r="E1981" s="260" t="str">
        <f>[1]Sheet40!$I$11</f>
        <v>2ASCG-13</v>
      </c>
      <c r="F1981" s="261">
        <f>[1]Sheet40!$AA31</f>
        <v>16</v>
      </c>
      <c r="G1981" s="262" t="str">
        <f>[1]Sheet40!$X31</f>
        <v>P135251382</v>
      </c>
      <c r="H1981" s="261" t="str">
        <f>[1]Sheet40!$Q31</f>
        <v>a</v>
      </c>
      <c r="I1981" s="261" t="str">
        <f>[1]Sheet40!$M31</f>
        <v xml:space="preserve">سندس </v>
      </c>
      <c r="J1981" s="261" t="str">
        <f>[1]Sheet40!$L31</f>
        <v>أنثى</v>
      </c>
      <c r="K1981" s="263">
        <f>[1]Sheet40!$F31</f>
        <v>38776</v>
      </c>
      <c r="L1981" s="261" t="str">
        <f t="shared" si="30"/>
        <v xml:space="preserve">a سندس </v>
      </c>
      <c r="M1981" s="279"/>
    </row>
    <row r="1982" spans="2:13" s="265" customFormat="1" ht="30" customHeight="1">
      <c r="B1982" s="266">
        <v>1975</v>
      </c>
      <c r="C1982" s="261" t="str">
        <f>IF((F1982&lt;=0)," ",[1]Sheet40!$T$10)</f>
        <v xml:space="preserve">الثانية إعدادي عام </v>
      </c>
      <c r="D1982" s="261" t="str">
        <f>C1982&amp;"_"&amp;COUNTIF(C$8:$C1982,C1982)</f>
        <v>الثانية إعدادي عام _468</v>
      </c>
      <c r="E1982" s="260" t="str">
        <f>[1]Sheet40!$I$11</f>
        <v>2ASCG-13</v>
      </c>
      <c r="F1982" s="261">
        <f>[1]Sheet40!$AA32</f>
        <v>17</v>
      </c>
      <c r="G1982" s="262" t="str">
        <f>[1]Sheet40!$X32</f>
        <v>P135251392</v>
      </c>
      <c r="H1982" s="261" t="str">
        <f>[1]Sheet40!$Q32</f>
        <v>a</v>
      </c>
      <c r="I1982" s="261" t="str">
        <f>[1]Sheet40!$M32</f>
        <v xml:space="preserve">وصال </v>
      </c>
      <c r="J1982" s="261" t="str">
        <f>[1]Sheet40!$L32</f>
        <v>أنثى</v>
      </c>
      <c r="K1982" s="263">
        <f>[1]Sheet40!$F32</f>
        <v>38561</v>
      </c>
      <c r="L1982" s="261" t="str">
        <f t="shared" si="30"/>
        <v xml:space="preserve">a وصال </v>
      </c>
      <c r="M1982" s="279"/>
    </row>
    <row r="1983" spans="2:13" s="265" customFormat="1" ht="30" customHeight="1">
      <c r="B1983" s="266">
        <v>1976</v>
      </c>
      <c r="C1983" s="261" t="str">
        <f>IF((F1983&lt;=0)," ",[1]Sheet40!$T$10)</f>
        <v xml:space="preserve">الثانية إعدادي عام </v>
      </c>
      <c r="D1983" s="261" t="str">
        <f>C1983&amp;"_"&amp;COUNTIF(C$8:$C1983,C1983)</f>
        <v>الثانية إعدادي عام _469</v>
      </c>
      <c r="E1983" s="260" t="str">
        <f>[1]Sheet40!$I$11</f>
        <v>2ASCG-13</v>
      </c>
      <c r="F1983" s="261">
        <f>[1]Sheet40!$AA33</f>
        <v>18</v>
      </c>
      <c r="G1983" s="262" t="str">
        <f>[1]Sheet40!$X33</f>
        <v>P135287177</v>
      </c>
      <c r="H1983" s="261" t="str">
        <f>[1]Sheet40!$Q33</f>
        <v>a</v>
      </c>
      <c r="I1983" s="261" t="str">
        <f>[1]Sheet40!$M33</f>
        <v>محسن</v>
      </c>
      <c r="J1983" s="261" t="str">
        <f>[1]Sheet40!$L33</f>
        <v>ذكر</v>
      </c>
      <c r="K1983" s="263">
        <f>[1]Sheet40!$F33</f>
        <v>38327</v>
      </c>
      <c r="L1983" s="261" t="str">
        <f t="shared" si="30"/>
        <v>a محسن</v>
      </c>
      <c r="M1983" s="279"/>
    </row>
    <row r="1984" spans="2:13" s="265" customFormat="1" ht="30" customHeight="1">
      <c r="B1984" s="266">
        <v>1977</v>
      </c>
      <c r="C1984" s="261" t="str">
        <f>IF((F1984&lt;=0)," ",[1]Sheet40!$T$10)</f>
        <v xml:space="preserve">الثانية إعدادي عام </v>
      </c>
      <c r="D1984" s="261" t="str">
        <f>C1984&amp;"_"&amp;COUNTIF(C$8:$C1984,C1984)</f>
        <v>الثانية إعدادي عام _470</v>
      </c>
      <c r="E1984" s="260" t="str">
        <f>[1]Sheet40!$I$11</f>
        <v>2ASCG-13</v>
      </c>
      <c r="F1984" s="261">
        <f>[1]Sheet40!$AA34</f>
        <v>19</v>
      </c>
      <c r="G1984" s="262" t="str">
        <f>[1]Sheet40!$X34</f>
        <v>P135366841</v>
      </c>
      <c r="H1984" s="261" t="str">
        <f>[1]Sheet40!$Q34</f>
        <v>a</v>
      </c>
      <c r="I1984" s="261" t="str">
        <f>[1]Sheet40!$M34</f>
        <v xml:space="preserve">فاطمة الزهراء </v>
      </c>
      <c r="J1984" s="261" t="str">
        <f>[1]Sheet40!$L34</f>
        <v>أنثى</v>
      </c>
      <c r="K1984" s="263">
        <f>[1]Sheet40!$F34</f>
        <v>38642</v>
      </c>
      <c r="L1984" s="261" t="str">
        <f t="shared" si="30"/>
        <v xml:space="preserve">a فاطمة الزهراء </v>
      </c>
      <c r="M1984" s="279"/>
    </row>
    <row r="1985" spans="2:13" s="265" customFormat="1" ht="30" customHeight="1">
      <c r="B1985" s="266">
        <v>1978</v>
      </c>
      <c r="C1985" s="261" t="str">
        <f>IF((F1985&lt;=0)," ",[1]Sheet40!$T$10)</f>
        <v xml:space="preserve">الثانية إعدادي عام </v>
      </c>
      <c r="D1985" s="261" t="str">
        <f>C1985&amp;"_"&amp;COUNTIF(C$8:$C1985,C1985)</f>
        <v>الثانية إعدادي عام _471</v>
      </c>
      <c r="E1985" s="260" t="str">
        <f>[1]Sheet40!$I$11</f>
        <v>2ASCG-13</v>
      </c>
      <c r="F1985" s="261">
        <f>[1]Sheet40!$AA35</f>
        <v>20</v>
      </c>
      <c r="G1985" s="262" t="str">
        <f>[1]Sheet40!$X35</f>
        <v>P135371084</v>
      </c>
      <c r="H1985" s="261" t="str">
        <f>[1]Sheet40!$Q35</f>
        <v>a</v>
      </c>
      <c r="I1985" s="261" t="str">
        <f>[1]Sheet40!$M35</f>
        <v xml:space="preserve">بلال </v>
      </c>
      <c r="J1985" s="261" t="str">
        <f>[1]Sheet40!$L35</f>
        <v>ذكر</v>
      </c>
      <c r="K1985" s="263">
        <f>[1]Sheet40!$F35</f>
        <v>38029</v>
      </c>
      <c r="L1985" s="261" t="str">
        <f t="shared" si="30"/>
        <v xml:space="preserve">a بلال </v>
      </c>
      <c r="M1985" s="279"/>
    </row>
    <row r="1986" spans="2:13" s="265" customFormat="1" ht="30" customHeight="1">
      <c r="B1986" s="266">
        <v>1979</v>
      </c>
      <c r="C1986" s="261" t="str">
        <f>IF((F1986&lt;=0)," ",[1]Sheet40!$T$10)</f>
        <v xml:space="preserve">الثانية إعدادي عام </v>
      </c>
      <c r="D1986" s="261" t="str">
        <f>C1986&amp;"_"&amp;COUNTIF(C$8:$C1986,C1986)</f>
        <v>الثانية إعدادي عام _472</v>
      </c>
      <c r="E1986" s="260" t="str">
        <f>[1]Sheet40!$I$11</f>
        <v>2ASCG-13</v>
      </c>
      <c r="F1986" s="261">
        <f>[1]Sheet40!$AA36</f>
        <v>21</v>
      </c>
      <c r="G1986" s="262" t="str">
        <f>[1]Sheet40!$X36</f>
        <v>P135371304</v>
      </c>
      <c r="H1986" s="261" t="str">
        <f>[1]Sheet40!$Q36</f>
        <v>a</v>
      </c>
      <c r="I1986" s="261" t="str">
        <f>[1]Sheet40!$M36</f>
        <v xml:space="preserve">بشرى </v>
      </c>
      <c r="J1986" s="261" t="str">
        <f>[1]Sheet40!$L36</f>
        <v>أنثى</v>
      </c>
      <c r="K1986" s="263">
        <f>[1]Sheet40!$F36</f>
        <v>38118</v>
      </c>
      <c r="L1986" s="261" t="str">
        <f t="shared" si="30"/>
        <v xml:space="preserve">a بشرى </v>
      </c>
      <c r="M1986" s="279"/>
    </row>
    <row r="1987" spans="2:13" s="265" customFormat="1" ht="30" customHeight="1">
      <c r="B1987" s="266">
        <v>1980</v>
      </c>
      <c r="C1987" s="261" t="str">
        <f>IF((F1987&lt;=0)," ",[1]Sheet40!$T$10)</f>
        <v xml:space="preserve">الثانية إعدادي عام </v>
      </c>
      <c r="D1987" s="261" t="str">
        <f>C1987&amp;"_"&amp;COUNTIF(C$8:$C1987,C1987)</f>
        <v>الثانية إعدادي عام _473</v>
      </c>
      <c r="E1987" s="260" t="str">
        <f>[1]Sheet40!$I$11</f>
        <v>2ASCG-13</v>
      </c>
      <c r="F1987" s="261">
        <f>[1]Sheet40!$AA37</f>
        <v>22</v>
      </c>
      <c r="G1987" s="262" t="str">
        <f>[1]Sheet40!$X37</f>
        <v>P135454238</v>
      </c>
      <c r="H1987" s="261" t="str">
        <f>[1]Sheet40!$Q37</f>
        <v>a</v>
      </c>
      <c r="I1987" s="261" t="str">
        <f>[1]Sheet40!$M37</f>
        <v xml:space="preserve">خلود </v>
      </c>
      <c r="J1987" s="261" t="str">
        <f>[1]Sheet40!$L37</f>
        <v>أنثى</v>
      </c>
      <c r="K1987" s="263">
        <f>[1]Sheet40!$F37</f>
        <v>37662</v>
      </c>
      <c r="L1987" s="261" t="str">
        <f t="shared" si="30"/>
        <v xml:space="preserve">a خلود </v>
      </c>
      <c r="M1987" s="279"/>
    </row>
    <row r="1988" spans="2:13" s="265" customFormat="1" ht="30" customHeight="1">
      <c r="B1988" s="266">
        <v>1981</v>
      </c>
      <c r="C1988" s="261" t="str">
        <f>IF((F1988&lt;=0)," ",[1]Sheet40!$T$10)</f>
        <v xml:space="preserve">الثانية إعدادي عام </v>
      </c>
      <c r="D1988" s="261" t="str">
        <f>C1988&amp;"_"&amp;COUNTIF(C$8:$C1988,C1988)</f>
        <v>الثانية إعدادي عام _474</v>
      </c>
      <c r="E1988" s="260" t="str">
        <f>[1]Sheet40!$I$11</f>
        <v>2ASCG-13</v>
      </c>
      <c r="F1988" s="261">
        <f>[1]Sheet40!$AA38</f>
        <v>23</v>
      </c>
      <c r="G1988" s="262" t="str">
        <f>[1]Sheet40!$X38</f>
        <v>P136259946</v>
      </c>
      <c r="H1988" s="261" t="str">
        <f>[1]Sheet40!$Q38</f>
        <v>a</v>
      </c>
      <c r="I1988" s="261" t="str">
        <f>[1]Sheet40!$M38</f>
        <v xml:space="preserve">سمير </v>
      </c>
      <c r="J1988" s="261" t="str">
        <f>[1]Sheet40!$L38</f>
        <v>ذكر</v>
      </c>
      <c r="K1988" s="263">
        <f>[1]Sheet40!$F38</f>
        <v>38461</v>
      </c>
      <c r="L1988" s="261" t="str">
        <f t="shared" si="30"/>
        <v xml:space="preserve">a سمير </v>
      </c>
      <c r="M1988" s="279"/>
    </row>
    <row r="1989" spans="2:13" s="265" customFormat="1" ht="30" customHeight="1">
      <c r="B1989" s="266">
        <v>1982</v>
      </c>
      <c r="C1989" s="261" t="str">
        <f>IF((F1989&lt;=0)," ",[1]Sheet40!$T$10)</f>
        <v xml:space="preserve">الثانية إعدادي عام </v>
      </c>
      <c r="D1989" s="261" t="str">
        <f>C1989&amp;"_"&amp;COUNTIF(C$8:$C1989,C1989)</f>
        <v>الثانية إعدادي عام _475</v>
      </c>
      <c r="E1989" s="260" t="str">
        <f>[1]Sheet40!$I$11</f>
        <v>2ASCG-13</v>
      </c>
      <c r="F1989" s="261">
        <f>[1]Sheet40!$AA39</f>
        <v>24</v>
      </c>
      <c r="G1989" s="262" t="str">
        <f>[1]Sheet40!$X39</f>
        <v>P136366737</v>
      </c>
      <c r="H1989" s="261" t="str">
        <f>[1]Sheet40!$Q39</f>
        <v>a</v>
      </c>
      <c r="I1989" s="261" t="str">
        <f>[1]Sheet40!$M39</f>
        <v xml:space="preserve">آشرف </v>
      </c>
      <c r="J1989" s="261" t="str">
        <f>[1]Sheet40!$L39</f>
        <v>ذكر</v>
      </c>
      <c r="K1989" s="263">
        <f>[1]Sheet40!$F39</f>
        <v>38500</v>
      </c>
      <c r="L1989" s="261" t="str">
        <f t="shared" si="30"/>
        <v xml:space="preserve">a آشرف </v>
      </c>
      <c r="M1989" s="279"/>
    </row>
    <row r="1990" spans="2:13" s="265" customFormat="1" ht="30" customHeight="1">
      <c r="B1990" s="266">
        <v>1983</v>
      </c>
      <c r="C1990" s="261" t="str">
        <f>IF((F1990&lt;=0)," ",[1]Sheet40!$T$10)</f>
        <v xml:space="preserve">الثانية إعدادي عام </v>
      </c>
      <c r="D1990" s="261" t="str">
        <f>C1990&amp;"_"&amp;COUNTIF(C$8:$C1990,C1990)</f>
        <v>الثانية إعدادي عام _476</v>
      </c>
      <c r="E1990" s="260" t="str">
        <f>[1]Sheet40!$I$11</f>
        <v>2ASCG-13</v>
      </c>
      <c r="F1990" s="261">
        <f>[1]Sheet40!$AA40</f>
        <v>25</v>
      </c>
      <c r="G1990" s="262" t="str">
        <f>[1]Sheet40!$X40</f>
        <v>P136366783</v>
      </c>
      <c r="H1990" s="261" t="str">
        <f>[1]Sheet40!$Q40</f>
        <v>a</v>
      </c>
      <c r="I1990" s="261" t="str">
        <f>[1]Sheet40!$M40</f>
        <v xml:space="preserve">حفصة </v>
      </c>
      <c r="J1990" s="261" t="str">
        <f>[1]Sheet40!$L40</f>
        <v>أنثى</v>
      </c>
      <c r="K1990" s="263">
        <f>[1]Sheet40!$F40</f>
        <v>38528</v>
      </c>
      <c r="L1990" s="261" t="str">
        <f t="shared" si="30"/>
        <v xml:space="preserve">a حفصة </v>
      </c>
      <c r="M1990" s="279"/>
    </row>
    <row r="1991" spans="2:13" s="265" customFormat="1" ht="30" customHeight="1">
      <c r="B1991" s="266">
        <v>1984</v>
      </c>
      <c r="C1991" s="261" t="str">
        <f>IF((F1991&lt;=0)," ",[1]Sheet40!$T$10)</f>
        <v xml:space="preserve">الثانية إعدادي عام </v>
      </c>
      <c r="D1991" s="261" t="str">
        <f>C1991&amp;"_"&amp;COUNTIF(C$8:$C1991,C1991)</f>
        <v>الثانية إعدادي عام _477</v>
      </c>
      <c r="E1991" s="260" t="str">
        <f>[1]Sheet40!$I$11</f>
        <v>2ASCG-13</v>
      </c>
      <c r="F1991" s="261">
        <f>[1]Sheet40!$AA41</f>
        <v>26</v>
      </c>
      <c r="G1991" s="262" t="str">
        <f>[1]Sheet40!$X41</f>
        <v>P136366828</v>
      </c>
      <c r="H1991" s="261" t="str">
        <f>[1]Sheet40!$Q41</f>
        <v>a</v>
      </c>
      <c r="I1991" s="261" t="str">
        <f>[1]Sheet40!$M41</f>
        <v xml:space="preserve">آية </v>
      </c>
      <c r="J1991" s="261" t="str">
        <f>[1]Sheet40!$L41</f>
        <v>أنثى</v>
      </c>
      <c r="K1991" s="263">
        <f>[1]Sheet40!$F41</f>
        <v>38598</v>
      </c>
      <c r="L1991" s="261" t="str">
        <f t="shared" si="30"/>
        <v xml:space="preserve">a آية </v>
      </c>
      <c r="M1991" s="279"/>
    </row>
    <row r="1992" spans="2:13" s="265" customFormat="1" ht="30" customHeight="1">
      <c r="B1992" s="266">
        <v>1985</v>
      </c>
      <c r="C1992" s="261" t="str">
        <f>IF((F1992&lt;=0)," ",[1]Sheet40!$T$10)</f>
        <v xml:space="preserve">الثانية إعدادي عام </v>
      </c>
      <c r="D1992" s="261" t="str">
        <f>C1992&amp;"_"&amp;COUNTIF(C$8:$C1992,C1992)</f>
        <v>الثانية إعدادي عام _478</v>
      </c>
      <c r="E1992" s="260" t="str">
        <f>[1]Sheet40!$I$11</f>
        <v>2ASCG-13</v>
      </c>
      <c r="F1992" s="261">
        <f>[1]Sheet40!$AA42</f>
        <v>27</v>
      </c>
      <c r="G1992" s="262" t="str">
        <f>[1]Sheet40!$X42</f>
        <v>P136501327</v>
      </c>
      <c r="H1992" s="261" t="str">
        <f>[1]Sheet40!$Q42</f>
        <v>a</v>
      </c>
      <c r="I1992" s="261" t="str">
        <f>[1]Sheet40!$M42</f>
        <v>ندى</v>
      </c>
      <c r="J1992" s="261" t="str">
        <f>[1]Sheet40!$L42</f>
        <v>أنثى</v>
      </c>
      <c r="K1992" s="263">
        <f>[1]Sheet40!$F42</f>
        <v>38699</v>
      </c>
      <c r="L1992" s="261" t="str">
        <f t="shared" si="30"/>
        <v>a ندى</v>
      </c>
      <c r="M1992" s="279"/>
    </row>
    <row r="1993" spans="2:13" s="265" customFormat="1" ht="30" customHeight="1">
      <c r="B1993" s="266">
        <v>1986</v>
      </c>
      <c r="C1993" s="261" t="str">
        <f>IF((F1993&lt;=0)," ",[1]Sheet40!$T$10)</f>
        <v xml:space="preserve">الثانية إعدادي عام </v>
      </c>
      <c r="D1993" s="261" t="str">
        <f>C1993&amp;"_"&amp;COUNTIF(C$8:$C1993,C1993)</f>
        <v>الثانية إعدادي عام _479</v>
      </c>
      <c r="E1993" s="260" t="str">
        <f>[1]Sheet40!$I$11</f>
        <v>2ASCG-13</v>
      </c>
      <c r="F1993" s="261">
        <f>[1]Sheet40!$AA43</f>
        <v>28</v>
      </c>
      <c r="G1993" s="262" t="str">
        <f>[1]Sheet40!$X43</f>
        <v>P137055948</v>
      </c>
      <c r="H1993" s="261" t="str">
        <f>[1]Sheet40!$Q43</f>
        <v>a</v>
      </c>
      <c r="I1993" s="261" t="str">
        <f>[1]Sheet40!$M43</f>
        <v>توفيق</v>
      </c>
      <c r="J1993" s="261" t="str">
        <f>[1]Sheet40!$L43</f>
        <v>ذكر</v>
      </c>
      <c r="K1993" s="263">
        <f>[1]Sheet40!$F43</f>
        <v>38381</v>
      </c>
      <c r="L1993" s="261" t="str">
        <f t="shared" ref="L1993:L2056" si="31">CONCATENATE(H1993," ",I1993)</f>
        <v>a توفيق</v>
      </c>
      <c r="M1993" s="279"/>
    </row>
    <row r="1994" spans="2:13" s="265" customFormat="1" ht="30" customHeight="1">
      <c r="B1994" s="266">
        <v>1987</v>
      </c>
      <c r="C1994" s="261" t="str">
        <f>IF((F1994&lt;=0)," ",[1]Sheet40!$T$10)</f>
        <v xml:space="preserve">الثانية إعدادي عام </v>
      </c>
      <c r="D1994" s="261" t="str">
        <f>C1994&amp;"_"&amp;COUNTIF(C$8:$C1994,C1994)</f>
        <v>الثانية إعدادي عام _480</v>
      </c>
      <c r="E1994" s="260" t="str">
        <f>[1]Sheet40!$I$11</f>
        <v>2ASCG-13</v>
      </c>
      <c r="F1994" s="261">
        <f>[1]Sheet40!$AA44</f>
        <v>29</v>
      </c>
      <c r="G1994" s="262" t="str">
        <f>[1]Sheet40!$X44</f>
        <v>P137251273</v>
      </c>
      <c r="H1994" s="261" t="str">
        <f>[1]Sheet40!$Q44</f>
        <v>a</v>
      </c>
      <c r="I1994" s="261" t="str">
        <f>[1]Sheet40!$M44</f>
        <v xml:space="preserve">صهيب  </v>
      </c>
      <c r="J1994" s="261" t="str">
        <f>[1]Sheet40!$L44</f>
        <v>ذكر</v>
      </c>
      <c r="K1994" s="263">
        <f>[1]Sheet40!$F44</f>
        <v>38768</v>
      </c>
      <c r="L1994" s="261" t="str">
        <f t="shared" si="31"/>
        <v xml:space="preserve">a صهيب  </v>
      </c>
      <c r="M1994" s="279"/>
    </row>
    <row r="1995" spans="2:13" s="265" customFormat="1" ht="30" customHeight="1">
      <c r="B1995" s="266">
        <v>1988</v>
      </c>
      <c r="C1995" s="261" t="str">
        <f>IF((F1995&lt;=0)," ",[1]Sheet40!$T$10)</f>
        <v xml:space="preserve">الثانية إعدادي عام </v>
      </c>
      <c r="D1995" s="261" t="str">
        <f>C1995&amp;"_"&amp;COUNTIF(C$8:$C1995,C1995)</f>
        <v>الثانية إعدادي عام _481</v>
      </c>
      <c r="E1995" s="260" t="str">
        <f>[1]Sheet40!$I$11</f>
        <v>2ASCG-13</v>
      </c>
      <c r="F1995" s="261">
        <f>[1]Sheet40!$AA45</f>
        <v>30</v>
      </c>
      <c r="G1995" s="262" t="str">
        <f>[1]Sheet40!$X45</f>
        <v>P137259886</v>
      </c>
      <c r="H1995" s="261" t="str">
        <f>[1]Sheet40!$Q45</f>
        <v>a</v>
      </c>
      <c r="I1995" s="261" t="str">
        <f>[1]Sheet40!$M45</f>
        <v>ف الزهراء</v>
      </c>
      <c r="J1995" s="261" t="str">
        <f>[1]Sheet40!$L45</f>
        <v>أنثى</v>
      </c>
      <c r="K1995" s="263">
        <f>[1]Sheet40!$F45</f>
        <v>38218</v>
      </c>
      <c r="L1995" s="261" t="str">
        <f t="shared" si="31"/>
        <v>a ف الزهراء</v>
      </c>
      <c r="M1995" s="279"/>
    </row>
    <row r="1996" spans="2:13" s="265" customFormat="1" ht="30" customHeight="1">
      <c r="B1996" s="266">
        <v>1989</v>
      </c>
      <c r="C1996" s="261" t="str">
        <f>IF((F1996&lt;=0)," ",[1]Sheet40!$T$10)</f>
        <v xml:space="preserve">الثانية إعدادي عام </v>
      </c>
      <c r="D1996" s="261" t="str">
        <f>C1996&amp;"_"&amp;COUNTIF(C$8:$C1996,C1996)</f>
        <v>الثانية إعدادي عام _482</v>
      </c>
      <c r="E1996" s="260" t="str">
        <f>[1]Sheet40!$I$11</f>
        <v>2ASCG-13</v>
      </c>
      <c r="F1996" s="261">
        <f>[1]Sheet40!$AA46</f>
        <v>31</v>
      </c>
      <c r="G1996" s="262" t="str">
        <f>[1]Sheet40!$X46</f>
        <v>P137260175</v>
      </c>
      <c r="H1996" s="261" t="str">
        <f>[1]Sheet40!$Q46</f>
        <v>a</v>
      </c>
      <c r="I1996" s="261" t="str">
        <f>[1]Sheet40!$M46</f>
        <v xml:space="preserve">أنس </v>
      </c>
      <c r="J1996" s="261" t="str">
        <f>[1]Sheet40!$L46</f>
        <v>ذكر</v>
      </c>
      <c r="K1996" s="263">
        <f>[1]Sheet40!$F46</f>
        <v>38131</v>
      </c>
      <c r="L1996" s="261" t="str">
        <f t="shared" si="31"/>
        <v xml:space="preserve">a أنس </v>
      </c>
      <c r="M1996" s="279"/>
    </row>
    <row r="1997" spans="2:13" s="265" customFormat="1" ht="30" customHeight="1">
      <c r="B1997" s="266">
        <v>1990</v>
      </c>
      <c r="C1997" s="261" t="str">
        <f>IF((F1997&lt;=0)," ",[1]Sheet40!$T$10)</f>
        <v xml:space="preserve">الثانية إعدادي عام </v>
      </c>
      <c r="D1997" s="261" t="str">
        <f>C1997&amp;"_"&amp;COUNTIF(C$8:$C1997,C1997)</f>
        <v>الثانية إعدادي عام _483</v>
      </c>
      <c r="E1997" s="260" t="str">
        <f>[1]Sheet40!$I$11</f>
        <v>2ASCG-13</v>
      </c>
      <c r="F1997" s="261">
        <f>[1]Sheet40!$AA47</f>
        <v>32</v>
      </c>
      <c r="G1997" s="262" t="str">
        <f>[1]Sheet40!$X47</f>
        <v>P139366906</v>
      </c>
      <c r="H1997" s="261" t="str">
        <f>[1]Sheet40!$Q47</f>
        <v>a</v>
      </c>
      <c r="I1997" s="261" t="str">
        <f>[1]Sheet40!$M47</f>
        <v xml:space="preserve">فاطمة الزهرة </v>
      </c>
      <c r="J1997" s="261" t="str">
        <f>[1]Sheet40!$L47</f>
        <v>أنثى</v>
      </c>
      <c r="K1997" s="263">
        <f>[1]Sheet40!$F47</f>
        <v>38225</v>
      </c>
      <c r="L1997" s="261" t="str">
        <f t="shared" si="31"/>
        <v xml:space="preserve">a فاطمة الزهرة </v>
      </c>
      <c r="M1997" s="279"/>
    </row>
    <row r="1998" spans="2:13" s="265" customFormat="1" ht="30" customHeight="1">
      <c r="B1998" s="266">
        <v>1991</v>
      </c>
      <c r="C1998" s="261" t="str">
        <f>IF((F1998&lt;=0)," ",[1]Sheet40!$T$10)</f>
        <v xml:space="preserve">الثانية إعدادي عام </v>
      </c>
      <c r="D1998" s="261" t="str">
        <f>C1998&amp;"_"&amp;COUNTIF(C$8:$C1998,C1998)</f>
        <v>الثانية إعدادي عام _484</v>
      </c>
      <c r="E1998" s="260" t="str">
        <f>[1]Sheet40!$I$11</f>
        <v>2ASCG-13</v>
      </c>
      <c r="F1998" s="261">
        <f>[1]Sheet40!$AA48</f>
        <v>33</v>
      </c>
      <c r="G1998" s="262" t="str">
        <f>[1]Sheet40!$X48</f>
        <v>P139366968</v>
      </c>
      <c r="H1998" s="261" t="str">
        <f>[1]Sheet40!$Q48</f>
        <v>a</v>
      </c>
      <c r="I1998" s="261" t="str">
        <f>[1]Sheet40!$M48</f>
        <v xml:space="preserve">جيهان </v>
      </c>
      <c r="J1998" s="261" t="str">
        <f>[1]Sheet40!$L48</f>
        <v>أنثى</v>
      </c>
      <c r="K1998" s="263">
        <f>[1]Sheet40!$F48</f>
        <v>38650</v>
      </c>
      <c r="L1998" s="261" t="str">
        <f t="shared" si="31"/>
        <v xml:space="preserve">a جيهان </v>
      </c>
      <c r="M1998" s="279"/>
    </row>
    <row r="1999" spans="2:13" s="265" customFormat="1" ht="30" customHeight="1">
      <c r="B1999" s="266">
        <v>1992</v>
      </c>
      <c r="C1999" s="261" t="str">
        <f>IF((F1999&lt;=0)," ",[1]Sheet40!$T$10)</f>
        <v xml:space="preserve">الثانية إعدادي عام </v>
      </c>
      <c r="D1999" s="261" t="str">
        <f>C1999&amp;"_"&amp;COUNTIF(C$8:$C1999,C1999)</f>
        <v>الثانية إعدادي عام _485</v>
      </c>
      <c r="E1999" s="260" t="str">
        <f>[1]Sheet40!$I$11</f>
        <v>2ASCG-13</v>
      </c>
      <c r="F1999" s="261">
        <f>[1]Sheet40!$AA49</f>
        <v>34</v>
      </c>
      <c r="G1999" s="262" t="str">
        <f>[1]Sheet40!$X49</f>
        <v>P141112706</v>
      </c>
      <c r="H1999" s="261" t="str">
        <f>[1]Sheet40!$Q49</f>
        <v>a</v>
      </c>
      <c r="I1999" s="261" t="str">
        <f>[1]Sheet40!$M49</f>
        <v>سعيد</v>
      </c>
      <c r="J1999" s="261" t="str">
        <f>[1]Sheet40!$L49</f>
        <v>ذكر</v>
      </c>
      <c r="K1999" s="263">
        <f>[1]Sheet40!$F49</f>
        <v>37293</v>
      </c>
      <c r="L1999" s="261" t="str">
        <f t="shared" si="31"/>
        <v>a سعيد</v>
      </c>
      <c r="M1999" s="279"/>
    </row>
    <row r="2000" spans="2:13" s="265" customFormat="1" ht="30" customHeight="1">
      <c r="B2000" s="266">
        <v>1993</v>
      </c>
      <c r="C2000" s="261" t="str">
        <f>IF((F2000&lt;=0)," ",[1]Sheet40!$T$10)</f>
        <v xml:space="preserve">الثانية إعدادي عام </v>
      </c>
      <c r="D2000" s="261" t="str">
        <f>C2000&amp;"_"&amp;COUNTIF(C$8:$C2000,C2000)</f>
        <v>الثانية إعدادي عام _486</v>
      </c>
      <c r="E2000" s="260" t="str">
        <f>[1]Sheet40!$I$11</f>
        <v>2ASCG-13</v>
      </c>
      <c r="F2000" s="261">
        <f>[1]Sheet40!$AA50</f>
        <v>35</v>
      </c>
      <c r="G2000" s="262" t="str">
        <f>[1]Sheet40!$X50</f>
        <v>S136163513</v>
      </c>
      <c r="H2000" s="261" t="str">
        <f>[1]Sheet40!$Q50</f>
        <v>a</v>
      </c>
      <c r="I2000" s="261" t="str">
        <f>[1]Sheet40!$M50</f>
        <v>زينب</v>
      </c>
      <c r="J2000" s="261" t="str">
        <f>[1]Sheet40!$L50</f>
        <v>أنثى</v>
      </c>
      <c r="K2000" s="263">
        <f>[1]Sheet40!$F50</f>
        <v>38322</v>
      </c>
      <c r="L2000" s="261" t="str">
        <f t="shared" si="31"/>
        <v>a زينب</v>
      </c>
      <c r="M2000" s="279"/>
    </row>
    <row r="2001" spans="2:13" s="265" customFormat="1" ht="30" customHeight="1">
      <c r="B2001" s="266">
        <v>1994</v>
      </c>
      <c r="C2001" s="261" t="str">
        <f>IF((F2001&lt;=0)," ",[1]Sheet40!$T$10)</f>
        <v xml:space="preserve">الثانية إعدادي عام </v>
      </c>
      <c r="D2001" s="261" t="str">
        <f>C2001&amp;"_"&amp;COUNTIF(C$8:$C2001,C2001)</f>
        <v>الثانية إعدادي عام _487</v>
      </c>
      <c r="E2001" s="260" t="str">
        <f>[1]Sheet40!$I$11</f>
        <v>2ASCG-13</v>
      </c>
      <c r="F2001" s="261">
        <f>[1]Sheet40!$AA51</f>
        <v>36</v>
      </c>
      <c r="G2001" s="262" t="str">
        <f>[1]Sheet40!$X51</f>
        <v>P131295846</v>
      </c>
      <c r="H2001" s="261" t="str">
        <f>[1]Sheet40!$Q51</f>
        <v>a</v>
      </c>
      <c r="I2001" s="261" t="str">
        <f>[1]Sheet40!$M51</f>
        <v>وسيمة</v>
      </c>
      <c r="J2001" s="261" t="str">
        <f>[1]Sheet40!$L51</f>
        <v>أنثى</v>
      </c>
      <c r="K2001" s="263">
        <f>[1]Sheet40!$F51</f>
        <v>38269.916666666664</v>
      </c>
      <c r="L2001" s="261" t="str">
        <f t="shared" si="31"/>
        <v>a وسيمة</v>
      </c>
      <c r="M2001" s="279"/>
    </row>
    <row r="2002" spans="2:13" s="265" customFormat="1" ht="30" customHeight="1">
      <c r="B2002" s="266">
        <v>1995</v>
      </c>
      <c r="C2002" s="261" t="str">
        <f>IF((F2002&lt;=0)," ",[1]Sheet40!$T$10)</f>
        <v xml:space="preserve">الثانية إعدادي عام </v>
      </c>
      <c r="D2002" s="261" t="str">
        <f>C2002&amp;"_"&amp;COUNTIF(C$8:$C2002,C2002)</f>
        <v>الثانية إعدادي عام _488</v>
      </c>
      <c r="E2002" s="260" t="str">
        <f>[1]Sheet40!$I$11</f>
        <v>2ASCG-13</v>
      </c>
      <c r="F2002" s="261">
        <f>[1]Sheet40!$AA52</f>
        <v>37</v>
      </c>
      <c r="G2002" s="262" t="str">
        <f>[1]Sheet40!$X52</f>
        <v>P132331365</v>
      </c>
      <c r="H2002" s="261" t="str">
        <f>[1]Sheet40!$Q52</f>
        <v>a</v>
      </c>
      <c r="I2002" s="261" t="str">
        <f>[1]Sheet40!$M52</f>
        <v>مراد</v>
      </c>
      <c r="J2002" s="261" t="str">
        <f>[1]Sheet40!$L52</f>
        <v>ذكر</v>
      </c>
      <c r="K2002" s="263">
        <f>[1]Sheet40!$F52</f>
        <v>38127</v>
      </c>
      <c r="L2002" s="261" t="str">
        <f t="shared" si="31"/>
        <v>a مراد</v>
      </c>
      <c r="M2002" s="279"/>
    </row>
    <row r="2003" spans="2:13" s="265" customFormat="1" ht="30" customHeight="1">
      <c r="B2003" s="266">
        <v>1996</v>
      </c>
      <c r="C2003" s="261" t="str">
        <f>IF((F2003&lt;=0)," ",[1]Sheet40!$T$10)</f>
        <v xml:space="preserve">الثانية إعدادي عام </v>
      </c>
      <c r="D2003" s="261" t="str">
        <f>C2003&amp;"_"&amp;COUNTIF(C$8:$C2003,C2003)</f>
        <v>الثانية إعدادي عام _489</v>
      </c>
      <c r="E2003" s="260" t="str">
        <f>[1]Sheet40!$I$11</f>
        <v>2ASCG-13</v>
      </c>
      <c r="F2003" s="261">
        <f>[1]Sheet40!$AA53</f>
        <v>38</v>
      </c>
      <c r="G2003" s="262" t="str">
        <f>[1]Sheet40!$X53</f>
        <v>P132376839</v>
      </c>
      <c r="H2003" s="261" t="str">
        <f>[1]Sheet40!$Q53</f>
        <v>a</v>
      </c>
      <c r="I2003" s="261" t="str">
        <f>[1]Sheet40!$M53</f>
        <v xml:space="preserve">يوسف </v>
      </c>
      <c r="J2003" s="261" t="str">
        <f>[1]Sheet40!$L53</f>
        <v>ذكر</v>
      </c>
      <c r="K2003" s="263">
        <f>[1]Sheet40!$F53</f>
        <v>37031</v>
      </c>
      <c r="L2003" s="261" t="str">
        <f t="shared" si="31"/>
        <v xml:space="preserve">a يوسف </v>
      </c>
      <c r="M2003" s="279"/>
    </row>
    <row r="2004" spans="2:13" s="265" customFormat="1" ht="30" customHeight="1">
      <c r="B2004" s="266">
        <v>1997</v>
      </c>
      <c r="C2004" s="261" t="str">
        <f>IF((F2004&lt;=0)," ",[1]Sheet40!$T$10)</f>
        <v xml:space="preserve"> </v>
      </c>
      <c r="D2004" s="261" t="str">
        <f>C2004&amp;"_"&amp;COUNTIF(C$8:$C2004,C2004)</f>
        <v xml:space="preserve"> _358</v>
      </c>
      <c r="E2004" s="260" t="str">
        <f>[1]Sheet40!$I$11</f>
        <v>2ASCG-13</v>
      </c>
      <c r="F2004" s="261">
        <f>[1]Sheet40!$AA54</f>
        <v>0</v>
      </c>
      <c r="G2004" s="262">
        <f>[1]Sheet40!$X54</f>
        <v>0</v>
      </c>
      <c r="H2004" s="261" t="str">
        <f>[1]Sheet40!$Q54</f>
        <v>a</v>
      </c>
      <c r="I2004" s="261">
        <f>[1]Sheet40!$M54</f>
        <v>0</v>
      </c>
      <c r="J2004" s="261">
        <f>[1]Sheet40!$L54</f>
        <v>0</v>
      </c>
      <c r="K2004" s="263">
        <f>[1]Sheet40!$F54</f>
        <v>0</v>
      </c>
      <c r="L2004" s="261" t="str">
        <f t="shared" si="31"/>
        <v>a 0</v>
      </c>
      <c r="M2004" s="279"/>
    </row>
    <row r="2005" spans="2:13" s="265" customFormat="1" ht="30" customHeight="1">
      <c r="B2005" s="266">
        <v>1998</v>
      </c>
      <c r="C2005" s="261" t="str">
        <f>IF((F2005&lt;=0)," ",[1]Sheet40!$T$10)</f>
        <v xml:space="preserve"> </v>
      </c>
      <c r="D2005" s="261" t="str">
        <f>C2005&amp;"_"&amp;COUNTIF(C$8:$C2005,C2005)</f>
        <v xml:space="preserve"> _359</v>
      </c>
      <c r="E2005" s="260" t="str">
        <f>[1]Sheet40!$I$11</f>
        <v>2ASCG-13</v>
      </c>
      <c r="F2005" s="261">
        <f>[1]Sheet40!$AA55</f>
        <v>0</v>
      </c>
      <c r="G2005" s="262">
        <f>[1]Sheet40!$X55</f>
        <v>0</v>
      </c>
      <c r="H2005" s="261" t="str">
        <f>[1]Sheet40!$Q55</f>
        <v>a</v>
      </c>
      <c r="I2005" s="261">
        <f>[1]Sheet40!$M55</f>
        <v>0</v>
      </c>
      <c r="J2005" s="261">
        <f>[1]Sheet40!$L55</f>
        <v>0</v>
      </c>
      <c r="K2005" s="263">
        <f>[1]Sheet40!$F55</f>
        <v>0</v>
      </c>
      <c r="L2005" s="261" t="str">
        <f t="shared" si="31"/>
        <v>a 0</v>
      </c>
      <c r="M2005" s="279"/>
    </row>
    <row r="2006" spans="2:13" s="265" customFormat="1" ht="30" customHeight="1">
      <c r="B2006" s="266">
        <v>1999</v>
      </c>
      <c r="C2006" s="261" t="str">
        <f>IF((F2006&lt;=0)," ",[1]Sheet40!$T$10)</f>
        <v xml:space="preserve"> </v>
      </c>
      <c r="D2006" s="261" t="str">
        <f>C2006&amp;"_"&amp;COUNTIF(C$8:$C2006,C2006)</f>
        <v xml:space="preserve"> _360</v>
      </c>
      <c r="E2006" s="260" t="str">
        <f>[1]Sheet40!$I$11</f>
        <v>2ASCG-13</v>
      </c>
      <c r="F2006" s="261">
        <f>[1]Sheet40!$AA56</f>
        <v>0</v>
      </c>
      <c r="G2006" s="262">
        <f>[1]Sheet40!$X56</f>
        <v>0</v>
      </c>
      <c r="H2006" s="261" t="str">
        <f>[1]Sheet40!$Q56</f>
        <v>a</v>
      </c>
      <c r="I2006" s="261">
        <f>[1]Sheet40!$M56</f>
        <v>0</v>
      </c>
      <c r="J2006" s="261">
        <f>[1]Sheet40!$L56</f>
        <v>0</v>
      </c>
      <c r="K2006" s="263">
        <f>[1]Sheet40!$F56</f>
        <v>0</v>
      </c>
      <c r="L2006" s="261" t="str">
        <f t="shared" si="31"/>
        <v>a 0</v>
      </c>
      <c r="M2006" s="279"/>
    </row>
    <row r="2007" spans="2:13" s="265" customFormat="1" ht="30" customHeight="1">
      <c r="B2007" s="266">
        <v>2000</v>
      </c>
      <c r="C2007" s="261" t="str">
        <f>IF((F2007&lt;=0)," ",[1]Sheet40!$T$10)</f>
        <v xml:space="preserve"> </v>
      </c>
      <c r="D2007" s="261" t="str">
        <f>C2007&amp;"_"&amp;COUNTIF(C$8:$C2007,C2007)</f>
        <v xml:space="preserve"> _361</v>
      </c>
      <c r="E2007" s="260" t="str">
        <f>[1]Sheet40!$I$11</f>
        <v>2ASCG-13</v>
      </c>
      <c r="F2007" s="261">
        <f>[1]Sheet40!$AA57</f>
        <v>0</v>
      </c>
      <c r="G2007" s="262">
        <f>[1]Sheet40!$X57</f>
        <v>0</v>
      </c>
      <c r="H2007" s="261" t="str">
        <f>[1]Sheet40!$Q57</f>
        <v>a</v>
      </c>
      <c r="I2007" s="261">
        <f>[1]Sheet40!$M57</f>
        <v>0</v>
      </c>
      <c r="J2007" s="261">
        <f>[1]Sheet40!$L57</f>
        <v>0</v>
      </c>
      <c r="K2007" s="263">
        <f>[1]Sheet40!$F57</f>
        <v>0</v>
      </c>
      <c r="L2007" s="261" t="str">
        <f t="shared" si="31"/>
        <v>a 0</v>
      </c>
      <c r="M2007" s="279"/>
    </row>
    <row r="2008" spans="2:13" s="265" customFormat="1" ht="30" customHeight="1">
      <c r="B2008" s="266">
        <v>2001</v>
      </c>
      <c r="C2008" s="261" t="str">
        <f>IF((F2008&lt;=0)," ",[1]Sheet40!$T$10)</f>
        <v xml:space="preserve"> </v>
      </c>
      <c r="D2008" s="261" t="str">
        <f>C2008&amp;"_"&amp;COUNTIF(C$8:$C2008,C2008)</f>
        <v xml:space="preserve"> _362</v>
      </c>
      <c r="E2008" s="260" t="str">
        <f>[1]Sheet40!$I$11</f>
        <v>2ASCG-13</v>
      </c>
      <c r="F2008" s="261">
        <f>[1]Sheet40!$AA58</f>
        <v>0</v>
      </c>
      <c r="G2008" s="262">
        <f>[1]Sheet40!$X58</f>
        <v>0</v>
      </c>
      <c r="H2008" s="261" t="str">
        <f>[1]Sheet40!$Q58</f>
        <v>a</v>
      </c>
      <c r="I2008" s="261">
        <f>[1]Sheet40!$M58</f>
        <v>0</v>
      </c>
      <c r="J2008" s="261">
        <f>[1]Sheet40!$L58</f>
        <v>0</v>
      </c>
      <c r="K2008" s="263">
        <f>[1]Sheet40!$F58</f>
        <v>0</v>
      </c>
      <c r="L2008" s="261" t="str">
        <f t="shared" si="31"/>
        <v>a 0</v>
      </c>
      <c r="M2008" s="279"/>
    </row>
    <row r="2009" spans="2:13" s="265" customFormat="1" ht="30" customHeight="1">
      <c r="B2009" s="266">
        <v>2002</v>
      </c>
      <c r="C2009" s="261" t="str">
        <f>IF((F2009&lt;=0)," ",[1]Sheet40!$T$10)</f>
        <v xml:space="preserve"> </v>
      </c>
      <c r="D2009" s="261" t="str">
        <f>C2009&amp;"_"&amp;COUNTIF(C$8:$C2009,C2009)</f>
        <v xml:space="preserve"> _363</v>
      </c>
      <c r="E2009" s="260" t="str">
        <f>[1]Sheet40!$I$11</f>
        <v>2ASCG-13</v>
      </c>
      <c r="F2009" s="261">
        <f>[1]Sheet40!$AA59</f>
        <v>0</v>
      </c>
      <c r="G2009" s="262">
        <f>[1]Sheet40!$X59</f>
        <v>0</v>
      </c>
      <c r="H2009" s="261" t="str">
        <f>[1]Sheet40!$Q59</f>
        <v>a</v>
      </c>
      <c r="I2009" s="261">
        <f>[1]Sheet40!$M59</f>
        <v>0</v>
      </c>
      <c r="J2009" s="261">
        <f>[1]Sheet40!$L59</f>
        <v>0</v>
      </c>
      <c r="K2009" s="263">
        <f>[1]Sheet40!$F59</f>
        <v>0</v>
      </c>
      <c r="L2009" s="261" t="str">
        <f t="shared" si="31"/>
        <v>a 0</v>
      </c>
      <c r="M2009" s="279"/>
    </row>
    <row r="2010" spans="2:13" s="265" customFormat="1" ht="30" customHeight="1">
      <c r="B2010" s="266">
        <v>2003</v>
      </c>
      <c r="C2010" s="261" t="str">
        <f>IF((F2010&lt;=0)," ",[1]Sheet40!$T$10)</f>
        <v xml:space="preserve"> </v>
      </c>
      <c r="D2010" s="261" t="str">
        <f>C2010&amp;"_"&amp;COUNTIF(C$8:$C2010,C2010)</f>
        <v xml:space="preserve"> _364</v>
      </c>
      <c r="E2010" s="260" t="str">
        <f>[1]Sheet40!$I$11</f>
        <v>2ASCG-13</v>
      </c>
      <c r="F2010" s="261">
        <f>[1]Sheet40!$AA60</f>
        <v>0</v>
      </c>
      <c r="G2010" s="262">
        <f>[1]Sheet40!$X60</f>
        <v>0</v>
      </c>
      <c r="H2010" s="261" t="str">
        <f>[1]Sheet40!$Q60</f>
        <v>a</v>
      </c>
      <c r="I2010" s="261">
        <f>[1]Sheet40!$M60</f>
        <v>0</v>
      </c>
      <c r="J2010" s="261">
        <f>[1]Sheet40!$L60</f>
        <v>0</v>
      </c>
      <c r="K2010" s="263">
        <f>[1]Sheet40!$F60</f>
        <v>0</v>
      </c>
      <c r="L2010" s="261" t="str">
        <f t="shared" si="31"/>
        <v>a 0</v>
      </c>
      <c r="M2010" s="279"/>
    </row>
    <row r="2011" spans="2:13" s="265" customFormat="1" ht="30" customHeight="1">
      <c r="B2011" s="266">
        <v>2004</v>
      </c>
      <c r="C2011" s="261" t="str">
        <f>IF((F2011&lt;=0)," ",[1]Sheet40!$T$10)</f>
        <v xml:space="preserve"> </v>
      </c>
      <c r="D2011" s="261" t="str">
        <f>C2011&amp;"_"&amp;COUNTIF(C$8:$C2011,C2011)</f>
        <v xml:space="preserve"> _365</v>
      </c>
      <c r="E2011" s="260" t="str">
        <f>[1]Sheet40!$I$11</f>
        <v>2ASCG-13</v>
      </c>
      <c r="F2011" s="261">
        <f>[1]Sheet40!$AA61</f>
        <v>0</v>
      </c>
      <c r="G2011" s="262">
        <f>[1]Sheet40!$X61</f>
        <v>0</v>
      </c>
      <c r="H2011" s="261" t="str">
        <f>[1]Sheet40!$Q61</f>
        <v>a</v>
      </c>
      <c r="I2011" s="261">
        <f>[1]Sheet40!$M61</f>
        <v>0</v>
      </c>
      <c r="J2011" s="261">
        <f>[1]Sheet40!$L61</f>
        <v>0</v>
      </c>
      <c r="K2011" s="263">
        <f>[1]Sheet40!$F61</f>
        <v>0</v>
      </c>
      <c r="L2011" s="261" t="str">
        <f t="shared" si="31"/>
        <v>a 0</v>
      </c>
      <c r="M2011" s="279"/>
    </row>
    <row r="2012" spans="2:13" s="265" customFormat="1" ht="30" customHeight="1">
      <c r="B2012" s="266">
        <v>2005</v>
      </c>
      <c r="C2012" s="261" t="str">
        <f>IF((F2012&lt;=0)," ",[1]Sheet40!$T$10)</f>
        <v xml:space="preserve"> </v>
      </c>
      <c r="D2012" s="261" t="str">
        <f>C2012&amp;"_"&amp;COUNTIF(C$8:$C2012,C2012)</f>
        <v xml:space="preserve"> _366</v>
      </c>
      <c r="E2012" s="260" t="str">
        <f>[1]Sheet40!$I$11</f>
        <v>2ASCG-13</v>
      </c>
      <c r="F2012" s="261">
        <f>[1]Sheet40!$AA62</f>
        <v>0</v>
      </c>
      <c r="G2012" s="262">
        <f>[1]Sheet40!$X62</f>
        <v>0</v>
      </c>
      <c r="H2012" s="261" t="str">
        <f>[1]Sheet40!$Q62</f>
        <v>a</v>
      </c>
      <c r="I2012" s="261">
        <f>[1]Sheet40!$M62</f>
        <v>0</v>
      </c>
      <c r="J2012" s="261">
        <f>[1]Sheet40!$L62</f>
        <v>0</v>
      </c>
      <c r="K2012" s="263">
        <f>[1]Sheet40!$F62</f>
        <v>0</v>
      </c>
      <c r="L2012" s="261" t="str">
        <f t="shared" si="31"/>
        <v>a 0</v>
      </c>
      <c r="M2012" s="279"/>
    </row>
    <row r="2013" spans="2:13" s="265" customFormat="1" ht="30" customHeight="1">
      <c r="B2013" s="266">
        <v>2006</v>
      </c>
      <c r="C2013" s="261" t="str">
        <f>IF((F2013&lt;=0)," ",[1]Sheet40!$T$10)</f>
        <v xml:space="preserve"> </v>
      </c>
      <c r="D2013" s="261" t="str">
        <f>C2013&amp;"_"&amp;COUNTIF(C$8:$C2013,C2013)</f>
        <v xml:space="preserve"> _367</v>
      </c>
      <c r="E2013" s="260" t="str">
        <f>[1]Sheet40!$I$11</f>
        <v>2ASCG-13</v>
      </c>
      <c r="F2013" s="261">
        <f>[1]Sheet40!$AA63</f>
        <v>0</v>
      </c>
      <c r="G2013" s="262">
        <f>[1]Sheet40!$X63</f>
        <v>0</v>
      </c>
      <c r="H2013" s="261">
        <f>[1]Sheet40!$Q63</f>
        <v>0</v>
      </c>
      <c r="I2013" s="261">
        <f>[1]Sheet40!$M63</f>
        <v>0</v>
      </c>
      <c r="J2013" s="261">
        <f>[1]Sheet40!$L63</f>
        <v>0</v>
      </c>
      <c r="K2013" s="263">
        <f>[1]Sheet40!$F63</f>
        <v>0</v>
      </c>
      <c r="L2013" s="261" t="str">
        <f t="shared" si="31"/>
        <v>0 0</v>
      </c>
      <c r="M2013" s="279"/>
    </row>
    <row r="2014" spans="2:13" s="265" customFormat="1" ht="30" customHeight="1">
      <c r="B2014" s="266">
        <v>2007</v>
      </c>
      <c r="C2014" s="261" t="str">
        <f>IF((F2014&lt;=0)," ",[1]Sheet40!$T$10)</f>
        <v xml:space="preserve"> </v>
      </c>
      <c r="D2014" s="261" t="str">
        <f>C2014&amp;"_"&amp;COUNTIF(C$8:$C2014,C2014)</f>
        <v xml:space="preserve"> _368</v>
      </c>
      <c r="E2014" s="260" t="str">
        <f>[1]Sheet40!$I$11</f>
        <v>2ASCG-13</v>
      </c>
      <c r="F2014" s="261">
        <f>[1]Sheet40!$AA64</f>
        <v>0</v>
      </c>
      <c r="G2014" s="262">
        <f>[1]Sheet40!$X64</f>
        <v>0</v>
      </c>
      <c r="H2014" s="261">
        <f>[1]Sheet40!$Q64</f>
        <v>0</v>
      </c>
      <c r="I2014" s="261">
        <f>[1]Sheet40!$M64</f>
        <v>0</v>
      </c>
      <c r="J2014" s="261">
        <f>[1]Sheet40!$L64</f>
        <v>0</v>
      </c>
      <c r="K2014" s="263">
        <f>[1]Sheet40!$F64</f>
        <v>0</v>
      </c>
      <c r="L2014" s="261" t="str">
        <f t="shared" si="31"/>
        <v>0 0</v>
      </c>
      <c r="M2014" s="279"/>
    </row>
    <row r="2015" spans="2:13" s="265" customFormat="1" ht="30" customHeight="1">
      <c r="B2015" s="266">
        <v>2008</v>
      </c>
      <c r="C2015" s="261" t="str">
        <f>IF((F2015&lt;=0)," ",[1]Sheet40!$T$10)</f>
        <v xml:space="preserve"> </v>
      </c>
      <c r="D2015" s="261" t="str">
        <f>C2015&amp;"_"&amp;COUNTIF(C$8:$C2015,C2015)</f>
        <v xml:space="preserve"> _369</v>
      </c>
      <c r="E2015" s="260" t="str">
        <f>[1]Sheet40!$I$11</f>
        <v>2ASCG-13</v>
      </c>
      <c r="F2015" s="261">
        <f>[1]Sheet40!$AA65</f>
        <v>0</v>
      </c>
      <c r="G2015" s="262">
        <f>[1]Sheet40!$X65</f>
        <v>0</v>
      </c>
      <c r="H2015" s="261">
        <f>[1]Sheet40!$Q65</f>
        <v>0</v>
      </c>
      <c r="I2015" s="261">
        <f>[1]Sheet40!$M65</f>
        <v>0</v>
      </c>
      <c r="J2015" s="261">
        <f>[1]Sheet40!$L65</f>
        <v>0</v>
      </c>
      <c r="K2015" s="263">
        <f>[1]Sheet40!$F65</f>
        <v>0</v>
      </c>
      <c r="L2015" s="261" t="str">
        <f t="shared" si="31"/>
        <v>0 0</v>
      </c>
      <c r="M2015" s="279"/>
    </row>
    <row r="2016" spans="2:13" s="265" customFormat="1" ht="30" customHeight="1">
      <c r="B2016" s="266">
        <v>2009</v>
      </c>
      <c r="C2016" s="261" t="str">
        <f>IF((F2016&lt;=0)," ",[1]Sheet40!$T$10)</f>
        <v xml:space="preserve"> </v>
      </c>
      <c r="D2016" s="261" t="str">
        <f>C2016&amp;"_"&amp;COUNTIF(C$8:$C2016,C2016)</f>
        <v xml:space="preserve"> _370</v>
      </c>
      <c r="E2016" s="260" t="str">
        <f>[1]Sheet40!$I$11</f>
        <v>2ASCG-13</v>
      </c>
      <c r="F2016" s="261">
        <f>[1]Sheet40!$AA66</f>
        <v>0</v>
      </c>
      <c r="G2016" s="262">
        <f>[1]Sheet40!$X66</f>
        <v>0</v>
      </c>
      <c r="H2016" s="261">
        <f>[1]Sheet40!$Q66</f>
        <v>0</v>
      </c>
      <c r="I2016" s="261">
        <f>[1]Sheet40!$M66</f>
        <v>0</v>
      </c>
      <c r="J2016" s="261">
        <f>[1]Sheet40!$L66</f>
        <v>0</v>
      </c>
      <c r="K2016" s="263">
        <f>[1]Sheet40!$F66</f>
        <v>0</v>
      </c>
      <c r="L2016" s="261" t="str">
        <f t="shared" si="31"/>
        <v>0 0</v>
      </c>
      <c r="M2016" s="279"/>
    </row>
    <row r="2017" spans="2:13" s="265" customFormat="1" ht="30" customHeight="1">
      <c r="B2017" s="266">
        <v>2010</v>
      </c>
      <c r="C2017" s="261" t="str">
        <f>IF((F2017&lt;=0)," ",[1]Sheet41!$T$10)</f>
        <v xml:space="preserve">الثانية إعدادي عام </v>
      </c>
      <c r="D2017" s="261" t="str">
        <f>C2017&amp;"_"&amp;COUNTIF(C$8:$C2017,C2017)</f>
        <v>الثانية إعدادي عام _490</v>
      </c>
      <c r="E2017" s="260" t="str">
        <f>[1]Sheet41!$I$11</f>
        <v>2ASCG-14</v>
      </c>
      <c r="F2017" s="261">
        <f>[1]Sheet41!$AA16</f>
        <v>1</v>
      </c>
      <c r="G2017" s="262" t="str">
        <f>[1]Sheet41!$X16</f>
        <v>N141037663</v>
      </c>
      <c r="H2017" s="261" t="str">
        <f>[1]Sheet41!$Q16</f>
        <v>a</v>
      </c>
      <c r="I2017" s="261" t="str">
        <f>[1]Sheet41!$M16</f>
        <v>آية</v>
      </c>
      <c r="J2017" s="261" t="str">
        <f>[1]Sheet41!$L16</f>
        <v>أنثى</v>
      </c>
      <c r="K2017" s="263">
        <f>[1]Sheet41!$F16</f>
        <v>38553</v>
      </c>
      <c r="L2017" s="261" t="str">
        <f t="shared" si="31"/>
        <v>a آية</v>
      </c>
      <c r="M2017" s="279"/>
    </row>
    <row r="2018" spans="2:13" s="265" customFormat="1" ht="30" customHeight="1">
      <c r="B2018" s="266">
        <v>2011</v>
      </c>
      <c r="C2018" s="261" t="str">
        <f>IF((F2018&lt;=0)," ",[1]Sheet41!$T$10)</f>
        <v xml:space="preserve">الثانية إعدادي عام </v>
      </c>
      <c r="D2018" s="261" t="str">
        <f>C2018&amp;"_"&amp;COUNTIF(C$8:$C2018,C2018)</f>
        <v>الثانية إعدادي عام _491</v>
      </c>
      <c r="E2018" s="260" t="str">
        <f>[1]Sheet41!$I$11</f>
        <v>2ASCG-14</v>
      </c>
      <c r="F2018" s="261">
        <f>[1]Sheet41!$AA17</f>
        <v>2</v>
      </c>
      <c r="G2018" s="262" t="str">
        <f>[1]Sheet41!$X17</f>
        <v>P120032248</v>
      </c>
      <c r="H2018" s="261" t="str">
        <f>[1]Sheet41!$Q17</f>
        <v>a</v>
      </c>
      <c r="I2018" s="261" t="str">
        <f>[1]Sheet41!$M17</f>
        <v>سلمى</v>
      </c>
      <c r="J2018" s="261" t="str">
        <f>[1]Sheet41!$L17</f>
        <v>أنثى</v>
      </c>
      <c r="K2018" s="263">
        <f>[1]Sheet41!$F17</f>
        <v>38524</v>
      </c>
      <c r="L2018" s="261" t="str">
        <f t="shared" si="31"/>
        <v>a سلمى</v>
      </c>
      <c r="M2018" s="279"/>
    </row>
    <row r="2019" spans="2:13" s="265" customFormat="1" ht="30" customHeight="1">
      <c r="B2019" s="266">
        <v>2012</v>
      </c>
      <c r="C2019" s="261" t="str">
        <f>IF((F2019&lt;=0)," ",[1]Sheet41!$T$10)</f>
        <v xml:space="preserve">الثانية إعدادي عام </v>
      </c>
      <c r="D2019" s="261" t="str">
        <f>C2019&amp;"_"&amp;COUNTIF(C$8:$C2019,C2019)</f>
        <v>الثانية إعدادي عام _492</v>
      </c>
      <c r="E2019" s="260" t="str">
        <f>[1]Sheet41!$I$11</f>
        <v>2ASCG-14</v>
      </c>
      <c r="F2019" s="261">
        <f>[1]Sheet41!$AA18</f>
        <v>3</v>
      </c>
      <c r="G2019" s="262" t="str">
        <f>[1]Sheet41!$X18</f>
        <v>P120083536</v>
      </c>
      <c r="H2019" s="261" t="str">
        <f>[1]Sheet41!$Q18</f>
        <v>a</v>
      </c>
      <c r="I2019" s="261" t="str">
        <f>[1]Sheet41!$M18</f>
        <v>يوسف</v>
      </c>
      <c r="J2019" s="261" t="str">
        <f>[1]Sheet41!$L18</f>
        <v>ذكر</v>
      </c>
      <c r="K2019" s="263">
        <f>[1]Sheet41!$F18</f>
        <v>38672</v>
      </c>
      <c r="L2019" s="261" t="str">
        <f t="shared" si="31"/>
        <v>a يوسف</v>
      </c>
      <c r="M2019" s="279"/>
    </row>
    <row r="2020" spans="2:13" s="265" customFormat="1" ht="30" customHeight="1">
      <c r="B2020" s="266">
        <v>2013</v>
      </c>
      <c r="C2020" s="261" t="str">
        <f>IF((F2020&lt;=0)," ",[1]Sheet41!$T$10)</f>
        <v xml:space="preserve">الثانية إعدادي عام </v>
      </c>
      <c r="D2020" s="261" t="str">
        <f>C2020&amp;"_"&amp;COUNTIF(C$8:$C2020,C2020)</f>
        <v>الثانية إعدادي عام _493</v>
      </c>
      <c r="E2020" s="260" t="str">
        <f>[1]Sheet41!$I$11</f>
        <v>2ASCG-14</v>
      </c>
      <c r="F2020" s="261">
        <f>[1]Sheet41!$AA19</f>
        <v>4</v>
      </c>
      <c r="G2020" s="262" t="str">
        <f>[1]Sheet41!$X19</f>
        <v>P130251467</v>
      </c>
      <c r="H2020" s="261" t="str">
        <f>[1]Sheet41!$Q19</f>
        <v>a</v>
      </c>
      <c r="I2020" s="261" t="str">
        <f>[1]Sheet41!$M19</f>
        <v>خالد</v>
      </c>
      <c r="J2020" s="261" t="str">
        <f>[1]Sheet41!$L19</f>
        <v>ذكر</v>
      </c>
      <c r="K2020" s="263">
        <f>[1]Sheet41!$F19</f>
        <v>38769</v>
      </c>
      <c r="L2020" s="261" t="str">
        <f t="shared" si="31"/>
        <v>a خالد</v>
      </c>
      <c r="M2020" s="279"/>
    </row>
    <row r="2021" spans="2:13" s="265" customFormat="1" ht="30" customHeight="1">
      <c r="B2021" s="266">
        <v>2014</v>
      </c>
      <c r="C2021" s="261" t="str">
        <f>IF((F2021&lt;=0)," ",[1]Sheet41!$T$10)</f>
        <v xml:space="preserve">الثانية إعدادي عام </v>
      </c>
      <c r="D2021" s="261" t="str">
        <f>C2021&amp;"_"&amp;COUNTIF(C$8:$C2021,C2021)</f>
        <v>الثانية إعدادي عام _494</v>
      </c>
      <c r="E2021" s="260" t="str">
        <f>[1]Sheet41!$I$11</f>
        <v>2ASCG-14</v>
      </c>
      <c r="F2021" s="261">
        <f>[1]Sheet41!$AA20</f>
        <v>5</v>
      </c>
      <c r="G2021" s="262" t="str">
        <f>[1]Sheet41!$X20</f>
        <v>P130366821</v>
      </c>
      <c r="H2021" s="261" t="str">
        <f>[1]Sheet41!$Q20</f>
        <v>a</v>
      </c>
      <c r="I2021" s="261" t="str">
        <f>[1]Sheet41!$M20</f>
        <v xml:space="preserve">عمر </v>
      </c>
      <c r="J2021" s="261" t="str">
        <f>[1]Sheet41!$L20</f>
        <v>ذكر</v>
      </c>
      <c r="K2021" s="263">
        <f>[1]Sheet41!$F20</f>
        <v>38667</v>
      </c>
      <c r="L2021" s="261" t="str">
        <f t="shared" si="31"/>
        <v xml:space="preserve">a عمر </v>
      </c>
      <c r="M2021" s="279"/>
    </row>
    <row r="2022" spans="2:13" s="265" customFormat="1" ht="30" customHeight="1">
      <c r="B2022" s="266">
        <v>2015</v>
      </c>
      <c r="C2022" s="261" t="str">
        <f>IF((F2022&lt;=0)," ",[1]Sheet41!$T$10)</f>
        <v xml:space="preserve">الثانية إعدادي عام </v>
      </c>
      <c r="D2022" s="261" t="str">
        <f>C2022&amp;"_"&amp;COUNTIF(C$8:$C2022,C2022)</f>
        <v>الثانية إعدادي عام _495</v>
      </c>
      <c r="E2022" s="260" t="str">
        <f>[1]Sheet41!$I$11</f>
        <v>2ASCG-14</v>
      </c>
      <c r="F2022" s="261">
        <f>[1]Sheet41!$AA21</f>
        <v>6</v>
      </c>
      <c r="G2022" s="262" t="str">
        <f>[1]Sheet41!$X21</f>
        <v>P131251445</v>
      </c>
      <c r="H2022" s="261" t="str">
        <f>[1]Sheet41!$Q21</f>
        <v>a</v>
      </c>
      <c r="I2022" s="261" t="str">
        <f>[1]Sheet41!$M21</f>
        <v>ضحى</v>
      </c>
      <c r="J2022" s="261" t="str">
        <f>[1]Sheet41!$L21</f>
        <v>أنثى</v>
      </c>
      <c r="K2022" s="263">
        <f>[1]Sheet41!$F21</f>
        <v>38729</v>
      </c>
      <c r="L2022" s="261" t="str">
        <f t="shared" si="31"/>
        <v>a ضحى</v>
      </c>
      <c r="M2022" s="279"/>
    </row>
    <row r="2023" spans="2:13" s="265" customFormat="1" ht="30" customHeight="1">
      <c r="B2023" s="266">
        <v>2016</v>
      </c>
      <c r="C2023" s="261" t="str">
        <f>IF((F2023&lt;=0)," ",[1]Sheet41!$T$10)</f>
        <v xml:space="preserve">الثانية إعدادي عام </v>
      </c>
      <c r="D2023" s="261" t="str">
        <f>C2023&amp;"_"&amp;COUNTIF(C$8:$C2023,C2023)</f>
        <v>الثانية إعدادي عام _496</v>
      </c>
      <c r="E2023" s="260" t="str">
        <f>[1]Sheet41!$I$11</f>
        <v>2ASCG-14</v>
      </c>
      <c r="F2023" s="261">
        <f>[1]Sheet41!$AA22</f>
        <v>7</v>
      </c>
      <c r="G2023" s="262" t="str">
        <f>[1]Sheet41!$X22</f>
        <v>P131284081</v>
      </c>
      <c r="H2023" s="261" t="str">
        <f>[1]Sheet41!$Q22</f>
        <v>a</v>
      </c>
      <c r="I2023" s="261" t="str">
        <f>[1]Sheet41!$M22</f>
        <v>لمياء</v>
      </c>
      <c r="J2023" s="261" t="str">
        <f>[1]Sheet41!$L22</f>
        <v>أنثى</v>
      </c>
      <c r="K2023" s="263">
        <f>[1]Sheet41!$F22</f>
        <v>37320</v>
      </c>
      <c r="L2023" s="261" t="str">
        <f t="shared" si="31"/>
        <v>a لمياء</v>
      </c>
      <c r="M2023" s="279"/>
    </row>
    <row r="2024" spans="2:13" s="265" customFormat="1" ht="30" customHeight="1">
      <c r="B2024" s="266">
        <v>2017</v>
      </c>
      <c r="C2024" s="261" t="str">
        <f>IF((F2024&lt;=0)," ",[1]Sheet41!$T$10)</f>
        <v xml:space="preserve">الثانية إعدادي عام </v>
      </c>
      <c r="D2024" s="261" t="str">
        <f>C2024&amp;"_"&amp;COUNTIF(C$8:$C2024,C2024)</f>
        <v>الثانية إعدادي عام _497</v>
      </c>
      <c r="E2024" s="260" t="str">
        <f>[1]Sheet41!$I$11</f>
        <v>2ASCG-14</v>
      </c>
      <c r="F2024" s="261">
        <f>[1]Sheet41!$AA23</f>
        <v>8</v>
      </c>
      <c r="G2024" s="262" t="str">
        <f>[1]Sheet41!$X23</f>
        <v>P131366731</v>
      </c>
      <c r="H2024" s="261" t="str">
        <f>[1]Sheet41!$Q23</f>
        <v>a</v>
      </c>
      <c r="I2024" s="261" t="str">
        <f>[1]Sheet41!$M23</f>
        <v xml:space="preserve">خلود </v>
      </c>
      <c r="J2024" s="261" t="str">
        <f>[1]Sheet41!$L23</f>
        <v>أنثى</v>
      </c>
      <c r="K2024" s="263">
        <f>[1]Sheet41!$F23</f>
        <v>38557</v>
      </c>
      <c r="L2024" s="261" t="str">
        <f t="shared" si="31"/>
        <v xml:space="preserve">a خلود </v>
      </c>
      <c r="M2024" s="279"/>
    </row>
    <row r="2025" spans="2:13" s="265" customFormat="1" ht="30" customHeight="1">
      <c r="B2025" s="266">
        <v>2018</v>
      </c>
      <c r="C2025" s="261" t="str">
        <f>IF((F2025&lt;=0)," ",[1]Sheet41!$T$10)</f>
        <v xml:space="preserve">الثانية إعدادي عام </v>
      </c>
      <c r="D2025" s="261" t="str">
        <f>C2025&amp;"_"&amp;COUNTIF(C$8:$C2025,C2025)</f>
        <v>الثانية إعدادي عام _498</v>
      </c>
      <c r="E2025" s="260" t="str">
        <f>[1]Sheet41!$I$11</f>
        <v>2ASCG-14</v>
      </c>
      <c r="F2025" s="261">
        <f>[1]Sheet41!$AA24</f>
        <v>9</v>
      </c>
      <c r="G2025" s="262" t="str">
        <f>[1]Sheet41!$X24</f>
        <v>P132366943</v>
      </c>
      <c r="H2025" s="261" t="str">
        <f>[1]Sheet41!$Q24</f>
        <v>a</v>
      </c>
      <c r="I2025" s="261" t="str">
        <f>[1]Sheet41!$M24</f>
        <v xml:space="preserve">فاطمة الزهراء </v>
      </c>
      <c r="J2025" s="261" t="str">
        <f>[1]Sheet41!$L24</f>
        <v>أنثى</v>
      </c>
      <c r="K2025" s="263">
        <f>[1]Sheet41!$F24</f>
        <v>38228</v>
      </c>
      <c r="L2025" s="261" t="str">
        <f t="shared" si="31"/>
        <v xml:space="preserve">a فاطمة الزهراء </v>
      </c>
      <c r="M2025" s="279"/>
    </row>
    <row r="2026" spans="2:13" s="265" customFormat="1" ht="30" customHeight="1">
      <c r="B2026" s="266">
        <v>2019</v>
      </c>
      <c r="C2026" s="261" t="str">
        <f>IF((F2026&lt;=0)," ",[1]Sheet41!$T$10)</f>
        <v xml:space="preserve">الثانية إعدادي عام </v>
      </c>
      <c r="D2026" s="261" t="str">
        <f>C2026&amp;"_"&amp;COUNTIF(C$8:$C2026,C2026)</f>
        <v>الثانية إعدادي عام _499</v>
      </c>
      <c r="E2026" s="260" t="str">
        <f>[1]Sheet41!$I$11</f>
        <v>2ASCG-14</v>
      </c>
      <c r="F2026" s="261">
        <f>[1]Sheet41!$AA25</f>
        <v>10</v>
      </c>
      <c r="G2026" s="262" t="str">
        <f>[1]Sheet41!$X25</f>
        <v>P132374945</v>
      </c>
      <c r="H2026" s="261" t="str">
        <f>[1]Sheet41!$Q25</f>
        <v>a</v>
      </c>
      <c r="I2026" s="261" t="str">
        <f>[1]Sheet41!$M25</f>
        <v>محمد</v>
      </c>
      <c r="J2026" s="261" t="str">
        <f>[1]Sheet41!$L25</f>
        <v>ذكر</v>
      </c>
      <c r="K2026" s="263">
        <f>[1]Sheet41!$F25</f>
        <v>38494</v>
      </c>
      <c r="L2026" s="261" t="str">
        <f t="shared" si="31"/>
        <v>a محمد</v>
      </c>
      <c r="M2026" s="279"/>
    </row>
    <row r="2027" spans="2:13" s="265" customFormat="1" ht="30" customHeight="1">
      <c r="B2027" s="266">
        <v>2020</v>
      </c>
      <c r="C2027" s="261" t="str">
        <f>IF((F2027&lt;=0)," ",[1]Sheet41!$T$10)</f>
        <v xml:space="preserve">الثانية إعدادي عام </v>
      </c>
      <c r="D2027" s="261" t="str">
        <f>C2027&amp;"_"&amp;COUNTIF(C$8:$C2027,C2027)</f>
        <v>الثانية إعدادي عام _500</v>
      </c>
      <c r="E2027" s="260" t="str">
        <f>[1]Sheet41!$I$11</f>
        <v>2ASCG-14</v>
      </c>
      <c r="F2027" s="261">
        <f>[1]Sheet41!$AA26</f>
        <v>11</v>
      </c>
      <c r="G2027" s="262" t="str">
        <f>[1]Sheet41!$X26</f>
        <v>P133266764</v>
      </c>
      <c r="H2027" s="261" t="str">
        <f>[1]Sheet41!$Q26</f>
        <v>a</v>
      </c>
      <c r="I2027" s="261" t="str">
        <f>[1]Sheet41!$M26</f>
        <v xml:space="preserve">حمزة </v>
      </c>
      <c r="J2027" s="261" t="str">
        <f>[1]Sheet41!$L26</f>
        <v>ذكر</v>
      </c>
      <c r="K2027" s="263">
        <f>[1]Sheet41!$F26</f>
        <v>37877</v>
      </c>
      <c r="L2027" s="261" t="str">
        <f t="shared" si="31"/>
        <v xml:space="preserve">a حمزة </v>
      </c>
      <c r="M2027" s="279"/>
    </row>
    <row r="2028" spans="2:13" s="265" customFormat="1" ht="30" customHeight="1">
      <c r="B2028" s="266">
        <v>2021</v>
      </c>
      <c r="C2028" s="261" t="str">
        <f>IF((F2028&lt;=0)," ",[1]Sheet41!$T$10)</f>
        <v xml:space="preserve">الثانية إعدادي عام </v>
      </c>
      <c r="D2028" s="261" t="str">
        <f>C2028&amp;"_"&amp;COUNTIF(C$8:$C2028,C2028)</f>
        <v>الثانية إعدادي عام _501</v>
      </c>
      <c r="E2028" s="260" t="str">
        <f>[1]Sheet41!$I$11</f>
        <v>2ASCG-14</v>
      </c>
      <c r="F2028" s="261">
        <f>[1]Sheet41!$AA27</f>
        <v>12</v>
      </c>
      <c r="G2028" s="262" t="str">
        <f>[1]Sheet41!$X27</f>
        <v>P133366969</v>
      </c>
      <c r="H2028" s="261" t="str">
        <f>[1]Sheet41!$Q27</f>
        <v>a</v>
      </c>
      <c r="I2028" s="261" t="str">
        <f>[1]Sheet41!$M27</f>
        <v xml:space="preserve">عبد العالي </v>
      </c>
      <c r="J2028" s="261" t="str">
        <f>[1]Sheet41!$L27</f>
        <v>ذكر</v>
      </c>
      <c r="K2028" s="263">
        <f>[1]Sheet41!$F27</f>
        <v>38343</v>
      </c>
      <c r="L2028" s="261" t="str">
        <f t="shared" si="31"/>
        <v xml:space="preserve">a عبد العالي </v>
      </c>
      <c r="M2028" s="279"/>
    </row>
    <row r="2029" spans="2:13" s="265" customFormat="1" ht="30" customHeight="1">
      <c r="B2029" s="266">
        <v>2022</v>
      </c>
      <c r="C2029" s="261" t="str">
        <f>IF((F2029&lt;=0)," ",[1]Sheet41!$T$10)</f>
        <v xml:space="preserve">الثانية إعدادي عام </v>
      </c>
      <c r="D2029" s="261" t="str">
        <f>C2029&amp;"_"&amp;COUNTIF(C$8:$C2029,C2029)</f>
        <v>الثانية إعدادي عام _502</v>
      </c>
      <c r="E2029" s="260" t="str">
        <f>[1]Sheet41!$I$11</f>
        <v>2ASCG-14</v>
      </c>
      <c r="F2029" s="261">
        <f>[1]Sheet41!$AA28</f>
        <v>13</v>
      </c>
      <c r="G2029" s="262" t="str">
        <f>[1]Sheet41!$X28</f>
        <v>P133366979</v>
      </c>
      <c r="H2029" s="261" t="str">
        <f>[1]Sheet41!$Q28</f>
        <v>a</v>
      </c>
      <c r="I2029" s="261" t="str">
        <f>[1]Sheet41!$M28</f>
        <v xml:space="preserve">احمد </v>
      </c>
      <c r="J2029" s="261" t="str">
        <f>[1]Sheet41!$L28</f>
        <v>ذكر</v>
      </c>
      <c r="K2029" s="263">
        <f>[1]Sheet41!$F28</f>
        <v>38487</v>
      </c>
      <c r="L2029" s="261" t="str">
        <f t="shared" si="31"/>
        <v xml:space="preserve">a احمد </v>
      </c>
      <c r="M2029" s="279"/>
    </row>
    <row r="2030" spans="2:13" s="265" customFormat="1" ht="30" customHeight="1">
      <c r="B2030" s="266">
        <v>2023</v>
      </c>
      <c r="C2030" s="261" t="str">
        <f>IF((F2030&lt;=0)," ",[1]Sheet41!$T$10)</f>
        <v xml:space="preserve">الثانية إعدادي عام </v>
      </c>
      <c r="D2030" s="261" t="str">
        <f>C2030&amp;"_"&amp;COUNTIF(C$8:$C2030,C2030)</f>
        <v>الثانية إعدادي عام _503</v>
      </c>
      <c r="E2030" s="260" t="str">
        <f>[1]Sheet41!$I$11</f>
        <v>2ASCG-14</v>
      </c>
      <c r="F2030" s="261">
        <f>[1]Sheet41!$AA29</f>
        <v>14</v>
      </c>
      <c r="G2030" s="262" t="str">
        <f>[1]Sheet41!$X29</f>
        <v>P133415059</v>
      </c>
      <c r="H2030" s="261" t="str">
        <f>[1]Sheet41!$Q29</f>
        <v>a</v>
      </c>
      <c r="I2030" s="261" t="str">
        <f>[1]Sheet41!$M29</f>
        <v xml:space="preserve">شيماء </v>
      </c>
      <c r="J2030" s="261" t="str">
        <f>[1]Sheet41!$L29</f>
        <v>أنثى</v>
      </c>
      <c r="K2030" s="263">
        <f>[1]Sheet41!$F29</f>
        <v>37904</v>
      </c>
      <c r="L2030" s="261" t="str">
        <f t="shared" si="31"/>
        <v xml:space="preserve">a شيماء </v>
      </c>
      <c r="M2030" s="279"/>
    </row>
    <row r="2031" spans="2:13" s="265" customFormat="1" ht="30" customHeight="1">
      <c r="B2031" s="266">
        <v>2024</v>
      </c>
      <c r="C2031" s="261" t="str">
        <f>IF((F2031&lt;=0)," ",[1]Sheet41!$T$10)</f>
        <v xml:space="preserve">الثانية إعدادي عام </v>
      </c>
      <c r="D2031" s="261" t="str">
        <f>C2031&amp;"_"&amp;COUNTIF(C$8:$C2031,C2031)</f>
        <v>الثانية إعدادي عام _504</v>
      </c>
      <c r="E2031" s="260" t="str">
        <f>[1]Sheet41!$I$11</f>
        <v>2ASCG-14</v>
      </c>
      <c r="F2031" s="261">
        <f>[1]Sheet41!$AA30</f>
        <v>15</v>
      </c>
      <c r="G2031" s="262" t="str">
        <f>[1]Sheet41!$X30</f>
        <v>P134247750</v>
      </c>
      <c r="H2031" s="261" t="str">
        <f>[1]Sheet41!$Q30</f>
        <v>a</v>
      </c>
      <c r="I2031" s="261" t="str">
        <f>[1]Sheet41!$M30</f>
        <v>محمد</v>
      </c>
      <c r="J2031" s="261" t="str">
        <f>[1]Sheet41!$L30</f>
        <v>ذكر</v>
      </c>
      <c r="K2031" s="263">
        <f>[1]Sheet41!$F30</f>
        <v>38635</v>
      </c>
      <c r="L2031" s="261" t="str">
        <f t="shared" si="31"/>
        <v>a محمد</v>
      </c>
      <c r="M2031" s="279"/>
    </row>
    <row r="2032" spans="2:13" s="265" customFormat="1" ht="30" customHeight="1">
      <c r="B2032" s="266">
        <v>2025</v>
      </c>
      <c r="C2032" s="261" t="str">
        <f>IF((F2032&lt;=0)," ",[1]Sheet41!$T$10)</f>
        <v xml:space="preserve">الثانية إعدادي عام </v>
      </c>
      <c r="D2032" s="261" t="str">
        <f>C2032&amp;"_"&amp;COUNTIF(C$8:$C2032,C2032)</f>
        <v>الثانية إعدادي عام _505</v>
      </c>
      <c r="E2032" s="260" t="str">
        <f>[1]Sheet41!$I$11</f>
        <v>2ASCG-14</v>
      </c>
      <c r="F2032" s="261">
        <f>[1]Sheet41!$AA31</f>
        <v>16</v>
      </c>
      <c r="G2032" s="262" t="str">
        <f>[1]Sheet41!$X31</f>
        <v>P134280796</v>
      </c>
      <c r="H2032" s="261" t="str">
        <f>[1]Sheet41!$Q31</f>
        <v>a</v>
      </c>
      <c r="I2032" s="261" t="str">
        <f>[1]Sheet41!$M31</f>
        <v>أعراض</v>
      </c>
      <c r="J2032" s="261" t="str">
        <f>[1]Sheet41!$L31</f>
        <v>ذكر</v>
      </c>
      <c r="K2032" s="263">
        <f>[1]Sheet41!$F31</f>
        <v>38529</v>
      </c>
      <c r="L2032" s="261" t="str">
        <f t="shared" si="31"/>
        <v>a أعراض</v>
      </c>
      <c r="M2032" s="279"/>
    </row>
    <row r="2033" spans="2:13" s="265" customFormat="1" ht="30" customHeight="1">
      <c r="B2033" s="266">
        <v>2026</v>
      </c>
      <c r="C2033" s="261" t="str">
        <f>IF((F2033&lt;=0)," ",[1]Sheet41!$T$10)</f>
        <v xml:space="preserve">الثانية إعدادي عام </v>
      </c>
      <c r="D2033" s="261" t="str">
        <f>C2033&amp;"_"&amp;COUNTIF(C$8:$C2033,C2033)</f>
        <v>الثانية إعدادي عام _506</v>
      </c>
      <c r="E2033" s="260" t="str">
        <f>[1]Sheet41!$I$11</f>
        <v>2ASCG-14</v>
      </c>
      <c r="F2033" s="261">
        <f>[1]Sheet41!$AA32</f>
        <v>17</v>
      </c>
      <c r="G2033" s="262" t="str">
        <f>[1]Sheet41!$X32</f>
        <v>P134371121</v>
      </c>
      <c r="H2033" s="261" t="str">
        <f>[1]Sheet41!$Q32</f>
        <v>a</v>
      </c>
      <c r="I2033" s="261" t="str">
        <f>[1]Sheet41!$M32</f>
        <v xml:space="preserve">أسامة </v>
      </c>
      <c r="J2033" s="261" t="str">
        <f>[1]Sheet41!$L32</f>
        <v>ذكر</v>
      </c>
      <c r="K2033" s="263">
        <f>[1]Sheet41!$F32</f>
        <v>38072</v>
      </c>
      <c r="L2033" s="261" t="str">
        <f t="shared" si="31"/>
        <v xml:space="preserve">a أسامة </v>
      </c>
      <c r="M2033" s="279"/>
    </row>
    <row r="2034" spans="2:13" s="265" customFormat="1" ht="30" customHeight="1">
      <c r="B2034" s="266">
        <v>2027</v>
      </c>
      <c r="C2034" s="261" t="str">
        <f>IF((F2034&lt;=0)," ",[1]Sheet41!$T$10)</f>
        <v xml:space="preserve">الثانية إعدادي عام </v>
      </c>
      <c r="D2034" s="261" t="str">
        <f>C2034&amp;"_"&amp;COUNTIF(C$8:$C2034,C2034)</f>
        <v>الثانية إعدادي عام _507</v>
      </c>
      <c r="E2034" s="260" t="str">
        <f>[1]Sheet41!$I$11</f>
        <v>2ASCG-14</v>
      </c>
      <c r="F2034" s="261">
        <f>[1]Sheet41!$AA33</f>
        <v>18</v>
      </c>
      <c r="G2034" s="262" t="str">
        <f>[1]Sheet41!$X33</f>
        <v>P135251383</v>
      </c>
      <c r="H2034" s="261" t="str">
        <f>[1]Sheet41!$Q33</f>
        <v>a</v>
      </c>
      <c r="I2034" s="261" t="str">
        <f>[1]Sheet41!$M33</f>
        <v xml:space="preserve">نسرين </v>
      </c>
      <c r="J2034" s="261" t="str">
        <f>[1]Sheet41!$L33</f>
        <v>أنثى</v>
      </c>
      <c r="K2034" s="263">
        <f>[1]Sheet41!$F33</f>
        <v>38637</v>
      </c>
      <c r="L2034" s="261" t="str">
        <f t="shared" si="31"/>
        <v xml:space="preserve">a نسرين </v>
      </c>
      <c r="M2034" s="279"/>
    </row>
    <row r="2035" spans="2:13" s="265" customFormat="1" ht="30" customHeight="1">
      <c r="B2035" s="266">
        <v>2028</v>
      </c>
      <c r="C2035" s="261" t="str">
        <f>IF((F2035&lt;=0)," ",[1]Sheet41!$T$10)</f>
        <v xml:space="preserve">الثانية إعدادي عام </v>
      </c>
      <c r="D2035" s="261" t="str">
        <f>C2035&amp;"_"&amp;COUNTIF(C$8:$C2035,C2035)</f>
        <v>الثانية إعدادي عام _508</v>
      </c>
      <c r="E2035" s="260" t="str">
        <f>[1]Sheet41!$I$11</f>
        <v>2ASCG-14</v>
      </c>
      <c r="F2035" s="261">
        <f>[1]Sheet41!$AA34</f>
        <v>19</v>
      </c>
      <c r="G2035" s="262" t="str">
        <f>[1]Sheet41!$X34</f>
        <v>P135251399</v>
      </c>
      <c r="H2035" s="261" t="str">
        <f>[1]Sheet41!$Q34</f>
        <v>a</v>
      </c>
      <c r="I2035" s="261" t="str">
        <f>[1]Sheet41!$M34</f>
        <v xml:space="preserve">ندى </v>
      </c>
      <c r="J2035" s="261" t="str">
        <f>[1]Sheet41!$L34</f>
        <v>أنثى</v>
      </c>
      <c r="K2035" s="263">
        <f>[1]Sheet41!$F34</f>
        <v>38430</v>
      </c>
      <c r="L2035" s="261" t="str">
        <f t="shared" si="31"/>
        <v xml:space="preserve">a ندى </v>
      </c>
      <c r="M2035" s="279"/>
    </row>
    <row r="2036" spans="2:13" s="265" customFormat="1" ht="30" customHeight="1">
      <c r="B2036" s="266">
        <v>2029</v>
      </c>
      <c r="C2036" s="261" t="str">
        <f>IF((F2036&lt;=0)," ",[1]Sheet41!$T$10)</f>
        <v xml:space="preserve">الثانية إعدادي عام </v>
      </c>
      <c r="D2036" s="261" t="str">
        <f>C2036&amp;"_"&amp;COUNTIF(C$8:$C2036,C2036)</f>
        <v>الثانية إعدادي عام _509</v>
      </c>
      <c r="E2036" s="260" t="str">
        <f>[1]Sheet41!$I$11</f>
        <v>2ASCG-14</v>
      </c>
      <c r="F2036" s="261">
        <f>[1]Sheet41!$AA35</f>
        <v>20</v>
      </c>
      <c r="G2036" s="262" t="str">
        <f>[1]Sheet41!$X35</f>
        <v>P135260131</v>
      </c>
      <c r="H2036" s="261" t="str">
        <f>[1]Sheet41!$Q35</f>
        <v>a</v>
      </c>
      <c r="I2036" s="261" t="str">
        <f>[1]Sheet41!$M35</f>
        <v xml:space="preserve">محسن </v>
      </c>
      <c r="J2036" s="261" t="str">
        <f>[1]Sheet41!$L35</f>
        <v>ذكر</v>
      </c>
      <c r="K2036" s="263">
        <f>[1]Sheet41!$F35</f>
        <v>38120</v>
      </c>
      <c r="L2036" s="261" t="str">
        <f t="shared" si="31"/>
        <v xml:space="preserve">a محسن </v>
      </c>
      <c r="M2036" s="279"/>
    </row>
    <row r="2037" spans="2:13" s="265" customFormat="1" ht="30" customHeight="1">
      <c r="B2037" s="266">
        <v>2030</v>
      </c>
      <c r="C2037" s="261" t="str">
        <f>IF((F2037&lt;=0)," ",[1]Sheet41!$T$10)</f>
        <v xml:space="preserve">الثانية إعدادي عام </v>
      </c>
      <c r="D2037" s="261" t="str">
        <f>C2037&amp;"_"&amp;COUNTIF(C$8:$C2037,C2037)</f>
        <v>الثانية إعدادي عام _510</v>
      </c>
      <c r="E2037" s="260" t="str">
        <f>[1]Sheet41!$I$11</f>
        <v>2ASCG-14</v>
      </c>
      <c r="F2037" s="261">
        <f>[1]Sheet41!$AA36</f>
        <v>21</v>
      </c>
      <c r="G2037" s="262" t="str">
        <f>[1]Sheet41!$X36</f>
        <v>P135260180</v>
      </c>
      <c r="H2037" s="261" t="str">
        <f>[1]Sheet41!$Q36</f>
        <v>a</v>
      </c>
      <c r="I2037" s="261" t="str">
        <f>[1]Sheet41!$M36</f>
        <v xml:space="preserve">سلمان </v>
      </c>
      <c r="J2037" s="261" t="str">
        <f>[1]Sheet41!$L36</f>
        <v>ذكر</v>
      </c>
      <c r="K2037" s="263">
        <f>[1]Sheet41!$F36</f>
        <v>38188</v>
      </c>
      <c r="L2037" s="261" t="str">
        <f t="shared" si="31"/>
        <v xml:space="preserve">a سلمان </v>
      </c>
      <c r="M2037" s="279"/>
    </row>
    <row r="2038" spans="2:13" s="265" customFormat="1" ht="30" customHeight="1">
      <c r="B2038" s="266">
        <v>2031</v>
      </c>
      <c r="C2038" s="261" t="str">
        <f>IF((F2038&lt;=0)," ",[1]Sheet41!$T$10)</f>
        <v xml:space="preserve">الثانية إعدادي عام </v>
      </c>
      <c r="D2038" s="261" t="str">
        <f>C2038&amp;"_"&amp;COUNTIF(C$8:$C2038,C2038)</f>
        <v>الثانية إعدادي عام _511</v>
      </c>
      <c r="E2038" s="260" t="str">
        <f>[1]Sheet41!$I$11</f>
        <v>2ASCG-14</v>
      </c>
      <c r="F2038" s="261">
        <f>[1]Sheet41!$AA37</f>
        <v>22</v>
      </c>
      <c r="G2038" s="262" t="str">
        <f>[1]Sheet41!$X37</f>
        <v>P135331738</v>
      </c>
      <c r="H2038" s="261" t="str">
        <f>[1]Sheet41!$Q37</f>
        <v>a</v>
      </c>
      <c r="I2038" s="261" t="str">
        <f>[1]Sheet41!$M37</f>
        <v>دعاء</v>
      </c>
      <c r="J2038" s="261" t="str">
        <f>[1]Sheet41!$L37</f>
        <v>أنثى</v>
      </c>
      <c r="K2038" s="263">
        <f>[1]Sheet41!$F37</f>
        <v>38687</v>
      </c>
      <c r="L2038" s="261" t="str">
        <f t="shared" si="31"/>
        <v>a دعاء</v>
      </c>
      <c r="M2038" s="279"/>
    </row>
    <row r="2039" spans="2:13" s="265" customFormat="1" ht="30" customHeight="1">
      <c r="B2039" s="266">
        <v>2032</v>
      </c>
      <c r="C2039" s="261" t="str">
        <f>IF((F2039&lt;=0)," ",[1]Sheet41!$T$10)</f>
        <v xml:space="preserve">الثانية إعدادي عام </v>
      </c>
      <c r="D2039" s="261" t="str">
        <f>C2039&amp;"_"&amp;COUNTIF(C$8:$C2039,C2039)</f>
        <v>الثانية إعدادي عام _512</v>
      </c>
      <c r="E2039" s="260" t="str">
        <f>[1]Sheet41!$I$11</f>
        <v>2ASCG-14</v>
      </c>
      <c r="F2039" s="261">
        <f>[1]Sheet41!$AA38</f>
        <v>23</v>
      </c>
      <c r="G2039" s="262" t="str">
        <f>[1]Sheet41!$X38</f>
        <v>P135366749</v>
      </c>
      <c r="H2039" s="261" t="str">
        <f>[1]Sheet41!$Q38</f>
        <v>a</v>
      </c>
      <c r="I2039" s="261" t="str">
        <f>[1]Sheet41!$M38</f>
        <v xml:space="preserve">نزهة </v>
      </c>
      <c r="J2039" s="261" t="str">
        <f>[1]Sheet41!$L38</f>
        <v>أنثى</v>
      </c>
      <c r="K2039" s="263">
        <f>[1]Sheet41!$F38</f>
        <v>38198</v>
      </c>
      <c r="L2039" s="261" t="str">
        <f t="shared" si="31"/>
        <v xml:space="preserve">a نزهة </v>
      </c>
      <c r="M2039" s="279"/>
    </row>
    <row r="2040" spans="2:13" s="265" customFormat="1" ht="30" customHeight="1">
      <c r="B2040" s="266">
        <v>2033</v>
      </c>
      <c r="C2040" s="261" t="str">
        <f>IF((F2040&lt;=0)," ",[1]Sheet41!$T$10)</f>
        <v xml:space="preserve">الثانية إعدادي عام </v>
      </c>
      <c r="D2040" s="261" t="str">
        <f>C2040&amp;"_"&amp;COUNTIF(C$8:$C2040,C2040)</f>
        <v>الثانية إعدادي عام _513</v>
      </c>
      <c r="E2040" s="260" t="str">
        <f>[1]Sheet41!$I$11</f>
        <v>2ASCG-14</v>
      </c>
      <c r="F2040" s="261">
        <f>[1]Sheet41!$AA39</f>
        <v>24</v>
      </c>
      <c r="G2040" s="262" t="str">
        <f>[1]Sheet41!$X39</f>
        <v>P136232016</v>
      </c>
      <c r="H2040" s="261" t="str">
        <f>[1]Sheet41!$Q39</f>
        <v>a</v>
      </c>
      <c r="I2040" s="261" t="str">
        <f>[1]Sheet41!$M39</f>
        <v>محمد العربي</v>
      </c>
      <c r="J2040" s="261" t="str">
        <f>[1]Sheet41!$L39</f>
        <v>ذكر</v>
      </c>
      <c r="K2040" s="263">
        <f>[1]Sheet41!$F39</f>
        <v>38484</v>
      </c>
      <c r="L2040" s="261" t="str">
        <f t="shared" si="31"/>
        <v>a محمد العربي</v>
      </c>
      <c r="M2040" s="279"/>
    </row>
    <row r="2041" spans="2:13" s="265" customFormat="1" ht="30" customHeight="1">
      <c r="B2041" s="266">
        <v>2034</v>
      </c>
      <c r="C2041" s="261" t="str">
        <f>IF((F2041&lt;=0)," ",[1]Sheet41!$T$10)</f>
        <v xml:space="preserve">الثانية إعدادي عام </v>
      </c>
      <c r="D2041" s="261" t="str">
        <f>C2041&amp;"_"&amp;COUNTIF(C$8:$C2041,C2041)</f>
        <v>الثانية إعدادي عام _514</v>
      </c>
      <c r="E2041" s="260" t="str">
        <f>[1]Sheet41!$I$11</f>
        <v>2ASCG-14</v>
      </c>
      <c r="F2041" s="261">
        <f>[1]Sheet41!$AA40</f>
        <v>25</v>
      </c>
      <c r="G2041" s="262" t="str">
        <f>[1]Sheet41!$X40</f>
        <v>P136366782</v>
      </c>
      <c r="H2041" s="261" t="str">
        <f>[1]Sheet41!$Q40</f>
        <v>a</v>
      </c>
      <c r="I2041" s="261" t="str">
        <f>[1]Sheet41!$M40</f>
        <v xml:space="preserve">رباب </v>
      </c>
      <c r="J2041" s="261" t="str">
        <f>[1]Sheet41!$L40</f>
        <v>أنثى</v>
      </c>
      <c r="K2041" s="263">
        <f>[1]Sheet41!$F40</f>
        <v>38602</v>
      </c>
      <c r="L2041" s="261" t="str">
        <f t="shared" si="31"/>
        <v xml:space="preserve">a رباب </v>
      </c>
      <c r="M2041" s="279"/>
    </row>
    <row r="2042" spans="2:13" s="265" customFormat="1" ht="30" customHeight="1">
      <c r="B2042" s="266">
        <v>2035</v>
      </c>
      <c r="C2042" s="261" t="str">
        <f>IF((F2042&lt;=0)," ",[1]Sheet41!$T$10)</f>
        <v xml:space="preserve">الثانية إعدادي عام </v>
      </c>
      <c r="D2042" s="261" t="str">
        <f>C2042&amp;"_"&amp;COUNTIF(C$8:$C2042,C2042)</f>
        <v>الثانية إعدادي عام _515</v>
      </c>
      <c r="E2042" s="260" t="str">
        <f>[1]Sheet41!$I$11</f>
        <v>2ASCG-14</v>
      </c>
      <c r="F2042" s="261">
        <f>[1]Sheet41!$AA41</f>
        <v>26</v>
      </c>
      <c r="G2042" s="262" t="str">
        <f>[1]Sheet41!$X41</f>
        <v>P137376697</v>
      </c>
      <c r="H2042" s="261" t="str">
        <f>[1]Sheet41!$Q41</f>
        <v>a</v>
      </c>
      <c r="I2042" s="261" t="str">
        <f>[1]Sheet41!$M41</f>
        <v xml:space="preserve">أنس </v>
      </c>
      <c r="J2042" s="261" t="str">
        <f>[1]Sheet41!$L41</f>
        <v>ذكر</v>
      </c>
      <c r="K2042" s="263">
        <f>[1]Sheet41!$F41</f>
        <v>37810</v>
      </c>
      <c r="L2042" s="261" t="str">
        <f t="shared" si="31"/>
        <v xml:space="preserve">a أنس </v>
      </c>
      <c r="M2042" s="279"/>
    </row>
    <row r="2043" spans="2:13" s="265" customFormat="1" ht="30" customHeight="1">
      <c r="B2043" s="266">
        <v>2036</v>
      </c>
      <c r="C2043" s="261" t="str">
        <f>IF((F2043&lt;=0)," ",[1]Sheet41!$T$10)</f>
        <v xml:space="preserve">الثانية إعدادي عام </v>
      </c>
      <c r="D2043" s="261" t="str">
        <f>C2043&amp;"_"&amp;COUNTIF(C$8:$C2043,C2043)</f>
        <v>الثانية إعدادي عام _516</v>
      </c>
      <c r="E2043" s="260" t="str">
        <f>[1]Sheet41!$I$11</f>
        <v>2ASCG-14</v>
      </c>
      <c r="F2043" s="261">
        <f>[1]Sheet41!$AA42</f>
        <v>27</v>
      </c>
      <c r="G2043" s="262" t="str">
        <f>[1]Sheet41!$X42</f>
        <v>P138260016</v>
      </c>
      <c r="H2043" s="261" t="str">
        <f>[1]Sheet41!$Q42</f>
        <v>a</v>
      </c>
      <c r="I2043" s="261" t="str">
        <f>[1]Sheet41!$M42</f>
        <v xml:space="preserve">شيماء  </v>
      </c>
      <c r="J2043" s="261" t="str">
        <f>[1]Sheet41!$L42</f>
        <v>أنثى</v>
      </c>
      <c r="K2043" s="263">
        <f>[1]Sheet41!$F42</f>
        <v>37896</v>
      </c>
      <c r="L2043" s="261" t="str">
        <f t="shared" si="31"/>
        <v xml:space="preserve">a شيماء  </v>
      </c>
      <c r="M2043" s="279"/>
    </row>
    <row r="2044" spans="2:13" s="265" customFormat="1" ht="30" customHeight="1">
      <c r="B2044" s="266">
        <v>2037</v>
      </c>
      <c r="C2044" s="261" t="str">
        <f>IF((F2044&lt;=0)," ",[1]Sheet41!$T$10)</f>
        <v xml:space="preserve">الثانية إعدادي عام </v>
      </c>
      <c r="D2044" s="261" t="str">
        <f>C2044&amp;"_"&amp;COUNTIF(C$8:$C2044,C2044)</f>
        <v>الثانية إعدادي عام _517</v>
      </c>
      <c r="E2044" s="260" t="str">
        <f>[1]Sheet41!$I$11</f>
        <v>2ASCG-14</v>
      </c>
      <c r="F2044" s="261">
        <f>[1]Sheet41!$AA43</f>
        <v>28</v>
      </c>
      <c r="G2044" s="262" t="str">
        <f>[1]Sheet41!$X43</f>
        <v>P138260086</v>
      </c>
      <c r="H2044" s="261" t="str">
        <f>[1]Sheet41!$Q43</f>
        <v>a</v>
      </c>
      <c r="I2044" s="261" t="str">
        <f>[1]Sheet41!$M43</f>
        <v xml:space="preserve">أسامة  </v>
      </c>
      <c r="J2044" s="261" t="str">
        <f>[1]Sheet41!$L43</f>
        <v>ذكر</v>
      </c>
      <c r="K2044" s="263">
        <f>[1]Sheet41!$F43</f>
        <v>38244</v>
      </c>
      <c r="L2044" s="261" t="str">
        <f t="shared" si="31"/>
        <v xml:space="preserve">a أسامة  </v>
      </c>
      <c r="M2044" s="279"/>
    </row>
    <row r="2045" spans="2:13" s="265" customFormat="1" ht="30" customHeight="1">
      <c r="B2045" s="266">
        <v>2038</v>
      </c>
      <c r="C2045" s="261" t="str">
        <f>IF((F2045&lt;=0)," ",[1]Sheet41!$T$10)</f>
        <v xml:space="preserve">الثانية إعدادي عام </v>
      </c>
      <c r="D2045" s="261" t="str">
        <f>C2045&amp;"_"&amp;COUNTIF(C$8:$C2045,C2045)</f>
        <v>الثانية إعدادي عام _518</v>
      </c>
      <c r="E2045" s="260" t="str">
        <f>[1]Sheet41!$I$11</f>
        <v>2ASCG-14</v>
      </c>
      <c r="F2045" s="261">
        <f>[1]Sheet41!$AA44</f>
        <v>29</v>
      </c>
      <c r="G2045" s="262" t="str">
        <f>[1]Sheet41!$X44</f>
        <v>P138376558</v>
      </c>
      <c r="H2045" s="261" t="str">
        <f>[1]Sheet41!$Q44</f>
        <v>a</v>
      </c>
      <c r="I2045" s="261" t="str">
        <f>[1]Sheet41!$M44</f>
        <v>إيمان</v>
      </c>
      <c r="J2045" s="261" t="str">
        <f>[1]Sheet41!$L44</f>
        <v>أنثى</v>
      </c>
      <c r="K2045" s="263">
        <f>[1]Sheet41!$F44</f>
        <v>37474</v>
      </c>
      <c r="L2045" s="261" t="str">
        <f t="shared" si="31"/>
        <v>a إيمان</v>
      </c>
      <c r="M2045" s="279"/>
    </row>
    <row r="2046" spans="2:13" s="265" customFormat="1" ht="30" customHeight="1">
      <c r="B2046" s="266">
        <v>2039</v>
      </c>
      <c r="C2046" s="261" t="str">
        <f>IF((F2046&lt;=0)," ",[1]Sheet41!$T$10)</f>
        <v xml:space="preserve">الثانية إعدادي عام </v>
      </c>
      <c r="D2046" s="261" t="str">
        <f>C2046&amp;"_"&amp;COUNTIF(C$8:$C2046,C2046)</f>
        <v>الثانية إعدادي عام _519</v>
      </c>
      <c r="E2046" s="260" t="str">
        <f>[1]Sheet41!$I$11</f>
        <v>2ASCG-14</v>
      </c>
      <c r="F2046" s="261">
        <f>[1]Sheet41!$AA45</f>
        <v>30</v>
      </c>
      <c r="G2046" s="262" t="str">
        <f>[1]Sheet41!$X45</f>
        <v>P139251259</v>
      </c>
      <c r="H2046" s="261" t="str">
        <f>[1]Sheet41!$Q45</f>
        <v>a</v>
      </c>
      <c r="I2046" s="261" t="str">
        <f>[1]Sheet41!$M45</f>
        <v xml:space="preserve">ابتسام </v>
      </c>
      <c r="J2046" s="261" t="str">
        <f>[1]Sheet41!$L45</f>
        <v>أنثى</v>
      </c>
      <c r="K2046" s="263">
        <f>[1]Sheet41!$F45</f>
        <v>38315</v>
      </c>
      <c r="L2046" s="261" t="str">
        <f t="shared" si="31"/>
        <v xml:space="preserve">a ابتسام </v>
      </c>
      <c r="M2046" s="279"/>
    </row>
    <row r="2047" spans="2:13" s="265" customFormat="1" ht="30" customHeight="1">
      <c r="B2047" s="266">
        <v>2040</v>
      </c>
      <c r="C2047" s="261" t="str">
        <f>IF((F2047&lt;=0)," ",[1]Sheet41!$T$10)</f>
        <v xml:space="preserve">الثانية إعدادي عام </v>
      </c>
      <c r="D2047" s="261" t="str">
        <f>C2047&amp;"_"&amp;COUNTIF(C$8:$C2047,C2047)</f>
        <v>الثانية إعدادي عام _520</v>
      </c>
      <c r="E2047" s="260" t="str">
        <f>[1]Sheet41!$I$11</f>
        <v>2ASCG-14</v>
      </c>
      <c r="F2047" s="261">
        <f>[1]Sheet41!$AA46</f>
        <v>31</v>
      </c>
      <c r="G2047" s="262" t="str">
        <f>[1]Sheet41!$X46</f>
        <v>P139266745</v>
      </c>
      <c r="H2047" s="261" t="str">
        <f>[1]Sheet41!$Q46</f>
        <v>a</v>
      </c>
      <c r="I2047" s="261" t="str">
        <f>[1]Sheet41!$M46</f>
        <v xml:space="preserve">فاطمة  </v>
      </c>
      <c r="J2047" s="261" t="str">
        <f>[1]Sheet41!$L46</f>
        <v>أنثى</v>
      </c>
      <c r="K2047" s="263">
        <f>[1]Sheet41!$F46</f>
        <v>37693</v>
      </c>
      <c r="L2047" s="261" t="str">
        <f t="shared" si="31"/>
        <v xml:space="preserve">a فاطمة  </v>
      </c>
      <c r="M2047" s="279"/>
    </row>
    <row r="2048" spans="2:13" s="265" customFormat="1" ht="30" customHeight="1">
      <c r="B2048" s="266">
        <v>2041</v>
      </c>
      <c r="C2048" s="261" t="str">
        <f>IF((F2048&lt;=0)," ",[1]Sheet41!$T$10)</f>
        <v xml:space="preserve">الثانية إعدادي عام </v>
      </c>
      <c r="D2048" s="261" t="str">
        <f>C2048&amp;"_"&amp;COUNTIF(C$8:$C2048,C2048)</f>
        <v>الثانية إعدادي عام _521</v>
      </c>
      <c r="E2048" s="260" t="str">
        <f>[1]Sheet41!$I$11</f>
        <v>2ASCG-14</v>
      </c>
      <c r="F2048" s="261">
        <f>[1]Sheet41!$AA47</f>
        <v>32</v>
      </c>
      <c r="G2048" s="262" t="str">
        <f>[1]Sheet41!$X47</f>
        <v>P139537756</v>
      </c>
      <c r="H2048" s="261" t="str">
        <f>[1]Sheet41!$Q47</f>
        <v>a</v>
      </c>
      <c r="I2048" s="261" t="str">
        <f>[1]Sheet41!$M47</f>
        <v>اية</v>
      </c>
      <c r="J2048" s="261" t="str">
        <f>[1]Sheet41!$L47</f>
        <v>أنثى</v>
      </c>
      <c r="K2048" s="263">
        <f>[1]Sheet41!$F47</f>
        <v>38546</v>
      </c>
      <c r="L2048" s="261" t="str">
        <f t="shared" si="31"/>
        <v>a اية</v>
      </c>
      <c r="M2048" s="279"/>
    </row>
    <row r="2049" spans="2:13" s="265" customFormat="1" ht="30" customHeight="1">
      <c r="B2049" s="266">
        <v>2042</v>
      </c>
      <c r="C2049" s="261" t="str">
        <f>IF((F2049&lt;=0)," ",[1]Sheet41!$T$10)</f>
        <v xml:space="preserve">الثانية إعدادي عام </v>
      </c>
      <c r="D2049" s="261" t="str">
        <f>C2049&amp;"_"&amp;COUNTIF(C$8:$C2049,C2049)</f>
        <v>الثانية إعدادي عام _522</v>
      </c>
      <c r="E2049" s="260" t="str">
        <f>[1]Sheet41!$I$11</f>
        <v>2ASCG-14</v>
      </c>
      <c r="F2049" s="261">
        <f>[1]Sheet41!$AA48</f>
        <v>33</v>
      </c>
      <c r="G2049" s="262" t="str">
        <f>[1]Sheet41!$X48</f>
        <v>P145091963</v>
      </c>
      <c r="H2049" s="261" t="str">
        <f>[1]Sheet41!$Q48</f>
        <v>a</v>
      </c>
      <c r="I2049" s="261" t="str">
        <f>[1]Sheet41!$M48</f>
        <v>مريم</v>
      </c>
      <c r="J2049" s="261" t="str">
        <f>[1]Sheet41!$L48</f>
        <v>أنثى</v>
      </c>
      <c r="K2049" s="263">
        <f>[1]Sheet41!$F48</f>
        <v>38508</v>
      </c>
      <c r="L2049" s="261" t="str">
        <f t="shared" si="31"/>
        <v>a مريم</v>
      </c>
      <c r="M2049" s="279"/>
    </row>
    <row r="2050" spans="2:13" s="265" customFormat="1" ht="30" customHeight="1">
      <c r="B2050" s="266">
        <v>2043</v>
      </c>
      <c r="C2050" s="261" t="str">
        <f>IF((F2050&lt;=0)," ",[1]Sheet41!$T$10)</f>
        <v xml:space="preserve">الثانية إعدادي عام </v>
      </c>
      <c r="D2050" s="261" t="str">
        <f>C2050&amp;"_"&amp;COUNTIF(C$8:$C2050,C2050)</f>
        <v>الثانية إعدادي عام _523</v>
      </c>
      <c r="E2050" s="260" t="str">
        <f>[1]Sheet41!$I$11</f>
        <v>2ASCG-14</v>
      </c>
      <c r="F2050" s="261">
        <f>[1]Sheet41!$AA49</f>
        <v>34</v>
      </c>
      <c r="G2050" s="262" t="str">
        <f>[1]Sheet41!$X49</f>
        <v>P149081394</v>
      </c>
      <c r="H2050" s="261" t="str">
        <f>[1]Sheet41!$Q49</f>
        <v>a</v>
      </c>
      <c r="I2050" s="261" t="str">
        <f>[1]Sheet41!$M49</f>
        <v>دعاء</v>
      </c>
      <c r="J2050" s="261" t="str">
        <f>[1]Sheet41!$L49</f>
        <v>أنثى</v>
      </c>
      <c r="K2050" s="263">
        <f>[1]Sheet41!$F49</f>
        <v>38324</v>
      </c>
      <c r="L2050" s="261" t="str">
        <f t="shared" si="31"/>
        <v>a دعاء</v>
      </c>
      <c r="M2050" s="279"/>
    </row>
    <row r="2051" spans="2:13" s="265" customFormat="1" ht="30" customHeight="1">
      <c r="B2051" s="266">
        <v>2044</v>
      </c>
      <c r="C2051" s="261" t="str">
        <f>IF((F2051&lt;=0)," ",[1]Sheet41!$T$10)</f>
        <v xml:space="preserve">الثانية إعدادي عام </v>
      </c>
      <c r="D2051" s="261" t="str">
        <f>C2051&amp;"_"&amp;COUNTIF(C$8:$C2051,C2051)</f>
        <v>الثانية إعدادي عام _524</v>
      </c>
      <c r="E2051" s="260" t="str">
        <f>[1]Sheet41!$I$11</f>
        <v>2ASCG-14</v>
      </c>
      <c r="F2051" s="261">
        <f>[1]Sheet41!$AA50</f>
        <v>35</v>
      </c>
      <c r="G2051" s="262" t="str">
        <f>[1]Sheet41!$X50</f>
        <v>S134369685</v>
      </c>
      <c r="H2051" s="261" t="str">
        <f>[1]Sheet41!$Q50</f>
        <v>a</v>
      </c>
      <c r="I2051" s="261" t="str">
        <f>[1]Sheet41!$M50</f>
        <v>سلمى</v>
      </c>
      <c r="J2051" s="261" t="str">
        <f>[1]Sheet41!$L50</f>
        <v>أنثى</v>
      </c>
      <c r="K2051" s="263">
        <f>[1]Sheet41!$F50</f>
        <v>38328</v>
      </c>
      <c r="L2051" s="261" t="str">
        <f t="shared" si="31"/>
        <v>a سلمى</v>
      </c>
      <c r="M2051" s="279"/>
    </row>
    <row r="2052" spans="2:13" s="265" customFormat="1" ht="30" customHeight="1">
      <c r="B2052" s="266">
        <v>2045</v>
      </c>
      <c r="C2052" s="261" t="str">
        <f>IF((F2052&lt;=0)," ",[1]Sheet41!$T$10)</f>
        <v xml:space="preserve">الثانية إعدادي عام </v>
      </c>
      <c r="D2052" s="261" t="str">
        <f>C2052&amp;"_"&amp;COUNTIF(C$8:$C2052,C2052)</f>
        <v>الثانية إعدادي عام _525</v>
      </c>
      <c r="E2052" s="260" t="str">
        <f>[1]Sheet41!$I$11</f>
        <v>2ASCG-14</v>
      </c>
      <c r="F2052" s="261">
        <f>[1]Sheet41!$AA51</f>
        <v>36</v>
      </c>
      <c r="G2052" s="262" t="str">
        <f>[1]Sheet41!$X51</f>
        <v>P135423805</v>
      </c>
      <c r="H2052" s="261" t="str">
        <f>[1]Sheet41!$Q51</f>
        <v>a</v>
      </c>
      <c r="I2052" s="261" t="str">
        <f>[1]Sheet41!$M51</f>
        <v>دعاء</v>
      </c>
      <c r="J2052" s="261" t="str">
        <f>[1]Sheet41!$L51</f>
        <v>أنثى</v>
      </c>
      <c r="K2052" s="263">
        <f>[1]Sheet41!$F51</f>
        <v>38506</v>
      </c>
      <c r="L2052" s="261" t="str">
        <f t="shared" si="31"/>
        <v>a دعاء</v>
      </c>
      <c r="M2052" s="279"/>
    </row>
    <row r="2053" spans="2:13" s="265" customFormat="1" ht="30" customHeight="1">
      <c r="B2053" s="266">
        <v>2046</v>
      </c>
      <c r="C2053" s="261" t="str">
        <f>IF((F2053&lt;=0)," ",[1]Sheet41!$T$10)</f>
        <v xml:space="preserve">الثانية إعدادي عام </v>
      </c>
      <c r="D2053" s="261" t="str">
        <f>C2053&amp;"_"&amp;COUNTIF(C$8:$C2053,C2053)</f>
        <v>الثانية إعدادي عام _526</v>
      </c>
      <c r="E2053" s="260" t="str">
        <f>[1]Sheet41!$I$11</f>
        <v>2ASCG-14</v>
      </c>
      <c r="F2053" s="261">
        <f>[1]Sheet41!$AA52</f>
        <v>37</v>
      </c>
      <c r="G2053" s="262" t="str">
        <f>[1]Sheet41!$X52</f>
        <v>P130260021</v>
      </c>
      <c r="H2053" s="261" t="str">
        <f>[1]Sheet41!$Q52</f>
        <v>a</v>
      </c>
      <c r="I2053" s="261" t="str">
        <f>[1]Sheet41!$M52</f>
        <v xml:space="preserve">نهيلة  </v>
      </c>
      <c r="J2053" s="261" t="str">
        <f>[1]Sheet41!$L52</f>
        <v>أنثى</v>
      </c>
      <c r="K2053" s="263">
        <f>[1]Sheet41!$F52</f>
        <v>37606</v>
      </c>
      <c r="L2053" s="261" t="str">
        <f t="shared" si="31"/>
        <v xml:space="preserve">a نهيلة  </v>
      </c>
      <c r="M2053" s="279"/>
    </row>
    <row r="2054" spans="2:13" s="265" customFormat="1" ht="30" customHeight="1">
      <c r="B2054" s="266">
        <v>2047</v>
      </c>
      <c r="C2054" s="261" t="str">
        <f>IF((F2054&lt;=0)," ",[1]Sheet41!$T$10)</f>
        <v xml:space="preserve">الثانية إعدادي عام </v>
      </c>
      <c r="D2054" s="261" t="str">
        <f>C2054&amp;"_"&amp;COUNTIF(C$8:$C2054,C2054)</f>
        <v>الثانية إعدادي عام _527</v>
      </c>
      <c r="E2054" s="260" t="str">
        <f>[1]Sheet41!$I$11</f>
        <v>2ASCG-14</v>
      </c>
      <c r="F2054" s="261">
        <f>[1]Sheet41!$AA53</f>
        <v>38</v>
      </c>
      <c r="G2054" s="262" t="str">
        <f>[1]Sheet41!$X53</f>
        <v>P134260276</v>
      </c>
      <c r="H2054" s="261" t="str">
        <f>[1]Sheet41!$Q53</f>
        <v>a</v>
      </c>
      <c r="I2054" s="261" t="str">
        <f>[1]Sheet41!$M53</f>
        <v xml:space="preserve">سفيان  </v>
      </c>
      <c r="J2054" s="261" t="str">
        <f>[1]Sheet41!$L53</f>
        <v>ذكر</v>
      </c>
      <c r="K2054" s="263">
        <f>[1]Sheet41!$F53</f>
        <v>37772</v>
      </c>
      <c r="L2054" s="261" t="str">
        <f t="shared" si="31"/>
        <v xml:space="preserve">a سفيان  </v>
      </c>
      <c r="M2054" s="279"/>
    </row>
    <row r="2055" spans="2:13" s="265" customFormat="1" ht="30" customHeight="1">
      <c r="B2055" s="266">
        <v>2048</v>
      </c>
      <c r="C2055" s="261" t="str">
        <f>IF((F2055&lt;=0)," ",[1]Sheet41!$T$10)</f>
        <v xml:space="preserve"> </v>
      </c>
      <c r="D2055" s="261" t="str">
        <f>C2055&amp;"_"&amp;COUNTIF(C$8:$C2055,C2055)</f>
        <v xml:space="preserve"> _371</v>
      </c>
      <c r="E2055" s="260" t="str">
        <f>[1]Sheet41!$I$11</f>
        <v>2ASCG-14</v>
      </c>
      <c r="F2055" s="261">
        <f>[1]Sheet41!$AA54</f>
        <v>0</v>
      </c>
      <c r="G2055" s="262">
        <f>[1]Sheet41!$X54</f>
        <v>0</v>
      </c>
      <c r="H2055" s="261" t="str">
        <f>[1]Sheet41!$Q54</f>
        <v>a</v>
      </c>
      <c r="I2055" s="261">
        <f>[1]Sheet41!$M54</f>
        <v>0</v>
      </c>
      <c r="J2055" s="261">
        <f>[1]Sheet41!$L54</f>
        <v>0</v>
      </c>
      <c r="K2055" s="263">
        <f>[1]Sheet41!$F54</f>
        <v>0</v>
      </c>
      <c r="L2055" s="261" t="str">
        <f t="shared" si="31"/>
        <v>a 0</v>
      </c>
      <c r="M2055" s="279"/>
    </row>
    <row r="2056" spans="2:13" s="265" customFormat="1" ht="30" customHeight="1">
      <c r="B2056" s="266">
        <v>2049</v>
      </c>
      <c r="C2056" s="261" t="str">
        <f>IF((F2056&lt;=0)," ",[1]Sheet41!$T$10)</f>
        <v xml:space="preserve"> </v>
      </c>
      <c r="D2056" s="261" t="str">
        <f>C2056&amp;"_"&amp;COUNTIF(C$8:$C2056,C2056)</f>
        <v xml:space="preserve"> _372</v>
      </c>
      <c r="E2056" s="260" t="str">
        <f>[1]Sheet41!$I$11</f>
        <v>2ASCG-14</v>
      </c>
      <c r="F2056" s="261">
        <f>[1]Sheet41!$AA55</f>
        <v>0</v>
      </c>
      <c r="G2056" s="262">
        <f>[1]Sheet41!$X55</f>
        <v>0</v>
      </c>
      <c r="H2056" s="261" t="str">
        <f>[1]Sheet41!$Q55</f>
        <v>a</v>
      </c>
      <c r="I2056" s="261">
        <f>[1]Sheet41!$M55</f>
        <v>0</v>
      </c>
      <c r="J2056" s="261">
        <f>[1]Sheet41!$L55</f>
        <v>0</v>
      </c>
      <c r="K2056" s="263">
        <f>[1]Sheet41!$F55</f>
        <v>0</v>
      </c>
      <c r="L2056" s="261" t="str">
        <f t="shared" si="31"/>
        <v>a 0</v>
      </c>
      <c r="M2056" s="279"/>
    </row>
    <row r="2057" spans="2:13" s="265" customFormat="1" ht="30" customHeight="1">
      <c r="B2057" s="266">
        <v>2050</v>
      </c>
      <c r="C2057" s="261" t="str">
        <f>IF((F2057&lt;=0)," ",[1]Sheet41!$T$10)</f>
        <v xml:space="preserve"> </v>
      </c>
      <c r="D2057" s="261" t="str">
        <f>C2057&amp;"_"&amp;COUNTIF(C$8:$C2057,C2057)</f>
        <v xml:space="preserve"> _373</v>
      </c>
      <c r="E2057" s="260" t="str">
        <f>[1]Sheet41!$I$11</f>
        <v>2ASCG-14</v>
      </c>
      <c r="F2057" s="261">
        <f>[1]Sheet41!$AA56</f>
        <v>0</v>
      </c>
      <c r="G2057" s="262">
        <f>[1]Sheet41!$X56</f>
        <v>0</v>
      </c>
      <c r="H2057" s="261" t="str">
        <f>[1]Sheet41!$Q56</f>
        <v>a</v>
      </c>
      <c r="I2057" s="261">
        <f>[1]Sheet41!$M56</f>
        <v>0</v>
      </c>
      <c r="J2057" s="261">
        <f>[1]Sheet41!$L56</f>
        <v>0</v>
      </c>
      <c r="K2057" s="263">
        <f>[1]Sheet41!$F56</f>
        <v>0</v>
      </c>
      <c r="L2057" s="261" t="str">
        <f t="shared" ref="L2057:L2120" si="32">CONCATENATE(H2057," ",I2057)</f>
        <v>a 0</v>
      </c>
      <c r="M2057" s="279"/>
    </row>
    <row r="2058" spans="2:13" s="265" customFormat="1" ht="30" customHeight="1">
      <c r="B2058" s="266">
        <v>2051</v>
      </c>
      <c r="C2058" s="261" t="str">
        <f>IF((F2058&lt;=0)," ",[1]Sheet41!$T$10)</f>
        <v xml:space="preserve"> </v>
      </c>
      <c r="D2058" s="261" t="str">
        <f>C2058&amp;"_"&amp;COUNTIF(C$8:$C2058,C2058)</f>
        <v xml:space="preserve"> _374</v>
      </c>
      <c r="E2058" s="260" t="str">
        <f>[1]Sheet41!$I$11</f>
        <v>2ASCG-14</v>
      </c>
      <c r="F2058" s="261">
        <f>[1]Sheet41!$AA57</f>
        <v>0</v>
      </c>
      <c r="G2058" s="262">
        <f>[1]Sheet41!$X57</f>
        <v>0</v>
      </c>
      <c r="H2058" s="261" t="str">
        <f>[1]Sheet41!$Q57</f>
        <v>a</v>
      </c>
      <c r="I2058" s="261">
        <f>[1]Sheet41!$M57</f>
        <v>0</v>
      </c>
      <c r="J2058" s="261">
        <f>[1]Sheet41!$L57</f>
        <v>0</v>
      </c>
      <c r="K2058" s="263">
        <f>[1]Sheet41!$F57</f>
        <v>0</v>
      </c>
      <c r="L2058" s="261" t="str">
        <f t="shared" si="32"/>
        <v>a 0</v>
      </c>
      <c r="M2058" s="279"/>
    </row>
    <row r="2059" spans="2:13" s="265" customFormat="1" ht="30" customHeight="1">
      <c r="B2059" s="266">
        <v>2052</v>
      </c>
      <c r="C2059" s="261" t="str">
        <f>IF((F2059&lt;=0)," ",[1]Sheet41!$T$10)</f>
        <v xml:space="preserve"> </v>
      </c>
      <c r="D2059" s="261" t="str">
        <f>C2059&amp;"_"&amp;COUNTIF(C$8:$C2059,C2059)</f>
        <v xml:space="preserve"> _375</v>
      </c>
      <c r="E2059" s="260" t="str">
        <f>[1]Sheet41!$I$11</f>
        <v>2ASCG-14</v>
      </c>
      <c r="F2059" s="261">
        <f>[1]Sheet41!$AA58</f>
        <v>0</v>
      </c>
      <c r="G2059" s="262">
        <f>[1]Sheet41!$X58</f>
        <v>0</v>
      </c>
      <c r="H2059" s="261" t="str">
        <f>[1]Sheet41!$Q58</f>
        <v>a</v>
      </c>
      <c r="I2059" s="261">
        <f>[1]Sheet41!$M58</f>
        <v>0</v>
      </c>
      <c r="J2059" s="261">
        <f>[1]Sheet41!$L58</f>
        <v>0</v>
      </c>
      <c r="K2059" s="263">
        <f>[1]Sheet41!$F58</f>
        <v>0</v>
      </c>
      <c r="L2059" s="261" t="str">
        <f t="shared" si="32"/>
        <v>a 0</v>
      </c>
      <c r="M2059" s="279"/>
    </row>
    <row r="2060" spans="2:13" s="265" customFormat="1" ht="30" customHeight="1">
      <c r="B2060" s="266">
        <v>2053</v>
      </c>
      <c r="C2060" s="261" t="str">
        <f>IF((F2060&lt;=0)," ",[1]Sheet41!$T$10)</f>
        <v xml:space="preserve"> </v>
      </c>
      <c r="D2060" s="261" t="str">
        <f>C2060&amp;"_"&amp;COUNTIF(C$8:$C2060,C2060)</f>
        <v xml:space="preserve"> _376</v>
      </c>
      <c r="E2060" s="260" t="str">
        <f>[1]Sheet41!$I$11</f>
        <v>2ASCG-14</v>
      </c>
      <c r="F2060" s="261">
        <f>[1]Sheet41!$AA59</f>
        <v>0</v>
      </c>
      <c r="G2060" s="262">
        <f>[1]Sheet41!$X59</f>
        <v>0</v>
      </c>
      <c r="H2060" s="261" t="str">
        <f>[1]Sheet41!$Q59</f>
        <v>a</v>
      </c>
      <c r="I2060" s="261">
        <f>[1]Sheet41!$M59</f>
        <v>0</v>
      </c>
      <c r="J2060" s="261">
        <f>[1]Sheet41!$L59</f>
        <v>0</v>
      </c>
      <c r="K2060" s="263">
        <f>[1]Sheet41!$F59</f>
        <v>0</v>
      </c>
      <c r="L2060" s="261" t="str">
        <f t="shared" si="32"/>
        <v>a 0</v>
      </c>
      <c r="M2060" s="279"/>
    </row>
    <row r="2061" spans="2:13" s="265" customFormat="1" ht="30" customHeight="1">
      <c r="B2061" s="266">
        <v>2054</v>
      </c>
      <c r="C2061" s="261" t="str">
        <f>IF((F2061&lt;=0)," ",[1]Sheet41!$T$10)</f>
        <v xml:space="preserve"> </v>
      </c>
      <c r="D2061" s="261" t="str">
        <f>C2061&amp;"_"&amp;COUNTIF(C$8:$C2061,C2061)</f>
        <v xml:space="preserve"> _377</v>
      </c>
      <c r="E2061" s="260" t="str">
        <f>[1]Sheet41!$I$11</f>
        <v>2ASCG-14</v>
      </c>
      <c r="F2061" s="261">
        <f>[1]Sheet41!$AA60</f>
        <v>0</v>
      </c>
      <c r="G2061" s="262">
        <f>[1]Sheet41!$X60</f>
        <v>0</v>
      </c>
      <c r="H2061" s="261" t="str">
        <f>[1]Sheet41!$Q60</f>
        <v>a</v>
      </c>
      <c r="I2061" s="261">
        <f>[1]Sheet41!$M60</f>
        <v>0</v>
      </c>
      <c r="J2061" s="261">
        <f>[1]Sheet41!$L60</f>
        <v>0</v>
      </c>
      <c r="K2061" s="263">
        <f>[1]Sheet41!$F60</f>
        <v>0</v>
      </c>
      <c r="L2061" s="261" t="str">
        <f t="shared" si="32"/>
        <v>a 0</v>
      </c>
      <c r="M2061" s="279"/>
    </row>
    <row r="2062" spans="2:13" s="265" customFormat="1" ht="30" customHeight="1">
      <c r="B2062" s="266">
        <v>2055</v>
      </c>
      <c r="C2062" s="261" t="str">
        <f>IF((F2062&lt;=0)," ",[1]Sheet41!$T$10)</f>
        <v xml:space="preserve"> </v>
      </c>
      <c r="D2062" s="261" t="str">
        <f>C2062&amp;"_"&amp;COUNTIF(C$8:$C2062,C2062)</f>
        <v xml:space="preserve"> _378</v>
      </c>
      <c r="E2062" s="260" t="str">
        <f>[1]Sheet41!$I$11</f>
        <v>2ASCG-14</v>
      </c>
      <c r="F2062" s="261">
        <f>[1]Sheet41!$AA61</f>
        <v>0</v>
      </c>
      <c r="G2062" s="262">
        <f>[1]Sheet41!$X61</f>
        <v>0</v>
      </c>
      <c r="H2062" s="261" t="str">
        <f>[1]Sheet41!$Q61</f>
        <v>a</v>
      </c>
      <c r="I2062" s="261">
        <f>[1]Sheet41!$M61</f>
        <v>0</v>
      </c>
      <c r="J2062" s="261">
        <f>[1]Sheet41!$L61</f>
        <v>0</v>
      </c>
      <c r="K2062" s="263">
        <f>[1]Sheet41!$F61</f>
        <v>0</v>
      </c>
      <c r="L2062" s="261" t="str">
        <f t="shared" si="32"/>
        <v>a 0</v>
      </c>
      <c r="M2062" s="279"/>
    </row>
    <row r="2063" spans="2:13" s="265" customFormat="1" ht="30" customHeight="1">
      <c r="B2063" s="266">
        <v>2056</v>
      </c>
      <c r="C2063" s="261" t="str">
        <f>IF((F2063&lt;=0)," ",[1]Sheet41!$T$10)</f>
        <v xml:space="preserve"> </v>
      </c>
      <c r="D2063" s="261" t="str">
        <f>C2063&amp;"_"&amp;COUNTIF(C$8:$C2063,C2063)</f>
        <v xml:space="preserve"> _379</v>
      </c>
      <c r="E2063" s="260" t="str">
        <f>[1]Sheet41!$I$11</f>
        <v>2ASCG-14</v>
      </c>
      <c r="F2063" s="261">
        <f>[1]Sheet41!$AA62</f>
        <v>0</v>
      </c>
      <c r="G2063" s="262">
        <f>[1]Sheet41!$X62</f>
        <v>0</v>
      </c>
      <c r="H2063" s="261" t="str">
        <f>[1]Sheet41!$Q62</f>
        <v>a</v>
      </c>
      <c r="I2063" s="261">
        <f>[1]Sheet41!$M62</f>
        <v>0</v>
      </c>
      <c r="J2063" s="261">
        <f>[1]Sheet41!$L62</f>
        <v>0</v>
      </c>
      <c r="K2063" s="263">
        <f>[1]Sheet41!$F62</f>
        <v>0</v>
      </c>
      <c r="L2063" s="261" t="str">
        <f t="shared" si="32"/>
        <v>a 0</v>
      </c>
      <c r="M2063" s="279"/>
    </row>
    <row r="2064" spans="2:13" s="265" customFormat="1" ht="30" customHeight="1">
      <c r="B2064" s="266">
        <v>2057</v>
      </c>
      <c r="C2064" s="261" t="str">
        <f>IF((F2064&lt;=0)," ",[1]Sheet41!$T$10)</f>
        <v xml:space="preserve"> </v>
      </c>
      <c r="D2064" s="261" t="str">
        <f>C2064&amp;"_"&amp;COUNTIF(C$8:$C2064,C2064)</f>
        <v xml:space="preserve"> _380</v>
      </c>
      <c r="E2064" s="260" t="str">
        <f>[1]Sheet41!$I$11</f>
        <v>2ASCG-14</v>
      </c>
      <c r="F2064" s="261">
        <f>[1]Sheet41!$AA63</f>
        <v>0</v>
      </c>
      <c r="G2064" s="262">
        <f>[1]Sheet41!$X63</f>
        <v>0</v>
      </c>
      <c r="H2064" s="261">
        <f>[1]Sheet41!$Q63</f>
        <v>0</v>
      </c>
      <c r="I2064" s="261">
        <f>[1]Sheet41!$M63</f>
        <v>0</v>
      </c>
      <c r="J2064" s="261">
        <f>[1]Sheet41!$L63</f>
        <v>0</v>
      </c>
      <c r="K2064" s="263">
        <f>[1]Sheet41!$F63</f>
        <v>0</v>
      </c>
      <c r="L2064" s="261" t="str">
        <f t="shared" si="32"/>
        <v>0 0</v>
      </c>
      <c r="M2064" s="279"/>
    </row>
    <row r="2065" spans="2:13" s="265" customFormat="1" ht="30" customHeight="1">
      <c r="B2065" s="266">
        <v>2058</v>
      </c>
      <c r="C2065" s="261" t="str">
        <f>IF((F2065&lt;=0)," ",[1]Sheet41!$T$10)</f>
        <v xml:space="preserve"> </v>
      </c>
      <c r="D2065" s="261" t="str">
        <f>C2065&amp;"_"&amp;COUNTIF(C$8:$C2065,C2065)</f>
        <v xml:space="preserve"> _381</v>
      </c>
      <c r="E2065" s="260" t="str">
        <f>[1]Sheet41!$I$11</f>
        <v>2ASCG-14</v>
      </c>
      <c r="F2065" s="261">
        <f>[1]Sheet41!$AA64</f>
        <v>0</v>
      </c>
      <c r="G2065" s="262">
        <f>[1]Sheet41!$X64</f>
        <v>0</v>
      </c>
      <c r="H2065" s="261">
        <f>[1]Sheet41!$Q64</f>
        <v>0</v>
      </c>
      <c r="I2065" s="261">
        <f>[1]Sheet41!$M64</f>
        <v>0</v>
      </c>
      <c r="J2065" s="261">
        <f>[1]Sheet41!$L64</f>
        <v>0</v>
      </c>
      <c r="K2065" s="263">
        <f>[1]Sheet41!$F64</f>
        <v>0</v>
      </c>
      <c r="L2065" s="261" t="str">
        <f t="shared" si="32"/>
        <v>0 0</v>
      </c>
      <c r="M2065" s="279"/>
    </row>
    <row r="2066" spans="2:13" s="265" customFormat="1" ht="30" customHeight="1">
      <c r="B2066" s="266">
        <v>2059</v>
      </c>
      <c r="C2066" s="261" t="str">
        <f>IF((F2066&lt;=0)," ",[1]Sheet41!$T$10)</f>
        <v xml:space="preserve"> </v>
      </c>
      <c r="D2066" s="261" t="str">
        <f>C2066&amp;"_"&amp;COUNTIF(C$8:$C2066,C2066)</f>
        <v xml:space="preserve"> _382</v>
      </c>
      <c r="E2066" s="260" t="str">
        <f>[1]Sheet41!$I$11</f>
        <v>2ASCG-14</v>
      </c>
      <c r="F2066" s="261">
        <f>[1]Sheet41!$AA65</f>
        <v>0</v>
      </c>
      <c r="G2066" s="262">
        <f>[1]Sheet41!$X65</f>
        <v>0</v>
      </c>
      <c r="H2066" s="261">
        <f>[1]Sheet41!$Q65</f>
        <v>0</v>
      </c>
      <c r="I2066" s="261">
        <f>[1]Sheet41!$M65</f>
        <v>0</v>
      </c>
      <c r="J2066" s="261">
        <f>[1]Sheet41!$L65</f>
        <v>0</v>
      </c>
      <c r="K2066" s="263">
        <f>[1]Sheet41!$F65</f>
        <v>0</v>
      </c>
      <c r="L2066" s="261" t="str">
        <f t="shared" si="32"/>
        <v>0 0</v>
      </c>
      <c r="M2066" s="279"/>
    </row>
    <row r="2067" spans="2:13" s="265" customFormat="1" ht="30" customHeight="1">
      <c r="B2067" s="266">
        <v>2060</v>
      </c>
      <c r="C2067" s="261" t="str">
        <f>IF((F2067&lt;=0)," ",[1]Sheet41!$T$10)</f>
        <v xml:space="preserve"> </v>
      </c>
      <c r="D2067" s="261" t="str">
        <f>C2067&amp;"_"&amp;COUNTIF(C$8:$C2067,C2067)</f>
        <v xml:space="preserve"> _383</v>
      </c>
      <c r="E2067" s="260" t="str">
        <f>[1]Sheet41!$I$11</f>
        <v>2ASCG-14</v>
      </c>
      <c r="F2067" s="261">
        <f>[1]Sheet41!$AA66</f>
        <v>0</v>
      </c>
      <c r="G2067" s="262">
        <f>[1]Sheet41!$X66</f>
        <v>0</v>
      </c>
      <c r="H2067" s="261">
        <f>[1]Sheet41!$Q66</f>
        <v>0</v>
      </c>
      <c r="I2067" s="261">
        <f>[1]Sheet41!$M66</f>
        <v>0</v>
      </c>
      <c r="J2067" s="261">
        <f>[1]Sheet41!$L66</f>
        <v>0</v>
      </c>
      <c r="K2067" s="263">
        <f>[1]Sheet41!$F66</f>
        <v>0</v>
      </c>
      <c r="L2067" s="261" t="str">
        <f t="shared" si="32"/>
        <v>0 0</v>
      </c>
      <c r="M2067" s="279"/>
    </row>
    <row r="2068" spans="2:13" s="265" customFormat="1" ht="30" customHeight="1">
      <c r="B2068" s="266">
        <v>2061</v>
      </c>
      <c r="C2068" s="261" t="str">
        <f>IF((F2068&lt;=0)," ",[1]Sheet42!$T$10)</f>
        <v xml:space="preserve">الثانية إعدادي عام </v>
      </c>
      <c r="D2068" s="261" t="str">
        <f>C2068&amp;"_"&amp;COUNTIF(C$8:$C2068,C2068)</f>
        <v>الثانية إعدادي عام _528</v>
      </c>
      <c r="E2068" s="260" t="str">
        <f>[1]Sheet42!$I$11</f>
        <v>2ASCG-15</v>
      </c>
      <c r="F2068" s="261">
        <f>[1]Sheet42!$AA16</f>
        <v>1</v>
      </c>
      <c r="G2068" s="262" t="str">
        <f>[1]Sheet42!$X16</f>
        <v>P130251247</v>
      </c>
      <c r="H2068" s="261" t="str">
        <f>[1]Sheet42!$Q16</f>
        <v>a</v>
      </c>
      <c r="I2068" s="261" t="str">
        <f>[1]Sheet42!$M16</f>
        <v xml:space="preserve">زينب </v>
      </c>
      <c r="J2068" s="261" t="str">
        <f>[1]Sheet42!$L16</f>
        <v>أنثى</v>
      </c>
      <c r="K2068" s="263">
        <f>[1]Sheet42!$F16</f>
        <v>38756</v>
      </c>
      <c r="L2068" s="261" t="str">
        <f t="shared" si="32"/>
        <v xml:space="preserve">a زينب </v>
      </c>
      <c r="M2068" s="279"/>
    </row>
    <row r="2069" spans="2:13" s="265" customFormat="1" ht="30" customHeight="1">
      <c r="B2069" s="266">
        <v>2062</v>
      </c>
      <c r="C2069" s="261" t="str">
        <f>IF((F2069&lt;=0)," ",[1]Sheet42!$T$10)</f>
        <v xml:space="preserve">الثانية إعدادي عام </v>
      </c>
      <c r="D2069" s="261" t="str">
        <f>C2069&amp;"_"&amp;COUNTIF(C$8:$C2069,C2069)</f>
        <v>الثانية إعدادي عام _529</v>
      </c>
      <c r="E2069" s="260" t="str">
        <f>[1]Sheet42!$I$11</f>
        <v>2ASCG-15</v>
      </c>
      <c r="F2069" s="261">
        <f>[1]Sheet42!$AA17</f>
        <v>2</v>
      </c>
      <c r="G2069" s="262" t="str">
        <f>[1]Sheet42!$X17</f>
        <v>P130251366</v>
      </c>
      <c r="H2069" s="261" t="str">
        <f>[1]Sheet42!$Q17</f>
        <v>a</v>
      </c>
      <c r="I2069" s="261" t="str">
        <f>[1]Sheet42!$M17</f>
        <v xml:space="preserve">زكرياء </v>
      </c>
      <c r="J2069" s="261" t="str">
        <f>[1]Sheet42!$L17</f>
        <v>ذكر</v>
      </c>
      <c r="K2069" s="263">
        <f>[1]Sheet42!$F17</f>
        <v>38522</v>
      </c>
      <c r="L2069" s="261" t="str">
        <f t="shared" si="32"/>
        <v xml:space="preserve">a زكرياء </v>
      </c>
      <c r="M2069" s="279"/>
    </row>
    <row r="2070" spans="2:13" s="265" customFormat="1" ht="30" customHeight="1">
      <c r="B2070" s="266">
        <v>2063</v>
      </c>
      <c r="C2070" s="261" t="str">
        <f>IF((F2070&lt;=0)," ",[1]Sheet42!$T$10)</f>
        <v xml:space="preserve">الثانية إعدادي عام </v>
      </c>
      <c r="D2070" s="261" t="str">
        <f>C2070&amp;"_"&amp;COUNTIF(C$8:$C2070,C2070)</f>
        <v>الثانية إعدادي عام _530</v>
      </c>
      <c r="E2070" s="260" t="str">
        <f>[1]Sheet42!$I$11</f>
        <v>2ASCG-15</v>
      </c>
      <c r="F2070" s="261">
        <f>[1]Sheet42!$AA18</f>
        <v>3</v>
      </c>
      <c r="G2070" s="262" t="str">
        <f>[1]Sheet42!$X18</f>
        <v>P130259850</v>
      </c>
      <c r="H2070" s="261" t="str">
        <f>[1]Sheet42!$Q18</f>
        <v>a</v>
      </c>
      <c r="I2070" s="261" t="str">
        <f>[1]Sheet42!$M18</f>
        <v xml:space="preserve">دعاء </v>
      </c>
      <c r="J2070" s="261" t="str">
        <f>[1]Sheet42!$L18</f>
        <v>أنثى</v>
      </c>
      <c r="K2070" s="263">
        <f>[1]Sheet42!$F18</f>
        <v>38092</v>
      </c>
      <c r="L2070" s="261" t="str">
        <f t="shared" si="32"/>
        <v xml:space="preserve">a دعاء </v>
      </c>
      <c r="M2070" s="279"/>
    </row>
    <row r="2071" spans="2:13" s="265" customFormat="1" ht="30" customHeight="1">
      <c r="B2071" s="266">
        <v>2064</v>
      </c>
      <c r="C2071" s="261" t="str">
        <f>IF((F2071&lt;=0)," ",[1]Sheet42!$T$10)</f>
        <v xml:space="preserve">الثانية إعدادي عام </v>
      </c>
      <c r="D2071" s="261" t="str">
        <f>C2071&amp;"_"&amp;COUNTIF(C$8:$C2071,C2071)</f>
        <v>الثانية إعدادي عام _531</v>
      </c>
      <c r="E2071" s="260" t="str">
        <f>[1]Sheet42!$I$11</f>
        <v>2ASCG-15</v>
      </c>
      <c r="F2071" s="261">
        <f>[1]Sheet42!$AA19</f>
        <v>4</v>
      </c>
      <c r="G2071" s="262" t="str">
        <f>[1]Sheet42!$X19</f>
        <v>P130366888</v>
      </c>
      <c r="H2071" s="261" t="str">
        <f>[1]Sheet42!$Q19</f>
        <v>a</v>
      </c>
      <c r="I2071" s="261" t="str">
        <f>[1]Sheet42!$M19</f>
        <v xml:space="preserve">عبد الله </v>
      </c>
      <c r="J2071" s="261" t="str">
        <f>[1]Sheet42!$L19</f>
        <v>ذكر</v>
      </c>
      <c r="K2071" s="263">
        <f>[1]Sheet42!$F19</f>
        <v>38660</v>
      </c>
      <c r="L2071" s="261" t="str">
        <f t="shared" si="32"/>
        <v xml:space="preserve">a عبد الله </v>
      </c>
      <c r="M2071" s="279"/>
    </row>
    <row r="2072" spans="2:13" s="265" customFormat="1" ht="30" customHeight="1">
      <c r="B2072" s="266">
        <v>2065</v>
      </c>
      <c r="C2072" s="261" t="str">
        <f>IF((F2072&lt;=0)," ",[1]Sheet42!$T$10)</f>
        <v xml:space="preserve">الثانية إعدادي عام </v>
      </c>
      <c r="D2072" s="261" t="str">
        <f>C2072&amp;"_"&amp;COUNTIF(C$8:$C2072,C2072)</f>
        <v>الثانية إعدادي عام _532</v>
      </c>
      <c r="E2072" s="260" t="str">
        <f>[1]Sheet42!$I$11</f>
        <v>2ASCG-15</v>
      </c>
      <c r="F2072" s="261">
        <f>[1]Sheet42!$AA20</f>
        <v>5</v>
      </c>
      <c r="G2072" s="262" t="str">
        <f>[1]Sheet42!$X20</f>
        <v>P130366921</v>
      </c>
      <c r="H2072" s="261" t="str">
        <f>[1]Sheet42!$Q20</f>
        <v>a</v>
      </c>
      <c r="I2072" s="261" t="str">
        <f>[1]Sheet42!$M20</f>
        <v xml:space="preserve">آية  </v>
      </c>
      <c r="J2072" s="261" t="str">
        <f>[1]Sheet42!$L20</f>
        <v>أنثى</v>
      </c>
      <c r="K2072" s="263">
        <f>[1]Sheet42!$F20</f>
        <v>38583</v>
      </c>
      <c r="L2072" s="261" t="str">
        <f t="shared" si="32"/>
        <v xml:space="preserve">a آية  </v>
      </c>
      <c r="M2072" s="279"/>
    </row>
    <row r="2073" spans="2:13" s="265" customFormat="1" ht="30" customHeight="1">
      <c r="B2073" s="266">
        <v>2066</v>
      </c>
      <c r="C2073" s="261" t="str">
        <f>IF((F2073&lt;=0)," ",[1]Sheet42!$T$10)</f>
        <v xml:space="preserve">الثانية إعدادي عام </v>
      </c>
      <c r="D2073" s="261" t="str">
        <f>C2073&amp;"_"&amp;COUNTIF(C$8:$C2073,C2073)</f>
        <v>الثانية إعدادي عام _533</v>
      </c>
      <c r="E2073" s="260" t="str">
        <f>[1]Sheet42!$I$11</f>
        <v>2ASCG-15</v>
      </c>
      <c r="F2073" s="261">
        <f>[1]Sheet42!$AA21</f>
        <v>6</v>
      </c>
      <c r="G2073" s="262" t="str">
        <f>[1]Sheet42!$X21</f>
        <v>P130366974</v>
      </c>
      <c r="H2073" s="261" t="str">
        <f>[1]Sheet42!$Q21</f>
        <v>a</v>
      </c>
      <c r="I2073" s="261" t="str">
        <f>[1]Sheet42!$M21</f>
        <v xml:space="preserve">آية  </v>
      </c>
      <c r="J2073" s="261" t="str">
        <f>[1]Sheet42!$L21</f>
        <v>أنثى</v>
      </c>
      <c r="K2073" s="263">
        <f>[1]Sheet42!$F21</f>
        <v>38667</v>
      </c>
      <c r="L2073" s="261" t="str">
        <f t="shared" si="32"/>
        <v xml:space="preserve">a آية  </v>
      </c>
      <c r="M2073" s="279"/>
    </row>
    <row r="2074" spans="2:13" s="265" customFormat="1" ht="30" customHeight="1">
      <c r="B2074" s="266">
        <v>2067</v>
      </c>
      <c r="C2074" s="261" t="str">
        <f>IF((F2074&lt;=0)," ",[1]Sheet42!$T$10)</f>
        <v xml:space="preserve">الثانية إعدادي عام </v>
      </c>
      <c r="D2074" s="261" t="str">
        <f>C2074&amp;"_"&amp;COUNTIF(C$8:$C2074,C2074)</f>
        <v>الثانية إعدادي عام _534</v>
      </c>
      <c r="E2074" s="260" t="str">
        <f>[1]Sheet42!$I$11</f>
        <v>2ASCG-15</v>
      </c>
      <c r="F2074" s="261">
        <f>[1]Sheet42!$AA22</f>
        <v>7</v>
      </c>
      <c r="G2074" s="262" t="str">
        <f>[1]Sheet42!$X22</f>
        <v>P130501945</v>
      </c>
      <c r="H2074" s="261" t="str">
        <f>[1]Sheet42!$Q22</f>
        <v>a</v>
      </c>
      <c r="I2074" s="261" t="str">
        <f>[1]Sheet42!$M22</f>
        <v>روان</v>
      </c>
      <c r="J2074" s="261" t="str">
        <f>[1]Sheet42!$L22</f>
        <v>أنثى</v>
      </c>
      <c r="K2074" s="263">
        <f>[1]Sheet42!$F22</f>
        <v>38506</v>
      </c>
      <c r="L2074" s="261" t="str">
        <f t="shared" si="32"/>
        <v>a روان</v>
      </c>
      <c r="M2074" s="279"/>
    </row>
    <row r="2075" spans="2:13" s="265" customFormat="1" ht="30" customHeight="1">
      <c r="B2075" s="266">
        <v>2068</v>
      </c>
      <c r="C2075" s="261" t="str">
        <f>IF((F2075&lt;=0)," ",[1]Sheet42!$T$10)</f>
        <v xml:space="preserve">الثانية إعدادي عام </v>
      </c>
      <c r="D2075" s="261" t="str">
        <f>C2075&amp;"_"&amp;COUNTIF(C$8:$C2075,C2075)</f>
        <v>الثانية إعدادي عام _535</v>
      </c>
      <c r="E2075" s="260" t="str">
        <f>[1]Sheet42!$I$11</f>
        <v>2ASCG-15</v>
      </c>
      <c r="F2075" s="261">
        <f>[1]Sheet42!$AA23</f>
        <v>8</v>
      </c>
      <c r="G2075" s="262" t="str">
        <f>[1]Sheet42!$X23</f>
        <v>P131064904</v>
      </c>
      <c r="H2075" s="261" t="str">
        <f>[1]Sheet42!$Q23</f>
        <v>a</v>
      </c>
      <c r="I2075" s="261" t="str">
        <f>[1]Sheet42!$M23</f>
        <v>رونق</v>
      </c>
      <c r="J2075" s="261" t="str">
        <f>[1]Sheet42!$L23</f>
        <v>أنثى</v>
      </c>
      <c r="K2075" s="263">
        <f>[1]Sheet42!$F23</f>
        <v>38718</v>
      </c>
      <c r="L2075" s="261" t="str">
        <f t="shared" si="32"/>
        <v>a رونق</v>
      </c>
      <c r="M2075" s="279"/>
    </row>
    <row r="2076" spans="2:13" s="265" customFormat="1" ht="30" customHeight="1">
      <c r="B2076" s="266">
        <v>2069</v>
      </c>
      <c r="C2076" s="261" t="str">
        <f>IF((F2076&lt;=0)," ",[1]Sheet42!$T$10)</f>
        <v xml:space="preserve">الثانية إعدادي عام </v>
      </c>
      <c r="D2076" s="261" t="str">
        <f>C2076&amp;"_"&amp;COUNTIF(C$8:$C2076,C2076)</f>
        <v>الثانية إعدادي عام _536</v>
      </c>
      <c r="E2076" s="260" t="str">
        <f>[1]Sheet42!$I$11</f>
        <v>2ASCG-15</v>
      </c>
      <c r="F2076" s="261">
        <f>[1]Sheet42!$AA24</f>
        <v>9</v>
      </c>
      <c r="G2076" s="262" t="str">
        <f>[1]Sheet42!$X24</f>
        <v>P131251438</v>
      </c>
      <c r="H2076" s="261" t="str">
        <f>[1]Sheet42!$Q24</f>
        <v>a</v>
      </c>
      <c r="I2076" s="261" t="str">
        <f>[1]Sheet42!$M24</f>
        <v>دعاء</v>
      </c>
      <c r="J2076" s="261" t="str">
        <f>[1]Sheet42!$L24</f>
        <v>أنثى</v>
      </c>
      <c r="K2076" s="263">
        <f>[1]Sheet42!$F24</f>
        <v>38575</v>
      </c>
      <c r="L2076" s="261" t="str">
        <f t="shared" si="32"/>
        <v>a دعاء</v>
      </c>
      <c r="M2076" s="279"/>
    </row>
    <row r="2077" spans="2:13" s="265" customFormat="1" ht="30" customHeight="1">
      <c r="B2077" s="266">
        <v>2070</v>
      </c>
      <c r="C2077" s="261" t="str">
        <f>IF((F2077&lt;=0)," ",[1]Sheet42!$T$10)</f>
        <v xml:space="preserve">الثانية إعدادي عام </v>
      </c>
      <c r="D2077" s="261" t="str">
        <f>C2077&amp;"_"&amp;COUNTIF(C$8:$C2077,C2077)</f>
        <v>الثانية إعدادي عام _537</v>
      </c>
      <c r="E2077" s="260" t="str">
        <f>[1]Sheet42!$I$11</f>
        <v>2ASCG-15</v>
      </c>
      <c r="F2077" s="261">
        <f>[1]Sheet42!$AA25</f>
        <v>10</v>
      </c>
      <c r="G2077" s="262" t="str">
        <f>[1]Sheet42!$X25</f>
        <v>P131251441</v>
      </c>
      <c r="H2077" s="261" t="str">
        <f>[1]Sheet42!$Q25</f>
        <v>a</v>
      </c>
      <c r="I2077" s="261" t="str">
        <f>[1]Sheet42!$M25</f>
        <v>فاطمة</v>
      </c>
      <c r="J2077" s="261" t="str">
        <f>[1]Sheet42!$L25</f>
        <v>أنثى</v>
      </c>
      <c r="K2077" s="263">
        <f>[1]Sheet42!$F25</f>
        <v>38574</v>
      </c>
      <c r="L2077" s="261" t="str">
        <f t="shared" si="32"/>
        <v>a فاطمة</v>
      </c>
      <c r="M2077" s="279"/>
    </row>
    <row r="2078" spans="2:13" s="265" customFormat="1" ht="30" customHeight="1">
      <c r="B2078" s="266">
        <v>2071</v>
      </c>
      <c r="C2078" s="261" t="str">
        <f>IF((F2078&lt;=0)," ",[1]Sheet42!$T$10)</f>
        <v xml:space="preserve">الثانية إعدادي عام </v>
      </c>
      <c r="D2078" s="261" t="str">
        <f>C2078&amp;"_"&amp;COUNTIF(C$8:$C2078,C2078)</f>
        <v>الثانية إعدادي عام _538</v>
      </c>
      <c r="E2078" s="260" t="str">
        <f>[1]Sheet42!$I$11</f>
        <v>2ASCG-15</v>
      </c>
      <c r="F2078" s="261">
        <f>[1]Sheet42!$AA26</f>
        <v>11</v>
      </c>
      <c r="G2078" s="262" t="str">
        <f>[1]Sheet42!$X26</f>
        <v>P131259959</v>
      </c>
      <c r="H2078" s="261" t="str">
        <f>[1]Sheet42!$Q26</f>
        <v>a</v>
      </c>
      <c r="I2078" s="261" t="str">
        <f>[1]Sheet42!$M26</f>
        <v>محمد رضى</v>
      </c>
      <c r="J2078" s="261" t="str">
        <f>[1]Sheet42!$L26</f>
        <v>ذكر</v>
      </c>
      <c r="K2078" s="263">
        <f>[1]Sheet42!$F26</f>
        <v>38524</v>
      </c>
      <c r="L2078" s="261" t="str">
        <f t="shared" si="32"/>
        <v>a محمد رضى</v>
      </c>
      <c r="M2078" s="279"/>
    </row>
    <row r="2079" spans="2:13" s="265" customFormat="1" ht="30" customHeight="1">
      <c r="B2079" s="266">
        <v>2072</v>
      </c>
      <c r="C2079" s="261" t="str">
        <f>IF((F2079&lt;=0)," ",[1]Sheet42!$T$10)</f>
        <v xml:space="preserve">الثانية إعدادي عام </v>
      </c>
      <c r="D2079" s="261" t="str">
        <f>C2079&amp;"_"&amp;COUNTIF(C$8:$C2079,C2079)</f>
        <v>الثانية إعدادي عام _539</v>
      </c>
      <c r="E2079" s="260" t="str">
        <f>[1]Sheet42!$I$11</f>
        <v>2ASCG-15</v>
      </c>
      <c r="F2079" s="261">
        <f>[1]Sheet42!$AA27</f>
        <v>12</v>
      </c>
      <c r="G2079" s="262" t="str">
        <f>[1]Sheet42!$X27</f>
        <v>P131366897</v>
      </c>
      <c r="H2079" s="261" t="str">
        <f>[1]Sheet42!$Q27</f>
        <v>a</v>
      </c>
      <c r="I2079" s="261" t="str">
        <f>[1]Sheet42!$M27</f>
        <v xml:space="preserve">رماز </v>
      </c>
      <c r="J2079" s="261" t="str">
        <f>[1]Sheet42!$L27</f>
        <v>أنثى</v>
      </c>
      <c r="K2079" s="263">
        <f>[1]Sheet42!$F27</f>
        <v>38448</v>
      </c>
      <c r="L2079" s="261" t="str">
        <f t="shared" si="32"/>
        <v xml:space="preserve">a رماز </v>
      </c>
      <c r="M2079" s="279"/>
    </row>
    <row r="2080" spans="2:13" s="265" customFormat="1" ht="30" customHeight="1">
      <c r="B2080" s="266">
        <v>2073</v>
      </c>
      <c r="C2080" s="261" t="str">
        <f>IF((F2080&lt;=0)," ",[1]Sheet42!$T$10)</f>
        <v xml:space="preserve">الثانية إعدادي عام </v>
      </c>
      <c r="D2080" s="261" t="str">
        <f>C2080&amp;"_"&amp;COUNTIF(C$8:$C2080,C2080)</f>
        <v>الثانية إعدادي عام _540</v>
      </c>
      <c r="E2080" s="260" t="str">
        <f>[1]Sheet42!$I$11</f>
        <v>2ASCG-15</v>
      </c>
      <c r="F2080" s="261">
        <f>[1]Sheet42!$AA28</f>
        <v>13</v>
      </c>
      <c r="G2080" s="262" t="str">
        <f>[1]Sheet42!$X28</f>
        <v>P131368581</v>
      </c>
      <c r="H2080" s="261" t="str">
        <f>[1]Sheet42!$Q28</f>
        <v>a</v>
      </c>
      <c r="I2080" s="261" t="str">
        <f>[1]Sheet42!$M28</f>
        <v xml:space="preserve">محمد  </v>
      </c>
      <c r="J2080" s="261" t="str">
        <f>[1]Sheet42!$L28</f>
        <v>ذكر</v>
      </c>
      <c r="K2080" s="263">
        <f>[1]Sheet42!$F28</f>
        <v>38488</v>
      </c>
      <c r="L2080" s="261" t="str">
        <f t="shared" si="32"/>
        <v xml:space="preserve">a محمد  </v>
      </c>
      <c r="M2080" s="279"/>
    </row>
    <row r="2081" spans="2:13" s="265" customFormat="1" ht="30" customHeight="1">
      <c r="B2081" s="266">
        <v>2074</v>
      </c>
      <c r="C2081" s="261" t="str">
        <f>IF((F2081&lt;=0)," ",[1]Sheet42!$T$10)</f>
        <v xml:space="preserve">الثانية إعدادي عام </v>
      </c>
      <c r="D2081" s="261" t="str">
        <f>C2081&amp;"_"&amp;COUNTIF(C$8:$C2081,C2081)</f>
        <v>الثانية إعدادي عام _541</v>
      </c>
      <c r="E2081" s="260" t="str">
        <f>[1]Sheet42!$I$11</f>
        <v>2ASCG-15</v>
      </c>
      <c r="F2081" s="261">
        <f>[1]Sheet42!$AA29</f>
        <v>14</v>
      </c>
      <c r="G2081" s="262" t="str">
        <f>[1]Sheet42!$X29</f>
        <v>P131376578</v>
      </c>
      <c r="H2081" s="261" t="str">
        <f>[1]Sheet42!$Q29</f>
        <v>a</v>
      </c>
      <c r="I2081" s="261" t="str">
        <f>[1]Sheet42!$M29</f>
        <v xml:space="preserve">ايمان </v>
      </c>
      <c r="J2081" s="261" t="str">
        <f>[1]Sheet42!$L29</f>
        <v>أنثى</v>
      </c>
      <c r="K2081" s="263">
        <f>[1]Sheet42!$F29</f>
        <v>37459</v>
      </c>
      <c r="L2081" s="261" t="str">
        <f t="shared" si="32"/>
        <v xml:space="preserve">a ايمان </v>
      </c>
      <c r="M2081" s="279"/>
    </row>
    <row r="2082" spans="2:13" s="265" customFormat="1" ht="30" customHeight="1">
      <c r="B2082" s="266">
        <v>2075</v>
      </c>
      <c r="C2082" s="261" t="str">
        <f>IF((F2082&lt;=0)," ",[1]Sheet42!$T$10)</f>
        <v xml:space="preserve">الثانية إعدادي عام </v>
      </c>
      <c r="D2082" s="261" t="str">
        <f>C2082&amp;"_"&amp;COUNTIF(C$8:$C2082,C2082)</f>
        <v>الثانية إعدادي عام _542</v>
      </c>
      <c r="E2082" s="260" t="str">
        <f>[1]Sheet42!$I$11</f>
        <v>2ASCG-15</v>
      </c>
      <c r="F2082" s="261">
        <f>[1]Sheet42!$AA30</f>
        <v>15</v>
      </c>
      <c r="G2082" s="262" t="str">
        <f>[1]Sheet42!$X30</f>
        <v>P131376837</v>
      </c>
      <c r="H2082" s="261" t="str">
        <f>[1]Sheet42!$Q30</f>
        <v>a</v>
      </c>
      <c r="I2082" s="261" t="str">
        <f>[1]Sheet42!$M30</f>
        <v xml:space="preserve">محمد </v>
      </c>
      <c r="J2082" s="261" t="str">
        <f>[1]Sheet42!$L30</f>
        <v>ذكر</v>
      </c>
      <c r="K2082" s="263">
        <f>[1]Sheet42!$F30</f>
        <v>37745</v>
      </c>
      <c r="L2082" s="261" t="str">
        <f t="shared" si="32"/>
        <v xml:space="preserve">a محمد </v>
      </c>
      <c r="M2082" s="279"/>
    </row>
    <row r="2083" spans="2:13" s="265" customFormat="1" ht="30" customHeight="1">
      <c r="B2083" s="266">
        <v>2076</v>
      </c>
      <c r="C2083" s="261" t="str">
        <f>IF((F2083&lt;=0)," ",[1]Sheet42!$T$10)</f>
        <v xml:space="preserve">الثانية إعدادي عام </v>
      </c>
      <c r="D2083" s="261" t="str">
        <f>C2083&amp;"_"&amp;COUNTIF(C$8:$C2083,C2083)</f>
        <v>الثانية إعدادي عام _543</v>
      </c>
      <c r="E2083" s="260" t="str">
        <f>[1]Sheet42!$I$11</f>
        <v>2ASCG-15</v>
      </c>
      <c r="F2083" s="261">
        <f>[1]Sheet42!$AA31</f>
        <v>16</v>
      </c>
      <c r="G2083" s="262" t="str">
        <f>[1]Sheet42!$X31</f>
        <v>P132259936</v>
      </c>
      <c r="H2083" s="261" t="str">
        <f>[1]Sheet42!$Q31</f>
        <v>a</v>
      </c>
      <c r="I2083" s="261" t="str">
        <f>[1]Sheet42!$M31</f>
        <v xml:space="preserve">أسماء </v>
      </c>
      <c r="J2083" s="261" t="str">
        <f>[1]Sheet42!$L31</f>
        <v>أنثى</v>
      </c>
      <c r="K2083" s="263">
        <f>[1]Sheet42!$F31</f>
        <v>38516</v>
      </c>
      <c r="L2083" s="261" t="str">
        <f t="shared" si="32"/>
        <v xml:space="preserve">a أسماء </v>
      </c>
      <c r="M2083" s="279"/>
    </row>
    <row r="2084" spans="2:13" s="265" customFormat="1" ht="30" customHeight="1">
      <c r="B2084" s="266">
        <v>2077</v>
      </c>
      <c r="C2084" s="261" t="str">
        <f>IF((F2084&lt;=0)," ",[1]Sheet42!$T$10)</f>
        <v xml:space="preserve">الثانية إعدادي عام </v>
      </c>
      <c r="D2084" s="261" t="str">
        <f>C2084&amp;"_"&amp;COUNTIF(C$8:$C2084,C2084)</f>
        <v>الثانية إعدادي عام _544</v>
      </c>
      <c r="E2084" s="260" t="str">
        <f>[1]Sheet42!$I$11</f>
        <v>2ASCG-15</v>
      </c>
      <c r="F2084" s="261">
        <f>[1]Sheet42!$AA32</f>
        <v>17</v>
      </c>
      <c r="G2084" s="262" t="str">
        <f>[1]Sheet42!$X32</f>
        <v>P132366788</v>
      </c>
      <c r="H2084" s="261" t="str">
        <f>[1]Sheet42!$Q32</f>
        <v>a</v>
      </c>
      <c r="I2084" s="261" t="str">
        <f>[1]Sheet42!$M32</f>
        <v>شيماء</v>
      </c>
      <c r="J2084" s="261" t="str">
        <f>[1]Sheet42!$L32</f>
        <v>أنثى</v>
      </c>
      <c r="K2084" s="263">
        <f>[1]Sheet42!$F32</f>
        <v>38663</v>
      </c>
      <c r="L2084" s="261" t="str">
        <f t="shared" si="32"/>
        <v>a شيماء</v>
      </c>
      <c r="M2084" s="279"/>
    </row>
    <row r="2085" spans="2:13" s="265" customFormat="1" ht="30" customHeight="1">
      <c r="B2085" s="266">
        <v>2078</v>
      </c>
      <c r="C2085" s="261" t="str">
        <f>IF((F2085&lt;=0)," ",[1]Sheet42!$T$10)</f>
        <v xml:space="preserve">الثانية إعدادي عام </v>
      </c>
      <c r="D2085" s="261" t="str">
        <f>C2085&amp;"_"&amp;COUNTIF(C$8:$C2085,C2085)</f>
        <v>الثانية إعدادي عام _545</v>
      </c>
      <c r="E2085" s="260" t="str">
        <f>[1]Sheet42!$I$11</f>
        <v>2ASCG-15</v>
      </c>
      <c r="F2085" s="261">
        <f>[1]Sheet42!$AA33</f>
        <v>18</v>
      </c>
      <c r="G2085" s="262" t="str">
        <f>[1]Sheet42!$X33</f>
        <v>P132366972</v>
      </c>
      <c r="H2085" s="261" t="str">
        <f>[1]Sheet42!$Q33</f>
        <v>a</v>
      </c>
      <c r="I2085" s="261" t="str">
        <f>[1]Sheet42!$M33</f>
        <v xml:space="preserve">آية  </v>
      </c>
      <c r="J2085" s="261" t="str">
        <f>[1]Sheet42!$L33</f>
        <v>أنثى</v>
      </c>
      <c r="K2085" s="263">
        <f>[1]Sheet42!$F33</f>
        <v>38643</v>
      </c>
      <c r="L2085" s="261" t="str">
        <f t="shared" si="32"/>
        <v xml:space="preserve">a آية  </v>
      </c>
      <c r="M2085" s="279"/>
    </row>
    <row r="2086" spans="2:13" s="265" customFormat="1" ht="30" customHeight="1">
      <c r="B2086" s="266">
        <v>2079</v>
      </c>
      <c r="C2086" s="261" t="str">
        <f>IF((F2086&lt;=0)," ",[1]Sheet42!$T$10)</f>
        <v xml:space="preserve">الثانية إعدادي عام </v>
      </c>
      <c r="D2086" s="261" t="str">
        <f>C2086&amp;"_"&amp;COUNTIF(C$8:$C2086,C2086)</f>
        <v>الثانية إعدادي عام _546</v>
      </c>
      <c r="E2086" s="260" t="str">
        <f>[1]Sheet42!$I$11</f>
        <v>2ASCG-15</v>
      </c>
      <c r="F2086" s="261">
        <f>[1]Sheet42!$AA34</f>
        <v>19</v>
      </c>
      <c r="G2086" s="262" t="str">
        <f>[1]Sheet42!$X34</f>
        <v>P133243155</v>
      </c>
      <c r="H2086" s="261" t="str">
        <f>[1]Sheet42!$Q34</f>
        <v>a</v>
      </c>
      <c r="I2086" s="261" t="str">
        <f>[1]Sheet42!$M34</f>
        <v>يوسف</v>
      </c>
      <c r="J2086" s="261" t="str">
        <f>[1]Sheet42!$L34</f>
        <v>ذكر</v>
      </c>
      <c r="K2086" s="263">
        <f>[1]Sheet42!$F34</f>
        <v>37242</v>
      </c>
      <c r="L2086" s="261" t="str">
        <f t="shared" si="32"/>
        <v>a يوسف</v>
      </c>
      <c r="M2086" s="279"/>
    </row>
    <row r="2087" spans="2:13" s="265" customFormat="1" ht="30" customHeight="1">
      <c r="B2087" s="266">
        <v>2080</v>
      </c>
      <c r="C2087" s="261" t="str">
        <f>IF((F2087&lt;=0)," ",[1]Sheet42!$T$10)</f>
        <v xml:space="preserve">الثانية إعدادي عام </v>
      </c>
      <c r="D2087" s="261" t="str">
        <f>C2087&amp;"_"&amp;COUNTIF(C$8:$C2087,C2087)</f>
        <v>الثانية إعدادي عام _547</v>
      </c>
      <c r="E2087" s="260" t="str">
        <f>[1]Sheet42!$I$11</f>
        <v>2ASCG-15</v>
      </c>
      <c r="F2087" s="261">
        <f>[1]Sheet42!$AA35</f>
        <v>20</v>
      </c>
      <c r="G2087" s="262" t="str">
        <f>[1]Sheet42!$X35</f>
        <v>P133250975</v>
      </c>
      <c r="H2087" s="261" t="str">
        <f>[1]Sheet42!$Q35</f>
        <v>a</v>
      </c>
      <c r="I2087" s="261" t="str">
        <f>[1]Sheet42!$M35</f>
        <v xml:space="preserve">سلمى </v>
      </c>
      <c r="J2087" s="261" t="str">
        <f>[1]Sheet42!$L35</f>
        <v>أنثى</v>
      </c>
      <c r="K2087" s="263">
        <f>[1]Sheet42!$F35</f>
        <v>37769</v>
      </c>
      <c r="L2087" s="261" t="str">
        <f t="shared" si="32"/>
        <v xml:space="preserve">a سلمى </v>
      </c>
      <c r="M2087" s="279"/>
    </row>
    <row r="2088" spans="2:13" s="265" customFormat="1" ht="30" customHeight="1">
      <c r="B2088" s="266">
        <v>2081</v>
      </c>
      <c r="C2088" s="261" t="str">
        <f>IF((F2088&lt;=0)," ",[1]Sheet42!$T$10)</f>
        <v xml:space="preserve">الثانية إعدادي عام </v>
      </c>
      <c r="D2088" s="261" t="str">
        <f>C2088&amp;"_"&amp;COUNTIF(C$8:$C2088,C2088)</f>
        <v>الثانية إعدادي عام _548</v>
      </c>
      <c r="E2088" s="260" t="str">
        <f>[1]Sheet42!$I$11</f>
        <v>2ASCG-15</v>
      </c>
      <c r="F2088" s="261">
        <f>[1]Sheet42!$AA36</f>
        <v>21</v>
      </c>
      <c r="G2088" s="262" t="str">
        <f>[1]Sheet42!$X36</f>
        <v>P133366886</v>
      </c>
      <c r="H2088" s="261" t="str">
        <f>[1]Sheet42!$Q36</f>
        <v>a</v>
      </c>
      <c r="I2088" s="261" t="str">
        <f>[1]Sheet42!$M36</f>
        <v xml:space="preserve">سليمان </v>
      </c>
      <c r="J2088" s="261" t="str">
        <f>[1]Sheet42!$L36</f>
        <v>ذكر</v>
      </c>
      <c r="K2088" s="263">
        <f>[1]Sheet42!$F36</f>
        <v>38684</v>
      </c>
      <c r="L2088" s="261" t="str">
        <f t="shared" si="32"/>
        <v xml:space="preserve">a سليمان </v>
      </c>
      <c r="M2088" s="279"/>
    </row>
    <row r="2089" spans="2:13" s="265" customFormat="1" ht="30" customHeight="1">
      <c r="B2089" s="266">
        <v>2082</v>
      </c>
      <c r="C2089" s="261" t="str">
        <f>IF((F2089&lt;=0)," ",[1]Sheet42!$T$10)</f>
        <v xml:space="preserve">الثانية إعدادي عام </v>
      </c>
      <c r="D2089" s="261" t="str">
        <f>C2089&amp;"_"&amp;COUNTIF(C$8:$C2089,C2089)</f>
        <v>الثانية إعدادي عام _549</v>
      </c>
      <c r="E2089" s="260" t="str">
        <f>[1]Sheet42!$I$11</f>
        <v>2ASCG-15</v>
      </c>
      <c r="F2089" s="261">
        <f>[1]Sheet42!$AA37</f>
        <v>22</v>
      </c>
      <c r="G2089" s="262" t="str">
        <f>[1]Sheet42!$X37</f>
        <v>P133371352</v>
      </c>
      <c r="H2089" s="261" t="str">
        <f>[1]Sheet42!$Q37</f>
        <v>a</v>
      </c>
      <c r="I2089" s="261" t="str">
        <f>[1]Sheet42!$M37</f>
        <v xml:space="preserve">معاذ </v>
      </c>
      <c r="J2089" s="261" t="str">
        <f>[1]Sheet42!$L37</f>
        <v>ذكر</v>
      </c>
      <c r="K2089" s="263">
        <f>[1]Sheet42!$F37</f>
        <v>38390</v>
      </c>
      <c r="L2089" s="261" t="str">
        <f t="shared" si="32"/>
        <v xml:space="preserve">a معاذ </v>
      </c>
      <c r="M2089" s="279"/>
    </row>
    <row r="2090" spans="2:13" s="265" customFormat="1" ht="30" customHeight="1">
      <c r="B2090" s="266">
        <v>2083</v>
      </c>
      <c r="C2090" s="261" t="str">
        <f>IF((F2090&lt;=0)," ",[1]Sheet42!$T$10)</f>
        <v xml:space="preserve">الثانية إعدادي عام </v>
      </c>
      <c r="D2090" s="261" t="str">
        <f>C2090&amp;"_"&amp;COUNTIF(C$8:$C2090,C2090)</f>
        <v>الثانية إعدادي عام _550</v>
      </c>
      <c r="E2090" s="260" t="str">
        <f>[1]Sheet42!$I$11</f>
        <v>2ASCG-15</v>
      </c>
      <c r="F2090" s="261">
        <f>[1]Sheet42!$AA38</f>
        <v>23</v>
      </c>
      <c r="G2090" s="262" t="str">
        <f>[1]Sheet42!$X38</f>
        <v>P134236749</v>
      </c>
      <c r="H2090" s="261" t="str">
        <f>[1]Sheet42!$Q38</f>
        <v>a</v>
      </c>
      <c r="I2090" s="261" t="str">
        <f>[1]Sheet42!$M38</f>
        <v>عمر</v>
      </c>
      <c r="J2090" s="261" t="str">
        <f>[1]Sheet42!$L38</f>
        <v>ذكر</v>
      </c>
      <c r="K2090" s="263">
        <f>[1]Sheet42!$F38</f>
        <v>37406</v>
      </c>
      <c r="L2090" s="261" t="str">
        <f t="shared" si="32"/>
        <v>a عمر</v>
      </c>
      <c r="M2090" s="279"/>
    </row>
    <row r="2091" spans="2:13" s="265" customFormat="1" ht="30" customHeight="1">
      <c r="B2091" s="266">
        <v>2084</v>
      </c>
      <c r="C2091" s="261" t="str">
        <f>IF((F2091&lt;=0)," ",[1]Sheet42!$T$10)</f>
        <v xml:space="preserve">الثانية إعدادي عام </v>
      </c>
      <c r="D2091" s="261" t="str">
        <f>C2091&amp;"_"&amp;COUNTIF(C$8:$C2091,C2091)</f>
        <v>الثانية إعدادي عام _551</v>
      </c>
      <c r="E2091" s="260" t="str">
        <f>[1]Sheet42!$I$11</f>
        <v>2ASCG-15</v>
      </c>
      <c r="F2091" s="261">
        <f>[1]Sheet42!$AA39</f>
        <v>24</v>
      </c>
      <c r="G2091" s="262" t="str">
        <f>[1]Sheet42!$X39</f>
        <v>P134259992</v>
      </c>
      <c r="H2091" s="261" t="str">
        <f>[1]Sheet42!$Q39</f>
        <v>a</v>
      </c>
      <c r="I2091" s="261" t="str">
        <f>[1]Sheet42!$M39</f>
        <v xml:space="preserve">يوسف </v>
      </c>
      <c r="J2091" s="261" t="str">
        <f>[1]Sheet42!$L39</f>
        <v>ذكر</v>
      </c>
      <c r="K2091" s="263">
        <f>[1]Sheet42!$F39</f>
        <v>38585</v>
      </c>
      <c r="L2091" s="261" t="str">
        <f t="shared" si="32"/>
        <v xml:space="preserve">a يوسف </v>
      </c>
      <c r="M2091" s="279"/>
    </row>
    <row r="2092" spans="2:13" s="265" customFormat="1" ht="30" customHeight="1">
      <c r="B2092" s="266">
        <v>2085</v>
      </c>
      <c r="C2092" s="261" t="str">
        <f>IF((F2092&lt;=0)," ",[1]Sheet42!$T$10)</f>
        <v xml:space="preserve">الثانية إعدادي عام </v>
      </c>
      <c r="D2092" s="261" t="str">
        <f>C2092&amp;"_"&amp;COUNTIF(C$8:$C2092,C2092)</f>
        <v>الثانية إعدادي عام _552</v>
      </c>
      <c r="E2092" s="260" t="str">
        <f>[1]Sheet42!$I$11</f>
        <v>2ASCG-15</v>
      </c>
      <c r="F2092" s="261">
        <f>[1]Sheet42!$AA40</f>
        <v>25</v>
      </c>
      <c r="G2092" s="262" t="str">
        <f>[1]Sheet42!$X40</f>
        <v>P135250977</v>
      </c>
      <c r="H2092" s="261" t="str">
        <f>[1]Sheet42!$Q40</f>
        <v>a</v>
      </c>
      <c r="I2092" s="261" t="str">
        <f>[1]Sheet42!$M40</f>
        <v xml:space="preserve">هاجر </v>
      </c>
      <c r="J2092" s="261" t="str">
        <f>[1]Sheet42!$L40</f>
        <v>أنثى</v>
      </c>
      <c r="K2092" s="263">
        <f>[1]Sheet42!$F40</f>
        <v>37447</v>
      </c>
      <c r="L2092" s="261" t="str">
        <f t="shared" si="32"/>
        <v xml:space="preserve">a هاجر </v>
      </c>
      <c r="M2092" s="279"/>
    </row>
    <row r="2093" spans="2:13" s="265" customFormat="1" ht="30" customHeight="1">
      <c r="B2093" s="266">
        <v>2086</v>
      </c>
      <c r="C2093" s="261" t="str">
        <f>IF((F2093&lt;=0)," ",[1]Sheet42!$T$10)</f>
        <v xml:space="preserve">الثانية إعدادي عام </v>
      </c>
      <c r="D2093" s="261" t="str">
        <f>C2093&amp;"_"&amp;COUNTIF(C$8:$C2093,C2093)</f>
        <v>الثانية إعدادي عام _553</v>
      </c>
      <c r="E2093" s="260" t="str">
        <f>[1]Sheet42!$I$11</f>
        <v>2ASCG-15</v>
      </c>
      <c r="F2093" s="261">
        <f>[1]Sheet42!$AA41</f>
        <v>26</v>
      </c>
      <c r="G2093" s="262" t="str">
        <f>[1]Sheet42!$X41</f>
        <v>P135251384</v>
      </c>
      <c r="H2093" s="261" t="str">
        <f>[1]Sheet42!$Q41</f>
        <v>a</v>
      </c>
      <c r="I2093" s="261" t="str">
        <f>[1]Sheet42!$M41</f>
        <v>خديجة</v>
      </c>
      <c r="J2093" s="261" t="str">
        <f>[1]Sheet42!$L41</f>
        <v>أنثى</v>
      </c>
      <c r="K2093" s="263">
        <f>[1]Sheet42!$F41</f>
        <v>38538</v>
      </c>
      <c r="L2093" s="261" t="str">
        <f t="shared" si="32"/>
        <v>a خديجة</v>
      </c>
      <c r="M2093" s="279"/>
    </row>
    <row r="2094" spans="2:13" s="265" customFormat="1" ht="30" customHeight="1">
      <c r="B2094" s="266">
        <v>2087</v>
      </c>
      <c r="C2094" s="261" t="str">
        <f>IF((F2094&lt;=0)," ",[1]Sheet42!$T$10)</f>
        <v xml:space="preserve">الثانية إعدادي عام </v>
      </c>
      <c r="D2094" s="261" t="str">
        <f>C2094&amp;"_"&amp;COUNTIF(C$8:$C2094,C2094)</f>
        <v>الثانية إعدادي عام _554</v>
      </c>
      <c r="E2094" s="260" t="str">
        <f>[1]Sheet42!$I$11</f>
        <v>2ASCG-15</v>
      </c>
      <c r="F2094" s="261">
        <f>[1]Sheet42!$AA42</f>
        <v>27</v>
      </c>
      <c r="G2094" s="262" t="str">
        <f>[1]Sheet42!$X42</f>
        <v>P135251385</v>
      </c>
      <c r="H2094" s="261" t="str">
        <f>[1]Sheet42!$Q42</f>
        <v>a</v>
      </c>
      <c r="I2094" s="261" t="str">
        <f>[1]Sheet42!$M42</f>
        <v xml:space="preserve">فردوس </v>
      </c>
      <c r="J2094" s="261" t="str">
        <f>[1]Sheet42!$L42</f>
        <v>أنثى</v>
      </c>
      <c r="K2094" s="263">
        <f>[1]Sheet42!$F42</f>
        <v>38538</v>
      </c>
      <c r="L2094" s="261" t="str">
        <f t="shared" si="32"/>
        <v xml:space="preserve">a فردوس </v>
      </c>
      <c r="M2094" s="279"/>
    </row>
    <row r="2095" spans="2:13" s="265" customFormat="1" ht="30" customHeight="1">
      <c r="B2095" s="266">
        <v>2088</v>
      </c>
      <c r="C2095" s="261" t="str">
        <f>IF((F2095&lt;=0)," ",[1]Sheet42!$T$10)</f>
        <v xml:space="preserve">الثانية إعدادي عام </v>
      </c>
      <c r="D2095" s="261" t="str">
        <f>C2095&amp;"_"&amp;COUNTIF(C$8:$C2095,C2095)</f>
        <v>الثانية إعدادي عام _555</v>
      </c>
      <c r="E2095" s="260" t="str">
        <f>[1]Sheet42!$I$11</f>
        <v>2ASCG-15</v>
      </c>
      <c r="F2095" s="261">
        <f>[1]Sheet42!$AA43</f>
        <v>28</v>
      </c>
      <c r="G2095" s="262" t="str">
        <f>[1]Sheet42!$X43</f>
        <v>P135260130</v>
      </c>
      <c r="H2095" s="261" t="str">
        <f>[1]Sheet42!$Q43</f>
        <v>a</v>
      </c>
      <c r="I2095" s="261" t="str">
        <f>[1]Sheet42!$M43</f>
        <v xml:space="preserve">علي </v>
      </c>
      <c r="J2095" s="261" t="str">
        <f>[1]Sheet42!$L43</f>
        <v>ذكر</v>
      </c>
      <c r="K2095" s="263">
        <f>[1]Sheet42!$F43</f>
        <v>38180</v>
      </c>
      <c r="L2095" s="261" t="str">
        <f t="shared" si="32"/>
        <v xml:space="preserve">a علي </v>
      </c>
      <c r="M2095" s="279"/>
    </row>
    <row r="2096" spans="2:13" s="265" customFormat="1" ht="30" customHeight="1">
      <c r="B2096" s="266">
        <v>2089</v>
      </c>
      <c r="C2096" s="261" t="str">
        <f>IF((F2096&lt;=0)," ",[1]Sheet42!$T$10)</f>
        <v xml:space="preserve">الثانية إعدادي عام </v>
      </c>
      <c r="D2096" s="261" t="str">
        <f>C2096&amp;"_"&amp;COUNTIF(C$8:$C2096,C2096)</f>
        <v>الثانية إعدادي عام _556</v>
      </c>
      <c r="E2096" s="260" t="str">
        <f>[1]Sheet42!$I$11</f>
        <v>2ASCG-15</v>
      </c>
      <c r="F2096" s="261">
        <f>[1]Sheet42!$AA44</f>
        <v>29</v>
      </c>
      <c r="G2096" s="262" t="str">
        <f>[1]Sheet42!$X44</f>
        <v>P135376815</v>
      </c>
      <c r="H2096" s="261" t="str">
        <f>[1]Sheet42!$Q44</f>
        <v>a</v>
      </c>
      <c r="I2096" s="261" t="str">
        <f>[1]Sheet42!$M44</f>
        <v xml:space="preserve">سليمان </v>
      </c>
      <c r="J2096" s="261" t="str">
        <f>[1]Sheet42!$L44</f>
        <v>ذكر</v>
      </c>
      <c r="K2096" s="263">
        <f>[1]Sheet42!$F44</f>
        <v>36993</v>
      </c>
      <c r="L2096" s="261" t="str">
        <f t="shared" si="32"/>
        <v xml:space="preserve">a سليمان </v>
      </c>
      <c r="M2096" s="279"/>
    </row>
    <row r="2097" spans="2:13" s="265" customFormat="1" ht="30" customHeight="1">
      <c r="B2097" s="266">
        <v>2090</v>
      </c>
      <c r="C2097" s="261" t="str">
        <f>IF((F2097&lt;=0)," ",[1]Sheet42!$T$10)</f>
        <v xml:space="preserve">الثانية إعدادي عام </v>
      </c>
      <c r="D2097" s="261" t="str">
        <f>C2097&amp;"_"&amp;COUNTIF(C$8:$C2097,C2097)</f>
        <v>الثانية إعدادي عام _557</v>
      </c>
      <c r="E2097" s="260" t="str">
        <f>[1]Sheet42!$I$11</f>
        <v>2ASCG-15</v>
      </c>
      <c r="F2097" s="261">
        <f>[1]Sheet42!$AA45</f>
        <v>30</v>
      </c>
      <c r="G2097" s="262" t="str">
        <f>[1]Sheet42!$X45</f>
        <v>P135537737</v>
      </c>
      <c r="H2097" s="261" t="str">
        <f>[1]Sheet42!$Q45</f>
        <v>a</v>
      </c>
      <c r="I2097" s="261" t="str">
        <f>[1]Sheet42!$M45</f>
        <v>وئام</v>
      </c>
      <c r="J2097" s="261" t="str">
        <f>[1]Sheet42!$L45</f>
        <v>أنثى</v>
      </c>
      <c r="K2097" s="263">
        <f>[1]Sheet42!$F45</f>
        <v>38692</v>
      </c>
      <c r="L2097" s="261" t="str">
        <f t="shared" si="32"/>
        <v>a وئام</v>
      </c>
      <c r="M2097" s="279"/>
    </row>
    <row r="2098" spans="2:13" s="265" customFormat="1" ht="30" customHeight="1">
      <c r="B2098" s="266">
        <v>2091</v>
      </c>
      <c r="C2098" s="261" t="str">
        <f>IF((F2098&lt;=0)," ",[1]Sheet42!$T$10)</f>
        <v xml:space="preserve">الثانية إعدادي عام </v>
      </c>
      <c r="D2098" s="261" t="str">
        <f>C2098&amp;"_"&amp;COUNTIF(C$8:$C2098,C2098)</f>
        <v>الثانية إعدادي عام _558</v>
      </c>
      <c r="E2098" s="260" t="str">
        <f>[1]Sheet42!$I$11</f>
        <v>2ASCG-15</v>
      </c>
      <c r="F2098" s="261">
        <f>[1]Sheet42!$AA46</f>
        <v>31</v>
      </c>
      <c r="G2098" s="262" t="str">
        <f>[1]Sheet42!$X46</f>
        <v>P136250990</v>
      </c>
      <c r="H2098" s="261" t="str">
        <f>[1]Sheet42!$Q46</f>
        <v>a</v>
      </c>
      <c r="I2098" s="261" t="str">
        <f>[1]Sheet42!$M46</f>
        <v xml:space="preserve">منذر </v>
      </c>
      <c r="J2098" s="261" t="str">
        <f>[1]Sheet42!$L46</f>
        <v>ذكر</v>
      </c>
      <c r="K2098" s="263">
        <f>[1]Sheet42!$F46</f>
        <v>38278</v>
      </c>
      <c r="L2098" s="261" t="str">
        <f t="shared" si="32"/>
        <v xml:space="preserve">a منذر </v>
      </c>
      <c r="M2098" s="279"/>
    </row>
    <row r="2099" spans="2:13" s="265" customFormat="1" ht="30" customHeight="1">
      <c r="B2099" s="266">
        <v>2092</v>
      </c>
      <c r="C2099" s="261" t="str">
        <f>IF((F2099&lt;=0)," ",[1]Sheet42!$T$10)</f>
        <v xml:space="preserve">الثانية إعدادي عام </v>
      </c>
      <c r="D2099" s="261" t="str">
        <f>C2099&amp;"_"&amp;COUNTIF(C$8:$C2099,C2099)</f>
        <v>الثانية إعدادي عام _559</v>
      </c>
      <c r="E2099" s="260" t="str">
        <f>[1]Sheet42!$I$11</f>
        <v>2ASCG-15</v>
      </c>
      <c r="F2099" s="261">
        <f>[1]Sheet42!$AA47</f>
        <v>32</v>
      </c>
      <c r="G2099" s="262" t="str">
        <f>[1]Sheet42!$X47</f>
        <v>P136415063</v>
      </c>
      <c r="H2099" s="261" t="str">
        <f>[1]Sheet42!$Q47</f>
        <v>a</v>
      </c>
      <c r="I2099" s="261" t="str">
        <f>[1]Sheet42!$M47</f>
        <v xml:space="preserve">عائشة </v>
      </c>
      <c r="J2099" s="261" t="str">
        <f>[1]Sheet42!$L47</f>
        <v>أنثى</v>
      </c>
      <c r="K2099" s="263">
        <f>[1]Sheet42!$F47</f>
        <v>37756</v>
      </c>
      <c r="L2099" s="261" t="str">
        <f t="shared" si="32"/>
        <v xml:space="preserve">a عائشة </v>
      </c>
      <c r="M2099" s="279"/>
    </row>
    <row r="2100" spans="2:13" s="265" customFormat="1" ht="30" customHeight="1">
      <c r="B2100" s="266">
        <v>2093</v>
      </c>
      <c r="C2100" s="261" t="str">
        <f>IF((F2100&lt;=0)," ",[1]Sheet42!$T$10)</f>
        <v xml:space="preserve">الثانية إعدادي عام </v>
      </c>
      <c r="D2100" s="261" t="str">
        <f>C2100&amp;"_"&amp;COUNTIF(C$8:$C2100,C2100)</f>
        <v>الثانية إعدادي عام _560</v>
      </c>
      <c r="E2100" s="260" t="str">
        <f>[1]Sheet42!$I$11</f>
        <v>2ASCG-15</v>
      </c>
      <c r="F2100" s="261">
        <f>[1]Sheet42!$AA48</f>
        <v>33</v>
      </c>
      <c r="G2100" s="262" t="str">
        <f>[1]Sheet42!$X48</f>
        <v>P137250994</v>
      </c>
      <c r="H2100" s="261" t="str">
        <f>[1]Sheet42!$Q48</f>
        <v>a</v>
      </c>
      <c r="I2100" s="261" t="str">
        <f>[1]Sheet42!$M48</f>
        <v xml:space="preserve">عمر </v>
      </c>
      <c r="J2100" s="261" t="str">
        <f>[1]Sheet42!$L48</f>
        <v>ذكر</v>
      </c>
      <c r="K2100" s="263">
        <f>[1]Sheet42!$F48</f>
        <v>38283</v>
      </c>
      <c r="L2100" s="261" t="str">
        <f t="shared" si="32"/>
        <v xml:space="preserve">a عمر </v>
      </c>
      <c r="M2100" s="279"/>
    </row>
    <row r="2101" spans="2:13" s="265" customFormat="1" ht="30" customHeight="1">
      <c r="B2101" s="266">
        <v>2094</v>
      </c>
      <c r="C2101" s="261" t="str">
        <f>IF((F2101&lt;=0)," ",[1]Sheet42!$T$10)</f>
        <v xml:space="preserve">الثانية إعدادي عام </v>
      </c>
      <c r="D2101" s="261" t="str">
        <f>C2101&amp;"_"&amp;COUNTIF(C$8:$C2101,C2101)</f>
        <v>الثانية إعدادي عام _561</v>
      </c>
      <c r="E2101" s="260" t="str">
        <f>[1]Sheet42!$I$11</f>
        <v>2ASCG-15</v>
      </c>
      <c r="F2101" s="261">
        <f>[1]Sheet42!$AA49</f>
        <v>34</v>
      </c>
      <c r="G2101" s="262" t="str">
        <f>[1]Sheet42!$X49</f>
        <v>P137366717</v>
      </c>
      <c r="H2101" s="261" t="str">
        <f>[1]Sheet42!$Q49</f>
        <v>a</v>
      </c>
      <c r="I2101" s="261" t="str">
        <f>[1]Sheet42!$M49</f>
        <v xml:space="preserve">أنس </v>
      </c>
      <c r="J2101" s="261" t="str">
        <f>[1]Sheet42!$L49</f>
        <v>ذكر</v>
      </c>
      <c r="K2101" s="263">
        <f>[1]Sheet42!$F49</f>
        <v>38237</v>
      </c>
      <c r="L2101" s="261" t="str">
        <f t="shared" si="32"/>
        <v xml:space="preserve">a أنس </v>
      </c>
      <c r="M2101" s="279"/>
    </row>
    <row r="2102" spans="2:13" s="265" customFormat="1" ht="30" customHeight="1">
      <c r="B2102" s="266">
        <v>2095</v>
      </c>
      <c r="C2102" s="261" t="str">
        <f>IF((F2102&lt;=0)," ",[1]Sheet42!$T$10)</f>
        <v xml:space="preserve">الثانية إعدادي عام </v>
      </c>
      <c r="D2102" s="261" t="str">
        <f>C2102&amp;"_"&amp;COUNTIF(C$8:$C2102,C2102)</f>
        <v>الثانية إعدادي عام _562</v>
      </c>
      <c r="E2102" s="260" t="str">
        <f>[1]Sheet42!$I$11</f>
        <v>2ASCG-15</v>
      </c>
      <c r="F2102" s="261">
        <f>[1]Sheet42!$AA50</f>
        <v>35</v>
      </c>
      <c r="G2102" s="262" t="str">
        <f>[1]Sheet42!$X50</f>
        <v>P137366745</v>
      </c>
      <c r="H2102" s="261" t="str">
        <f>[1]Sheet42!$Q50</f>
        <v>a</v>
      </c>
      <c r="I2102" s="261" t="str">
        <f>[1]Sheet42!$M50</f>
        <v xml:space="preserve">سلمى </v>
      </c>
      <c r="J2102" s="261" t="str">
        <f>[1]Sheet42!$L50</f>
        <v>أنثى</v>
      </c>
      <c r="K2102" s="263">
        <f>[1]Sheet42!$F50</f>
        <v>38433</v>
      </c>
      <c r="L2102" s="261" t="str">
        <f t="shared" si="32"/>
        <v xml:space="preserve">a سلمى </v>
      </c>
      <c r="M2102" s="279"/>
    </row>
    <row r="2103" spans="2:13" s="265" customFormat="1" ht="30" customHeight="1">
      <c r="B2103" s="266">
        <v>2096</v>
      </c>
      <c r="C2103" s="261" t="str">
        <f>IF((F2103&lt;=0)," ",[1]Sheet42!$T$10)</f>
        <v xml:space="preserve">الثانية إعدادي عام </v>
      </c>
      <c r="D2103" s="261" t="str">
        <f>C2103&amp;"_"&amp;COUNTIF(C$8:$C2103,C2103)</f>
        <v>الثانية إعدادي عام _563</v>
      </c>
      <c r="E2103" s="260" t="str">
        <f>[1]Sheet42!$I$11</f>
        <v>2ASCG-15</v>
      </c>
      <c r="F2103" s="261">
        <f>[1]Sheet42!$AA51</f>
        <v>36</v>
      </c>
      <c r="G2103" s="262" t="str">
        <f>[1]Sheet42!$X51</f>
        <v>P138318412</v>
      </c>
      <c r="H2103" s="261" t="str">
        <f>[1]Sheet42!$Q51</f>
        <v>a</v>
      </c>
      <c r="I2103" s="261" t="str">
        <f>[1]Sheet42!$M51</f>
        <v>اسماعيل</v>
      </c>
      <c r="J2103" s="261" t="str">
        <f>[1]Sheet42!$L51</f>
        <v>ذكر</v>
      </c>
      <c r="K2103" s="263">
        <f>[1]Sheet42!$F51</f>
        <v>37665</v>
      </c>
      <c r="L2103" s="261" t="str">
        <f t="shared" si="32"/>
        <v>a اسماعيل</v>
      </c>
      <c r="M2103" s="279"/>
    </row>
    <row r="2104" spans="2:13" s="265" customFormat="1" ht="30" customHeight="1">
      <c r="B2104" s="266">
        <v>2097</v>
      </c>
      <c r="C2104" s="261" t="str">
        <f>IF((F2104&lt;=0)," ",[1]Sheet42!$T$10)</f>
        <v xml:space="preserve">الثانية إعدادي عام </v>
      </c>
      <c r="D2104" s="261" t="str">
        <f>C2104&amp;"_"&amp;COUNTIF(C$8:$C2104,C2104)</f>
        <v>الثانية إعدادي عام _564</v>
      </c>
      <c r="E2104" s="260" t="str">
        <f>[1]Sheet42!$I$11</f>
        <v>2ASCG-15</v>
      </c>
      <c r="F2104" s="261">
        <f>[1]Sheet42!$AA52</f>
        <v>37</v>
      </c>
      <c r="G2104" s="262" t="str">
        <f>[1]Sheet42!$X52</f>
        <v>P138366776</v>
      </c>
      <c r="H2104" s="261" t="str">
        <f>[1]Sheet42!$Q52</f>
        <v>a</v>
      </c>
      <c r="I2104" s="261" t="str">
        <f>[1]Sheet42!$M52</f>
        <v xml:space="preserve">نوفل </v>
      </c>
      <c r="J2104" s="261" t="str">
        <f>[1]Sheet42!$L52</f>
        <v>ذكر</v>
      </c>
      <c r="K2104" s="263">
        <f>[1]Sheet42!$F52</f>
        <v>38711</v>
      </c>
      <c r="L2104" s="261" t="str">
        <f t="shared" si="32"/>
        <v xml:space="preserve">a نوفل </v>
      </c>
      <c r="M2104" s="279"/>
    </row>
    <row r="2105" spans="2:13" s="265" customFormat="1" ht="30" customHeight="1">
      <c r="B2105" s="266">
        <v>2098</v>
      </c>
      <c r="C2105" s="261" t="str">
        <f>IF((F2105&lt;=0)," ",[1]Sheet42!$T$10)</f>
        <v xml:space="preserve">الثانية إعدادي عام </v>
      </c>
      <c r="D2105" s="261" t="str">
        <f>C2105&amp;"_"&amp;COUNTIF(C$8:$C2105,C2105)</f>
        <v>الثانية إعدادي عام _565</v>
      </c>
      <c r="E2105" s="260" t="str">
        <f>[1]Sheet42!$I$11</f>
        <v>2ASCG-15</v>
      </c>
      <c r="F2105" s="261">
        <f>[1]Sheet42!$AA53</f>
        <v>38</v>
      </c>
      <c r="G2105" s="262" t="str">
        <f>[1]Sheet42!$X53</f>
        <v>P138376731</v>
      </c>
      <c r="H2105" s="261" t="str">
        <f>[1]Sheet42!$Q53</f>
        <v>a</v>
      </c>
      <c r="I2105" s="261" t="str">
        <f>[1]Sheet42!$M53</f>
        <v xml:space="preserve">محمد </v>
      </c>
      <c r="J2105" s="261" t="str">
        <f>[1]Sheet42!$L53</f>
        <v>ذكر</v>
      </c>
      <c r="K2105" s="263">
        <f>[1]Sheet42!$F53</f>
        <v>37975</v>
      </c>
      <c r="L2105" s="261" t="str">
        <f t="shared" si="32"/>
        <v xml:space="preserve">a محمد </v>
      </c>
      <c r="M2105" s="279"/>
    </row>
    <row r="2106" spans="2:13" s="265" customFormat="1" ht="30" customHeight="1">
      <c r="B2106" s="266">
        <v>2099</v>
      </c>
      <c r="C2106" s="261" t="str">
        <f>IF((F2106&lt;=0)," ",[1]Sheet42!$T$10)</f>
        <v xml:space="preserve">الثانية إعدادي عام </v>
      </c>
      <c r="D2106" s="261" t="str">
        <f>C2106&amp;"_"&amp;COUNTIF(C$8:$C2106,C2106)</f>
        <v>الثانية إعدادي عام _566</v>
      </c>
      <c r="E2106" s="260" t="str">
        <f>[1]Sheet42!$I$11</f>
        <v>2ASCG-15</v>
      </c>
      <c r="F2106" s="261">
        <f>[1]Sheet42!$AA54</f>
        <v>39</v>
      </c>
      <c r="G2106" s="262" t="str">
        <f>[1]Sheet42!$X54</f>
        <v>P139241154</v>
      </c>
      <c r="H2106" s="261" t="str">
        <f>[1]Sheet42!$Q54</f>
        <v>a</v>
      </c>
      <c r="I2106" s="261" t="str">
        <f>[1]Sheet42!$M54</f>
        <v>محسن</v>
      </c>
      <c r="J2106" s="261" t="str">
        <f>[1]Sheet42!$L54</f>
        <v>ذكر</v>
      </c>
      <c r="K2106" s="263">
        <f>[1]Sheet42!$F54</f>
        <v>37924</v>
      </c>
      <c r="L2106" s="261" t="str">
        <f t="shared" si="32"/>
        <v>a محسن</v>
      </c>
      <c r="M2106" s="279"/>
    </row>
    <row r="2107" spans="2:13" s="265" customFormat="1" ht="30" customHeight="1">
      <c r="B2107" s="266">
        <v>2100</v>
      </c>
      <c r="C2107" s="261" t="str">
        <f>IF((F2107&lt;=0)," ",[1]Sheet42!$T$10)</f>
        <v xml:space="preserve">الثانية إعدادي عام </v>
      </c>
      <c r="D2107" s="261" t="str">
        <f>C2107&amp;"_"&amp;COUNTIF(C$8:$C2107,C2107)</f>
        <v>الثانية إعدادي عام _567</v>
      </c>
      <c r="E2107" s="260" t="str">
        <f>[1]Sheet42!$I$11</f>
        <v>2ASCG-15</v>
      </c>
      <c r="F2107" s="261">
        <f>[1]Sheet42!$AA55</f>
        <v>40</v>
      </c>
      <c r="G2107" s="262" t="str">
        <f>[1]Sheet42!$X55</f>
        <v>P141084765</v>
      </c>
      <c r="H2107" s="261" t="str">
        <f>[1]Sheet42!$Q55</f>
        <v>a</v>
      </c>
      <c r="I2107" s="261" t="str">
        <f>[1]Sheet42!$M55</f>
        <v>ياسر</v>
      </c>
      <c r="J2107" s="261" t="str">
        <f>[1]Sheet42!$L55</f>
        <v>ذكر</v>
      </c>
      <c r="K2107" s="263">
        <f>[1]Sheet42!$F55</f>
        <v>37396</v>
      </c>
      <c r="L2107" s="261" t="str">
        <f t="shared" si="32"/>
        <v>a ياسر</v>
      </c>
      <c r="M2107" s="279"/>
    </row>
    <row r="2108" spans="2:13" s="265" customFormat="1" ht="30" customHeight="1">
      <c r="B2108" s="266">
        <v>2101</v>
      </c>
      <c r="C2108" s="261" t="str">
        <f>IF((F2108&lt;=0)," ",[1]Sheet42!$T$10)</f>
        <v xml:space="preserve">الثانية إعدادي عام </v>
      </c>
      <c r="D2108" s="261" t="str">
        <f>C2108&amp;"_"&amp;COUNTIF(C$8:$C2108,C2108)</f>
        <v>الثانية إعدادي عام _568</v>
      </c>
      <c r="E2108" s="260" t="str">
        <f>[1]Sheet42!$I$11</f>
        <v>2ASCG-15</v>
      </c>
      <c r="F2108" s="261">
        <f>[1]Sheet42!$AA56</f>
        <v>41</v>
      </c>
      <c r="G2108" s="262" t="str">
        <f>[1]Sheet42!$X56</f>
        <v>P146073624</v>
      </c>
      <c r="H2108" s="261" t="str">
        <f>[1]Sheet42!$Q56</f>
        <v>a</v>
      </c>
      <c r="I2108" s="261" t="str">
        <f>[1]Sheet42!$M56</f>
        <v>فردوس</v>
      </c>
      <c r="J2108" s="261" t="str">
        <f>[1]Sheet42!$L56</f>
        <v>أنثى</v>
      </c>
      <c r="K2108" s="263">
        <f>[1]Sheet42!$F56</f>
        <v>38672</v>
      </c>
      <c r="L2108" s="261" t="str">
        <f t="shared" si="32"/>
        <v>a فردوس</v>
      </c>
      <c r="M2108" s="279"/>
    </row>
    <row r="2109" spans="2:13" s="265" customFormat="1" ht="30" customHeight="1">
      <c r="B2109" s="266">
        <v>2102</v>
      </c>
      <c r="C2109" s="261" t="str">
        <f>IF((F2109&lt;=0)," ",[1]Sheet42!$T$10)</f>
        <v xml:space="preserve">الثانية إعدادي عام </v>
      </c>
      <c r="D2109" s="261" t="str">
        <f>C2109&amp;"_"&amp;COUNTIF(C$8:$C2109,C2109)</f>
        <v>الثانية إعدادي عام _569</v>
      </c>
      <c r="E2109" s="260" t="str">
        <f>[1]Sheet42!$I$11</f>
        <v>2ASCG-15</v>
      </c>
      <c r="F2109" s="261">
        <f>[1]Sheet42!$AA57</f>
        <v>42</v>
      </c>
      <c r="G2109" s="262" t="str">
        <f>[1]Sheet42!$X57</f>
        <v>P146091960</v>
      </c>
      <c r="H2109" s="261" t="str">
        <f>[1]Sheet42!$Q57</f>
        <v>a</v>
      </c>
      <c r="I2109" s="261" t="str">
        <f>[1]Sheet42!$M57</f>
        <v>مروة</v>
      </c>
      <c r="J2109" s="261" t="str">
        <f>[1]Sheet42!$L57</f>
        <v>أنثى</v>
      </c>
      <c r="K2109" s="263">
        <f>[1]Sheet42!$F57</f>
        <v>38752</v>
      </c>
      <c r="L2109" s="261" t="str">
        <f t="shared" si="32"/>
        <v>a مروة</v>
      </c>
      <c r="M2109" s="279"/>
    </row>
    <row r="2110" spans="2:13" s="265" customFormat="1" ht="30" customHeight="1">
      <c r="B2110" s="266">
        <v>2103</v>
      </c>
      <c r="C2110" s="261" t="str">
        <f>IF((F2110&lt;=0)," ",[1]Sheet42!$T$10)</f>
        <v xml:space="preserve">الثانية إعدادي عام </v>
      </c>
      <c r="D2110" s="261" t="str">
        <f>C2110&amp;"_"&amp;COUNTIF(C$8:$C2110,C2110)</f>
        <v>الثانية إعدادي عام _570</v>
      </c>
      <c r="E2110" s="260" t="str">
        <f>[1]Sheet42!$I$11</f>
        <v>2ASCG-15</v>
      </c>
      <c r="F2110" s="261">
        <f>[1]Sheet42!$AA58</f>
        <v>43</v>
      </c>
      <c r="G2110" s="262" t="str">
        <f>[1]Sheet42!$X58</f>
        <v>S130098143</v>
      </c>
      <c r="H2110" s="261" t="str">
        <f>[1]Sheet42!$Q58</f>
        <v>a</v>
      </c>
      <c r="I2110" s="261" t="str">
        <f>[1]Sheet42!$M58</f>
        <v>معاذ</v>
      </c>
      <c r="J2110" s="261" t="str">
        <f>[1]Sheet42!$L58</f>
        <v>ذكر</v>
      </c>
      <c r="K2110" s="263">
        <f>[1]Sheet42!$F58</f>
        <v>38661</v>
      </c>
      <c r="L2110" s="261" t="str">
        <f t="shared" si="32"/>
        <v>a معاذ</v>
      </c>
      <c r="M2110" s="279"/>
    </row>
    <row r="2111" spans="2:13" s="265" customFormat="1" ht="30" customHeight="1">
      <c r="B2111" s="266">
        <v>2104</v>
      </c>
      <c r="C2111" s="261" t="str">
        <f>IF((F2111&lt;=0)," ",[1]Sheet42!$T$10)</f>
        <v xml:space="preserve">الثانية إعدادي عام </v>
      </c>
      <c r="D2111" s="261" t="str">
        <f>C2111&amp;"_"&amp;COUNTIF(C$8:$C2111,C2111)</f>
        <v>الثانية إعدادي عام _571</v>
      </c>
      <c r="E2111" s="260" t="str">
        <f>[1]Sheet42!$I$11</f>
        <v>2ASCG-15</v>
      </c>
      <c r="F2111" s="261">
        <f>[1]Sheet42!$AA59</f>
        <v>44</v>
      </c>
      <c r="G2111" s="262" t="str">
        <f>[1]Sheet42!$X59</f>
        <v>S134165657</v>
      </c>
      <c r="H2111" s="261" t="str">
        <f>[1]Sheet42!$Q59</f>
        <v>a</v>
      </c>
      <c r="I2111" s="261" t="str">
        <f>[1]Sheet42!$M59</f>
        <v>نهاد</v>
      </c>
      <c r="J2111" s="261" t="str">
        <f>[1]Sheet42!$L59</f>
        <v>أنثى</v>
      </c>
      <c r="K2111" s="263">
        <f>[1]Sheet42!$F59</f>
        <v>38455</v>
      </c>
      <c r="L2111" s="261" t="str">
        <f t="shared" si="32"/>
        <v>a نهاد</v>
      </c>
      <c r="M2111" s="279"/>
    </row>
    <row r="2112" spans="2:13" s="265" customFormat="1" ht="30" customHeight="1">
      <c r="B2112" s="266">
        <v>2105</v>
      </c>
      <c r="C2112" s="261" t="str">
        <f>IF((F2112&lt;=0)," ",[1]Sheet42!$T$10)</f>
        <v xml:space="preserve"> </v>
      </c>
      <c r="D2112" s="261" t="str">
        <f>C2112&amp;"_"&amp;COUNTIF(C$8:$C2112,C2112)</f>
        <v xml:space="preserve"> _384</v>
      </c>
      <c r="E2112" s="260" t="str">
        <f>[1]Sheet42!$I$11</f>
        <v>2ASCG-15</v>
      </c>
      <c r="F2112" s="261">
        <f>[1]Sheet42!$AA60</f>
        <v>0</v>
      </c>
      <c r="G2112" s="262">
        <f>[1]Sheet42!$X60</f>
        <v>0</v>
      </c>
      <c r="H2112" s="261" t="str">
        <f>[1]Sheet42!$Q60</f>
        <v>a</v>
      </c>
      <c r="I2112" s="261">
        <f>[1]Sheet42!$M60</f>
        <v>0</v>
      </c>
      <c r="J2112" s="261">
        <f>[1]Sheet42!$L60</f>
        <v>0</v>
      </c>
      <c r="K2112" s="263">
        <f>[1]Sheet42!$F60</f>
        <v>0</v>
      </c>
      <c r="L2112" s="261" t="str">
        <f t="shared" si="32"/>
        <v>a 0</v>
      </c>
      <c r="M2112" s="279"/>
    </row>
    <row r="2113" spans="2:13" s="265" customFormat="1" ht="30" customHeight="1">
      <c r="B2113" s="266">
        <v>2106</v>
      </c>
      <c r="C2113" s="261" t="str">
        <f>IF((F2113&lt;=0)," ",[1]Sheet42!$T$10)</f>
        <v xml:space="preserve"> </v>
      </c>
      <c r="D2113" s="261" t="str">
        <f>C2113&amp;"_"&amp;COUNTIF(C$8:$C2113,C2113)</f>
        <v xml:space="preserve"> _385</v>
      </c>
      <c r="E2113" s="260" t="str">
        <f>[1]Sheet42!$I$11</f>
        <v>2ASCG-15</v>
      </c>
      <c r="F2113" s="261">
        <f>[1]Sheet42!$AA61</f>
        <v>0</v>
      </c>
      <c r="G2113" s="262">
        <f>[1]Sheet42!$X61</f>
        <v>0</v>
      </c>
      <c r="H2113" s="261" t="str">
        <f>[1]Sheet42!$Q61</f>
        <v>a</v>
      </c>
      <c r="I2113" s="261">
        <f>[1]Sheet42!$M61</f>
        <v>0</v>
      </c>
      <c r="J2113" s="261">
        <f>[1]Sheet42!$L61</f>
        <v>0</v>
      </c>
      <c r="K2113" s="263">
        <f>[1]Sheet42!$F61</f>
        <v>0</v>
      </c>
      <c r="L2113" s="261" t="str">
        <f t="shared" si="32"/>
        <v>a 0</v>
      </c>
      <c r="M2113" s="279"/>
    </row>
    <row r="2114" spans="2:13" s="265" customFormat="1" ht="30" customHeight="1">
      <c r="B2114" s="266">
        <v>2107</v>
      </c>
      <c r="C2114" s="261" t="str">
        <f>IF((F2114&lt;=0)," ",[1]Sheet42!$T$10)</f>
        <v xml:space="preserve"> </v>
      </c>
      <c r="D2114" s="261" t="str">
        <f>C2114&amp;"_"&amp;COUNTIF(C$8:$C2114,C2114)</f>
        <v xml:space="preserve"> _386</v>
      </c>
      <c r="E2114" s="260" t="str">
        <f>[1]Sheet42!$I$11</f>
        <v>2ASCG-15</v>
      </c>
      <c r="F2114" s="261">
        <f>[1]Sheet42!$AA62</f>
        <v>0</v>
      </c>
      <c r="G2114" s="262">
        <f>[1]Sheet42!$X62</f>
        <v>0</v>
      </c>
      <c r="H2114" s="261" t="str">
        <f>[1]Sheet42!$Q62</f>
        <v>a</v>
      </c>
      <c r="I2114" s="261">
        <f>[1]Sheet42!$M62</f>
        <v>0</v>
      </c>
      <c r="J2114" s="261">
        <f>[1]Sheet42!$L62</f>
        <v>0</v>
      </c>
      <c r="K2114" s="263">
        <f>[1]Sheet42!$F62</f>
        <v>0</v>
      </c>
      <c r="L2114" s="261" t="str">
        <f t="shared" si="32"/>
        <v>a 0</v>
      </c>
      <c r="M2114" s="279"/>
    </row>
    <row r="2115" spans="2:13" s="265" customFormat="1" ht="30" customHeight="1">
      <c r="B2115" s="266">
        <v>2108</v>
      </c>
      <c r="C2115" s="261" t="str">
        <f>IF((F2115&lt;=0)," ",[1]Sheet42!$T$10)</f>
        <v xml:space="preserve"> </v>
      </c>
      <c r="D2115" s="261" t="str">
        <f>C2115&amp;"_"&amp;COUNTIF(C$8:$C2115,C2115)</f>
        <v xml:space="preserve"> _387</v>
      </c>
      <c r="E2115" s="260" t="str">
        <f>[1]Sheet42!$I$11</f>
        <v>2ASCG-15</v>
      </c>
      <c r="F2115" s="261">
        <f>[1]Sheet42!$AA63</f>
        <v>0</v>
      </c>
      <c r="G2115" s="262">
        <f>[1]Sheet42!$X63</f>
        <v>0</v>
      </c>
      <c r="H2115" s="261">
        <f>[1]Sheet42!$Q63</f>
        <v>0</v>
      </c>
      <c r="I2115" s="261">
        <f>[1]Sheet42!$M63</f>
        <v>0</v>
      </c>
      <c r="J2115" s="261">
        <f>[1]Sheet42!$L63</f>
        <v>0</v>
      </c>
      <c r="K2115" s="263">
        <f>[1]Sheet42!$F63</f>
        <v>0</v>
      </c>
      <c r="L2115" s="261" t="str">
        <f t="shared" si="32"/>
        <v>0 0</v>
      </c>
      <c r="M2115" s="279"/>
    </row>
    <row r="2116" spans="2:13" s="265" customFormat="1" ht="30" customHeight="1">
      <c r="B2116" s="266">
        <v>2109</v>
      </c>
      <c r="C2116" s="261" t="str">
        <f>IF((F2116&lt;=0)," ",[1]Sheet42!$T$10)</f>
        <v xml:space="preserve"> </v>
      </c>
      <c r="D2116" s="261" t="str">
        <f>C2116&amp;"_"&amp;COUNTIF(C$8:$C2116,C2116)</f>
        <v xml:space="preserve"> _388</v>
      </c>
      <c r="E2116" s="260" t="str">
        <f>[1]Sheet42!$I$11</f>
        <v>2ASCG-15</v>
      </c>
      <c r="F2116" s="261">
        <f>[1]Sheet42!$AA64</f>
        <v>0</v>
      </c>
      <c r="G2116" s="262">
        <f>[1]Sheet42!$X64</f>
        <v>0</v>
      </c>
      <c r="H2116" s="261">
        <f>[1]Sheet42!$Q64</f>
        <v>0</v>
      </c>
      <c r="I2116" s="261">
        <f>[1]Sheet42!$M64</f>
        <v>0</v>
      </c>
      <c r="J2116" s="261">
        <f>[1]Sheet42!$L64</f>
        <v>0</v>
      </c>
      <c r="K2116" s="263">
        <f>[1]Sheet42!$F64</f>
        <v>0</v>
      </c>
      <c r="L2116" s="261" t="str">
        <f t="shared" si="32"/>
        <v>0 0</v>
      </c>
      <c r="M2116" s="279"/>
    </row>
    <row r="2117" spans="2:13" s="265" customFormat="1" ht="30" customHeight="1">
      <c r="B2117" s="266">
        <v>2110</v>
      </c>
      <c r="C2117" s="261" t="str">
        <f>IF((F2117&lt;=0)," ",[1]Sheet42!$T$10)</f>
        <v xml:space="preserve"> </v>
      </c>
      <c r="D2117" s="261" t="str">
        <f>C2117&amp;"_"&amp;COUNTIF(C$8:$C2117,C2117)</f>
        <v xml:space="preserve"> _389</v>
      </c>
      <c r="E2117" s="260" t="str">
        <f>[1]Sheet42!$I$11</f>
        <v>2ASCG-15</v>
      </c>
      <c r="F2117" s="261">
        <f>[1]Sheet42!$AA65</f>
        <v>0</v>
      </c>
      <c r="G2117" s="262">
        <f>[1]Sheet42!$X65</f>
        <v>0</v>
      </c>
      <c r="H2117" s="261">
        <f>[1]Sheet42!$Q65</f>
        <v>0</v>
      </c>
      <c r="I2117" s="261">
        <f>[1]Sheet42!$M65</f>
        <v>0</v>
      </c>
      <c r="J2117" s="261">
        <f>[1]Sheet42!$L65</f>
        <v>0</v>
      </c>
      <c r="K2117" s="263">
        <f>[1]Sheet42!$F65</f>
        <v>0</v>
      </c>
      <c r="L2117" s="261" t="str">
        <f t="shared" si="32"/>
        <v>0 0</v>
      </c>
      <c r="M2117" s="279"/>
    </row>
    <row r="2118" spans="2:13" s="265" customFormat="1" ht="30" customHeight="1">
      <c r="B2118" s="266">
        <v>2111</v>
      </c>
      <c r="C2118" s="261" t="str">
        <f>IF((F2118&lt;=0)," ",[1]Sheet42!$T$10)</f>
        <v xml:space="preserve"> </v>
      </c>
      <c r="D2118" s="261" t="str">
        <f>C2118&amp;"_"&amp;COUNTIF(C$8:$C2118,C2118)</f>
        <v xml:space="preserve"> _390</v>
      </c>
      <c r="E2118" s="260" t="str">
        <f>[1]Sheet42!$I$11</f>
        <v>2ASCG-15</v>
      </c>
      <c r="F2118" s="261">
        <f>[1]Sheet42!$AA66</f>
        <v>0</v>
      </c>
      <c r="G2118" s="262">
        <f>[1]Sheet42!$X66</f>
        <v>0</v>
      </c>
      <c r="H2118" s="261">
        <f>[1]Sheet42!$Q66</f>
        <v>0</v>
      </c>
      <c r="I2118" s="261">
        <f>[1]Sheet42!$M66</f>
        <v>0</v>
      </c>
      <c r="J2118" s="261">
        <f>[1]Sheet42!$L66</f>
        <v>0</v>
      </c>
      <c r="K2118" s="263">
        <f>[1]Sheet42!$F66</f>
        <v>0</v>
      </c>
      <c r="L2118" s="261" t="str">
        <f t="shared" si="32"/>
        <v>0 0</v>
      </c>
      <c r="M2118" s="279"/>
    </row>
    <row r="2119" spans="2:13" s="265" customFormat="1" ht="30" customHeight="1">
      <c r="B2119" s="266">
        <v>2112</v>
      </c>
      <c r="C2119" s="261" t="str">
        <f>IF((F2119&lt;=0)," ",[1]Sheet43!$T$10)</f>
        <v xml:space="preserve">الثانية إعدادي عام </v>
      </c>
      <c r="D2119" s="261" t="str">
        <f>C2119&amp;"_"&amp;COUNTIF(C$8:$C2119,C2119)</f>
        <v>الثانية إعدادي عام _572</v>
      </c>
      <c r="E2119" s="260" t="str">
        <f>[1]Sheet43!$I$11</f>
        <v>2ASCG-16</v>
      </c>
      <c r="F2119" s="261">
        <f>[1]Sheet43!$AA16</f>
        <v>1</v>
      </c>
      <c r="G2119" s="262" t="str">
        <f>[1]Sheet43!$X16</f>
        <v>E130024934</v>
      </c>
      <c r="H2119" s="261" t="str">
        <f>[1]Sheet43!$Q16</f>
        <v>a</v>
      </c>
      <c r="I2119" s="261" t="str">
        <f>[1]Sheet43!$M16</f>
        <v xml:space="preserve">فاطمة </v>
      </c>
      <c r="J2119" s="261" t="str">
        <f>[1]Sheet43!$L16</f>
        <v>أنثى</v>
      </c>
      <c r="K2119" s="263">
        <f>[1]Sheet43!$F16</f>
        <v>38679</v>
      </c>
      <c r="L2119" s="261" t="str">
        <f t="shared" si="32"/>
        <v xml:space="preserve">a فاطمة </v>
      </c>
      <c r="M2119" s="279"/>
    </row>
    <row r="2120" spans="2:13" s="265" customFormat="1" ht="30" customHeight="1">
      <c r="B2120" s="266">
        <v>2113</v>
      </c>
      <c r="C2120" s="261" t="str">
        <f>IF((F2120&lt;=0)," ",[1]Sheet43!$T$10)</f>
        <v xml:space="preserve">الثانية إعدادي عام </v>
      </c>
      <c r="D2120" s="261" t="str">
        <f>C2120&amp;"_"&amp;COUNTIF(C$8:$C2120,C2120)</f>
        <v>الثانية إعدادي عام _573</v>
      </c>
      <c r="E2120" s="260" t="str">
        <f>[1]Sheet43!$I$11</f>
        <v>2ASCG-16</v>
      </c>
      <c r="F2120" s="261">
        <f>[1]Sheet43!$AA17</f>
        <v>2</v>
      </c>
      <c r="G2120" s="262" t="str">
        <f>[1]Sheet43!$X17</f>
        <v>E131029540</v>
      </c>
      <c r="H2120" s="261" t="str">
        <f>[1]Sheet43!$Q17</f>
        <v>a</v>
      </c>
      <c r="I2120" s="261" t="str">
        <f>[1]Sheet43!$M17</f>
        <v>خولة</v>
      </c>
      <c r="J2120" s="261" t="str">
        <f>[1]Sheet43!$L17</f>
        <v>أنثى</v>
      </c>
      <c r="K2120" s="263">
        <f>[1]Sheet43!$F17</f>
        <v>38548</v>
      </c>
      <c r="L2120" s="261" t="str">
        <f t="shared" si="32"/>
        <v>a خولة</v>
      </c>
      <c r="M2120" s="279"/>
    </row>
    <row r="2121" spans="2:13" s="265" customFormat="1" ht="30" customHeight="1">
      <c r="B2121" s="266">
        <v>2114</v>
      </c>
      <c r="C2121" s="261" t="str">
        <f>IF((F2121&lt;=0)," ",[1]Sheet43!$T$10)</f>
        <v xml:space="preserve">الثانية إعدادي عام </v>
      </c>
      <c r="D2121" s="261" t="str">
        <f>C2121&amp;"_"&amp;COUNTIF(C$8:$C2121,C2121)</f>
        <v>الثانية إعدادي عام _574</v>
      </c>
      <c r="E2121" s="260" t="str">
        <f>[1]Sheet43!$I$11</f>
        <v>2ASCG-16</v>
      </c>
      <c r="F2121" s="261">
        <f>[1]Sheet43!$AA18</f>
        <v>3</v>
      </c>
      <c r="G2121" s="262" t="str">
        <f>[1]Sheet43!$X18</f>
        <v>E134023271</v>
      </c>
      <c r="H2121" s="261" t="str">
        <f>[1]Sheet43!$Q18</f>
        <v>a</v>
      </c>
      <c r="I2121" s="261" t="str">
        <f>[1]Sheet43!$M18</f>
        <v xml:space="preserve">العامري </v>
      </c>
      <c r="J2121" s="261" t="str">
        <f>[1]Sheet43!$L18</f>
        <v>ذكر</v>
      </c>
      <c r="K2121" s="263">
        <f>[1]Sheet43!$F18</f>
        <v>37794</v>
      </c>
      <c r="L2121" s="261" t="str">
        <f t="shared" ref="L2121:L2184" si="33">CONCATENATE(H2121," ",I2121)</f>
        <v xml:space="preserve">a العامري </v>
      </c>
      <c r="M2121" s="279"/>
    </row>
    <row r="2122" spans="2:13" s="265" customFormat="1" ht="30" customHeight="1">
      <c r="B2122" s="266">
        <v>2115</v>
      </c>
      <c r="C2122" s="261" t="str">
        <f>IF((F2122&lt;=0)," ",[1]Sheet43!$T$10)</f>
        <v xml:space="preserve">الثانية إعدادي عام </v>
      </c>
      <c r="D2122" s="261" t="str">
        <f>C2122&amp;"_"&amp;COUNTIF(C$8:$C2122,C2122)</f>
        <v>الثانية إعدادي عام _575</v>
      </c>
      <c r="E2122" s="260" t="str">
        <f>[1]Sheet43!$I$11</f>
        <v>2ASCG-16</v>
      </c>
      <c r="F2122" s="261">
        <f>[1]Sheet43!$AA19</f>
        <v>4</v>
      </c>
      <c r="G2122" s="262" t="str">
        <f>[1]Sheet43!$X19</f>
        <v>N130004724</v>
      </c>
      <c r="H2122" s="261" t="str">
        <f>[1]Sheet43!$Q19</f>
        <v>a</v>
      </c>
      <c r="I2122" s="261" t="str">
        <f>[1]Sheet43!$M19</f>
        <v>الهام</v>
      </c>
      <c r="J2122" s="261" t="str">
        <f>[1]Sheet43!$L19</f>
        <v>أنثى</v>
      </c>
      <c r="K2122" s="263">
        <f>[1]Sheet43!$F19</f>
        <v>38559</v>
      </c>
      <c r="L2122" s="261" t="str">
        <f t="shared" si="33"/>
        <v>a الهام</v>
      </c>
      <c r="M2122" s="279"/>
    </row>
    <row r="2123" spans="2:13" s="265" customFormat="1" ht="30" customHeight="1">
      <c r="B2123" s="266">
        <v>2116</v>
      </c>
      <c r="C2123" s="261" t="str">
        <f>IF((F2123&lt;=0)," ",[1]Sheet43!$T$10)</f>
        <v xml:space="preserve">الثانية إعدادي عام </v>
      </c>
      <c r="D2123" s="261" t="str">
        <f>C2123&amp;"_"&amp;COUNTIF(C$8:$C2123,C2123)</f>
        <v>الثانية إعدادي عام _576</v>
      </c>
      <c r="E2123" s="260" t="str">
        <f>[1]Sheet43!$I$11</f>
        <v>2ASCG-16</v>
      </c>
      <c r="F2123" s="261">
        <f>[1]Sheet43!$AA20</f>
        <v>5</v>
      </c>
      <c r="G2123" s="262" t="str">
        <f>[1]Sheet43!$X20</f>
        <v>P130250795</v>
      </c>
      <c r="H2123" s="261" t="str">
        <f>[1]Sheet43!$Q20</f>
        <v>a</v>
      </c>
      <c r="I2123" s="261" t="str">
        <f>[1]Sheet43!$M20</f>
        <v>محمد سعيد</v>
      </c>
      <c r="J2123" s="261" t="str">
        <f>[1]Sheet43!$L20</f>
        <v>ذكر</v>
      </c>
      <c r="K2123" s="263">
        <f>[1]Sheet43!$F20</f>
        <v>37612</v>
      </c>
      <c r="L2123" s="261" t="str">
        <f t="shared" si="33"/>
        <v>a محمد سعيد</v>
      </c>
      <c r="M2123" s="279"/>
    </row>
    <row r="2124" spans="2:13" s="265" customFormat="1" ht="30" customHeight="1">
      <c r="B2124" s="266">
        <v>2117</v>
      </c>
      <c r="C2124" s="261" t="str">
        <f>IF((F2124&lt;=0)," ",[1]Sheet43!$T$10)</f>
        <v xml:space="preserve">الثانية إعدادي عام </v>
      </c>
      <c r="D2124" s="261" t="str">
        <f>C2124&amp;"_"&amp;COUNTIF(C$8:$C2124,C2124)</f>
        <v>الثانية إعدادي عام _577</v>
      </c>
      <c r="E2124" s="260" t="str">
        <f>[1]Sheet43!$I$11</f>
        <v>2ASCG-16</v>
      </c>
      <c r="F2124" s="261">
        <f>[1]Sheet43!$AA21</f>
        <v>6</v>
      </c>
      <c r="G2124" s="262" t="str">
        <f>[1]Sheet43!$X21</f>
        <v>P130259849</v>
      </c>
      <c r="H2124" s="261" t="str">
        <f>[1]Sheet43!$Q21</f>
        <v>a</v>
      </c>
      <c r="I2124" s="261" t="str">
        <f>[1]Sheet43!$M21</f>
        <v>ياسمين</v>
      </c>
      <c r="J2124" s="261" t="str">
        <f>[1]Sheet43!$L21</f>
        <v>أنثى</v>
      </c>
      <c r="K2124" s="263">
        <f>[1]Sheet43!$F21</f>
        <v>38767</v>
      </c>
      <c r="L2124" s="261" t="str">
        <f t="shared" si="33"/>
        <v>a ياسمين</v>
      </c>
      <c r="M2124" s="279"/>
    </row>
    <row r="2125" spans="2:13" s="265" customFormat="1" ht="30" customHeight="1">
      <c r="B2125" s="266">
        <v>2118</v>
      </c>
      <c r="C2125" s="261" t="str">
        <f>IF((F2125&lt;=0)," ",[1]Sheet43!$T$10)</f>
        <v xml:space="preserve">الثانية إعدادي عام </v>
      </c>
      <c r="D2125" s="261" t="str">
        <f>C2125&amp;"_"&amp;COUNTIF(C$8:$C2125,C2125)</f>
        <v>الثانية إعدادي عام _578</v>
      </c>
      <c r="E2125" s="260" t="str">
        <f>[1]Sheet43!$I$11</f>
        <v>2ASCG-16</v>
      </c>
      <c r="F2125" s="261">
        <f>[1]Sheet43!$AA22</f>
        <v>7</v>
      </c>
      <c r="G2125" s="262" t="str">
        <f>[1]Sheet43!$X22</f>
        <v>P130259855</v>
      </c>
      <c r="H2125" s="261" t="str">
        <f>[1]Sheet43!$Q22</f>
        <v>a</v>
      </c>
      <c r="I2125" s="261" t="str">
        <f>[1]Sheet43!$M22</f>
        <v xml:space="preserve">حسام </v>
      </c>
      <c r="J2125" s="261" t="str">
        <f>[1]Sheet43!$L22</f>
        <v>ذكر</v>
      </c>
      <c r="K2125" s="263">
        <f>[1]Sheet43!$F22</f>
        <v>38610</v>
      </c>
      <c r="L2125" s="261" t="str">
        <f t="shared" si="33"/>
        <v xml:space="preserve">a حسام </v>
      </c>
      <c r="M2125" s="279"/>
    </row>
    <row r="2126" spans="2:13" s="265" customFormat="1" ht="30" customHeight="1">
      <c r="B2126" s="266">
        <v>2119</v>
      </c>
      <c r="C2126" s="261" t="str">
        <f>IF((F2126&lt;=0)," ",[1]Sheet43!$T$10)</f>
        <v xml:space="preserve">الثانية إعدادي عام </v>
      </c>
      <c r="D2126" s="261" t="str">
        <f>C2126&amp;"_"&amp;COUNTIF(C$8:$C2126,C2126)</f>
        <v>الثانية إعدادي عام _579</v>
      </c>
      <c r="E2126" s="260" t="str">
        <f>[1]Sheet43!$I$11</f>
        <v>2ASCG-16</v>
      </c>
      <c r="F2126" s="261">
        <f>[1]Sheet43!$AA23</f>
        <v>8</v>
      </c>
      <c r="G2126" s="262" t="str">
        <f>[1]Sheet43!$X23</f>
        <v>P130260022</v>
      </c>
      <c r="H2126" s="261" t="str">
        <f>[1]Sheet43!$Q23</f>
        <v>a</v>
      </c>
      <c r="I2126" s="261" t="str">
        <f>[1]Sheet43!$M23</f>
        <v xml:space="preserve">حفصة  </v>
      </c>
      <c r="J2126" s="261" t="str">
        <f>[1]Sheet43!$L23</f>
        <v>أنثى</v>
      </c>
      <c r="K2126" s="263">
        <f>[1]Sheet43!$F23</f>
        <v>37840</v>
      </c>
      <c r="L2126" s="261" t="str">
        <f t="shared" si="33"/>
        <v xml:space="preserve">a حفصة  </v>
      </c>
      <c r="M2126" s="279"/>
    </row>
    <row r="2127" spans="2:13" s="265" customFormat="1" ht="30" customHeight="1">
      <c r="B2127" s="266">
        <v>2120</v>
      </c>
      <c r="C2127" s="261" t="str">
        <f>IF((F2127&lt;=0)," ",[1]Sheet43!$T$10)</f>
        <v xml:space="preserve">الثانية إعدادي عام </v>
      </c>
      <c r="D2127" s="261" t="str">
        <f>C2127&amp;"_"&amp;COUNTIF(C$8:$C2127,C2127)</f>
        <v>الثانية إعدادي عام _580</v>
      </c>
      <c r="E2127" s="260" t="str">
        <f>[1]Sheet43!$I$11</f>
        <v>2ASCG-16</v>
      </c>
      <c r="F2127" s="261">
        <f>[1]Sheet43!$AA24</f>
        <v>9</v>
      </c>
      <c r="G2127" s="262" t="str">
        <f>[1]Sheet43!$X24</f>
        <v>P131251448</v>
      </c>
      <c r="H2127" s="261" t="str">
        <f>[1]Sheet43!$Q24</f>
        <v>a</v>
      </c>
      <c r="I2127" s="261" t="str">
        <f>[1]Sheet43!$M24</f>
        <v>غزلان</v>
      </c>
      <c r="J2127" s="261" t="str">
        <f>[1]Sheet43!$L24</f>
        <v>أنثى</v>
      </c>
      <c r="K2127" s="263">
        <f>[1]Sheet43!$F24</f>
        <v>38674</v>
      </c>
      <c r="L2127" s="261" t="str">
        <f t="shared" si="33"/>
        <v>a غزلان</v>
      </c>
      <c r="M2127" s="279"/>
    </row>
    <row r="2128" spans="2:13" s="265" customFormat="1" ht="30" customHeight="1">
      <c r="B2128" s="266">
        <v>2121</v>
      </c>
      <c r="C2128" s="261" t="str">
        <f>IF((F2128&lt;=0)," ",[1]Sheet43!$T$10)</f>
        <v xml:space="preserve">الثانية إعدادي عام </v>
      </c>
      <c r="D2128" s="261" t="str">
        <f>C2128&amp;"_"&amp;COUNTIF(C$8:$C2128,C2128)</f>
        <v>الثانية إعدادي عام _581</v>
      </c>
      <c r="E2128" s="260" t="str">
        <f>[1]Sheet43!$I$11</f>
        <v>2ASCG-16</v>
      </c>
      <c r="F2128" s="261">
        <f>[1]Sheet43!$AA25</f>
        <v>10</v>
      </c>
      <c r="G2128" s="262" t="str">
        <f>[1]Sheet43!$X25</f>
        <v>P132247687</v>
      </c>
      <c r="H2128" s="261" t="str">
        <f>[1]Sheet43!$Q25</f>
        <v>a</v>
      </c>
      <c r="I2128" s="261" t="str">
        <f>[1]Sheet43!$M25</f>
        <v>هدى</v>
      </c>
      <c r="J2128" s="261" t="str">
        <f>[1]Sheet43!$L25</f>
        <v>أنثى</v>
      </c>
      <c r="K2128" s="263">
        <f>[1]Sheet43!$F25</f>
        <v>38368</v>
      </c>
      <c r="L2128" s="261" t="str">
        <f t="shared" si="33"/>
        <v>a هدى</v>
      </c>
      <c r="M2128" s="279"/>
    </row>
    <row r="2129" spans="2:13" s="265" customFormat="1" ht="30" customHeight="1">
      <c r="B2129" s="266">
        <v>2122</v>
      </c>
      <c r="C2129" s="261" t="str">
        <f>IF((F2129&lt;=0)," ",[1]Sheet43!$T$10)</f>
        <v xml:space="preserve">الثانية إعدادي عام </v>
      </c>
      <c r="D2129" s="261" t="str">
        <f>C2129&amp;"_"&amp;COUNTIF(C$8:$C2129,C2129)</f>
        <v>الثانية إعدادي عام _582</v>
      </c>
      <c r="E2129" s="260" t="str">
        <f>[1]Sheet43!$I$11</f>
        <v>2ASCG-16</v>
      </c>
      <c r="F2129" s="261">
        <f>[1]Sheet43!$AA26</f>
        <v>11</v>
      </c>
      <c r="G2129" s="262" t="str">
        <f>[1]Sheet43!$X26</f>
        <v>P132250997</v>
      </c>
      <c r="H2129" s="261" t="str">
        <f>[1]Sheet43!$Q26</f>
        <v>a</v>
      </c>
      <c r="I2129" s="261" t="str">
        <f>[1]Sheet43!$M26</f>
        <v xml:space="preserve">محسن  </v>
      </c>
      <c r="J2129" s="261" t="str">
        <f>[1]Sheet43!$L26</f>
        <v>ذكر</v>
      </c>
      <c r="K2129" s="263">
        <f>[1]Sheet43!$F26</f>
        <v>37693</v>
      </c>
      <c r="L2129" s="261" t="str">
        <f t="shared" si="33"/>
        <v xml:space="preserve">a محسن  </v>
      </c>
      <c r="M2129" s="279"/>
    </row>
    <row r="2130" spans="2:13" s="265" customFormat="1" ht="30" customHeight="1">
      <c r="B2130" s="266">
        <v>2123</v>
      </c>
      <c r="C2130" s="261" t="str">
        <f>IF((F2130&lt;=0)," ",[1]Sheet43!$T$10)</f>
        <v xml:space="preserve">الثانية إعدادي عام </v>
      </c>
      <c r="D2130" s="261" t="str">
        <f>C2130&amp;"_"&amp;COUNTIF(C$8:$C2130,C2130)</f>
        <v>الثانية إعدادي عام _583</v>
      </c>
      <c r="E2130" s="260" t="str">
        <f>[1]Sheet43!$I$11</f>
        <v>2ASCG-16</v>
      </c>
      <c r="F2130" s="261">
        <f>[1]Sheet43!$AA27</f>
        <v>12</v>
      </c>
      <c r="G2130" s="262" t="str">
        <f>[1]Sheet43!$X27</f>
        <v>P132259929</v>
      </c>
      <c r="H2130" s="261" t="str">
        <f>[1]Sheet43!$Q27</f>
        <v>a</v>
      </c>
      <c r="I2130" s="261" t="str">
        <f>[1]Sheet43!$M27</f>
        <v xml:space="preserve">سارة </v>
      </c>
      <c r="J2130" s="261" t="str">
        <f>[1]Sheet43!$L27</f>
        <v>أنثى</v>
      </c>
      <c r="K2130" s="263">
        <f>[1]Sheet43!$F27</f>
        <v>38633</v>
      </c>
      <c r="L2130" s="261" t="str">
        <f t="shared" si="33"/>
        <v xml:space="preserve">a سارة </v>
      </c>
      <c r="M2130" s="279"/>
    </row>
    <row r="2131" spans="2:13" s="265" customFormat="1" ht="30" customHeight="1">
      <c r="B2131" s="266">
        <v>2124</v>
      </c>
      <c r="C2131" s="261" t="str">
        <f>IF((F2131&lt;=0)," ",[1]Sheet43!$T$10)</f>
        <v xml:space="preserve">الثانية إعدادي عام </v>
      </c>
      <c r="D2131" s="261" t="str">
        <f>C2131&amp;"_"&amp;COUNTIF(C$8:$C2131,C2131)</f>
        <v>الثانية إعدادي عام _584</v>
      </c>
      <c r="E2131" s="260" t="str">
        <f>[1]Sheet43!$I$11</f>
        <v>2ASCG-16</v>
      </c>
      <c r="F2131" s="261">
        <f>[1]Sheet43!$AA28</f>
        <v>13</v>
      </c>
      <c r="G2131" s="262" t="str">
        <f>[1]Sheet43!$X28</f>
        <v>P132432845</v>
      </c>
      <c r="H2131" s="261" t="str">
        <f>[1]Sheet43!$Q28</f>
        <v>a</v>
      </c>
      <c r="I2131" s="261" t="str">
        <f>[1]Sheet43!$M28</f>
        <v>سكينة</v>
      </c>
      <c r="J2131" s="261" t="str">
        <f>[1]Sheet43!$L28</f>
        <v>أنثى</v>
      </c>
      <c r="K2131" s="263">
        <f>[1]Sheet43!$F28</f>
        <v>37299</v>
      </c>
      <c r="L2131" s="261" t="str">
        <f t="shared" si="33"/>
        <v>a سكينة</v>
      </c>
      <c r="M2131" s="279"/>
    </row>
    <row r="2132" spans="2:13" s="265" customFormat="1" ht="30" customHeight="1">
      <c r="B2132" s="266">
        <v>2125</v>
      </c>
      <c r="C2132" s="261" t="str">
        <f>IF((F2132&lt;=0)," ",[1]Sheet43!$T$10)</f>
        <v xml:space="preserve">الثانية إعدادي عام </v>
      </c>
      <c r="D2132" s="261" t="str">
        <f>C2132&amp;"_"&amp;COUNTIF(C$8:$C2132,C2132)</f>
        <v>الثانية إعدادي عام _585</v>
      </c>
      <c r="E2132" s="260" t="str">
        <f>[1]Sheet43!$I$11</f>
        <v>2ASCG-16</v>
      </c>
      <c r="F2132" s="261">
        <f>[1]Sheet43!$AA29</f>
        <v>14</v>
      </c>
      <c r="G2132" s="262" t="str">
        <f>[1]Sheet43!$X29</f>
        <v>P133247823</v>
      </c>
      <c r="H2132" s="261" t="str">
        <f>[1]Sheet43!$Q29</f>
        <v>a</v>
      </c>
      <c r="I2132" s="261" t="str">
        <f>[1]Sheet43!$M29</f>
        <v>فاطمة الزهراء</v>
      </c>
      <c r="J2132" s="261" t="str">
        <f>[1]Sheet43!$L29</f>
        <v>أنثى</v>
      </c>
      <c r="K2132" s="263">
        <f>[1]Sheet43!$F29</f>
        <v>38650</v>
      </c>
      <c r="L2132" s="261" t="str">
        <f t="shared" si="33"/>
        <v>a فاطمة الزهراء</v>
      </c>
      <c r="M2132" s="279"/>
    </row>
    <row r="2133" spans="2:13" s="265" customFormat="1" ht="30" customHeight="1">
      <c r="B2133" s="266">
        <v>2126</v>
      </c>
      <c r="C2133" s="261" t="str">
        <f>IF((F2133&lt;=0)," ",[1]Sheet43!$T$10)</f>
        <v xml:space="preserve">الثانية إعدادي عام </v>
      </c>
      <c r="D2133" s="261" t="str">
        <f>C2133&amp;"_"&amp;COUNTIF(C$8:$C2133,C2133)</f>
        <v>الثانية إعدادي عام _586</v>
      </c>
      <c r="E2133" s="260" t="str">
        <f>[1]Sheet43!$I$11</f>
        <v>2ASCG-16</v>
      </c>
      <c r="F2133" s="261">
        <f>[1]Sheet43!$AA30</f>
        <v>15</v>
      </c>
      <c r="G2133" s="262" t="str">
        <f>[1]Sheet43!$X30</f>
        <v>P133366931</v>
      </c>
      <c r="H2133" s="261" t="str">
        <f>[1]Sheet43!$Q30</f>
        <v>a</v>
      </c>
      <c r="I2133" s="261" t="str">
        <f>[1]Sheet43!$M30</f>
        <v xml:space="preserve">آية </v>
      </c>
      <c r="J2133" s="261" t="str">
        <f>[1]Sheet43!$L30</f>
        <v>أنثى</v>
      </c>
      <c r="K2133" s="263">
        <f>[1]Sheet43!$F30</f>
        <v>38485</v>
      </c>
      <c r="L2133" s="261" t="str">
        <f t="shared" si="33"/>
        <v xml:space="preserve">a آية </v>
      </c>
      <c r="M2133" s="279"/>
    </row>
    <row r="2134" spans="2:13" s="265" customFormat="1" ht="30" customHeight="1">
      <c r="B2134" s="266">
        <v>2127</v>
      </c>
      <c r="C2134" s="261" t="str">
        <f>IF((F2134&lt;=0)," ",[1]Sheet43!$T$10)</f>
        <v xml:space="preserve">الثانية إعدادي عام </v>
      </c>
      <c r="D2134" s="261" t="str">
        <f>C2134&amp;"_"&amp;COUNTIF(C$8:$C2134,C2134)</f>
        <v>الثانية إعدادي عام _587</v>
      </c>
      <c r="E2134" s="260" t="str">
        <f>[1]Sheet43!$I$11</f>
        <v>2ASCG-16</v>
      </c>
      <c r="F2134" s="261">
        <f>[1]Sheet43!$AA31</f>
        <v>16</v>
      </c>
      <c r="G2134" s="262" t="str">
        <f>[1]Sheet43!$X31</f>
        <v>P134251244</v>
      </c>
      <c r="H2134" s="261" t="str">
        <f>[1]Sheet43!$Q31</f>
        <v>a</v>
      </c>
      <c r="I2134" s="261" t="str">
        <f>[1]Sheet43!$M31</f>
        <v xml:space="preserve">فدوى </v>
      </c>
      <c r="J2134" s="261" t="str">
        <f>[1]Sheet43!$L31</f>
        <v>أنثى</v>
      </c>
      <c r="K2134" s="263">
        <f>[1]Sheet43!$F31</f>
        <v>38525</v>
      </c>
      <c r="L2134" s="261" t="str">
        <f t="shared" si="33"/>
        <v xml:space="preserve">a فدوى </v>
      </c>
      <c r="M2134" s="279"/>
    </row>
    <row r="2135" spans="2:13" s="265" customFormat="1" ht="30" customHeight="1">
      <c r="B2135" s="266">
        <v>2128</v>
      </c>
      <c r="C2135" s="261" t="str">
        <f>IF((F2135&lt;=0)," ",[1]Sheet43!$T$10)</f>
        <v xml:space="preserve">الثانية إعدادي عام </v>
      </c>
      <c r="D2135" s="261" t="str">
        <f>C2135&amp;"_"&amp;COUNTIF(C$8:$C2135,C2135)</f>
        <v>الثانية إعدادي عام _588</v>
      </c>
      <c r="E2135" s="260" t="str">
        <f>[1]Sheet43!$I$11</f>
        <v>2ASCG-16</v>
      </c>
      <c r="F2135" s="261">
        <f>[1]Sheet43!$AA32</f>
        <v>17</v>
      </c>
      <c r="G2135" s="262" t="str">
        <f>[1]Sheet43!$X32</f>
        <v>P134256960</v>
      </c>
      <c r="H2135" s="261" t="str">
        <f>[1]Sheet43!$Q32</f>
        <v>a</v>
      </c>
      <c r="I2135" s="261" t="str">
        <f>[1]Sheet43!$M32</f>
        <v>ايوب</v>
      </c>
      <c r="J2135" s="261" t="str">
        <f>[1]Sheet43!$L32</f>
        <v>ذكر</v>
      </c>
      <c r="K2135" s="263">
        <f>[1]Sheet43!$F32</f>
        <v>38628</v>
      </c>
      <c r="L2135" s="261" t="str">
        <f t="shared" si="33"/>
        <v>a ايوب</v>
      </c>
      <c r="M2135" s="279"/>
    </row>
    <row r="2136" spans="2:13" s="265" customFormat="1" ht="30" customHeight="1">
      <c r="B2136" s="266">
        <v>2129</v>
      </c>
      <c r="C2136" s="261" t="str">
        <f>IF((F2136&lt;=0)," ",[1]Sheet43!$T$10)</f>
        <v xml:space="preserve">الثانية إعدادي عام </v>
      </c>
      <c r="D2136" s="261" t="str">
        <f>C2136&amp;"_"&amp;COUNTIF(C$8:$C2136,C2136)</f>
        <v>الثانية إعدادي عام _589</v>
      </c>
      <c r="E2136" s="260" t="str">
        <f>[1]Sheet43!$I$11</f>
        <v>2ASCG-16</v>
      </c>
      <c r="F2136" s="261">
        <f>[1]Sheet43!$AA33</f>
        <v>18</v>
      </c>
      <c r="G2136" s="262" t="str">
        <f>[1]Sheet43!$X33</f>
        <v>P134366753</v>
      </c>
      <c r="H2136" s="261" t="str">
        <f>[1]Sheet43!$Q33</f>
        <v>a</v>
      </c>
      <c r="I2136" s="261" t="str">
        <f>[1]Sheet43!$M33</f>
        <v xml:space="preserve">حفصة </v>
      </c>
      <c r="J2136" s="261" t="str">
        <f>[1]Sheet43!$L33</f>
        <v>أنثى</v>
      </c>
      <c r="K2136" s="263">
        <f>[1]Sheet43!$F33</f>
        <v>38775</v>
      </c>
      <c r="L2136" s="261" t="str">
        <f t="shared" si="33"/>
        <v xml:space="preserve">a حفصة </v>
      </c>
      <c r="M2136" s="279"/>
    </row>
    <row r="2137" spans="2:13" s="265" customFormat="1" ht="30" customHeight="1">
      <c r="B2137" s="266">
        <v>2130</v>
      </c>
      <c r="C2137" s="261" t="str">
        <f>IF((F2137&lt;=0)," ",[1]Sheet43!$T$10)</f>
        <v xml:space="preserve">الثانية إعدادي عام </v>
      </c>
      <c r="D2137" s="261" t="str">
        <f>C2137&amp;"_"&amp;COUNTIF(C$8:$C2137,C2137)</f>
        <v>الثانية إعدادي عام _590</v>
      </c>
      <c r="E2137" s="260" t="str">
        <f>[1]Sheet43!$I$11</f>
        <v>2ASCG-16</v>
      </c>
      <c r="F2137" s="261">
        <f>[1]Sheet43!$AA34</f>
        <v>19</v>
      </c>
      <c r="G2137" s="262" t="str">
        <f>[1]Sheet43!$X34</f>
        <v>P134371357</v>
      </c>
      <c r="H2137" s="261" t="str">
        <f>[1]Sheet43!$Q34</f>
        <v>a</v>
      </c>
      <c r="I2137" s="261" t="str">
        <f>[1]Sheet43!$M34</f>
        <v xml:space="preserve">محمد ياسين </v>
      </c>
      <c r="J2137" s="261" t="str">
        <f>[1]Sheet43!$L34</f>
        <v>ذكر</v>
      </c>
      <c r="K2137" s="263">
        <f>[1]Sheet43!$F34</f>
        <v>37907</v>
      </c>
      <c r="L2137" s="261" t="str">
        <f t="shared" si="33"/>
        <v xml:space="preserve">a محمد ياسين </v>
      </c>
      <c r="M2137" s="279"/>
    </row>
    <row r="2138" spans="2:13" s="265" customFormat="1" ht="30" customHeight="1">
      <c r="B2138" s="266">
        <v>2131</v>
      </c>
      <c r="C2138" s="261" t="str">
        <f>IF((F2138&lt;=0)," ",[1]Sheet43!$T$10)</f>
        <v xml:space="preserve">الثانية إعدادي عام </v>
      </c>
      <c r="D2138" s="261" t="str">
        <f>C2138&amp;"_"&amp;COUNTIF(C$8:$C2138,C2138)</f>
        <v>الثانية إعدادي عام _591</v>
      </c>
      <c r="E2138" s="260" t="str">
        <f>[1]Sheet43!$I$11</f>
        <v>2ASCG-16</v>
      </c>
      <c r="F2138" s="261">
        <f>[1]Sheet43!$AA35</f>
        <v>20</v>
      </c>
      <c r="G2138" s="262" t="str">
        <f>[1]Sheet43!$X35</f>
        <v>P135251350</v>
      </c>
      <c r="H2138" s="261" t="str">
        <f>[1]Sheet43!$Q35</f>
        <v>a</v>
      </c>
      <c r="I2138" s="261" t="str">
        <f>[1]Sheet43!$M35</f>
        <v xml:space="preserve">عبد  الناجي  </v>
      </c>
      <c r="J2138" s="261" t="str">
        <f>[1]Sheet43!$L35</f>
        <v>ذكر</v>
      </c>
      <c r="K2138" s="263">
        <f>[1]Sheet43!$F35</f>
        <v>37958</v>
      </c>
      <c r="L2138" s="261" t="str">
        <f t="shared" si="33"/>
        <v xml:space="preserve">a عبد  الناجي  </v>
      </c>
      <c r="M2138" s="279"/>
    </row>
    <row r="2139" spans="2:13" s="265" customFormat="1" ht="30" customHeight="1">
      <c r="B2139" s="266">
        <v>2132</v>
      </c>
      <c r="C2139" s="261" t="str">
        <f>IF((F2139&lt;=0)," ",[1]Sheet43!$T$10)</f>
        <v xml:space="preserve">الثانية إعدادي عام </v>
      </c>
      <c r="D2139" s="261" t="str">
        <f>C2139&amp;"_"&amp;COUNTIF(C$8:$C2139,C2139)</f>
        <v>الثانية إعدادي عام _592</v>
      </c>
      <c r="E2139" s="260" t="str">
        <f>[1]Sheet43!$I$11</f>
        <v>2ASCG-16</v>
      </c>
      <c r="F2139" s="261">
        <f>[1]Sheet43!$AA36</f>
        <v>21</v>
      </c>
      <c r="G2139" s="262" t="str">
        <f>[1]Sheet43!$X36</f>
        <v>P135366727</v>
      </c>
      <c r="H2139" s="261" t="str">
        <f>[1]Sheet43!$Q36</f>
        <v>a</v>
      </c>
      <c r="I2139" s="261" t="str">
        <f>[1]Sheet43!$M36</f>
        <v xml:space="preserve">آية </v>
      </c>
      <c r="J2139" s="261" t="str">
        <f>[1]Sheet43!$L36</f>
        <v>أنثى</v>
      </c>
      <c r="K2139" s="263">
        <f>[1]Sheet43!$F36</f>
        <v>38663</v>
      </c>
      <c r="L2139" s="261" t="str">
        <f t="shared" si="33"/>
        <v xml:space="preserve">a آية </v>
      </c>
      <c r="M2139" s="279"/>
    </row>
    <row r="2140" spans="2:13" s="265" customFormat="1" ht="30" customHeight="1">
      <c r="B2140" s="266">
        <v>2133</v>
      </c>
      <c r="C2140" s="261" t="str">
        <f>IF((F2140&lt;=0)," ",[1]Sheet43!$T$10)</f>
        <v xml:space="preserve">الثانية إعدادي عام </v>
      </c>
      <c r="D2140" s="261" t="str">
        <f>C2140&amp;"_"&amp;COUNTIF(C$8:$C2140,C2140)</f>
        <v>الثانية إعدادي عام _593</v>
      </c>
      <c r="E2140" s="260" t="str">
        <f>[1]Sheet43!$I$11</f>
        <v>2ASCG-16</v>
      </c>
      <c r="F2140" s="261">
        <f>[1]Sheet43!$AA37</f>
        <v>22</v>
      </c>
      <c r="G2140" s="262" t="str">
        <f>[1]Sheet43!$X37</f>
        <v>P135366852</v>
      </c>
      <c r="H2140" s="261" t="str">
        <f>[1]Sheet43!$Q37</f>
        <v>a</v>
      </c>
      <c r="I2140" s="261" t="str">
        <f>[1]Sheet43!$M37</f>
        <v xml:space="preserve">محمد وائل </v>
      </c>
      <c r="J2140" s="261" t="str">
        <f>[1]Sheet43!$L37</f>
        <v>ذكر</v>
      </c>
      <c r="K2140" s="263">
        <f>[1]Sheet43!$F37</f>
        <v>38704</v>
      </c>
      <c r="L2140" s="261" t="str">
        <f t="shared" si="33"/>
        <v xml:space="preserve">a محمد وائل </v>
      </c>
      <c r="M2140" s="279"/>
    </row>
    <row r="2141" spans="2:13" s="265" customFormat="1" ht="30" customHeight="1">
      <c r="B2141" s="266">
        <v>2134</v>
      </c>
      <c r="C2141" s="261" t="str">
        <f>IF((F2141&lt;=0)," ",[1]Sheet43!$T$10)</f>
        <v xml:space="preserve">الثانية إعدادي عام </v>
      </c>
      <c r="D2141" s="261" t="str">
        <f>C2141&amp;"_"&amp;COUNTIF(C$8:$C2141,C2141)</f>
        <v>الثانية إعدادي عام _594</v>
      </c>
      <c r="E2141" s="260" t="str">
        <f>[1]Sheet43!$I$11</f>
        <v>2ASCG-16</v>
      </c>
      <c r="F2141" s="261">
        <f>[1]Sheet43!$AA38</f>
        <v>23</v>
      </c>
      <c r="G2141" s="262" t="str">
        <f>[1]Sheet43!$X38</f>
        <v>P135366854</v>
      </c>
      <c r="H2141" s="261" t="str">
        <f>[1]Sheet43!$Q38</f>
        <v>a</v>
      </c>
      <c r="I2141" s="261" t="str">
        <f>[1]Sheet43!$M38</f>
        <v xml:space="preserve">نهاد </v>
      </c>
      <c r="J2141" s="261" t="str">
        <f>[1]Sheet43!$L38</f>
        <v>أنثى</v>
      </c>
      <c r="K2141" s="263">
        <f>[1]Sheet43!$F38</f>
        <v>37607</v>
      </c>
      <c r="L2141" s="261" t="str">
        <f t="shared" si="33"/>
        <v xml:space="preserve">a نهاد </v>
      </c>
      <c r="M2141" s="279"/>
    </row>
    <row r="2142" spans="2:13" s="265" customFormat="1" ht="30" customHeight="1">
      <c r="B2142" s="266">
        <v>2135</v>
      </c>
      <c r="C2142" s="261" t="str">
        <f>IF((F2142&lt;=0)," ",[1]Sheet43!$T$10)</f>
        <v xml:space="preserve">الثانية إعدادي عام </v>
      </c>
      <c r="D2142" s="261" t="str">
        <f>C2142&amp;"_"&amp;COUNTIF(C$8:$C2142,C2142)</f>
        <v>الثانية إعدادي عام _595</v>
      </c>
      <c r="E2142" s="260" t="str">
        <f>[1]Sheet43!$I$11</f>
        <v>2ASCG-16</v>
      </c>
      <c r="F2142" s="261">
        <f>[1]Sheet43!$AA39</f>
        <v>24</v>
      </c>
      <c r="G2142" s="262" t="str">
        <f>[1]Sheet43!$X39</f>
        <v>P135366863</v>
      </c>
      <c r="H2142" s="261" t="str">
        <f>[1]Sheet43!$Q39</f>
        <v>a</v>
      </c>
      <c r="I2142" s="261" t="str">
        <f>[1]Sheet43!$M39</f>
        <v xml:space="preserve">زكرياء </v>
      </c>
      <c r="J2142" s="261" t="str">
        <f>[1]Sheet43!$L39</f>
        <v>ذكر</v>
      </c>
      <c r="K2142" s="263">
        <f>[1]Sheet43!$F39</f>
        <v>38093</v>
      </c>
      <c r="L2142" s="261" t="str">
        <f t="shared" si="33"/>
        <v xml:space="preserve">a زكرياء </v>
      </c>
      <c r="M2142" s="279"/>
    </row>
    <row r="2143" spans="2:13" s="265" customFormat="1" ht="30" customHeight="1">
      <c r="B2143" s="266">
        <v>2136</v>
      </c>
      <c r="C2143" s="261" t="str">
        <f>IF((F2143&lt;=0)," ",[1]Sheet43!$T$10)</f>
        <v xml:space="preserve">الثانية إعدادي عام </v>
      </c>
      <c r="D2143" s="261" t="str">
        <f>C2143&amp;"_"&amp;COUNTIF(C$8:$C2143,C2143)</f>
        <v>الثانية إعدادي عام _596</v>
      </c>
      <c r="E2143" s="260" t="str">
        <f>[1]Sheet43!$I$11</f>
        <v>2ASCG-16</v>
      </c>
      <c r="F2143" s="261">
        <f>[1]Sheet43!$AA40</f>
        <v>25</v>
      </c>
      <c r="G2143" s="262" t="str">
        <f>[1]Sheet43!$X40</f>
        <v>P136324930</v>
      </c>
      <c r="H2143" s="261" t="str">
        <f>[1]Sheet43!$Q40</f>
        <v>a</v>
      </c>
      <c r="I2143" s="261" t="str">
        <f>[1]Sheet43!$M40</f>
        <v>صفوان</v>
      </c>
      <c r="J2143" s="261" t="str">
        <f>[1]Sheet43!$L40</f>
        <v>ذكر</v>
      </c>
      <c r="K2143" s="263">
        <f>[1]Sheet43!$F40</f>
        <v>37697</v>
      </c>
      <c r="L2143" s="261" t="str">
        <f t="shared" si="33"/>
        <v>a صفوان</v>
      </c>
      <c r="M2143" s="279"/>
    </row>
    <row r="2144" spans="2:13" s="265" customFormat="1" ht="30" customHeight="1">
      <c r="B2144" s="266">
        <v>2137</v>
      </c>
      <c r="C2144" s="261" t="str">
        <f>IF((F2144&lt;=0)," ",[1]Sheet43!$T$10)</f>
        <v xml:space="preserve">الثانية إعدادي عام </v>
      </c>
      <c r="D2144" s="261" t="str">
        <f>C2144&amp;"_"&amp;COUNTIF(C$8:$C2144,C2144)</f>
        <v>الثانية إعدادي عام _597</v>
      </c>
      <c r="E2144" s="260" t="str">
        <f>[1]Sheet43!$I$11</f>
        <v>2ASCG-16</v>
      </c>
      <c r="F2144" s="261">
        <f>[1]Sheet43!$AA41</f>
        <v>26</v>
      </c>
      <c r="G2144" s="262" t="str">
        <f>[1]Sheet43!$X41</f>
        <v>P136366938</v>
      </c>
      <c r="H2144" s="261" t="str">
        <f>[1]Sheet43!$Q41</f>
        <v>a</v>
      </c>
      <c r="I2144" s="261" t="str">
        <f>[1]Sheet43!$M41</f>
        <v xml:space="preserve">ملاك </v>
      </c>
      <c r="J2144" s="261" t="str">
        <f>[1]Sheet43!$L41</f>
        <v>أنثى</v>
      </c>
      <c r="K2144" s="263">
        <f>[1]Sheet43!$F41</f>
        <v>38483</v>
      </c>
      <c r="L2144" s="261" t="str">
        <f t="shared" si="33"/>
        <v xml:space="preserve">a ملاك </v>
      </c>
      <c r="M2144" s="279"/>
    </row>
    <row r="2145" spans="2:13" s="265" customFormat="1" ht="30" customHeight="1">
      <c r="B2145" s="266">
        <v>2138</v>
      </c>
      <c r="C2145" s="261" t="str">
        <f>IF((F2145&lt;=0)," ",[1]Sheet43!$T$10)</f>
        <v xml:space="preserve">الثانية إعدادي عام </v>
      </c>
      <c r="D2145" s="261" t="str">
        <f>C2145&amp;"_"&amp;COUNTIF(C$8:$C2145,C2145)</f>
        <v>الثانية إعدادي عام _598</v>
      </c>
      <c r="E2145" s="260" t="str">
        <f>[1]Sheet43!$I$11</f>
        <v>2ASCG-16</v>
      </c>
      <c r="F2145" s="261">
        <f>[1]Sheet43!$AA42</f>
        <v>27</v>
      </c>
      <c r="G2145" s="262" t="str">
        <f>[1]Sheet43!$X42</f>
        <v>P136371193</v>
      </c>
      <c r="H2145" s="261" t="str">
        <f>[1]Sheet43!$Q42</f>
        <v>a</v>
      </c>
      <c r="I2145" s="261" t="str">
        <f>[1]Sheet43!$M42</f>
        <v xml:space="preserve">صلاح الدين </v>
      </c>
      <c r="J2145" s="261" t="str">
        <f>[1]Sheet43!$L42</f>
        <v>ذكر</v>
      </c>
      <c r="K2145" s="263">
        <f>[1]Sheet43!$F42</f>
        <v>38054</v>
      </c>
      <c r="L2145" s="261" t="str">
        <f t="shared" si="33"/>
        <v xml:space="preserve">a صلاح الدين </v>
      </c>
      <c r="M2145" s="279"/>
    </row>
    <row r="2146" spans="2:13" s="265" customFormat="1" ht="30" customHeight="1">
      <c r="B2146" s="266">
        <v>2139</v>
      </c>
      <c r="C2146" s="261" t="str">
        <f>IF((F2146&lt;=0)," ",[1]Sheet43!$T$10)</f>
        <v xml:space="preserve">الثانية إعدادي عام </v>
      </c>
      <c r="D2146" s="261" t="str">
        <f>C2146&amp;"_"&amp;COUNTIF(C$8:$C2146,C2146)</f>
        <v>الثانية إعدادي عام _599</v>
      </c>
      <c r="E2146" s="260" t="str">
        <f>[1]Sheet43!$I$11</f>
        <v>2ASCG-16</v>
      </c>
      <c r="F2146" s="261">
        <f>[1]Sheet43!$AA43</f>
        <v>28</v>
      </c>
      <c r="G2146" s="262" t="str">
        <f>[1]Sheet43!$X43</f>
        <v>P138366953</v>
      </c>
      <c r="H2146" s="261" t="str">
        <f>[1]Sheet43!$Q43</f>
        <v>a</v>
      </c>
      <c r="I2146" s="261" t="str">
        <f>[1]Sheet43!$M43</f>
        <v xml:space="preserve">آية </v>
      </c>
      <c r="J2146" s="261" t="str">
        <f>[1]Sheet43!$L43</f>
        <v>أنثى</v>
      </c>
      <c r="K2146" s="263">
        <f>[1]Sheet43!$F43</f>
        <v>38325</v>
      </c>
      <c r="L2146" s="261" t="str">
        <f t="shared" si="33"/>
        <v xml:space="preserve">a آية </v>
      </c>
      <c r="M2146" s="279"/>
    </row>
    <row r="2147" spans="2:13" s="265" customFormat="1" ht="30" customHeight="1">
      <c r="B2147" s="266">
        <v>2140</v>
      </c>
      <c r="C2147" s="261" t="str">
        <f>IF((F2147&lt;=0)," ",[1]Sheet43!$T$10)</f>
        <v xml:space="preserve">الثانية إعدادي عام </v>
      </c>
      <c r="D2147" s="261" t="str">
        <f>C2147&amp;"_"&amp;COUNTIF(C$8:$C2147,C2147)</f>
        <v>الثانية إعدادي عام _600</v>
      </c>
      <c r="E2147" s="260" t="str">
        <f>[1]Sheet43!$I$11</f>
        <v>2ASCG-16</v>
      </c>
      <c r="F2147" s="261">
        <f>[1]Sheet43!$AA44</f>
        <v>29</v>
      </c>
      <c r="G2147" s="262" t="str">
        <f>[1]Sheet43!$X44</f>
        <v>P138374249</v>
      </c>
      <c r="H2147" s="261" t="str">
        <f>[1]Sheet43!$Q44</f>
        <v>a</v>
      </c>
      <c r="I2147" s="261" t="str">
        <f>[1]Sheet43!$M44</f>
        <v>منال</v>
      </c>
      <c r="J2147" s="261" t="str">
        <f>[1]Sheet43!$L44</f>
        <v>أنثى</v>
      </c>
      <c r="K2147" s="263">
        <f>[1]Sheet43!$F44</f>
        <v>37886</v>
      </c>
      <c r="L2147" s="261" t="str">
        <f t="shared" si="33"/>
        <v>a منال</v>
      </c>
      <c r="M2147" s="279"/>
    </row>
    <row r="2148" spans="2:13" s="265" customFormat="1" ht="30" customHeight="1">
      <c r="B2148" s="266">
        <v>2141</v>
      </c>
      <c r="C2148" s="261" t="str">
        <f>IF((F2148&lt;=0)," ",[1]Sheet43!$T$10)</f>
        <v xml:space="preserve">الثانية إعدادي عام </v>
      </c>
      <c r="D2148" s="261" t="str">
        <f>C2148&amp;"_"&amp;COUNTIF(C$8:$C2148,C2148)</f>
        <v>الثانية إعدادي عام _601</v>
      </c>
      <c r="E2148" s="260" t="str">
        <f>[1]Sheet43!$I$11</f>
        <v>2ASCG-16</v>
      </c>
      <c r="F2148" s="261">
        <f>[1]Sheet43!$AA45</f>
        <v>30</v>
      </c>
      <c r="G2148" s="262" t="str">
        <f>[1]Sheet43!$X45</f>
        <v>P139250775</v>
      </c>
      <c r="H2148" s="261" t="str">
        <f>[1]Sheet43!$Q45</f>
        <v>a</v>
      </c>
      <c r="I2148" s="261" t="str">
        <f>[1]Sheet43!$M45</f>
        <v xml:space="preserve">شيماء  </v>
      </c>
      <c r="J2148" s="261" t="str">
        <f>[1]Sheet43!$L45</f>
        <v>أنثى</v>
      </c>
      <c r="K2148" s="263">
        <f>[1]Sheet43!$F45</f>
        <v>37646</v>
      </c>
      <c r="L2148" s="261" t="str">
        <f t="shared" si="33"/>
        <v xml:space="preserve">a شيماء  </v>
      </c>
      <c r="M2148" s="279"/>
    </row>
    <row r="2149" spans="2:13" s="265" customFormat="1" ht="30" customHeight="1">
      <c r="B2149" s="266">
        <v>2142</v>
      </c>
      <c r="C2149" s="261" t="str">
        <f>IF((F2149&lt;=0)," ",[1]Sheet43!$T$10)</f>
        <v xml:space="preserve">الثانية إعدادي عام </v>
      </c>
      <c r="D2149" s="261" t="str">
        <f>C2149&amp;"_"&amp;COUNTIF(C$8:$C2149,C2149)</f>
        <v>الثانية إعدادي عام _602</v>
      </c>
      <c r="E2149" s="260" t="str">
        <f>[1]Sheet43!$I$11</f>
        <v>2ASCG-16</v>
      </c>
      <c r="F2149" s="261">
        <f>[1]Sheet43!$AA46</f>
        <v>31</v>
      </c>
      <c r="G2149" s="262" t="str">
        <f>[1]Sheet43!$X46</f>
        <v>P139259983</v>
      </c>
      <c r="H2149" s="261" t="str">
        <f>[1]Sheet43!$Q46</f>
        <v>a</v>
      </c>
      <c r="I2149" s="261" t="str">
        <f>[1]Sheet43!$M46</f>
        <v xml:space="preserve">محمد </v>
      </c>
      <c r="J2149" s="261" t="str">
        <f>[1]Sheet43!$L46</f>
        <v>ذكر</v>
      </c>
      <c r="K2149" s="263">
        <f>[1]Sheet43!$F46</f>
        <v>38276</v>
      </c>
      <c r="L2149" s="261" t="str">
        <f t="shared" si="33"/>
        <v xml:space="preserve">a محمد </v>
      </c>
      <c r="M2149" s="279"/>
    </row>
    <row r="2150" spans="2:13" s="265" customFormat="1" ht="30" customHeight="1">
      <c r="B2150" s="266">
        <v>2143</v>
      </c>
      <c r="C2150" s="261" t="str">
        <f>IF((F2150&lt;=0)," ",[1]Sheet43!$T$10)</f>
        <v xml:space="preserve">الثانية إعدادي عام </v>
      </c>
      <c r="D2150" s="261" t="str">
        <f>C2150&amp;"_"&amp;COUNTIF(C$8:$C2150,C2150)</f>
        <v>الثانية إعدادي عام _603</v>
      </c>
      <c r="E2150" s="260" t="str">
        <f>[1]Sheet43!$I$11</f>
        <v>2ASCG-16</v>
      </c>
      <c r="F2150" s="261">
        <f>[1]Sheet43!$AA47</f>
        <v>32</v>
      </c>
      <c r="G2150" s="262" t="str">
        <f>[1]Sheet43!$X47</f>
        <v>P139366930</v>
      </c>
      <c r="H2150" s="261" t="str">
        <f>[1]Sheet43!$Q47</f>
        <v>a</v>
      </c>
      <c r="I2150" s="261" t="str">
        <f>[1]Sheet43!$M47</f>
        <v xml:space="preserve">سهيلة </v>
      </c>
      <c r="J2150" s="261" t="str">
        <f>[1]Sheet43!$L47</f>
        <v>أنثى</v>
      </c>
      <c r="K2150" s="263">
        <f>[1]Sheet43!$F47</f>
        <v>38635</v>
      </c>
      <c r="L2150" s="261" t="str">
        <f t="shared" si="33"/>
        <v xml:space="preserve">a سهيلة </v>
      </c>
      <c r="M2150" s="279"/>
    </row>
    <row r="2151" spans="2:13" s="265" customFormat="1" ht="30" customHeight="1">
      <c r="B2151" s="266">
        <v>2144</v>
      </c>
      <c r="C2151" s="261" t="str">
        <f>IF((F2151&lt;=0)," ",[1]Sheet43!$T$10)</f>
        <v xml:space="preserve">الثانية إعدادي عام </v>
      </c>
      <c r="D2151" s="261" t="str">
        <f>C2151&amp;"_"&amp;COUNTIF(C$8:$C2151,C2151)</f>
        <v>الثانية إعدادي عام _604</v>
      </c>
      <c r="E2151" s="260" t="str">
        <f>[1]Sheet43!$I$11</f>
        <v>2ASCG-16</v>
      </c>
      <c r="F2151" s="261">
        <f>[1]Sheet43!$AA48</f>
        <v>33</v>
      </c>
      <c r="G2151" s="262" t="str">
        <f>[1]Sheet43!$X48</f>
        <v>P139371128</v>
      </c>
      <c r="H2151" s="261" t="str">
        <f>[1]Sheet43!$Q48</f>
        <v>a</v>
      </c>
      <c r="I2151" s="261" t="str">
        <f>[1]Sheet43!$M48</f>
        <v xml:space="preserve">بوسلهام </v>
      </c>
      <c r="J2151" s="261" t="str">
        <f>[1]Sheet43!$L48</f>
        <v>ذكر</v>
      </c>
      <c r="K2151" s="263">
        <f>[1]Sheet43!$F48</f>
        <v>38232</v>
      </c>
      <c r="L2151" s="261" t="str">
        <f t="shared" si="33"/>
        <v xml:space="preserve">a بوسلهام </v>
      </c>
      <c r="M2151" s="279"/>
    </row>
    <row r="2152" spans="2:13" s="265" customFormat="1" ht="30" customHeight="1">
      <c r="B2152" s="266">
        <v>2145</v>
      </c>
      <c r="C2152" s="261" t="str">
        <f>IF((F2152&lt;=0)," ",[1]Sheet43!$T$10)</f>
        <v xml:space="preserve">الثانية إعدادي عام </v>
      </c>
      <c r="D2152" s="261" t="str">
        <f>C2152&amp;"_"&amp;COUNTIF(C$8:$C2152,C2152)</f>
        <v>الثانية إعدادي عام _605</v>
      </c>
      <c r="E2152" s="260" t="str">
        <f>[1]Sheet43!$I$11</f>
        <v>2ASCG-16</v>
      </c>
      <c r="F2152" s="261">
        <f>[1]Sheet43!$AA49</f>
        <v>34</v>
      </c>
      <c r="G2152" s="262" t="str">
        <f>[1]Sheet43!$X49</f>
        <v>P144075716</v>
      </c>
      <c r="H2152" s="261" t="str">
        <f>[1]Sheet43!$Q49</f>
        <v>a</v>
      </c>
      <c r="I2152" s="261" t="str">
        <f>[1]Sheet43!$M49</f>
        <v>عدنان</v>
      </c>
      <c r="J2152" s="261" t="str">
        <f>[1]Sheet43!$L49</f>
        <v>ذكر</v>
      </c>
      <c r="K2152" s="263">
        <f>[1]Sheet43!$F49</f>
        <v>37950</v>
      </c>
      <c r="L2152" s="261" t="str">
        <f t="shared" si="33"/>
        <v>a عدنان</v>
      </c>
      <c r="M2152" s="279"/>
    </row>
    <row r="2153" spans="2:13" s="265" customFormat="1" ht="30" customHeight="1">
      <c r="B2153" s="266">
        <v>2146</v>
      </c>
      <c r="C2153" s="261" t="str">
        <f>IF((F2153&lt;=0)," ",[1]Sheet43!$T$10)</f>
        <v xml:space="preserve">الثانية إعدادي عام </v>
      </c>
      <c r="D2153" s="261" t="str">
        <f>C2153&amp;"_"&amp;COUNTIF(C$8:$C2153,C2153)</f>
        <v>الثانية إعدادي عام _606</v>
      </c>
      <c r="E2153" s="260" t="str">
        <f>[1]Sheet43!$I$11</f>
        <v>2ASCG-16</v>
      </c>
      <c r="F2153" s="261">
        <f>[1]Sheet43!$AA50</f>
        <v>35</v>
      </c>
      <c r="G2153" s="262" t="str">
        <f>[1]Sheet43!$X50</f>
        <v>S132167958</v>
      </c>
      <c r="H2153" s="261" t="str">
        <f>[1]Sheet43!$Q50</f>
        <v>a</v>
      </c>
      <c r="I2153" s="261" t="str">
        <f>[1]Sheet43!$M50</f>
        <v>أشرف</v>
      </c>
      <c r="J2153" s="261" t="str">
        <f>[1]Sheet43!$L50</f>
        <v>ذكر</v>
      </c>
      <c r="K2153" s="263">
        <f>[1]Sheet43!$F50</f>
        <v>37162</v>
      </c>
      <c r="L2153" s="261" t="str">
        <f t="shared" si="33"/>
        <v>a أشرف</v>
      </c>
      <c r="M2153" s="279"/>
    </row>
    <row r="2154" spans="2:13" s="265" customFormat="1" ht="30" customHeight="1">
      <c r="B2154" s="266">
        <v>2147</v>
      </c>
      <c r="C2154" s="261" t="str">
        <f>IF((F2154&lt;=0)," ",[1]Sheet43!$T$10)</f>
        <v xml:space="preserve">الثانية إعدادي عام </v>
      </c>
      <c r="D2154" s="261" t="str">
        <f>C2154&amp;"_"&amp;COUNTIF(C$8:$C2154,C2154)</f>
        <v>الثانية إعدادي عام _607</v>
      </c>
      <c r="E2154" s="260" t="str">
        <f>[1]Sheet43!$I$11</f>
        <v>2ASCG-16</v>
      </c>
      <c r="F2154" s="261">
        <f>[1]Sheet43!$AA51</f>
        <v>36</v>
      </c>
      <c r="G2154" s="262" t="str">
        <f>[1]Sheet43!$X51</f>
        <v>Y133015373</v>
      </c>
      <c r="H2154" s="261" t="str">
        <f>[1]Sheet43!$Q51</f>
        <v>a</v>
      </c>
      <c r="I2154" s="261" t="str">
        <f>[1]Sheet43!$M51</f>
        <v>محمد</v>
      </c>
      <c r="J2154" s="261" t="str">
        <f>[1]Sheet43!$L51</f>
        <v>ذكر</v>
      </c>
      <c r="K2154" s="263">
        <f>[1]Sheet43!$F51</f>
        <v>38343</v>
      </c>
      <c r="L2154" s="261" t="str">
        <f t="shared" si="33"/>
        <v>a محمد</v>
      </c>
      <c r="M2154" s="279"/>
    </row>
    <row r="2155" spans="2:13" s="265" customFormat="1" ht="30" customHeight="1">
      <c r="B2155" s="266">
        <v>2148</v>
      </c>
      <c r="C2155" s="261" t="str">
        <f>IF((F2155&lt;=0)," ",[1]Sheet43!$T$10)</f>
        <v xml:space="preserve"> </v>
      </c>
      <c r="D2155" s="261" t="str">
        <f>C2155&amp;"_"&amp;COUNTIF(C$8:$C2155,C2155)</f>
        <v xml:space="preserve"> _391</v>
      </c>
      <c r="E2155" s="260" t="str">
        <f>[1]Sheet43!$I$11</f>
        <v>2ASCG-16</v>
      </c>
      <c r="F2155" s="261">
        <f>[1]Sheet43!$AA52</f>
        <v>0</v>
      </c>
      <c r="G2155" s="262">
        <f>[1]Sheet43!$X52</f>
        <v>0</v>
      </c>
      <c r="H2155" s="261" t="str">
        <f>[1]Sheet43!$Q52</f>
        <v>a</v>
      </c>
      <c r="I2155" s="261">
        <f>[1]Sheet43!$M52</f>
        <v>0</v>
      </c>
      <c r="J2155" s="261">
        <f>[1]Sheet43!$L52</f>
        <v>0</v>
      </c>
      <c r="K2155" s="263">
        <f>[1]Sheet43!$F52</f>
        <v>0</v>
      </c>
      <c r="L2155" s="261" t="str">
        <f t="shared" si="33"/>
        <v>a 0</v>
      </c>
      <c r="M2155" s="279"/>
    </row>
    <row r="2156" spans="2:13" s="265" customFormat="1" ht="30" customHeight="1">
      <c r="B2156" s="266">
        <v>2149</v>
      </c>
      <c r="C2156" s="261" t="str">
        <f>IF((F2156&lt;=0)," ",[1]Sheet43!$T$10)</f>
        <v xml:space="preserve"> </v>
      </c>
      <c r="D2156" s="261" t="str">
        <f>C2156&amp;"_"&amp;COUNTIF(C$8:$C2156,C2156)</f>
        <v xml:space="preserve"> _392</v>
      </c>
      <c r="E2156" s="260" t="str">
        <f>[1]Sheet43!$I$11</f>
        <v>2ASCG-16</v>
      </c>
      <c r="F2156" s="261">
        <f>[1]Sheet43!$AA53</f>
        <v>0</v>
      </c>
      <c r="G2156" s="262">
        <f>[1]Sheet43!$X53</f>
        <v>0</v>
      </c>
      <c r="H2156" s="261" t="str">
        <f>[1]Sheet43!$Q53</f>
        <v>a</v>
      </c>
      <c r="I2156" s="261">
        <f>[1]Sheet43!$M53</f>
        <v>0</v>
      </c>
      <c r="J2156" s="261">
        <f>[1]Sheet43!$L53</f>
        <v>0</v>
      </c>
      <c r="K2156" s="263">
        <f>[1]Sheet43!$F53</f>
        <v>0</v>
      </c>
      <c r="L2156" s="261" t="str">
        <f t="shared" si="33"/>
        <v>a 0</v>
      </c>
      <c r="M2156" s="279"/>
    </row>
    <row r="2157" spans="2:13" s="265" customFormat="1" ht="30" customHeight="1">
      <c r="B2157" s="266">
        <v>2150</v>
      </c>
      <c r="C2157" s="261" t="str">
        <f>IF((F2157&lt;=0)," ",[1]Sheet43!$T$10)</f>
        <v xml:space="preserve"> </v>
      </c>
      <c r="D2157" s="261" t="str">
        <f>C2157&amp;"_"&amp;COUNTIF(C$8:$C2157,C2157)</f>
        <v xml:space="preserve"> _393</v>
      </c>
      <c r="E2157" s="260" t="str">
        <f>[1]Sheet43!$I$11</f>
        <v>2ASCG-16</v>
      </c>
      <c r="F2157" s="261">
        <f>[1]Sheet43!$AA54</f>
        <v>0</v>
      </c>
      <c r="G2157" s="262">
        <f>[1]Sheet43!$X54</f>
        <v>0</v>
      </c>
      <c r="H2157" s="261" t="str">
        <f>[1]Sheet43!$Q54</f>
        <v>a</v>
      </c>
      <c r="I2157" s="261">
        <f>[1]Sheet43!$M54</f>
        <v>0</v>
      </c>
      <c r="J2157" s="261">
        <f>[1]Sheet43!$L54</f>
        <v>0</v>
      </c>
      <c r="K2157" s="263">
        <f>[1]Sheet43!$F54</f>
        <v>0</v>
      </c>
      <c r="L2157" s="261" t="str">
        <f t="shared" si="33"/>
        <v>a 0</v>
      </c>
      <c r="M2157" s="279"/>
    </row>
    <row r="2158" spans="2:13" s="265" customFormat="1" ht="30" customHeight="1">
      <c r="B2158" s="266">
        <v>2151</v>
      </c>
      <c r="C2158" s="261" t="str">
        <f>IF((F2158&lt;=0)," ",[1]Sheet43!$T$10)</f>
        <v xml:space="preserve"> </v>
      </c>
      <c r="D2158" s="261" t="str">
        <f>C2158&amp;"_"&amp;COUNTIF(C$8:$C2158,C2158)</f>
        <v xml:space="preserve"> _394</v>
      </c>
      <c r="E2158" s="260" t="str">
        <f>[1]Sheet43!$I$11</f>
        <v>2ASCG-16</v>
      </c>
      <c r="F2158" s="261">
        <f>[1]Sheet43!$AA55</f>
        <v>0</v>
      </c>
      <c r="G2158" s="262">
        <f>[1]Sheet43!$X55</f>
        <v>0</v>
      </c>
      <c r="H2158" s="261" t="str">
        <f>[1]Sheet43!$Q55</f>
        <v>a</v>
      </c>
      <c r="I2158" s="261">
        <f>[1]Sheet43!$M55</f>
        <v>0</v>
      </c>
      <c r="J2158" s="261">
        <f>[1]Sheet43!$L55</f>
        <v>0</v>
      </c>
      <c r="K2158" s="263">
        <f>[1]Sheet43!$F55</f>
        <v>0</v>
      </c>
      <c r="L2158" s="261" t="str">
        <f t="shared" si="33"/>
        <v>a 0</v>
      </c>
      <c r="M2158" s="279"/>
    </row>
    <row r="2159" spans="2:13" s="265" customFormat="1" ht="30" customHeight="1">
      <c r="B2159" s="266">
        <v>2152</v>
      </c>
      <c r="C2159" s="261" t="str">
        <f>IF((F2159&lt;=0)," ",[1]Sheet43!$T$10)</f>
        <v xml:space="preserve"> </v>
      </c>
      <c r="D2159" s="261" t="str">
        <f>C2159&amp;"_"&amp;COUNTIF(C$8:$C2159,C2159)</f>
        <v xml:space="preserve"> _395</v>
      </c>
      <c r="E2159" s="260" t="str">
        <f>[1]Sheet43!$I$11</f>
        <v>2ASCG-16</v>
      </c>
      <c r="F2159" s="261">
        <f>[1]Sheet43!$AA56</f>
        <v>0</v>
      </c>
      <c r="G2159" s="262">
        <f>[1]Sheet43!$X56</f>
        <v>0</v>
      </c>
      <c r="H2159" s="261" t="str">
        <f>[1]Sheet43!$Q56</f>
        <v>a</v>
      </c>
      <c r="I2159" s="261">
        <f>[1]Sheet43!$M56</f>
        <v>0</v>
      </c>
      <c r="J2159" s="261">
        <f>[1]Sheet43!$L56</f>
        <v>0</v>
      </c>
      <c r="K2159" s="263">
        <f>[1]Sheet43!$F56</f>
        <v>0</v>
      </c>
      <c r="L2159" s="261" t="str">
        <f t="shared" si="33"/>
        <v>a 0</v>
      </c>
      <c r="M2159" s="279"/>
    </row>
    <row r="2160" spans="2:13" s="265" customFormat="1" ht="30" customHeight="1">
      <c r="B2160" s="266">
        <v>2153</v>
      </c>
      <c r="C2160" s="261" t="str">
        <f>IF((F2160&lt;=0)," ",[1]Sheet43!$T$10)</f>
        <v xml:space="preserve"> </v>
      </c>
      <c r="D2160" s="261" t="str">
        <f>C2160&amp;"_"&amp;COUNTIF(C$8:$C2160,C2160)</f>
        <v xml:space="preserve"> _396</v>
      </c>
      <c r="E2160" s="260" t="str">
        <f>[1]Sheet43!$I$11</f>
        <v>2ASCG-16</v>
      </c>
      <c r="F2160" s="261">
        <f>[1]Sheet43!$AA57</f>
        <v>0</v>
      </c>
      <c r="G2160" s="262">
        <f>[1]Sheet43!$X57</f>
        <v>0</v>
      </c>
      <c r="H2160" s="261" t="str">
        <f>[1]Sheet43!$Q57</f>
        <v>a</v>
      </c>
      <c r="I2160" s="261">
        <f>[1]Sheet43!$M57</f>
        <v>0</v>
      </c>
      <c r="J2160" s="261">
        <f>[1]Sheet43!$L57</f>
        <v>0</v>
      </c>
      <c r="K2160" s="263">
        <f>[1]Sheet43!$F57</f>
        <v>0</v>
      </c>
      <c r="L2160" s="261" t="str">
        <f t="shared" si="33"/>
        <v>a 0</v>
      </c>
      <c r="M2160" s="279"/>
    </row>
    <row r="2161" spans="2:13" s="265" customFormat="1" ht="30" customHeight="1">
      <c r="B2161" s="266">
        <v>2154</v>
      </c>
      <c r="C2161" s="261" t="str">
        <f>IF((F2161&lt;=0)," ",[1]Sheet43!$T$10)</f>
        <v xml:space="preserve"> </v>
      </c>
      <c r="D2161" s="261" t="str">
        <f>C2161&amp;"_"&amp;COUNTIF(C$8:$C2161,C2161)</f>
        <v xml:space="preserve"> _397</v>
      </c>
      <c r="E2161" s="260" t="str">
        <f>[1]Sheet43!$I$11</f>
        <v>2ASCG-16</v>
      </c>
      <c r="F2161" s="261">
        <f>[1]Sheet43!$AA58</f>
        <v>0</v>
      </c>
      <c r="G2161" s="262">
        <f>[1]Sheet43!$X58</f>
        <v>0</v>
      </c>
      <c r="H2161" s="261" t="str">
        <f>[1]Sheet43!$Q58</f>
        <v>a</v>
      </c>
      <c r="I2161" s="261">
        <f>[1]Sheet43!$M58</f>
        <v>0</v>
      </c>
      <c r="J2161" s="261">
        <f>[1]Sheet43!$L58</f>
        <v>0</v>
      </c>
      <c r="K2161" s="263">
        <f>[1]Sheet43!$F58</f>
        <v>0</v>
      </c>
      <c r="L2161" s="261" t="str">
        <f t="shared" si="33"/>
        <v>a 0</v>
      </c>
      <c r="M2161" s="279"/>
    </row>
    <row r="2162" spans="2:13" s="265" customFormat="1" ht="30" customHeight="1">
      <c r="B2162" s="266">
        <v>2155</v>
      </c>
      <c r="C2162" s="261" t="str">
        <f>IF((F2162&lt;=0)," ",[1]Sheet43!$T$10)</f>
        <v xml:space="preserve"> </v>
      </c>
      <c r="D2162" s="261" t="str">
        <f>C2162&amp;"_"&amp;COUNTIF(C$8:$C2162,C2162)</f>
        <v xml:space="preserve"> _398</v>
      </c>
      <c r="E2162" s="260" t="str">
        <f>[1]Sheet43!$I$11</f>
        <v>2ASCG-16</v>
      </c>
      <c r="F2162" s="261">
        <f>[1]Sheet43!$AA59</f>
        <v>0</v>
      </c>
      <c r="G2162" s="262">
        <f>[1]Sheet43!$X59</f>
        <v>0</v>
      </c>
      <c r="H2162" s="261" t="str">
        <f>[1]Sheet43!$Q59</f>
        <v>a</v>
      </c>
      <c r="I2162" s="261">
        <f>[1]Sheet43!$M59</f>
        <v>0</v>
      </c>
      <c r="J2162" s="261">
        <f>[1]Sheet43!$L59</f>
        <v>0</v>
      </c>
      <c r="K2162" s="263">
        <f>[1]Sheet43!$F59</f>
        <v>0</v>
      </c>
      <c r="L2162" s="261" t="str">
        <f t="shared" si="33"/>
        <v>a 0</v>
      </c>
      <c r="M2162" s="279"/>
    </row>
    <row r="2163" spans="2:13" s="265" customFormat="1" ht="30" customHeight="1">
      <c r="B2163" s="266">
        <v>2156</v>
      </c>
      <c r="C2163" s="261" t="str">
        <f>IF((F2163&lt;=0)," ",[1]Sheet43!$T$10)</f>
        <v xml:space="preserve"> </v>
      </c>
      <c r="D2163" s="261" t="str">
        <f>C2163&amp;"_"&amp;COUNTIF(C$8:$C2163,C2163)</f>
        <v xml:space="preserve"> _399</v>
      </c>
      <c r="E2163" s="260" t="str">
        <f>[1]Sheet43!$I$11</f>
        <v>2ASCG-16</v>
      </c>
      <c r="F2163" s="261">
        <f>[1]Sheet43!$AA60</f>
        <v>0</v>
      </c>
      <c r="G2163" s="262">
        <f>[1]Sheet43!$X60</f>
        <v>0</v>
      </c>
      <c r="H2163" s="261" t="str">
        <f>[1]Sheet43!$Q60</f>
        <v>a</v>
      </c>
      <c r="I2163" s="261">
        <f>[1]Sheet43!$M60</f>
        <v>0</v>
      </c>
      <c r="J2163" s="261">
        <f>[1]Sheet43!$L60</f>
        <v>0</v>
      </c>
      <c r="K2163" s="263">
        <f>[1]Sheet43!$F60</f>
        <v>0</v>
      </c>
      <c r="L2163" s="261" t="str">
        <f t="shared" si="33"/>
        <v>a 0</v>
      </c>
      <c r="M2163" s="279"/>
    </row>
    <row r="2164" spans="2:13" s="265" customFormat="1" ht="30" customHeight="1">
      <c r="B2164" s="266">
        <v>2157</v>
      </c>
      <c r="C2164" s="261" t="str">
        <f>IF((F2164&lt;=0)," ",[1]Sheet43!$T$10)</f>
        <v xml:space="preserve"> </v>
      </c>
      <c r="D2164" s="261" t="str">
        <f>C2164&amp;"_"&amp;COUNTIF(C$8:$C2164,C2164)</f>
        <v xml:space="preserve"> _400</v>
      </c>
      <c r="E2164" s="260" t="str">
        <f>[1]Sheet43!$I$11</f>
        <v>2ASCG-16</v>
      </c>
      <c r="F2164" s="261">
        <f>[1]Sheet43!$AA61</f>
        <v>0</v>
      </c>
      <c r="G2164" s="262">
        <f>[1]Sheet43!$X61</f>
        <v>0</v>
      </c>
      <c r="H2164" s="261" t="str">
        <f>[1]Sheet43!$Q61</f>
        <v>a</v>
      </c>
      <c r="I2164" s="261">
        <f>[1]Sheet43!$M61</f>
        <v>0</v>
      </c>
      <c r="J2164" s="261">
        <f>[1]Sheet43!$L61</f>
        <v>0</v>
      </c>
      <c r="K2164" s="263">
        <f>[1]Sheet43!$F61</f>
        <v>0</v>
      </c>
      <c r="L2164" s="261" t="str">
        <f t="shared" si="33"/>
        <v>a 0</v>
      </c>
      <c r="M2164" s="279"/>
    </row>
    <row r="2165" spans="2:13" s="265" customFormat="1" ht="30" customHeight="1">
      <c r="B2165" s="266">
        <v>2158</v>
      </c>
      <c r="C2165" s="261" t="str">
        <f>IF((F2165&lt;=0)," ",[1]Sheet43!$T$10)</f>
        <v xml:space="preserve"> </v>
      </c>
      <c r="D2165" s="261" t="str">
        <f>C2165&amp;"_"&amp;COUNTIF(C$8:$C2165,C2165)</f>
        <v xml:space="preserve"> _401</v>
      </c>
      <c r="E2165" s="260" t="str">
        <f>[1]Sheet43!$I$11</f>
        <v>2ASCG-16</v>
      </c>
      <c r="F2165" s="261">
        <f>[1]Sheet43!$AA62</f>
        <v>0</v>
      </c>
      <c r="G2165" s="262">
        <f>[1]Sheet43!$X62</f>
        <v>0</v>
      </c>
      <c r="H2165" s="261" t="str">
        <f>[1]Sheet43!$Q62</f>
        <v>a</v>
      </c>
      <c r="I2165" s="261">
        <f>[1]Sheet43!$M62</f>
        <v>0</v>
      </c>
      <c r="J2165" s="261">
        <f>[1]Sheet43!$L62</f>
        <v>0</v>
      </c>
      <c r="K2165" s="263">
        <f>[1]Sheet43!$F62</f>
        <v>0</v>
      </c>
      <c r="L2165" s="261" t="str">
        <f t="shared" si="33"/>
        <v>a 0</v>
      </c>
      <c r="M2165" s="279"/>
    </row>
    <row r="2166" spans="2:13" s="265" customFormat="1" ht="30" customHeight="1">
      <c r="B2166" s="266">
        <v>2159</v>
      </c>
      <c r="C2166" s="261" t="str">
        <f>IF((F2166&lt;=0)," ",[1]Sheet43!$T$10)</f>
        <v xml:space="preserve"> </v>
      </c>
      <c r="D2166" s="261" t="str">
        <f>C2166&amp;"_"&amp;COUNTIF(C$8:$C2166,C2166)</f>
        <v xml:space="preserve"> _402</v>
      </c>
      <c r="E2166" s="260" t="str">
        <f>[1]Sheet43!$I$11</f>
        <v>2ASCG-16</v>
      </c>
      <c r="F2166" s="261">
        <f>[1]Sheet43!$AA63</f>
        <v>0</v>
      </c>
      <c r="G2166" s="262">
        <f>[1]Sheet43!$X63</f>
        <v>0</v>
      </c>
      <c r="H2166" s="261">
        <f>[1]Sheet43!$Q63</f>
        <v>0</v>
      </c>
      <c r="I2166" s="261">
        <f>[1]Sheet43!$M63</f>
        <v>0</v>
      </c>
      <c r="J2166" s="261">
        <f>[1]Sheet43!$L63</f>
        <v>0</v>
      </c>
      <c r="K2166" s="263">
        <f>[1]Sheet43!$F63</f>
        <v>0</v>
      </c>
      <c r="L2166" s="261" t="str">
        <f t="shared" si="33"/>
        <v>0 0</v>
      </c>
      <c r="M2166" s="279"/>
    </row>
    <row r="2167" spans="2:13" s="265" customFormat="1" ht="30" customHeight="1">
      <c r="B2167" s="266">
        <v>2160</v>
      </c>
      <c r="C2167" s="261" t="str">
        <f>IF((F2167&lt;=0)," ",[1]Sheet43!$T$10)</f>
        <v xml:space="preserve"> </v>
      </c>
      <c r="D2167" s="261" t="str">
        <f>C2167&amp;"_"&amp;COUNTIF(C$8:$C2167,C2167)</f>
        <v xml:space="preserve"> _403</v>
      </c>
      <c r="E2167" s="260" t="str">
        <f>[1]Sheet43!$I$11</f>
        <v>2ASCG-16</v>
      </c>
      <c r="F2167" s="261">
        <f>[1]Sheet43!$AA64</f>
        <v>0</v>
      </c>
      <c r="G2167" s="262">
        <f>[1]Sheet43!$X64</f>
        <v>0</v>
      </c>
      <c r="H2167" s="261">
        <f>[1]Sheet43!$Q64</f>
        <v>0</v>
      </c>
      <c r="I2167" s="261">
        <f>[1]Sheet43!$M64</f>
        <v>0</v>
      </c>
      <c r="J2167" s="261">
        <f>[1]Sheet43!$L64</f>
        <v>0</v>
      </c>
      <c r="K2167" s="263">
        <f>[1]Sheet43!$F64</f>
        <v>0</v>
      </c>
      <c r="L2167" s="261" t="str">
        <f t="shared" si="33"/>
        <v>0 0</v>
      </c>
      <c r="M2167" s="279"/>
    </row>
    <row r="2168" spans="2:13" s="265" customFormat="1" ht="30" customHeight="1">
      <c r="B2168" s="266">
        <v>2161</v>
      </c>
      <c r="C2168" s="261" t="str">
        <f>IF((F2168&lt;=0)," ",[1]Sheet43!$T$10)</f>
        <v xml:space="preserve"> </v>
      </c>
      <c r="D2168" s="261" t="str">
        <f>C2168&amp;"_"&amp;COUNTIF(C$8:$C2168,C2168)</f>
        <v xml:space="preserve"> _404</v>
      </c>
      <c r="E2168" s="260" t="str">
        <f>[1]Sheet43!$I$11</f>
        <v>2ASCG-16</v>
      </c>
      <c r="F2168" s="261">
        <f>[1]Sheet43!$AA65</f>
        <v>0</v>
      </c>
      <c r="G2168" s="262">
        <f>[1]Sheet43!$X65</f>
        <v>0</v>
      </c>
      <c r="H2168" s="261">
        <f>[1]Sheet43!$Q65</f>
        <v>0</v>
      </c>
      <c r="I2168" s="261">
        <f>[1]Sheet43!$M65</f>
        <v>0</v>
      </c>
      <c r="J2168" s="261">
        <f>[1]Sheet43!$L65</f>
        <v>0</v>
      </c>
      <c r="K2168" s="263">
        <f>[1]Sheet43!$F65</f>
        <v>0</v>
      </c>
      <c r="L2168" s="261" t="str">
        <f t="shared" si="33"/>
        <v>0 0</v>
      </c>
      <c r="M2168" s="279"/>
    </row>
    <row r="2169" spans="2:13" s="265" customFormat="1" ht="30" customHeight="1">
      <c r="B2169" s="266">
        <v>2162</v>
      </c>
      <c r="C2169" s="261" t="str">
        <f>IF((F2169&lt;=0)," ",[1]Sheet43!$T$10)</f>
        <v xml:space="preserve"> </v>
      </c>
      <c r="D2169" s="261" t="str">
        <f>C2169&amp;"_"&amp;COUNTIF(C$8:$C2169,C2169)</f>
        <v xml:space="preserve"> _405</v>
      </c>
      <c r="E2169" s="260" t="str">
        <f>[1]Sheet43!$I$11</f>
        <v>2ASCG-16</v>
      </c>
      <c r="F2169" s="261">
        <f>[1]Sheet43!$AA66</f>
        <v>0</v>
      </c>
      <c r="G2169" s="262">
        <f>[1]Sheet43!$X66</f>
        <v>0</v>
      </c>
      <c r="H2169" s="261">
        <f>[1]Sheet43!$Q66</f>
        <v>0</v>
      </c>
      <c r="I2169" s="261">
        <f>[1]Sheet43!$M66</f>
        <v>0</v>
      </c>
      <c r="J2169" s="261">
        <f>[1]Sheet43!$L66</f>
        <v>0</v>
      </c>
      <c r="K2169" s="263">
        <f>[1]Sheet43!$F66</f>
        <v>0</v>
      </c>
      <c r="L2169" s="261" t="str">
        <f t="shared" si="33"/>
        <v>0 0</v>
      </c>
      <c r="M2169" s="279"/>
    </row>
    <row r="2170" spans="2:13" s="265" customFormat="1" ht="30" customHeight="1">
      <c r="B2170" s="266">
        <v>2163</v>
      </c>
      <c r="C2170" s="261" t="str">
        <f>IF((F2170&lt;=0)," ",[1]Sheet44!$T$10)</f>
        <v xml:space="preserve">الثانية إعدادي عام </v>
      </c>
      <c r="D2170" s="261" t="str">
        <f>C2170&amp;"_"&amp;COUNTIF(C$8:$C2170,C2170)</f>
        <v>الثانية إعدادي عام _608</v>
      </c>
      <c r="E2170" s="260" t="str">
        <f>[1]Sheet44!$I$11</f>
        <v>2ASCG-17</v>
      </c>
      <c r="F2170" s="261">
        <f>[1]Sheet44!$AA16</f>
        <v>1</v>
      </c>
      <c r="G2170" s="262" t="str">
        <f>[1]Sheet44!$X16</f>
        <v>F143064619</v>
      </c>
      <c r="H2170" s="261" t="str">
        <f>[1]Sheet44!$Q16</f>
        <v>a</v>
      </c>
      <c r="I2170" s="261" t="str">
        <f>[1]Sheet44!$M16</f>
        <v>عبد الله</v>
      </c>
      <c r="J2170" s="261" t="str">
        <f>[1]Sheet44!$L16</f>
        <v>ذكر</v>
      </c>
      <c r="K2170" s="263">
        <f>[1]Sheet44!$F16</f>
        <v>38546</v>
      </c>
      <c r="L2170" s="261" t="str">
        <f t="shared" si="33"/>
        <v>a عبد الله</v>
      </c>
      <c r="M2170" s="279"/>
    </row>
    <row r="2171" spans="2:13" s="265" customFormat="1" ht="30" customHeight="1">
      <c r="B2171" s="266">
        <v>2164</v>
      </c>
      <c r="C2171" s="261" t="str">
        <f>IF((F2171&lt;=0)," ",[1]Sheet44!$T$10)</f>
        <v xml:space="preserve">الثانية إعدادي عام </v>
      </c>
      <c r="D2171" s="261" t="str">
        <f>C2171&amp;"_"&amp;COUNTIF(C$8:$C2171,C2171)</f>
        <v>الثانية إعدادي عام _609</v>
      </c>
      <c r="E2171" s="260" t="str">
        <f>[1]Sheet44!$I$11</f>
        <v>2ASCG-17</v>
      </c>
      <c r="F2171" s="261">
        <f>[1]Sheet44!$AA17</f>
        <v>2</v>
      </c>
      <c r="G2171" s="262" t="str">
        <f>[1]Sheet44!$X17</f>
        <v>J137423554</v>
      </c>
      <c r="H2171" s="261" t="str">
        <f>[1]Sheet44!$Q17</f>
        <v>a</v>
      </c>
      <c r="I2171" s="261" t="str">
        <f>[1]Sheet44!$M17</f>
        <v>ندى</v>
      </c>
      <c r="J2171" s="261" t="str">
        <f>[1]Sheet44!$L17</f>
        <v>أنثى</v>
      </c>
      <c r="K2171" s="263">
        <f>[1]Sheet44!$F17</f>
        <v>38568</v>
      </c>
      <c r="L2171" s="261" t="str">
        <f t="shared" si="33"/>
        <v>a ندى</v>
      </c>
      <c r="M2171" s="279"/>
    </row>
    <row r="2172" spans="2:13" s="265" customFormat="1" ht="30" customHeight="1">
      <c r="B2172" s="266">
        <v>2165</v>
      </c>
      <c r="C2172" s="261" t="str">
        <f>IF((F2172&lt;=0)," ",[1]Sheet44!$T$10)</f>
        <v xml:space="preserve">الثانية إعدادي عام </v>
      </c>
      <c r="D2172" s="261" t="str">
        <f>C2172&amp;"_"&amp;COUNTIF(C$8:$C2172,C2172)</f>
        <v>الثانية إعدادي عام _610</v>
      </c>
      <c r="E2172" s="260" t="str">
        <f>[1]Sheet44!$I$11</f>
        <v>2ASCG-17</v>
      </c>
      <c r="F2172" s="261">
        <f>[1]Sheet44!$AA18</f>
        <v>3</v>
      </c>
      <c r="G2172" s="262" t="str">
        <f>[1]Sheet44!$X18</f>
        <v>K130076763</v>
      </c>
      <c r="H2172" s="261" t="str">
        <f>[1]Sheet44!$Q18</f>
        <v>a</v>
      </c>
      <c r="I2172" s="261" t="str">
        <f>[1]Sheet44!$M18</f>
        <v>ايهاب</v>
      </c>
      <c r="J2172" s="261" t="str">
        <f>[1]Sheet44!$L18</f>
        <v>أنثى</v>
      </c>
      <c r="K2172" s="263">
        <f>[1]Sheet44!$F18</f>
        <v>38534</v>
      </c>
      <c r="L2172" s="261" t="str">
        <f t="shared" si="33"/>
        <v>a ايهاب</v>
      </c>
      <c r="M2172" s="279"/>
    </row>
    <row r="2173" spans="2:13" s="265" customFormat="1" ht="30" customHeight="1">
      <c r="B2173" s="266">
        <v>2166</v>
      </c>
      <c r="C2173" s="261" t="str">
        <f>IF((F2173&lt;=0)," ",[1]Sheet44!$T$10)</f>
        <v xml:space="preserve">الثانية إعدادي عام </v>
      </c>
      <c r="D2173" s="261" t="str">
        <f>C2173&amp;"_"&amp;COUNTIF(C$8:$C2173,C2173)</f>
        <v>الثانية إعدادي عام _611</v>
      </c>
      <c r="E2173" s="260" t="str">
        <f>[1]Sheet44!$I$11</f>
        <v>2ASCG-17</v>
      </c>
      <c r="F2173" s="261">
        <f>[1]Sheet44!$AA19</f>
        <v>4</v>
      </c>
      <c r="G2173" s="262" t="str">
        <f>[1]Sheet44!$X19</f>
        <v>N139041517</v>
      </c>
      <c r="H2173" s="261" t="str">
        <f>[1]Sheet44!$Q19</f>
        <v>a</v>
      </c>
      <c r="I2173" s="261" t="str">
        <f>[1]Sheet44!$M19</f>
        <v>اية</v>
      </c>
      <c r="J2173" s="261" t="str">
        <f>[1]Sheet44!$L19</f>
        <v>أنثى</v>
      </c>
      <c r="K2173" s="263">
        <f>[1]Sheet44!$F19</f>
        <v>38664</v>
      </c>
      <c r="L2173" s="261" t="str">
        <f t="shared" si="33"/>
        <v>a اية</v>
      </c>
      <c r="M2173" s="279"/>
    </row>
    <row r="2174" spans="2:13" s="265" customFormat="1" ht="30" customHeight="1">
      <c r="B2174" s="266">
        <v>2167</v>
      </c>
      <c r="C2174" s="261" t="str">
        <f>IF((F2174&lt;=0)," ",[1]Sheet44!$T$10)</f>
        <v xml:space="preserve">الثانية إعدادي عام </v>
      </c>
      <c r="D2174" s="261" t="str">
        <f>C2174&amp;"_"&amp;COUNTIF(C$8:$C2174,C2174)</f>
        <v>الثانية إعدادي عام _612</v>
      </c>
      <c r="E2174" s="260" t="str">
        <f>[1]Sheet44!$I$11</f>
        <v>2ASCG-17</v>
      </c>
      <c r="F2174" s="261">
        <f>[1]Sheet44!$AA20</f>
        <v>5</v>
      </c>
      <c r="G2174" s="262" t="str">
        <f>[1]Sheet44!$X20</f>
        <v>P120092556</v>
      </c>
      <c r="H2174" s="261" t="str">
        <f>[1]Sheet44!$Q20</f>
        <v>a</v>
      </c>
      <c r="I2174" s="261" t="str">
        <f>[1]Sheet44!$M20</f>
        <v>بلال</v>
      </c>
      <c r="J2174" s="261" t="str">
        <f>[1]Sheet44!$L20</f>
        <v>ذكر</v>
      </c>
      <c r="K2174" s="263">
        <f>[1]Sheet44!$F20</f>
        <v>36432</v>
      </c>
      <c r="L2174" s="261" t="str">
        <f t="shared" si="33"/>
        <v>a بلال</v>
      </c>
      <c r="M2174" s="279"/>
    </row>
    <row r="2175" spans="2:13" s="265" customFormat="1" ht="30" customHeight="1">
      <c r="B2175" s="266">
        <v>2168</v>
      </c>
      <c r="C2175" s="261" t="str">
        <f>IF((F2175&lt;=0)," ",[1]Sheet44!$T$10)</f>
        <v xml:space="preserve">الثانية إعدادي عام </v>
      </c>
      <c r="D2175" s="261" t="str">
        <f>C2175&amp;"_"&amp;COUNTIF(C$8:$C2175,C2175)</f>
        <v>الثانية إعدادي عام _613</v>
      </c>
      <c r="E2175" s="260" t="str">
        <f>[1]Sheet44!$I$11</f>
        <v>2ASCG-17</v>
      </c>
      <c r="F2175" s="261">
        <f>[1]Sheet44!$AA21</f>
        <v>6</v>
      </c>
      <c r="G2175" s="262" t="str">
        <f>[1]Sheet44!$X21</f>
        <v>P130250913</v>
      </c>
      <c r="H2175" s="261" t="str">
        <f>[1]Sheet44!$Q21</f>
        <v>a</v>
      </c>
      <c r="I2175" s="261" t="str">
        <f>[1]Sheet44!$M21</f>
        <v xml:space="preserve">ايمن  </v>
      </c>
      <c r="J2175" s="261" t="str">
        <f>[1]Sheet44!$L21</f>
        <v>ذكر</v>
      </c>
      <c r="K2175" s="263">
        <f>[1]Sheet44!$F21</f>
        <v>37848</v>
      </c>
      <c r="L2175" s="261" t="str">
        <f t="shared" si="33"/>
        <v xml:space="preserve">a ايمن  </v>
      </c>
      <c r="M2175" s="279"/>
    </row>
    <row r="2176" spans="2:13" s="265" customFormat="1" ht="30" customHeight="1">
      <c r="B2176" s="266">
        <v>2169</v>
      </c>
      <c r="C2176" s="261" t="str">
        <f>IF((F2176&lt;=0)," ",[1]Sheet44!$T$10)</f>
        <v xml:space="preserve">الثانية إعدادي عام </v>
      </c>
      <c r="D2176" s="261" t="str">
        <f>C2176&amp;"_"&amp;COUNTIF(C$8:$C2176,C2176)</f>
        <v>الثانية إعدادي عام _614</v>
      </c>
      <c r="E2176" s="260" t="str">
        <f>[1]Sheet44!$I$11</f>
        <v>2ASCG-17</v>
      </c>
      <c r="F2176" s="261">
        <f>[1]Sheet44!$AA22</f>
        <v>7</v>
      </c>
      <c r="G2176" s="262" t="str">
        <f>[1]Sheet44!$X22</f>
        <v>P130420310</v>
      </c>
      <c r="H2176" s="261" t="str">
        <f>[1]Sheet44!$Q22</f>
        <v>a</v>
      </c>
      <c r="I2176" s="261" t="str">
        <f>[1]Sheet44!$M22</f>
        <v>اميمة</v>
      </c>
      <c r="J2176" s="261" t="str">
        <f>[1]Sheet44!$L22</f>
        <v>أنثى</v>
      </c>
      <c r="K2176" s="263">
        <f>[1]Sheet44!$F22</f>
        <v>38354</v>
      </c>
      <c r="L2176" s="261" t="str">
        <f t="shared" si="33"/>
        <v>a اميمة</v>
      </c>
      <c r="M2176" s="279"/>
    </row>
    <row r="2177" spans="2:13" s="265" customFormat="1" ht="30" customHeight="1">
      <c r="B2177" s="266">
        <v>2170</v>
      </c>
      <c r="C2177" s="261" t="str">
        <f>IF((F2177&lt;=0)," ",[1]Sheet44!$T$10)</f>
        <v xml:space="preserve">الثانية إعدادي عام </v>
      </c>
      <c r="D2177" s="261" t="str">
        <f>C2177&amp;"_"&amp;COUNTIF(C$8:$C2177,C2177)</f>
        <v>الثانية إعدادي عام _615</v>
      </c>
      <c r="E2177" s="260" t="str">
        <f>[1]Sheet44!$I$11</f>
        <v>2ASCG-17</v>
      </c>
      <c r="F2177" s="261">
        <f>[1]Sheet44!$AA23</f>
        <v>8</v>
      </c>
      <c r="G2177" s="262" t="str">
        <f>[1]Sheet44!$X23</f>
        <v>P131251443</v>
      </c>
      <c r="H2177" s="261" t="str">
        <f>[1]Sheet44!$Q23</f>
        <v>a</v>
      </c>
      <c r="I2177" s="261" t="str">
        <f>[1]Sheet44!$M23</f>
        <v>زينب</v>
      </c>
      <c r="J2177" s="261" t="str">
        <f>[1]Sheet44!$L23</f>
        <v>أنثى</v>
      </c>
      <c r="K2177" s="263">
        <f>[1]Sheet44!$F23</f>
        <v>38560</v>
      </c>
      <c r="L2177" s="261" t="str">
        <f t="shared" si="33"/>
        <v>a زينب</v>
      </c>
      <c r="M2177" s="279"/>
    </row>
    <row r="2178" spans="2:13" s="265" customFormat="1" ht="30" customHeight="1">
      <c r="B2178" s="266">
        <v>2171</v>
      </c>
      <c r="C2178" s="261" t="str">
        <f>IF((F2178&lt;=0)," ",[1]Sheet44!$T$10)</f>
        <v xml:space="preserve">الثانية إعدادي عام </v>
      </c>
      <c r="D2178" s="261" t="str">
        <f>C2178&amp;"_"&amp;COUNTIF(C$8:$C2178,C2178)</f>
        <v>الثانية إعدادي عام _616</v>
      </c>
      <c r="E2178" s="260" t="str">
        <f>[1]Sheet44!$I$11</f>
        <v>2ASCG-17</v>
      </c>
      <c r="F2178" s="261">
        <f>[1]Sheet44!$AA24</f>
        <v>9</v>
      </c>
      <c r="G2178" s="262" t="str">
        <f>[1]Sheet44!$X24</f>
        <v>P131259881</v>
      </c>
      <c r="H2178" s="261" t="str">
        <f>[1]Sheet44!$Q24</f>
        <v>a</v>
      </c>
      <c r="I2178" s="261" t="str">
        <f>[1]Sheet44!$M24</f>
        <v xml:space="preserve">إسلام </v>
      </c>
      <c r="J2178" s="261" t="str">
        <f>[1]Sheet44!$L24</f>
        <v>أنثى</v>
      </c>
      <c r="K2178" s="263">
        <f>[1]Sheet44!$F24</f>
        <v>38518</v>
      </c>
      <c r="L2178" s="261" t="str">
        <f t="shared" si="33"/>
        <v xml:space="preserve">a إسلام </v>
      </c>
      <c r="M2178" s="279"/>
    </row>
    <row r="2179" spans="2:13" s="265" customFormat="1" ht="30" customHeight="1">
      <c r="B2179" s="266">
        <v>2172</v>
      </c>
      <c r="C2179" s="261" t="str">
        <f>IF((F2179&lt;=0)," ",[1]Sheet44!$T$10)</f>
        <v xml:space="preserve">الثانية إعدادي عام </v>
      </c>
      <c r="D2179" s="261" t="str">
        <f>C2179&amp;"_"&amp;COUNTIF(C$8:$C2179,C2179)</f>
        <v>الثانية إعدادي عام _617</v>
      </c>
      <c r="E2179" s="260" t="str">
        <f>[1]Sheet44!$I$11</f>
        <v>2ASCG-17</v>
      </c>
      <c r="F2179" s="261">
        <f>[1]Sheet44!$AA25</f>
        <v>10</v>
      </c>
      <c r="G2179" s="262" t="str">
        <f>[1]Sheet44!$X25</f>
        <v>P131371330</v>
      </c>
      <c r="H2179" s="261" t="str">
        <f>[1]Sheet44!$Q25</f>
        <v>a</v>
      </c>
      <c r="I2179" s="261" t="str">
        <f>[1]Sheet44!$M25</f>
        <v xml:space="preserve">مريم </v>
      </c>
      <c r="J2179" s="261" t="str">
        <f>[1]Sheet44!$L25</f>
        <v>أنثى</v>
      </c>
      <c r="K2179" s="263">
        <f>[1]Sheet44!$F25</f>
        <v>38263</v>
      </c>
      <c r="L2179" s="261" t="str">
        <f t="shared" si="33"/>
        <v xml:space="preserve">a مريم </v>
      </c>
      <c r="M2179" s="279"/>
    </row>
    <row r="2180" spans="2:13" s="265" customFormat="1" ht="30" customHeight="1">
      <c r="B2180" s="266">
        <v>2173</v>
      </c>
      <c r="C2180" s="261" t="str">
        <f>IF((F2180&lt;=0)," ",[1]Sheet44!$T$10)</f>
        <v xml:space="preserve">الثانية إعدادي عام </v>
      </c>
      <c r="D2180" s="261" t="str">
        <f>C2180&amp;"_"&amp;COUNTIF(C$8:$C2180,C2180)</f>
        <v>الثانية إعدادي عام _618</v>
      </c>
      <c r="E2180" s="260" t="str">
        <f>[1]Sheet44!$I$11</f>
        <v>2ASCG-17</v>
      </c>
      <c r="F2180" s="261">
        <f>[1]Sheet44!$AA26</f>
        <v>11</v>
      </c>
      <c r="G2180" s="262" t="str">
        <f>[1]Sheet44!$X26</f>
        <v>P132459188</v>
      </c>
      <c r="H2180" s="261" t="str">
        <f>[1]Sheet44!$Q26</f>
        <v>a</v>
      </c>
      <c r="I2180" s="261" t="str">
        <f>[1]Sheet44!$M26</f>
        <v>فرح</v>
      </c>
      <c r="J2180" s="261" t="str">
        <f>[1]Sheet44!$L26</f>
        <v>أنثى</v>
      </c>
      <c r="K2180" s="263">
        <f>[1]Sheet44!$F26</f>
        <v>38482</v>
      </c>
      <c r="L2180" s="261" t="str">
        <f t="shared" si="33"/>
        <v>a فرح</v>
      </c>
      <c r="M2180" s="279"/>
    </row>
    <row r="2181" spans="2:13" s="265" customFormat="1" ht="30" customHeight="1">
      <c r="B2181" s="266">
        <v>2174</v>
      </c>
      <c r="C2181" s="261" t="str">
        <f>IF((F2181&lt;=0)," ",[1]Sheet44!$T$10)</f>
        <v xml:space="preserve">الثانية إعدادي عام </v>
      </c>
      <c r="D2181" s="261" t="str">
        <f>C2181&amp;"_"&amp;COUNTIF(C$8:$C2181,C2181)</f>
        <v>الثانية إعدادي عام _619</v>
      </c>
      <c r="E2181" s="260" t="str">
        <f>[1]Sheet44!$I$11</f>
        <v>2ASCG-17</v>
      </c>
      <c r="F2181" s="261">
        <f>[1]Sheet44!$AA27</f>
        <v>12</v>
      </c>
      <c r="G2181" s="262" t="str">
        <f>[1]Sheet44!$X27</f>
        <v>P133149358</v>
      </c>
      <c r="H2181" s="261" t="str">
        <f>[1]Sheet44!$Q27</f>
        <v>a</v>
      </c>
      <c r="I2181" s="261" t="str">
        <f>[1]Sheet44!$M27</f>
        <v>صهيب</v>
      </c>
      <c r="J2181" s="261" t="str">
        <f>[1]Sheet44!$L27</f>
        <v>ذكر</v>
      </c>
      <c r="K2181" s="263">
        <f>[1]Sheet44!$F27</f>
        <v>37895</v>
      </c>
      <c r="L2181" s="261" t="str">
        <f t="shared" si="33"/>
        <v>a صهيب</v>
      </c>
      <c r="M2181" s="279"/>
    </row>
    <row r="2182" spans="2:13" s="265" customFormat="1" ht="30" customHeight="1">
      <c r="B2182" s="266">
        <v>2175</v>
      </c>
      <c r="C2182" s="261" t="str">
        <f>IF((F2182&lt;=0)," ",[1]Sheet44!$T$10)</f>
        <v xml:space="preserve">الثانية إعدادي عام </v>
      </c>
      <c r="D2182" s="261" t="str">
        <f>C2182&amp;"_"&amp;COUNTIF(C$8:$C2182,C2182)</f>
        <v>الثانية إعدادي عام _620</v>
      </c>
      <c r="E2182" s="260" t="str">
        <f>[1]Sheet44!$I$11</f>
        <v>2ASCG-17</v>
      </c>
      <c r="F2182" s="261">
        <f>[1]Sheet44!$AA28</f>
        <v>13</v>
      </c>
      <c r="G2182" s="262" t="str">
        <f>[1]Sheet44!$X28</f>
        <v>P133366909</v>
      </c>
      <c r="H2182" s="261" t="str">
        <f>[1]Sheet44!$Q28</f>
        <v>a</v>
      </c>
      <c r="I2182" s="261" t="str">
        <f>[1]Sheet44!$M28</f>
        <v xml:space="preserve">يوسف </v>
      </c>
      <c r="J2182" s="261" t="str">
        <f>[1]Sheet44!$L28</f>
        <v>ذكر</v>
      </c>
      <c r="K2182" s="263">
        <f>[1]Sheet44!$F28</f>
        <v>38243</v>
      </c>
      <c r="L2182" s="261" t="str">
        <f t="shared" si="33"/>
        <v xml:space="preserve">a يوسف </v>
      </c>
      <c r="M2182" s="279"/>
    </row>
    <row r="2183" spans="2:13" s="265" customFormat="1" ht="30" customHeight="1">
      <c r="B2183" s="266">
        <v>2176</v>
      </c>
      <c r="C2183" s="261" t="str">
        <f>IF((F2183&lt;=0)," ",[1]Sheet44!$T$10)</f>
        <v xml:space="preserve">الثانية إعدادي عام </v>
      </c>
      <c r="D2183" s="261" t="str">
        <f>C2183&amp;"_"&amp;COUNTIF(C$8:$C2183,C2183)</f>
        <v>الثانية إعدادي عام _621</v>
      </c>
      <c r="E2183" s="260" t="str">
        <f>[1]Sheet44!$I$11</f>
        <v>2ASCG-17</v>
      </c>
      <c r="F2183" s="261">
        <f>[1]Sheet44!$AA29</f>
        <v>14</v>
      </c>
      <c r="G2183" s="262" t="str">
        <f>[1]Sheet44!$X29</f>
        <v>P134243089</v>
      </c>
      <c r="H2183" s="261" t="str">
        <f>[1]Sheet44!$Q29</f>
        <v>a</v>
      </c>
      <c r="I2183" s="261" t="str">
        <f>[1]Sheet44!$M29</f>
        <v xml:space="preserve">مريم  </v>
      </c>
      <c r="J2183" s="261" t="str">
        <f>[1]Sheet44!$L29</f>
        <v>أنثى</v>
      </c>
      <c r="K2183" s="263">
        <f>[1]Sheet44!$F29</f>
        <v>37565</v>
      </c>
      <c r="L2183" s="261" t="str">
        <f t="shared" si="33"/>
        <v xml:space="preserve">a مريم  </v>
      </c>
      <c r="M2183" s="279"/>
    </row>
    <row r="2184" spans="2:13" s="265" customFormat="1" ht="30" customHeight="1">
      <c r="B2184" s="266">
        <v>2177</v>
      </c>
      <c r="C2184" s="261" t="str">
        <f>IF((F2184&lt;=0)," ",[1]Sheet44!$T$10)</f>
        <v xml:space="preserve">الثانية إعدادي عام </v>
      </c>
      <c r="D2184" s="261" t="str">
        <f>C2184&amp;"_"&amp;COUNTIF(C$8:$C2184,C2184)</f>
        <v>الثانية إعدادي عام _622</v>
      </c>
      <c r="E2184" s="260" t="str">
        <f>[1]Sheet44!$I$11</f>
        <v>2ASCG-17</v>
      </c>
      <c r="F2184" s="261">
        <f>[1]Sheet44!$AA30</f>
        <v>15</v>
      </c>
      <c r="G2184" s="262" t="str">
        <f>[1]Sheet44!$X30</f>
        <v>P134247755</v>
      </c>
      <c r="H2184" s="261" t="str">
        <f>[1]Sheet44!$Q30</f>
        <v>a</v>
      </c>
      <c r="I2184" s="261" t="str">
        <f>[1]Sheet44!$M30</f>
        <v>ياسين</v>
      </c>
      <c r="J2184" s="261" t="str">
        <f>[1]Sheet44!$L30</f>
        <v>ذكر</v>
      </c>
      <c r="K2184" s="263">
        <f>[1]Sheet44!$F30</f>
        <v>38706</v>
      </c>
      <c r="L2184" s="261" t="str">
        <f t="shared" si="33"/>
        <v>a ياسين</v>
      </c>
      <c r="M2184" s="279"/>
    </row>
    <row r="2185" spans="2:13" s="265" customFormat="1" ht="30" customHeight="1">
      <c r="B2185" s="266">
        <v>2178</v>
      </c>
      <c r="C2185" s="261" t="str">
        <f>IF((F2185&lt;=0)," ",[1]Sheet44!$T$10)</f>
        <v xml:space="preserve">الثانية إعدادي عام </v>
      </c>
      <c r="D2185" s="261" t="str">
        <f>C2185&amp;"_"&amp;COUNTIF(C$8:$C2185,C2185)</f>
        <v>الثانية إعدادي عام _623</v>
      </c>
      <c r="E2185" s="260" t="str">
        <f>[1]Sheet44!$I$11</f>
        <v>2ASCG-17</v>
      </c>
      <c r="F2185" s="261">
        <f>[1]Sheet44!$AA31</f>
        <v>16</v>
      </c>
      <c r="G2185" s="262" t="str">
        <f>[1]Sheet44!$X31</f>
        <v>P134247758</v>
      </c>
      <c r="H2185" s="261" t="str">
        <f>[1]Sheet44!$Q31</f>
        <v>a</v>
      </c>
      <c r="I2185" s="261" t="str">
        <f>[1]Sheet44!$M31</f>
        <v>سناء</v>
      </c>
      <c r="J2185" s="261" t="str">
        <f>[1]Sheet44!$L31</f>
        <v>أنثى</v>
      </c>
      <c r="K2185" s="263">
        <f>[1]Sheet44!$F31</f>
        <v>38649</v>
      </c>
      <c r="L2185" s="261" t="str">
        <f t="shared" ref="L2185:L2248" si="34">CONCATENATE(H2185," ",I2185)</f>
        <v>a سناء</v>
      </c>
      <c r="M2185" s="279"/>
    </row>
    <row r="2186" spans="2:13" s="265" customFormat="1" ht="30" customHeight="1">
      <c r="B2186" s="266">
        <v>2179</v>
      </c>
      <c r="C2186" s="261" t="str">
        <f>IF((F2186&lt;=0)," ",[1]Sheet44!$T$10)</f>
        <v xml:space="preserve">الثانية إعدادي عام </v>
      </c>
      <c r="D2186" s="261" t="str">
        <f>C2186&amp;"_"&amp;COUNTIF(C$8:$C2186,C2186)</f>
        <v>الثانية إعدادي عام _624</v>
      </c>
      <c r="E2186" s="260" t="str">
        <f>[1]Sheet44!$I$11</f>
        <v>2ASCG-17</v>
      </c>
      <c r="F2186" s="261">
        <f>[1]Sheet44!$AA32</f>
        <v>17</v>
      </c>
      <c r="G2186" s="262" t="str">
        <f>[1]Sheet44!$X32</f>
        <v>P134260089</v>
      </c>
      <c r="H2186" s="261" t="str">
        <f>[1]Sheet44!$Q32</f>
        <v>a</v>
      </c>
      <c r="I2186" s="261" t="str">
        <f>[1]Sheet44!$M32</f>
        <v xml:space="preserve">محمد </v>
      </c>
      <c r="J2186" s="261" t="str">
        <f>[1]Sheet44!$L32</f>
        <v>ذكر</v>
      </c>
      <c r="K2186" s="263">
        <f>[1]Sheet44!$F32</f>
        <v>38425</v>
      </c>
      <c r="L2186" s="261" t="str">
        <f t="shared" si="34"/>
        <v xml:space="preserve">a محمد </v>
      </c>
      <c r="M2186" s="279"/>
    </row>
    <row r="2187" spans="2:13" s="265" customFormat="1" ht="30" customHeight="1">
      <c r="B2187" s="266">
        <v>2180</v>
      </c>
      <c r="C2187" s="261" t="str">
        <f>IF((F2187&lt;=0)," ",[1]Sheet44!$T$10)</f>
        <v xml:space="preserve">الثانية إعدادي عام </v>
      </c>
      <c r="D2187" s="261" t="str">
        <f>C2187&amp;"_"&amp;COUNTIF(C$8:$C2187,C2187)</f>
        <v>الثانية إعدادي عام _625</v>
      </c>
      <c r="E2187" s="260" t="str">
        <f>[1]Sheet44!$I$11</f>
        <v>2ASCG-17</v>
      </c>
      <c r="F2187" s="261">
        <f>[1]Sheet44!$AA33</f>
        <v>18</v>
      </c>
      <c r="G2187" s="262" t="str">
        <f>[1]Sheet44!$X33</f>
        <v>P134260150</v>
      </c>
      <c r="H2187" s="261" t="str">
        <f>[1]Sheet44!$Q33</f>
        <v>a</v>
      </c>
      <c r="I2187" s="261" t="str">
        <f>[1]Sheet44!$M33</f>
        <v xml:space="preserve">كوثر </v>
      </c>
      <c r="J2187" s="261" t="str">
        <f>[1]Sheet44!$L33</f>
        <v>أنثى</v>
      </c>
      <c r="K2187" s="263">
        <f>[1]Sheet44!$F33</f>
        <v>38184</v>
      </c>
      <c r="L2187" s="261" t="str">
        <f t="shared" si="34"/>
        <v xml:space="preserve">a كوثر </v>
      </c>
      <c r="M2187" s="279"/>
    </row>
    <row r="2188" spans="2:13" s="265" customFormat="1" ht="30" customHeight="1">
      <c r="B2188" s="266">
        <v>2181</v>
      </c>
      <c r="C2188" s="261" t="str">
        <f>IF((F2188&lt;=0)," ",[1]Sheet44!$T$10)</f>
        <v xml:space="preserve">الثانية إعدادي عام </v>
      </c>
      <c r="D2188" s="261" t="str">
        <f>C2188&amp;"_"&amp;COUNTIF(C$8:$C2188,C2188)</f>
        <v>الثانية إعدادي عام _626</v>
      </c>
      <c r="E2188" s="260" t="str">
        <f>[1]Sheet44!$I$11</f>
        <v>2ASCG-17</v>
      </c>
      <c r="F2188" s="261">
        <f>[1]Sheet44!$AA34</f>
        <v>19</v>
      </c>
      <c r="G2188" s="262" t="str">
        <f>[1]Sheet44!$X34</f>
        <v>P134260225</v>
      </c>
      <c r="H2188" s="261" t="str">
        <f>[1]Sheet44!$Q34</f>
        <v>a</v>
      </c>
      <c r="I2188" s="261" t="str">
        <f>[1]Sheet44!$M34</f>
        <v xml:space="preserve">زكرياء  </v>
      </c>
      <c r="J2188" s="261" t="str">
        <f>[1]Sheet44!$L34</f>
        <v>ذكر</v>
      </c>
      <c r="K2188" s="263">
        <f>[1]Sheet44!$F34</f>
        <v>37935</v>
      </c>
      <c r="L2188" s="261" t="str">
        <f t="shared" si="34"/>
        <v xml:space="preserve">a زكرياء  </v>
      </c>
      <c r="M2188" s="279"/>
    </row>
    <row r="2189" spans="2:13" s="265" customFormat="1" ht="30" customHeight="1">
      <c r="B2189" s="266">
        <v>2182</v>
      </c>
      <c r="C2189" s="261" t="str">
        <f>IF((F2189&lt;=0)," ",[1]Sheet44!$T$10)</f>
        <v xml:space="preserve">الثانية إعدادي عام </v>
      </c>
      <c r="D2189" s="261" t="str">
        <f>C2189&amp;"_"&amp;COUNTIF(C$8:$C2189,C2189)</f>
        <v>الثانية إعدادي عام _627</v>
      </c>
      <c r="E2189" s="260" t="str">
        <f>[1]Sheet44!$I$11</f>
        <v>2ASCG-17</v>
      </c>
      <c r="F2189" s="261">
        <f>[1]Sheet44!$AA35</f>
        <v>20</v>
      </c>
      <c r="G2189" s="262" t="str">
        <f>[1]Sheet44!$X35</f>
        <v>P134366754</v>
      </c>
      <c r="H2189" s="261" t="str">
        <f>[1]Sheet44!$Q35</f>
        <v>a</v>
      </c>
      <c r="I2189" s="261" t="str">
        <f>[1]Sheet44!$M35</f>
        <v xml:space="preserve">نهيلة </v>
      </c>
      <c r="J2189" s="261" t="str">
        <f>[1]Sheet44!$L35</f>
        <v>أنثى</v>
      </c>
      <c r="K2189" s="263">
        <f>[1]Sheet44!$F35</f>
        <v>38654</v>
      </c>
      <c r="L2189" s="261" t="str">
        <f t="shared" si="34"/>
        <v xml:space="preserve">a نهيلة </v>
      </c>
      <c r="M2189" s="279"/>
    </row>
    <row r="2190" spans="2:13" s="265" customFormat="1" ht="30" customHeight="1">
      <c r="B2190" s="266">
        <v>2183</v>
      </c>
      <c r="C2190" s="261" t="str">
        <f>IF((F2190&lt;=0)," ",[1]Sheet44!$T$10)</f>
        <v xml:space="preserve">الثانية إعدادي عام </v>
      </c>
      <c r="D2190" s="261" t="str">
        <f>C2190&amp;"_"&amp;COUNTIF(C$8:$C2190,C2190)</f>
        <v>الثانية إعدادي عام _628</v>
      </c>
      <c r="E2190" s="260" t="str">
        <f>[1]Sheet44!$I$11</f>
        <v>2ASCG-17</v>
      </c>
      <c r="F2190" s="261">
        <f>[1]Sheet44!$AA36</f>
        <v>21</v>
      </c>
      <c r="G2190" s="262" t="str">
        <f>[1]Sheet44!$X36</f>
        <v>P134377320</v>
      </c>
      <c r="H2190" s="261" t="str">
        <f>[1]Sheet44!$Q36</f>
        <v>a</v>
      </c>
      <c r="I2190" s="261" t="str">
        <f>[1]Sheet44!$M36</f>
        <v xml:space="preserve">بدر الدين </v>
      </c>
      <c r="J2190" s="261" t="str">
        <f>[1]Sheet44!$L36</f>
        <v>ذكر</v>
      </c>
      <c r="K2190" s="263">
        <f>[1]Sheet44!$F36</f>
        <v>36451</v>
      </c>
      <c r="L2190" s="261" t="str">
        <f t="shared" si="34"/>
        <v xml:space="preserve">a بدر الدين </v>
      </c>
      <c r="M2190" s="279"/>
    </row>
    <row r="2191" spans="2:13" s="265" customFormat="1" ht="30" customHeight="1">
      <c r="B2191" s="266">
        <v>2184</v>
      </c>
      <c r="C2191" s="261" t="str">
        <f>IF((F2191&lt;=0)," ",[1]Sheet44!$T$10)</f>
        <v xml:space="preserve">الثانية إعدادي عام </v>
      </c>
      <c r="D2191" s="261" t="str">
        <f>C2191&amp;"_"&amp;COUNTIF(C$8:$C2191,C2191)</f>
        <v>الثانية إعدادي عام _629</v>
      </c>
      <c r="E2191" s="260" t="str">
        <f>[1]Sheet44!$I$11</f>
        <v>2ASCG-17</v>
      </c>
      <c r="F2191" s="261">
        <f>[1]Sheet44!$AA37</f>
        <v>22</v>
      </c>
      <c r="G2191" s="262" t="str">
        <f>[1]Sheet44!$X37</f>
        <v>P135251380</v>
      </c>
      <c r="H2191" s="261" t="str">
        <f>[1]Sheet44!$Q37</f>
        <v>a</v>
      </c>
      <c r="I2191" s="261" t="str">
        <f>[1]Sheet44!$M37</f>
        <v xml:space="preserve">أمينة </v>
      </c>
      <c r="J2191" s="261" t="str">
        <f>[1]Sheet44!$L37</f>
        <v>أنثى</v>
      </c>
      <c r="K2191" s="263">
        <f>[1]Sheet44!$F37</f>
        <v>38576</v>
      </c>
      <c r="L2191" s="261" t="str">
        <f t="shared" si="34"/>
        <v xml:space="preserve">a أمينة </v>
      </c>
      <c r="M2191" s="279"/>
    </row>
    <row r="2192" spans="2:13" s="265" customFormat="1" ht="30" customHeight="1">
      <c r="B2192" s="266">
        <v>2185</v>
      </c>
      <c r="C2192" s="261" t="str">
        <f>IF((F2192&lt;=0)," ",[1]Sheet44!$T$10)</f>
        <v xml:space="preserve">الثانية إعدادي عام </v>
      </c>
      <c r="D2192" s="261" t="str">
        <f>C2192&amp;"_"&amp;COUNTIF(C$8:$C2192,C2192)</f>
        <v>الثانية إعدادي عام _630</v>
      </c>
      <c r="E2192" s="260" t="str">
        <f>[1]Sheet44!$I$11</f>
        <v>2ASCG-17</v>
      </c>
      <c r="F2192" s="261">
        <f>[1]Sheet44!$AA38</f>
        <v>23</v>
      </c>
      <c r="G2192" s="262" t="str">
        <f>[1]Sheet44!$X38</f>
        <v>P135451145</v>
      </c>
      <c r="H2192" s="261" t="str">
        <f>[1]Sheet44!$Q38</f>
        <v>a</v>
      </c>
      <c r="I2192" s="261" t="str">
        <f>[1]Sheet44!$M38</f>
        <v xml:space="preserve">محمد </v>
      </c>
      <c r="J2192" s="261" t="str">
        <f>[1]Sheet44!$L38</f>
        <v>ذكر</v>
      </c>
      <c r="K2192" s="263">
        <f>[1]Sheet44!$F38</f>
        <v>37649</v>
      </c>
      <c r="L2192" s="261" t="str">
        <f t="shared" si="34"/>
        <v xml:space="preserve">a محمد </v>
      </c>
      <c r="M2192" s="279"/>
    </row>
    <row r="2193" spans="2:13" s="265" customFormat="1" ht="30" customHeight="1">
      <c r="B2193" s="266">
        <v>2186</v>
      </c>
      <c r="C2193" s="261" t="str">
        <f>IF((F2193&lt;=0)," ",[1]Sheet44!$T$10)</f>
        <v xml:space="preserve">الثانية إعدادي عام </v>
      </c>
      <c r="D2193" s="261" t="str">
        <f>C2193&amp;"_"&amp;COUNTIF(C$8:$C2193,C2193)</f>
        <v>الثانية إعدادي عام _631</v>
      </c>
      <c r="E2193" s="260" t="str">
        <f>[1]Sheet44!$I$11</f>
        <v>2ASCG-17</v>
      </c>
      <c r="F2193" s="261">
        <f>[1]Sheet44!$AA39</f>
        <v>24</v>
      </c>
      <c r="G2193" s="262" t="str">
        <f>[1]Sheet44!$X39</f>
        <v>P135455597</v>
      </c>
      <c r="H2193" s="261" t="str">
        <f>[1]Sheet44!$Q39</f>
        <v>a</v>
      </c>
      <c r="I2193" s="261" t="str">
        <f>[1]Sheet44!$M39</f>
        <v>إليـــــاس</v>
      </c>
      <c r="J2193" s="261" t="str">
        <f>[1]Sheet44!$L39</f>
        <v>ذكر</v>
      </c>
      <c r="K2193" s="263">
        <f>[1]Sheet44!$F39</f>
        <v>38702</v>
      </c>
      <c r="L2193" s="261" t="str">
        <f t="shared" si="34"/>
        <v>a إليـــــاس</v>
      </c>
      <c r="M2193" s="279"/>
    </row>
    <row r="2194" spans="2:13" s="265" customFormat="1" ht="30" customHeight="1">
      <c r="B2194" s="266">
        <v>2187</v>
      </c>
      <c r="C2194" s="261" t="str">
        <f>IF((F2194&lt;=0)," ",[1]Sheet44!$T$10)</f>
        <v xml:space="preserve">الثانية إعدادي عام </v>
      </c>
      <c r="D2194" s="261" t="str">
        <f>C2194&amp;"_"&amp;COUNTIF(C$8:$C2194,C2194)</f>
        <v>الثانية إعدادي عام _632</v>
      </c>
      <c r="E2194" s="260" t="str">
        <f>[1]Sheet44!$I$11</f>
        <v>2ASCG-17</v>
      </c>
      <c r="F2194" s="261">
        <f>[1]Sheet44!$AA40</f>
        <v>25</v>
      </c>
      <c r="G2194" s="262" t="str">
        <f>[1]Sheet44!$X40</f>
        <v>P136250992</v>
      </c>
      <c r="H2194" s="261" t="str">
        <f>[1]Sheet44!$Q40</f>
        <v>a</v>
      </c>
      <c r="I2194" s="261" t="str">
        <f>[1]Sheet44!$M40</f>
        <v xml:space="preserve">فارس </v>
      </c>
      <c r="J2194" s="261" t="str">
        <f>[1]Sheet44!$L40</f>
        <v>ذكر</v>
      </c>
      <c r="K2194" s="263">
        <f>[1]Sheet44!$F40</f>
        <v>38278</v>
      </c>
      <c r="L2194" s="261" t="str">
        <f t="shared" si="34"/>
        <v xml:space="preserve">a فارس </v>
      </c>
      <c r="M2194" s="279"/>
    </row>
    <row r="2195" spans="2:13" s="265" customFormat="1" ht="30" customHeight="1">
      <c r="B2195" s="266">
        <v>2188</v>
      </c>
      <c r="C2195" s="261" t="str">
        <f>IF((F2195&lt;=0)," ",[1]Sheet44!$T$10)</f>
        <v xml:space="preserve">الثانية إعدادي عام </v>
      </c>
      <c r="D2195" s="261" t="str">
        <f>C2195&amp;"_"&amp;COUNTIF(C$8:$C2195,C2195)</f>
        <v>الثانية إعدادي عام _633</v>
      </c>
      <c r="E2195" s="260" t="str">
        <f>[1]Sheet44!$I$11</f>
        <v>2ASCG-17</v>
      </c>
      <c r="F2195" s="261">
        <f>[1]Sheet44!$AA41</f>
        <v>26</v>
      </c>
      <c r="G2195" s="262" t="str">
        <f>[1]Sheet44!$X41</f>
        <v>P136259948</v>
      </c>
      <c r="H2195" s="261" t="str">
        <f>[1]Sheet44!$Q41</f>
        <v>a</v>
      </c>
      <c r="I2195" s="261" t="str">
        <f>[1]Sheet44!$M41</f>
        <v xml:space="preserve">عبد العلى </v>
      </c>
      <c r="J2195" s="261" t="str">
        <f>[1]Sheet44!$L41</f>
        <v>ذكر</v>
      </c>
      <c r="K2195" s="263">
        <f>[1]Sheet44!$F41</f>
        <v>38548</v>
      </c>
      <c r="L2195" s="261" t="str">
        <f t="shared" si="34"/>
        <v xml:space="preserve">a عبد العلى </v>
      </c>
      <c r="M2195" s="279"/>
    </row>
    <row r="2196" spans="2:13" s="265" customFormat="1" ht="30" customHeight="1">
      <c r="B2196" s="266">
        <v>2189</v>
      </c>
      <c r="C2196" s="261" t="str">
        <f>IF((F2196&lt;=0)," ",[1]Sheet44!$T$10)</f>
        <v xml:space="preserve">الثانية إعدادي عام </v>
      </c>
      <c r="D2196" s="261" t="str">
        <f>C2196&amp;"_"&amp;COUNTIF(C$8:$C2196,C2196)</f>
        <v>الثانية إعدادي عام _634</v>
      </c>
      <c r="E2196" s="260" t="str">
        <f>[1]Sheet44!$I$11</f>
        <v>2ASCG-17</v>
      </c>
      <c r="F2196" s="261">
        <f>[1]Sheet44!$AA42</f>
        <v>27</v>
      </c>
      <c r="G2196" s="262" t="str">
        <f>[1]Sheet44!$X42</f>
        <v>P136260262</v>
      </c>
      <c r="H2196" s="261" t="str">
        <f>[1]Sheet44!$Q42</f>
        <v>a</v>
      </c>
      <c r="I2196" s="261" t="str">
        <f>[1]Sheet44!$M42</f>
        <v xml:space="preserve">ابتسام  </v>
      </c>
      <c r="J2196" s="261" t="str">
        <f>[1]Sheet44!$L42</f>
        <v>أنثى</v>
      </c>
      <c r="K2196" s="263">
        <f>[1]Sheet44!$F42</f>
        <v>38056</v>
      </c>
      <c r="L2196" s="261" t="str">
        <f t="shared" si="34"/>
        <v xml:space="preserve">a ابتسام  </v>
      </c>
      <c r="M2196" s="279"/>
    </row>
    <row r="2197" spans="2:13" s="265" customFormat="1" ht="30" customHeight="1">
      <c r="B2197" s="266">
        <v>2190</v>
      </c>
      <c r="C2197" s="261" t="str">
        <f>IF((F2197&lt;=0)," ",[1]Sheet44!$T$10)</f>
        <v xml:space="preserve">الثانية إعدادي عام </v>
      </c>
      <c r="D2197" s="261" t="str">
        <f>C2197&amp;"_"&amp;COUNTIF(C$8:$C2197,C2197)</f>
        <v>الثانية إعدادي عام _635</v>
      </c>
      <c r="E2197" s="260" t="str">
        <f>[1]Sheet44!$I$11</f>
        <v>2ASCG-17</v>
      </c>
      <c r="F2197" s="261">
        <f>[1]Sheet44!$AA43</f>
        <v>28</v>
      </c>
      <c r="G2197" s="262" t="str">
        <f>[1]Sheet44!$X43</f>
        <v>P137366747</v>
      </c>
      <c r="H2197" s="261" t="str">
        <f>[1]Sheet44!$Q43</f>
        <v>a</v>
      </c>
      <c r="I2197" s="261" t="str">
        <f>[1]Sheet44!$M43</f>
        <v xml:space="preserve">ايمان </v>
      </c>
      <c r="J2197" s="261" t="str">
        <f>[1]Sheet44!$L43</f>
        <v>أنثى</v>
      </c>
      <c r="K2197" s="263">
        <f>[1]Sheet44!$F43</f>
        <v>37711</v>
      </c>
      <c r="L2197" s="261" t="str">
        <f t="shared" si="34"/>
        <v xml:space="preserve">a ايمان </v>
      </c>
      <c r="M2197" s="279"/>
    </row>
    <row r="2198" spans="2:13" s="265" customFormat="1" ht="30" customHeight="1">
      <c r="B2198" s="266">
        <v>2191</v>
      </c>
      <c r="C2198" s="261" t="str">
        <f>IF((F2198&lt;=0)," ",[1]Sheet44!$T$10)</f>
        <v xml:space="preserve">الثانية إعدادي عام </v>
      </c>
      <c r="D2198" s="261" t="str">
        <f>C2198&amp;"_"&amp;COUNTIF(C$8:$C2198,C2198)</f>
        <v>الثانية إعدادي عام _636</v>
      </c>
      <c r="E2198" s="260" t="str">
        <f>[1]Sheet44!$I$11</f>
        <v>2ASCG-17</v>
      </c>
      <c r="F2198" s="261">
        <f>[1]Sheet44!$AA44</f>
        <v>29</v>
      </c>
      <c r="G2198" s="262" t="str">
        <f>[1]Sheet44!$X44</f>
        <v>P137371277</v>
      </c>
      <c r="H2198" s="261" t="str">
        <f>[1]Sheet44!$Q44</f>
        <v>a</v>
      </c>
      <c r="I2198" s="261" t="str">
        <f>[1]Sheet44!$M44</f>
        <v xml:space="preserve">محمد ياسين </v>
      </c>
      <c r="J2198" s="261" t="str">
        <f>[1]Sheet44!$L44</f>
        <v>ذكر</v>
      </c>
      <c r="K2198" s="263">
        <f>[1]Sheet44!$F44</f>
        <v>38100</v>
      </c>
      <c r="L2198" s="261" t="str">
        <f t="shared" si="34"/>
        <v xml:space="preserve">a محمد ياسين </v>
      </c>
      <c r="M2198" s="279"/>
    </row>
    <row r="2199" spans="2:13" s="265" customFormat="1" ht="30" customHeight="1">
      <c r="B2199" s="266">
        <v>2192</v>
      </c>
      <c r="C2199" s="261" t="str">
        <f>IF((F2199&lt;=0)," ",[1]Sheet44!$T$10)</f>
        <v xml:space="preserve">الثانية إعدادي عام </v>
      </c>
      <c r="D2199" s="261" t="str">
        <f>C2199&amp;"_"&amp;COUNTIF(C$8:$C2199,C2199)</f>
        <v>الثانية إعدادي عام _637</v>
      </c>
      <c r="E2199" s="260" t="str">
        <f>[1]Sheet44!$I$11</f>
        <v>2ASCG-17</v>
      </c>
      <c r="F2199" s="261">
        <f>[1]Sheet44!$AA45</f>
        <v>30</v>
      </c>
      <c r="G2199" s="262" t="str">
        <f>[1]Sheet44!$X45</f>
        <v>P137537742</v>
      </c>
      <c r="H2199" s="261" t="str">
        <f>[1]Sheet44!$Q45</f>
        <v>a</v>
      </c>
      <c r="I2199" s="261" t="str">
        <f>[1]Sheet44!$M45</f>
        <v>فردوس</v>
      </c>
      <c r="J2199" s="261" t="str">
        <f>[1]Sheet44!$L45</f>
        <v>أنثى</v>
      </c>
      <c r="K2199" s="263">
        <f>[1]Sheet44!$F45</f>
        <v>38573</v>
      </c>
      <c r="L2199" s="261" t="str">
        <f t="shared" si="34"/>
        <v>a فردوس</v>
      </c>
      <c r="M2199" s="279"/>
    </row>
    <row r="2200" spans="2:13" s="265" customFormat="1" ht="30" customHeight="1">
      <c r="B2200" s="266">
        <v>2193</v>
      </c>
      <c r="C2200" s="261" t="str">
        <f>IF((F2200&lt;=0)," ",[1]Sheet44!$T$10)</f>
        <v xml:space="preserve">الثانية إعدادي عام </v>
      </c>
      <c r="D2200" s="261" t="str">
        <f>C2200&amp;"_"&amp;COUNTIF(C$8:$C2200,C2200)</f>
        <v>الثانية إعدادي عام _638</v>
      </c>
      <c r="E2200" s="260" t="str">
        <f>[1]Sheet44!$I$11</f>
        <v>2ASCG-17</v>
      </c>
      <c r="F2200" s="261">
        <f>[1]Sheet44!$AA46</f>
        <v>31</v>
      </c>
      <c r="G2200" s="262" t="str">
        <f>[1]Sheet44!$X46</f>
        <v>P138030814</v>
      </c>
      <c r="H2200" s="261" t="str">
        <f>[1]Sheet44!$Q46</f>
        <v>a</v>
      </c>
      <c r="I2200" s="261" t="str">
        <f>[1]Sheet44!$M46</f>
        <v>عبد القدوس</v>
      </c>
      <c r="J2200" s="261" t="str">
        <f>[1]Sheet44!$L46</f>
        <v>ذكر</v>
      </c>
      <c r="K2200" s="263">
        <f>[1]Sheet44!$F46</f>
        <v>38701</v>
      </c>
      <c r="L2200" s="261" t="str">
        <f t="shared" si="34"/>
        <v>a عبد القدوس</v>
      </c>
      <c r="M2200" s="279"/>
    </row>
    <row r="2201" spans="2:13" s="265" customFormat="1" ht="30" customHeight="1">
      <c r="B2201" s="266">
        <v>2194</v>
      </c>
      <c r="C2201" s="261" t="str">
        <f>IF((F2201&lt;=0)," ",[1]Sheet44!$T$10)</f>
        <v xml:space="preserve">الثانية إعدادي عام </v>
      </c>
      <c r="D2201" s="261" t="str">
        <f>C2201&amp;"_"&amp;COUNTIF(C$8:$C2201,C2201)</f>
        <v>الثانية إعدادي عام _639</v>
      </c>
      <c r="E2201" s="260" t="str">
        <f>[1]Sheet44!$I$11</f>
        <v>2ASCG-17</v>
      </c>
      <c r="F2201" s="261">
        <f>[1]Sheet44!$AA47</f>
        <v>32</v>
      </c>
      <c r="G2201" s="262" t="str">
        <f>[1]Sheet44!$X47</f>
        <v>P139247885</v>
      </c>
      <c r="H2201" s="261" t="str">
        <f>[1]Sheet44!$Q47</f>
        <v>a</v>
      </c>
      <c r="I2201" s="261" t="str">
        <f>[1]Sheet44!$M47</f>
        <v>ايمان</v>
      </c>
      <c r="J2201" s="261" t="str">
        <f>[1]Sheet44!$L47</f>
        <v>أنثى</v>
      </c>
      <c r="K2201" s="263">
        <f>[1]Sheet44!$F47</f>
        <v>38323</v>
      </c>
      <c r="L2201" s="261" t="str">
        <f t="shared" si="34"/>
        <v>a ايمان</v>
      </c>
      <c r="M2201" s="279"/>
    </row>
    <row r="2202" spans="2:13" s="265" customFormat="1" ht="30" customHeight="1">
      <c r="B2202" s="266">
        <v>2195</v>
      </c>
      <c r="C2202" s="261" t="str">
        <f>IF((F2202&lt;=0)," ",[1]Sheet44!$T$10)</f>
        <v xml:space="preserve">الثانية إعدادي عام </v>
      </c>
      <c r="D2202" s="261" t="str">
        <f>C2202&amp;"_"&amp;COUNTIF(C$8:$C2202,C2202)</f>
        <v>الثانية إعدادي عام _640</v>
      </c>
      <c r="E2202" s="260" t="str">
        <f>[1]Sheet44!$I$11</f>
        <v>2ASCG-17</v>
      </c>
      <c r="F2202" s="261">
        <f>[1]Sheet44!$AA48</f>
        <v>33</v>
      </c>
      <c r="G2202" s="262" t="str">
        <f>[1]Sheet44!$X48</f>
        <v>P143091346</v>
      </c>
      <c r="H2202" s="261" t="str">
        <f>[1]Sheet44!$Q48</f>
        <v>a</v>
      </c>
      <c r="I2202" s="261" t="str">
        <f>[1]Sheet44!$M48</f>
        <v>عماد</v>
      </c>
      <c r="J2202" s="261" t="str">
        <f>[1]Sheet44!$L48</f>
        <v>ذكر</v>
      </c>
      <c r="K2202" s="263">
        <f>[1]Sheet44!$F48</f>
        <v>38791</v>
      </c>
      <c r="L2202" s="261" t="str">
        <f t="shared" si="34"/>
        <v>a عماد</v>
      </c>
      <c r="M2202" s="279"/>
    </row>
    <row r="2203" spans="2:13" s="265" customFormat="1" ht="30" customHeight="1">
      <c r="B2203" s="266">
        <v>2196</v>
      </c>
      <c r="C2203" s="261" t="str">
        <f>IF((F2203&lt;=0)," ",[1]Sheet44!$T$10)</f>
        <v xml:space="preserve">الثانية إعدادي عام </v>
      </c>
      <c r="D2203" s="261" t="str">
        <f>C2203&amp;"_"&amp;COUNTIF(C$8:$C2203,C2203)</f>
        <v>الثانية إعدادي عام _641</v>
      </c>
      <c r="E2203" s="260" t="str">
        <f>[1]Sheet44!$I$11</f>
        <v>2ASCG-17</v>
      </c>
      <c r="F2203" s="261">
        <f>[1]Sheet44!$AA49</f>
        <v>34</v>
      </c>
      <c r="G2203" s="262" t="str">
        <f>[1]Sheet44!$X49</f>
        <v>P146077265</v>
      </c>
      <c r="H2203" s="261" t="str">
        <f>[1]Sheet44!$Q49</f>
        <v>a</v>
      </c>
      <c r="I2203" s="261" t="str">
        <f>[1]Sheet44!$M49</f>
        <v>محمد ياسين</v>
      </c>
      <c r="J2203" s="261" t="str">
        <f>[1]Sheet44!$L49</f>
        <v>ذكر</v>
      </c>
      <c r="K2203" s="263">
        <f>[1]Sheet44!$F49</f>
        <v>38585</v>
      </c>
      <c r="L2203" s="261" t="str">
        <f t="shared" si="34"/>
        <v>a محمد ياسين</v>
      </c>
      <c r="M2203" s="279"/>
    </row>
    <row r="2204" spans="2:13" s="265" customFormat="1" ht="30" customHeight="1">
      <c r="B2204" s="266">
        <v>2197</v>
      </c>
      <c r="C2204" s="261" t="str">
        <f>IF((F2204&lt;=0)," ",[1]Sheet44!$T$10)</f>
        <v xml:space="preserve">الثانية إعدادي عام </v>
      </c>
      <c r="D2204" s="261" t="str">
        <f>C2204&amp;"_"&amp;COUNTIF(C$8:$C2204,C2204)</f>
        <v>الثانية إعدادي عام _642</v>
      </c>
      <c r="E2204" s="260" t="str">
        <f>[1]Sheet44!$I$11</f>
        <v>2ASCG-17</v>
      </c>
      <c r="F2204" s="261">
        <f>[1]Sheet44!$AA50</f>
        <v>35</v>
      </c>
      <c r="G2204" s="262" t="str">
        <f>[1]Sheet44!$X50</f>
        <v>P135350012</v>
      </c>
      <c r="H2204" s="261" t="str">
        <f>[1]Sheet44!$Q50</f>
        <v>a</v>
      </c>
      <c r="I2204" s="261" t="str">
        <f>[1]Sheet44!$M50</f>
        <v>أبو بكر</v>
      </c>
      <c r="J2204" s="261" t="str">
        <f>[1]Sheet44!$L50</f>
        <v>ذكر</v>
      </c>
      <c r="K2204" s="263">
        <f>[1]Sheet44!$F50</f>
        <v>37446</v>
      </c>
      <c r="L2204" s="261" t="str">
        <f t="shared" si="34"/>
        <v>a أبو بكر</v>
      </c>
      <c r="M2204" s="279"/>
    </row>
    <row r="2205" spans="2:13" s="265" customFormat="1" ht="30" customHeight="1">
      <c r="B2205" s="266">
        <v>2198</v>
      </c>
      <c r="C2205" s="261" t="str">
        <f>IF((F2205&lt;=0)," ",[1]Sheet44!$T$10)</f>
        <v xml:space="preserve">الثانية إعدادي عام </v>
      </c>
      <c r="D2205" s="261" t="str">
        <f>C2205&amp;"_"&amp;COUNTIF(C$8:$C2205,C2205)</f>
        <v>الثانية إعدادي عام _643</v>
      </c>
      <c r="E2205" s="260" t="str">
        <f>[1]Sheet44!$I$11</f>
        <v>2ASCG-17</v>
      </c>
      <c r="F2205" s="261">
        <f>[1]Sheet44!$AA51</f>
        <v>36</v>
      </c>
      <c r="G2205" s="262" t="str">
        <f>[1]Sheet44!$X51</f>
        <v>P137251037</v>
      </c>
      <c r="H2205" s="261" t="str">
        <f>[1]Sheet44!$Q51</f>
        <v>a</v>
      </c>
      <c r="I2205" s="261" t="str">
        <f>[1]Sheet44!$M51</f>
        <v xml:space="preserve">ابراهيم </v>
      </c>
      <c r="J2205" s="261" t="str">
        <f>[1]Sheet44!$L51</f>
        <v>ذكر</v>
      </c>
      <c r="K2205" s="263">
        <f>[1]Sheet44!$F51</f>
        <v>37912</v>
      </c>
      <c r="L2205" s="261" t="str">
        <f t="shared" si="34"/>
        <v xml:space="preserve">a ابراهيم </v>
      </c>
      <c r="M2205" s="279"/>
    </row>
    <row r="2206" spans="2:13" s="265" customFormat="1" ht="30" customHeight="1">
      <c r="B2206" s="266">
        <v>2199</v>
      </c>
      <c r="C2206" s="261" t="str">
        <f>IF((F2206&lt;=0)," ",[1]Sheet44!$T$10)</f>
        <v xml:space="preserve">الثانية إعدادي عام </v>
      </c>
      <c r="D2206" s="261" t="str">
        <f>C2206&amp;"_"&amp;COUNTIF(C$8:$C2206,C2206)</f>
        <v>الثانية إعدادي عام _644</v>
      </c>
      <c r="E2206" s="260" t="str">
        <f>[1]Sheet44!$I$11</f>
        <v>2ASCG-17</v>
      </c>
      <c r="F2206" s="261">
        <f>[1]Sheet44!$AA52</f>
        <v>37</v>
      </c>
      <c r="G2206" s="262" t="str">
        <f>[1]Sheet44!$X52</f>
        <v>P132371167</v>
      </c>
      <c r="H2206" s="261" t="str">
        <f>[1]Sheet44!$Q52</f>
        <v>a</v>
      </c>
      <c r="I2206" s="261" t="str">
        <f>[1]Sheet44!$M52</f>
        <v xml:space="preserve">زياد </v>
      </c>
      <c r="J2206" s="261" t="str">
        <f>[1]Sheet44!$L52</f>
        <v>ذكر</v>
      </c>
      <c r="K2206" s="263">
        <f>[1]Sheet44!$F52</f>
        <v>37878</v>
      </c>
      <c r="L2206" s="261" t="str">
        <f t="shared" si="34"/>
        <v xml:space="preserve">a زياد </v>
      </c>
      <c r="M2206" s="279"/>
    </row>
    <row r="2207" spans="2:13" s="265" customFormat="1" ht="30" customHeight="1">
      <c r="B2207" s="266">
        <v>2200</v>
      </c>
      <c r="C2207" s="261" t="str">
        <f>IF((F2207&lt;=0)," ",[1]Sheet44!$T$10)</f>
        <v xml:space="preserve"> </v>
      </c>
      <c r="D2207" s="261" t="str">
        <f>C2207&amp;"_"&amp;COUNTIF(C$8:$C2207,C2207)</f>
        <v xml:space="preserve"> _406</v>
      </c>
      <c r="E2207" s="260" t="str">
        <f>[1]Sheet44!$I$11</f>
        <v>2ASCG-17</v>
      </c>
      <c r="F2207" s="261">
        <f>[1]Sheet44!$AA53</f>
        <v>0</v>
      </c>
      <c r="G2207" s="262">
        <f>[1]Sheet44!$X53</f>
        <v>0</v>
      </c>
      <c r="H2207" s="261" t="str">
        <f>[1]Sheet44!$Q53</f>
        <v>a</v>
      </c>
      <c r="I2207" s="261">
        <f>[1]Sheet44!$M53</f>
        <v>0</v>
      </c>
      <c r="J2207" s="261">
        <f>[1]Sheet44!$L53</f>
        <v>0</v>
      </c>
      <c r="K2207" s="263">
        <f>[1]Sheet44!$F53</f>
        <v>0</v>
      </c>
      <c r="L2207" s="261" t="str">
        <f t="shared" si="34"/>
        <v>a 0</v>
      </c>
      <c r="M2207" s="279"/>
    </row>
    <row r="2208" spans="2:13" s="265" customFormat="1" ht="30" customHeight="1">
      <c r="B2208" s="266">
        <v>2201</v>
      </c>
      <c r="C2208" s="261" t="str">
        <f>IF((F2208&lt;=0)," ",[1]Sheet44!$T$10)</f>
        <v xml:space="preserve"> </v>
      </c>
      <c r="D2208" s="261" t="str">
        <f>C2208&amp;"_"&amp;COUNTIF(C$8:$C2208,C2208)</f>
        <v xml:space="preserve"> _407</v>
      </c>
      <c r="E2208" s="260" t="str">
        <f>[1]Sheet44!$I$11</f>
        <v>2ASCG-17</v>
      </c>
      <c r="F2208" s="261">
        <f>[1]Sheet44!$AA54</f>
        <v>0</v>
      </c>
      <c r="G2208" s="262">
        <f>[1]Sheet44!$X54</f>
        <v>0</v>
      </c>
      <c r="H2208" s="261" t="str">
        <f>[1]Sheet44!$Q54</f>
        <v>a</v>
      </c>
      <c r="I2208" s="261">
        <f>[1]Sheet44!$M54</f>
        <v>0</v>
      </c>
      <c r="J2208" s="261">
        <f>[1]Sheet44!$L54</f>
        <v>0</v>
      </c>
      <c r="K2208" s="263">
        <f>[1]Sheet44!$F54</f>
        <v>0</v>
      </c>
      <c r="L2208" s="261" t="str">
        <f t="shared" si="34"/>
        <v>a 0</v>
      </c>
      <c r="M2208" s="279"/>
    </row>
    <row r="2209" spans="2:13" s="265" customFormat="1" ht="30" customHeight="1">
      <c r="B2209" s="266">
        <v>2202</v>
      </c>
      <c r="C2209" s="261" t="str">
        <f>IF((F2209&lt;=0)," ",[1]Sheet44!$T$10)</f>
        <v xml:space="preserve"> </v>
      </c>
      <c r="D2209" s="261" t="str">
        <f>C2209&amp;"_"&amp;COUNTIF(C$8:$C2209,C2209)</f>
        <v xml:space="preserve"> _408</v>
      </c>
      <c r="E2209" s="260" t="str">
        <f>[1]Sheet44!$I$11</f>
        <v>2ASCG-17</v>
      </c>
      <c r="F2209" s="261">
        <f>[1]Sheet44!$AA55</f>
        <v>0</v>
      </c>
      <c r="G2209" s="262">
        <f>[1]Sheet44!$X55</f>
        <v>0</v>
      </c>
      <c r="H2209" s="261" t="str">
        <f>[1]Sheet44!$Q55</f>
        <v>a</v>
      </c>
      <c r="I2209" s="261">
        <f>[1]Sheet44!$M55</f>
        <v>0</v>
      </c>
      <c r="J2209" s="261">
        <f>[1]Sheet44!$L55</f>
        <v>0</v>
      </c>
      <c r="K2209" s="263">
        <f>[1]Sheet44!$F55</f>
        <v>0</v>
      </c>
      <c r="L2209" s="261" t="str">
        <f t="shared" si="34"/>
        <v>a 0</v>
      </c>
      <c r="M2209" s="279"/>
    </row>
    <row r="2210" spans="2:13" s="265" customFormat="1" ht="30" customHeight="1">
      <c r="B2210" s="266">
        <v>2203</v>
      </c>
      <c r="C2210" s="261" t="str">
        <f>IF((F2210&lt;=0)," ",[1]Sheet44!$T$10)</f>
        <v xml:space="preserve"> </v>
      </c>
      <c r="D2210" s="261" t="str">
        <f>C2210&amp;"_"&amp;COUNTIF(C$8:$C2210,C2210)</f>
        <v xml:space="preserve"> _409</v>
      </c>
      <c r="E2210" s="260" t="str">
        <f>[1]Sheet44!$I$11</f>
        <v>2ASCG-17</v>
      </c>
      <c r="F2210" s="261">
        <f>[1]Sheet44!$AA56</f>
        <v>0</v>
      </c>
      <c r="G2210" s="262">
        <f>[1]Sheet44!$X56</f>
        <v>0</v>
      </c>
      <c r="H2210" s="261" t="str">
        <f>[1]Sheet44!$Q56</f>
        <v>a</v>
      </c>
      <c r="I2210" s="261">
        <f>[1]Sheet44!$M56</f>
        <v>0</v>
      </c>
      <c r="J2210" s="261">
        <f>[1]Sheet44!$L56</f>
        <v>0</v>
      </c>
      <c r="K2210" s="263">
        <f>[1]Sheet44!$F56</f>
        <v>0</v>
      </c>
      <c r="L2210" s="261" t="str">
        <f t="shared" si="34"/>
        <v>a 0</v>
      </c>
      <c r="M2210" s="279"/>
    </row>
    <row r="2211" spans="2:13" s="265" customFormat="1" ht="30" customHeight="1">
      <c r="B2211" s="266">
        <v>2204</v>
      </c>
      <c r="C2211" s="261" t="str">
        <f>IF((F2211&lt;=0)," ",[1]Sheet44!$T$10)</f>
        <v xml:space="preserve"> </v>
      </c>
      <c r="D2211" s="261" t="str">
        <f>C2211&amp;"_"&amp;COUNTIF(C$8:$C2211,C2211)</f>
        <v xml:space="preserve"> _410</v>
      </c>
      <c r="E2211" s="260" t="str">
        <f>[1]Sheet44!$I$11</f>
        <v>2ASCG-17</v>
      </c>
      <c r="F2211" s="261">
        <f>[1]Sheet44!$AA57</f>
        <v>0</v>
      </c>
      <c r="G2211" s="262">
        <f>[1]Sheet44!$X57</f>
        <v>0</v>
      </c>
      <c r="H2211" s="261" t="str">
        <f>[1]Sheet44!$Q57</f>
        <v>a</v>
      </c>
      <c r="I2211" s="261">
        <f>[1]Sheet44!$M57</f>
        <v>0</v>
      </c>
      <c r="J2211" s="261">
        <f>[1]Sheet44!$L57</f>
        <v>0</v>
      </c>
      <c r="K2211" s="263">
        <f>[1]Sheet44!$F57</f>
        <v>0</v>
      </c>
      <c r="L2211" s="261" t="str">
        <f t="shared" si="34"/>
        <v>a 0</v>
      </c>
      <c r="M2211" s="279"/>
    </row>
    <row r="2212" spans="2:13" s="265" customFormat="1" ht="30" customHeight="1">
      <c r="B2212" s="266">
        <v>2205</v>
      </c>
      <c r="C2212" s="261" t="str">
        <f>IF((F2212&lt;=0)," ",[1]Sheet44!$T$10)</f>
        <v xml:space="preserve"> </v>
      </c>
      <c r="D2212" s="261" t="str">
        <f>C2212&amp;"_"&amp;COUNTIF(C$8:$C2212,C2212)</f>
        <v xml:space="preserve"> _411</v>
      </c>
      <c r="E2212" s="260" t="str">
        <f>[1]Sheet44!$I$11</f>
        <v>2ASCG-17</v>
      </c>
      <c r="F2212" s="261">
        <f>[1]Sheet44!$AA58</f>
        <v>0</v>
      </c>
      <c r="G2212" s="262">
        <f>[1]Sheet44!$X58</f>
        <v>0</v>
      </c>
      <c r="H2212" s="261" t="str">
        <f>[1]Sheet44!$Q58</f>
        <v>a</v>
      </c>
      <c r="I2212" s="261">
        <f>[1]Sheet44!$M58</f>
        <v>0</v>
      </c>
      <c r="J2212" s="261">
        <f>[1]Sheet44!$L58</f>
        <v>0</v>
      </c>
      <c r="K2212" s="263">
        <f>[1]Sheet44!$F58</f>
        <v>0</v>
      </c>
      <c r="L2212" s="261" t="str">
        <f t="shared" si="34"/>
        <v>a 0</v>
      </c>
      <c r="M2212" s="279"/>
    </row>
    <row r="2213" spans="2:13" s="265" customFormat="1" ht="30" customHeight="1">
      <c r="B2213" s="266">
        <v>2206</v>
      </c>
      <c r="C2213" s="261" t="str">
        <f>IF((F2213&lt;=0)," ",[1]Sheet44!$T$10)</f>
        <v xml:space="preserve"> </v>
      </c>
      <c r="D2213" s="261" t="str">
        <f>C2213&amp;"_"&amp;COUNTIF(C$8:$C2213,C2213)</f>
        <v xml:space="preserve"> _412</v>
      </c>
      <c r="E2213" s="260" t="str">
        <f>[1]Sheet44!$I$11</f>
        <v>2ASCG-17</v>
      </c>
      <c r="F2213" s="261">
        <f>[1]Sheet44!$AA59</f>
        <v>0</v>
      </c>
      <c r="G2213" s="262">
        <f>[1]Sheet44!$X59</f>
        <v>0</v>
      </c>
      <c r="H2213" s="261" t="str">
        <f>[1]Sheet44!$Q59</f>
        <v>a</v>
      </c>
      <c r="I2213" s="261">
        <f>[1]Sheet44!$M59</f>
        <v>0</v>
      </c>
      <c r="J2213" s="261">
        <f>[1]Sheet44!$L59</f>
        <v>0</v>
      </c>
      <c r="K2213" s="263">
        <f>[1]Sheet44!$F59</f>
        <v>0</v>
      </c>
      <c r="L2213" s="261" t="str">
        <f t="shared" si="34"/>
        <v>a 0</v>
      </c>
      <c r="M2213" s="279"/>
    </row>
    <row r="2214" spans="2:13" s="265" customFormat="1" ht="30" customHeight="1">
      <c r="B2214" s="266">
        <v>2207</v>
      </c>
      <c r="C2214" s="261" t="str">
        <f>IF((F2214&lt;=0)," ",[1]Sheet44!$T$10)</f>
        <v xml:space="preserve"> </v>
      </c>
      <c r="D2214" s="261" t="str">
        <f>C2214&amp;"_"&amp;COUNTIF(C$8:$C2214,C2214)</f>
        <v xml:space="preserve"> _413</v>
      </c>
      <c r="E2214" s="260" t="str">
        <f>[1]Sheet44!$I$11</f>
        <v>2ASCG-17</v>
      </c>
      <c r="F2214" s="261">
        <f>[1]Sheet44!$AA60</f>
        <v>0</v>
      </c>
      <c r="G2214" s="262">
        <f>[1]Sheet44!$X60</f>
        <v>0</v>
      </c>
      <c r="H2214" s="261" t="str">
        <f>[1]Sheet44!$Q60</f>
        <v>a</v>
      </c>
      <c r="I2214" s="261">
        <f>[1]Sheet44!$M60</f>
        <v>0</v>
      </c>
      <c r="J2214" s="261">
        <f>[1]Sheet44!$L60</f>
        <v>0</v>
      </c>
      <c r="K2214" s="263">
        <f>[1]Sheet44!$F60</f>
        <v>0</v>
      </c>
      <c r="L2214" s="261" t="str">
        <f t="shared" si="34"/>
        <v>a 0</v>
      </c>
      <c r="M2214" s="279"/>
    </row>
    <row r="2215" spans="2:13" s="265" customFormat="1" ht="30" customHeight="1">
      <c r="B2215" s="266">
        <v>2208</v>
      </c>
      <c r="C2215" s="261" t="str">
        <f>IF((F2215&lt;=0)," ",[1]Sheet44!$T$10)</f>
        <v xml:space="preserve"> </v>
      </c>
      <c r="D2215" s="261" t="str">
        <f>C2215&amp;"_"&amp;COUNTIF(C$8:$C2215,C2215)</f>
        <v xml:space="preserve"> _414</v>
      </c>
      <c r="E2215" s="260" t="str">
        <f>[1]Sheet44!$I$11</f>
        <v>2ASCG-17</v>
      </c>
      <c r="F2215" s="261">
        <f>[1]Sheet44!$AA61</f>
        <v>0</v>
      </c>
      <c r="G2215" s="262">
        <f>[1]Sheet44!$X61</f>
        <v>0</v>
      </c>
      <c r="H2215" s="261" t="str">
        <f>[1]Sheet44!$Q61</f>
        <v>a</v>
      </c>
      <c r="I2215" s="261">
        <f>[1]Sheet44!$M61</f>
        <v>0</v>
      </c>
      <c r="J2215" s="261">
        <f>[1]Sheet44!$L61</f>
        <v>0</v>
      </c>
      <c r="K2215" s="263">
        <f>[1]Sheet44!$F61</f>
        <v>0</v>
      </c>
      <c r="L2215" s="261" t="str">
        <f t="shared" si="34"/>
        <v>a 0</v>
      </c>
      <c r="M2215" s="279"/>
    </row>
    <row r="2216" spans="2:13" s="265" customFormat="1" ht="30" customHeight="1">
      <c r="B2216" s="266">
        <v>2209</v>
      </c>
      <c r="C2216" s="261" t="str">
        <f>IF((F2216&lt;=0)," ",[1]Sheet44!$T$10)</f>
        <v xml:space="preserve"> </v>
      </c>
      <c r="D2216" s="261" t="str">
        <f>C2216&amp;"_"&amp;COUNTIF(C$8:$C2216,C2216)</f>
        <v xml:space="preserve"> _415</v>
      </c>
      <c r="E2216" s="260" t="str">
        <f>[1]Sheet44!$I$11</f>
        <v>2ASCG-17</v>
      </c>
      <c r="F2216" s="261">
        <f>[1]Sheet44!$AA62</f>
        <v>0</v>
      </c>
      <c r="G2216" s="262">
        <f>[1]Sheet44!$X62</f>
        <v>0</v>
      </c>
      <c r="H2216" s="261" t="str">
        <f>[1]Sheet44!$Q62</f>
        <v>a</v>
      </c>
      <c r="I2216" s="261">
        <f>[1]Sheet44!$M62</f>
        <v>0</v>
      </c>
      <c r="J2216" s="261">
        <f>[1]Sheet44!$L62</f>
        <v>0</v>
      </c>
      <c r="K2216" s="263">
        <f>[1]Sheet44!$F62</f>
        <v>0</v>
      </c>
      <c r="L2216" s="261" t="str">
        <f t="shared" si="34"/>
        <v>a 0</v>
      </c>
      <c r="M2216" s="279"/>
    </row>
    <row r="2217" spans="2:13" s="265" customFormat="1" ht="30" customHeight="1">
      <c r="B2217" s="266">
        <v>2210</v>
      </c>
      <c r="C2217" s="261" t="str">
        <f>IF((F2217&lt;=0)," ",[1]Sheet44!$T$10)</f>
        <v xml:space="preserve"> </v>
      </c>
      <c r="D2217" s="261" t="str">
        <f>C2217&amp;"_"&amp;COUNTIF(C$8:$C2217,C2217)</f>
        <v xml:space="preserve"> _416</v>
      </c>
      <c r="E2217" s="260" t="str">
        <f>[1]Sheet44!$I$11</f>
        <v>2ASCG-17</v>
      </c>
      <c r="F2217" s="261">
        <f>[1]Sheet44!$AA63</f>
        <v>0</v>
      </c>
      <c r="G2217" s="262">
        <f>[1]Sheet44!$X63</f>
        <v>0</v>
      </c>
      <c r="H2217" s="261">
        <f>[1]Sheet44!$Q63</f>
        <v>0</v>
      </c>
      <c r="I2217" s="261">
        <f>[1]Sheet44!$M63</f>
        <v>0</v>
      </c>
      <c r="J2217" s="261">
        <f>[1]Sheet44!$L63</f>
        <v>0</v>
      </c>
      <c r="K2217" s="263">
        <f>[1]Sheet44!$F63</f>
        <v>0</v>
      </c>
      <c r="L2217" s="261" t="str">
        <f t="shared" si="34"/>
        <v>0 0</v>
      </c>
      <c r="M2217" s="279"/>
    </row>
    <row r="2218" spans="2:13" s="265" customFormat="1" ht="30" customHeight="1">
      <c r="B2218" s="266">
        <v>2211</v>
      </c>
      <c r="C2218" s="261" t="str">
        <f>IF((F2218&lt;=0)," ",[1]Sheet44!$T$10)</f>
        <v xml:space="preserve"> </v>
      </c>
      <c r="D2218" s="261" t="str">
        <f>C2218&amp;"_"&amp;COUNTIF(C$8:$C2218,C2218)</f>
        <v xml:space="preserve"> _417</v>
      </c>
      <c r="E2218" s="260" t="str">
        <f>[1]Sheet44!$I$11</f>
        <v>2ASCG-17</v>
      </c>
      <c r="F2218" s="261">
        <f>[1]Sheet44!$AA64</f>
        <v>0</v>
      </c>
      <c r="G2218" s="262">
        <f>[1]Sheet44!$X64</f>
        <v>0</v>
      </c>
      <c r="H2218" s="261">
        <f>[1]Sheet44!$Q64</f>
        <v>0</v>
      </c>
      <c r="I2218" s="261">
        <f>[1]Sheet44!$M64</f>
        <v>0</v>
      </c>
      <c r="J2218" s="261">
        <f>[1]Sheet44!$L64</f>
        <v>0</v>
      </c>
      <c r="K2218" s="263">
        <f>[1]Sheet44!$F64</f>
        <v>0</v>
      </c>
      <c r="L2218" s="261" t="str">
        <f t="shared" si="34"/>
        <v>0 0</v>
      </c>
      <c r="M2218" s="279"/>
    </row>
    <row r="2219" spans="2:13" s="265" customFormat="1" ht="30" customHeight="1">
      <c r="B2219" s="266">
        <v>2212</v>
      </c>
      <c r="C2219" s="261" t="str">
        <f>IF((F2219&lt;=0)," ",[1]Sheet44!$T$10)</f>
        <v xml:space="preserve"> </v>
      </c>
      <c r="D2219" s="261" t="str">
        <f>C2219&amp;"_"&amp;COUNTIF(C$8:$C2219,C2219)</f>
        <v xml:space="preserve"> _418</v>
      </c>
      <c r="E2219" s="260" t="str">
        <f>[1]Sheet44!$I$11</f>
        <v>2ASCG-17</v>
      </c>
      <c r="F2219" s="261">
        <f>[1]Sheet44!$AA65</f>
        <v>0</v>
      </c>
      <c r="G2219" s="262">
        <f>[1]Sheet44!$X65</f>
        <v>0</v>
      </c>
      <c r="H2219" s="261">
        <f>[1]Sheet44!$Q65</f>
        <v>0</v>
      </c>
      <c r="I2219" s="261">
        <f>[1]Sheet44!$M65</f>
        <v>0</v>
      </c>
      <c r="J2219" s="261">
        <f>[1]Sheet44!$L65</f>
        <v>0</v>
      </c>
      <c r="K2219" s="263">
        <f>[1]Sheet44!$F65</f>
        <v>0</v>
      </c>
      <c r="L2219" s="261" t="str">
        <f t="shared" si="34"/>
        <v>0 0</v>
      </c>
      <c r="M2219" s="279"/>
    </row>
    <row r="2220" spans="2:13" s="265" customFormat="1" ht="30" customHeight="1">
      <c r="B2220" s="266">
        <v>2213</v>
      </c>
      <c r="C2220" s="261" t="str">
        <f>IF((F2220&lt;=0)," ",[1]Sheet44!$T$10)</f>
        <v xml:space="preserve"> </v>
      </c>
      <c r="D2220" s="261" t="str">
        <f>C2220&amp;"_"&amp;COUNTIF(C$8:$C2220,C2220)</f>
        <v xml:space="preserve"> _419</v>
      </c>
      <c r="E2220" s="260" t="str">
        <f>[1]Sheet44!$I$11</f>
        <v>2ASCG-17</v>
      </c>
      <c r="F2220" s="261">
        <f>[1]Sheet44!$AA66</f>
        <v>0</v>
      </c>
      <c r="G2220" s="262">
        <f>[1]Sheet44!$X66</f>
        <v>0</v>
      </c>
      <c r="H2220" s="261">
        <f>[1]Sheet44!$Q66</f>
        <v>0</v>
      </c>
      <c r="I2220" s="261">
        <f>[1]Sheet44!$M66</f>
        <v>0</v>
      </c>
      <c r="J2220" s="261">
        <f>[1]Sheet44!$L66</f>
        <v>0</v>
      </c>
      <c r="K2220" s="263">
        <f>[1]Sheet44!$F66</f>
        <v>0</v>
      </c>
      <c r="L2220" s="261" t="str">
        <f t="shared" si="34"/>
        <v>0 0</v>
      </c>
      <c r="M2220" s="279"/>
    </row>
    <row r="2221" spans="2:13" s="265" customFormat="1" ht="30" customHeight="1">
      <c r="B2221" s="266">
        <v>2214</v>
      </c>
      <c r="C2221" s="261" t="str">
        <f>IF((F2221&lt;=0)," ",[1]Sheet45!$T$10)</f>
        <v xml:space="preserve">الثانية إعدادي عام </v>
      </c>
      <c r="D2221" s="261" t="str">
        <f>C2221&amp;"_"&amp;COUNTIF(C$8:$C2221,C2221)</f>
        <v>الثانية إعدادي عام _645</v>
      </c>
      <c r="E2221" s="260" t="str">
        <f>[1]Sheet45!$I$11</f>
        <v>2ASCG-18</v>
      </c>
      <c r="F2221" s="261">
        <f>[1]Sheet45!$AA16</f>
        <v>1</v>
      </c>
      <c r="G2221" s="262" t="str">
        <f>[1]Sheet45!$X16</f>
        <v>C130052898</v>
      </c>
      <c r="H2221" s="261" t="str">
        <f>[1]Sheet45!$Q16</f>
        <v>a</v>
      </c>
      <c r="I2221" s="261" t="str">
        <f>[1]Sheet45!$M16</f>
        <v>انس</v>
      </c>
      <c r="J2221" s="261" t="str">
        <f>[1]Sheet45!$L16</f>
        <v>ذكر</v>
      </c>
      <c r="K2221" s="263">
        <f>[1]Sheet45!$F16</f>
        <v>38292</v>
      </c>
      <c r="L2221" s="261" t="str">
        <f t="shared" si="34"/>
        <v>a انس</v>
      </c>
      <c r="M2221" s="279"/>
    </row>
    <row r="2222" spans="2:13" s="265" customFormat="1" ht="30" customHeight="1">
      <c r="B2222" s="266">
        <v>2215</v>
      </c>
      <c r="C2222" s="261" t="str">
        <f>IF((F2222&lt;=0)," ",[1]Sheet45!$T$10)</f>
        <v xml:space="preserve">الثانية إعدادي عام </v>
      </c>
      <c r="D2222" s="261" t="str">
        <f>C2222&amp;"_"&amp;COUNTIF(C$8:$C2222,C2222)</f>
        <v>الثانية إعدادي عام _646</v>
      </c>
      <c r="E2222" s="260" t="str">
        <f>[1]Sheet45!$I$11</f>
        <v>2ASCG-18</v>
      </c>
      <c r="F2222" s="261">
        <f>[1]Sheet45!$AA17</f>
        <v>2</v>
      </c>
      <c r="G2222" s="262" t="str">
        <f>[1]Sheet45!$X17</f>
        <v>N135282346</v>
      </c>
      <c r="H2222" s="261" t="str">
        <f>[1]Sheet45!$Q17</f>
        <v>a</v>
      </c>
      <c r="I2222" s="261" t="str">
        <f>[1]Sheet45!$M17</f>
        <v>عبد الله</v>
      </c>
      <c r="J2222" s="261" t="str">
        <f>[1]Sheet45!$L17</f>
        <v>ذكر</v>
      </c>
      <c r="K2222" s="263">
        <f>[1]Sheet45!$F17</f>
        <v>38566</v>
      </c>
      <c r="L2222" s="261" t="str">
        <f t="shared" si="34"/>
        <v>a عبد الله</v>
      </c>
      <c r="M2222" s="279"/>
    </row>
    <row r="2223" spans="2:13" s="265" customFormat="1" ht="30" customHeight="1">
      <c r="B2223" s="266">
        <v>2216</v>
      </c>
      <c r="C2223" s="261" t="str">
        <f>IF((F2223&lt;=0)," ",[1]Sheet45!$T$10)</f>
        <v xml:space="preserve">الثانية إعدادي عام </v>
      </c>
      <c r="D2223" s="261" t="str">
        <f>C2223&amp;"_"&amp;COUNTIF(C$8:$C2223,C2223)</f>
        <v>الثانية إعدادي عام _647</v>
      </c>
      <c r="E2223" s="260" t="str">
        <f>[1]Sheet45!$I$11</f>
        <v>2ASCG-18</v>
      </c>
      <c r="F2223" s="261">
        <f>[1]Sheet45!$AA18</f>
        <v>3</v>
      </c>
      <c r="G2223" s="262" t="str">
        <f>[1]Sheet45!$X18</f>
        <v>N138021793</v>
      </c>
      <c r="H2223" s="261" t="str">
        <f>[1]Sheet45!$Q18</f>
        <v>a</v>
      </c>
      <c r="I2223" s="261" t="str">
        <f>[1]Sheet45!$M18</f>
        <v>ريم</v>
      </c>
      <c r="J2223" s="261" t="str">
        <f>[1]Sheet45!$L18</f>
        <v>أنثى</v>
      </c>
      <c r="K2223" s="263">
        <f>[1]Sheet45!$F18</f>
        <v>38740</v>
      </c>
      <c r="L2223" s="261" t="str">
        <f t="shared" si="34"/>
        <v>a ريم</v>
      </c>
      <c r="M2223" s="279"/>
    </row>
    <row r="2224" spans="2:13" s="265" customFormat="1" ht="30" customHeight="1">
      <c r="B2224" s="266">
        <v>2217</v>
      </c>
      <c r="C2224" s="261" t="str">
        <f>IF((F2224&lt;=0)," ",[1]Sheet45!$T$10)</f>
        <v xml:space="preserve">الثانية إعدادي عام </v>
      </c>
      <c r="D2224" s="261" t="str">
        <f>C2224&amp;"_"&amp;COUNTIF(C$8:$C2224,C2224)</f>
        <v>الثانية إعدادي عام _648</v>
      </c>
      <c r="E2224" s="260" t="str">
        <f>[1]Sheet45!$I$11</f>
        <v>2ASCG-18</v>
      </c>
      <c r="F2224" s="261">
        <f>[1]Sheet45!$AA19</f>
        <v>4</v>
      </c>
      <c r="G2224" s="262" t="str">
        <f>[1]Sheet45!$X19</f>
        <v>P110052163</v>
      </c>
      <c r="H2224" s="261" t="str">
        <f>[1]Sheet45!$Q19</f>
        <v>a</v>
      </c>
      <c r="I2224" s="261" t="str">
        <f>[1]Sheet45!$M19</f>
        <v>لبنى</v>
      </c>
      <c r="J2224" s="261" t="str">
        <f>[1]Sheet45!$L19</f>
        <v>أنثى</v>
      </c>
      <c r="K2224" s="263">
        <f>[1]Sheet45!$F19</f>
        <v>38316</v>
      </c>
      <c r="L2224" s="261" t="str">
        <f t="shared" si="34"/>
        <v>a لبنى</v>
      </c>
      <c r="M2224" s="279"/>
    </row>
    <row r="2225" spans="2:13" s="265" customFormat="1" ht="30" customHeight="1">
      <c r="B2225" s="266">
        <v>2218</v>
      </c>
      <c r="C2225" s="261" t="str">
        <f>IF((F2225&lt;=0)," ",[1]Sheet45!$T$10)</f>
        <v xml:space="preserve">الثانية إعدادي عام </v>
      </c>
      <c r="D2225" s="261" t="str">
        <f>C2225&amp;"_"&amp;COUNTIF(C$8:$C2225,C2225)</f>
        <v>الثانية إعدادي عام _649</v>
      </c>
      <c r="E2225" s="260" t="str">
        <f>[1]Sheet45!$I$11</f>
        <v>2ASCG-18</v>
      </c>
      <c r="F2225" s="261">
        <f>[1]Sheet45!$AA20</f>
        <v>5</v>
      </c>
      <c r="G2225" s="262" t="str">
        <f>[1]Sheet45!$X20</f>
        <v>P130001232</v>
      </c>
      <c r="H2225" s="261" t="str">
        <f>[1]Sheet45!$Q20</f>
        <v>a</v>
      </c>
      <c r="I2225" s="261" t="str">
        <f>[1]Sheet45!$M20</f>
        <v>بسمة</v>
      </c>
      <c r="J2225" s="261" t="str">
        <f>[1]Sheet45!$L20</f>
        <v>أنثى</v>
      </c>
      <c r="K2225" s="263">
        <f>[1]Sheet45!$F20</f>
        <v>37987</v>
      </c>
      <c r="L2225" s="261" t="str">
        <f t="shared" si="34"/>
        <v>a بسمة</v>
      </c>
      <c r="M2225" s="279"/>
    </row>
    <row r="2226" spans="2:13" s="265" customFormat="1" ht="30" customHeight="1">
      <c r="B2226" s="266">
        <v>2219</v>
      </c>
      <c r="C2226" s="261" t="str">
        <f>IF((F2226&lt;=0)," ",[1]Sheet45!$T$10)</f>
        <v xml:space="preserve">الثانية إعدادي عام </v>
      </c>
      <c r="D2226" s="261" t="str">
        <f>C2226&amp;"_"&amp;COUNTIF(C$8:$C2226,C2226)</f>
        <v>الثانية إعدادي عام _650</v>
      </c>
      <c r="E2226" s="260" t="str">
        <f>[1]Sheet45!$I$11</f>
        <v>2ASCG-18</v>
      </c>
      <c r="F2226" s="261">
        <f>[1]Sheet45!$AA21</f>
        <v>6</v>
      </c>
      <c r="G2226" s="262" t="str">
        <f>[1]Sheet45!$X21</f>
        <v>P130243182</v>
      </c>
      <c r="H2226" s="261" t="str">
        <f>[1]Sheet45!$Q21</f>
        <v>a</v>
      </c>
      <c r="I2226" s="261" t="str">
        <f>[1]Sheet45!$M21</f>
        <v>وئام</v>
      </c>
      <c r="J2226" s="261" t="str">
        <f>[1]Sheet45!$L21</f>
        <v>أنثى</v>
      </c>
      <c r="K2226" s="263">
        <f>[1]Sheet45!$F21</f>
        <v>37644</v>
      </c>
      <c r="L2226" s="261" t="str">
        <f t="shared" si="34"/>
        <v>a وئام</v>
      </c>
      <c r="M2226" s="279"/>
    </row>
    <row r="2227" spans="2:13" s="265" customFormat="1" ht="30" customHeight="1">
      <c r="B2227" s="266">
        <v>2220</v>
      </c>
      <c r="C2227" s="261" t="str">
        <f>IF((F2227&lt;=0)," ",[1]Sheet45!$T$10)</f>
        <v xml:space="preserve">الثانية إعدادي عام </v>
      </c>
      <c r="D2227" s="261" t="str">
        <f>C2227&amp;"_"&amp;COUNTIF(C$8:$C2227,C2227)</f>
        <v>الثانية إعدادي عام _651</v>
      </c>
      <c r="E2227" s="260" t="str">
        <f>[1]Sheet45!$I$11</f>
        <v>2ASCG-18</v>
      </c>
      <c r="F2227" s="261">
        <f>[1]Sheet45!$AA22</f>
        <v>7</v>
      </c>
      <c r="G2227" s="262" t="str">
        <f>[1]Sheet45!$X22</f>
        <v>P130353618</v>
      </c>
      <c r="H2227" s="261" t="str">
        <f>[1]Sheet45!$Q22</f>
        <v>a</v>
      </c>
      <c r="I2227" s="261" t="str">
        <f>[1]Sheet45!$M22</f>
        <v>أيمن</v>
      </c>
      <c r="J2227" s="261" t="str">
        <f>[1]Sheet45!$L22</f>
        <v>ذكر</v>
      </c>
      <c r="K2227" s="263">
        <f>[1]Sheet45!$F22</f>
        <v>37333</v>
      </c>
      <c r="L2227" s="261" t="str">
        <f t="shared" si="34"/>
        <v>a أيمن</v>
      </c>
      <c r="M2227" s="279"/>
    </row>
    <row r="2228" spans="2:13" s="265" customFormat="1" ht="30" customHeight="1">
      <c r="B2228" s="266">
        <v>2221</v>
      </c>
      <c r="C2228" s="261" t="str">
        <f>IF((F2228&lt;=0)," ",[1]Sheet45!$T$10)</f>
        <v xml:space="preserve">الثانية إعدادي عام </v>
      </c>
      <c r="D2228" s="261" t="str">
        <f>C2228&amp;"_"&amp;COUNTIF(C$8:$C2228,C2228)</f>
        <v>الثانية إعدادي عام _652</v>
      </c>
      <c r="E2228" s="260" t="str">
        <f>[1]Sheet45!$I$11</f>
        <v>2ASCG-18</v>
      </c>
      <c r="F2228" s="261">
        <f>[1]Sheet45!$AA23</f>
        <v>8</v>
      </c>
      <c r="G2228" s="262" t="str">
        <f>[1]Sheet45!$X23</f>
        <v>P131259876</v>
      </c>
      <c r="H2228" s="261" t="str">
        <f>[1]Sheet45!$Q23</f>
        <v>a</v>
      </c>
      <c r="I2228" s="261" t="str">
        <f>[1]Sheet45!$M23</f>
        <v xml:space="preserve">رحاب </v>
      </c>
      <c r="J2228" s="261" t="str">
        <f>[1]Sheet45!$L23</f>
        <v>أنثى</v>
      </c>
      <c r="K2228" s="263">
        <f>[1]Sheet45!$F23</f>
        <v>38748</v>
      </c>
      <c r="L2228" s="261" t="str">
        <f t="shared" si="34"/>
        <v xml:space="preserve">a رحاب </v>
      </c>
      <c r="M2228" s="279"/>
    </row>
    <row r="2229" spans="2:13" s="265" customFormat="1" ht="30" customHeight="1">
      <c r="B2229" s="266">
        <v>2222</v>
      </c>
      <c r="C2229" s="261" t="str">
        <f>IF((F2229&lt;=0)," ",[1]Sheet45!$T$10)</f>
        <v xml:space="preserve">الثانية إعدادي عام </v>
      </c>
      <c r="D2229" s="261" t="str">
        <f>C2229&amp;"_"&amp;COUNTIF(C$8:$C2229,C2229)</f>
        <v>الثانية إعدادي عام _653</v>
      </c>
      <c r="E2229" s="260" t="str">
        <f>[1]Sheet45!$I$11</f>
        <v>2ASCG-18</v>
      </c>
      <c r="F2229" s="261">
        <f>[1]Sheet45!$AA24</f>
        <v>9</v>
      </c>
      <c r="G2229" s="262" t="str">
        <f>[1]Sheet45!$X24</f>
        <v>P131259879</v>
      </c>
      <c r="H2229" s="261" t="str">
        <f>[1]Sheet45!$Q24</f>
        <v>a</v>
      </c>
      <c r="I2229" s="261" t="str">
        <f>[1]Sheet45!$M24</f>
        <v>نادى</v>
      </c>
      <c r="J2229" s="261" t="str">
        <f>[1]Sheet45!$L24</f>
        <v>أنثى</v>
      </c>
      <c r="K2229" s="263">
        <f>[1]Sheet45!$F24</f>
        <v>38258</v>
      </c>
      <c r="L2229" s="261" t="str">
        <f t="shared" si="34"/>
        <v>a نادى</v>
      </c>
      <c r="M2229" s="279"/>
    </row>
    <row r="2230" spans="2:13" s="265" customFormat="1" ht="30" customHeight="1">
      <c r="B2230" s="266">
        <v>2223</v>
      </c>
      <c r="C2230" s="261" t="str">
        <f>IF((F2230&lt;=0)," ",[1]Sheet45!$T$10)</f>
        <v xml:space="preserve">الثانية إعدادي عام </v>
      </c>
      <c r="D2230" s="261" t="str">
        <f>C2230&amp;"_"&amp;COUNTIF(C$8:$C2230,C2230)</f>
        <v>الثانية إعدادي عام _654</v>
      </c>
      <c r="E2230" s="260" t="str">
        <f>[1]Sheet45!$I$11</f>
        <v>2ASCG-18</v>
      </c>
      <c r="F2230" s="261">
        <f>[1]Sheet45!$AA25</f>
        <v>10</v>
      </c>
      <c r="G2230" s="262" t="str">
        <f>[1]Sheet45!$X25</f>
        <v>P131260050</v>
      </c>
      <c r="H2230" s="261" t="str">
        <f>[1]Sheet45!$Q25</f>
        <v>a</v>
      </c>
      <c r="I2230" s="261" t="str">
        <f>[1]Sheet45!$M25</f>
        <v>محمد</v>
      </c>
      <c r="J2230" s="261" t="str">
        <f>[1]Sheet45!$L25</f>
        <v>ذكر</v>
      </c>
      <c r="K2230" s="263">
        <f>[1]Sheet45!$F25</f>
        <v>38017</v>
      </c>
      <c r="L2230" s="261" t="str">
        <f t="shared" si="34"/>
        <v>a محمد</v>
      </c>
      <c r="M2230" s="279"/>
    </row>
    <row r="2231" spans="2:13" s="265" customFormat="1" ht="30" customHeight="1">
      <c r="B2231" s="266">
        <v>2224</v>
      </c>
      <c r="C2231" s="261" t="str">
        <f>IF((F2231&lt;=0)," ",[1]Sheet45!$T$10)</f>
        <v xml:space="preserve">الثانية إعدادي عام </v>
      </c>
      <c r="D2231" s="261" t="str">
        <f>C2231&amp;"_"&amp;COUNTIF(C$8:$C2231,C2231)</f>
        <v>الثانية إعدادي عام _655</v>
      </c>
      <c r="E2231" s="260" t="str">
        <f>[1]Sheet45!$I$11</f>
        <v>2ASCG-18</v>
      </c>
      <c r="F2231" s="261">
        <f>[1]Sheet45!$AA26</f>
        <v>11</v>
      </c>
      <c r="G2231" s="262" t="str">
        <f>[1]Sheet45!$X26</f>
        <v>P132250995</v>
      </c>
      <c r="H2231" s="261" t="str">
        <f>[1]Sheet45!$Q26</f>
        <v>a</v>
      </c>
      <c r="I2231" s="261" t="str">
        <f>[1]Sheet45!$M26</f>
        <v xml:space="preserve">إلياس </v>
      </c>
      <c r="J2231" s="261" t="str">
        <f>[1]Sheet45!$L26</f>
        <v>ذكر</v>
      </c>
      <c r="K2231" s="263">
        <f>[1]Sheet45!$F26</f>
        <v>38131</v>
      </c>
      <c r="L2231" s="261" t="str">
        <f t="shared" si="34"/>
        <v xml:space="preserve">a إلياس </v>
      </c>
      <c r="M2231" s="279"/>
    </row>
    <row r="2232" spans="2:13" s="265" customFormat="1" ht="30" customHeight="1">
      <c r="B2232" s="266">
        <v>2225</v>
      </c>
      <c r="C2232" s="261" t="str">
        <f>IF((F2232&lt;=0)," ",[1]Sheet45!$T$10)</f>
        <v xml:space="preserve">الثانية إعدادي عام </v>
      </c>
      <c r="D2232" s="261" t="str">
        <f>C2232&amp;"_"&amp;COUNTIF(C$8:$C2232,C2232)</f>
        <v>الثانية إعدادي عام _656</v>
      </c>
      <c r="E2232" s="260" t="str">
        <f>[1]Sheet45!$I$11</f>
        <v>2ASCG-18</v>
      </c>
      <c r="F2232" s="261">
        <f>[1]Sheet45!$AA27</f>
        <v>12</v>
      </c>
      <c r="G2232" s="262" t="str">
        <f>[1]Sheet45!$X27</f>
        <v>P132259935</v>
      </c>
      <c r="H2232" s="261" t="str">
        <f>[1]Sheet45!$Q27</f>
        <v>a</v>
      </c>
      <c r="I2232" s="261" t="str">
        <f>[1]Sheet45!$M27</f>
        <v xml:space="preserve">حفصة </v>
      </c>
      <c r="J2232" s="261" t="str">
        <f>[1]Sheet45!$L27</f>
        <v>أنثى</v>
      </c>
      <c r="K2232" s="263">
        <f>[1]Sheet45!$F27</f>
        <v>38494</v>
      </c>
      <c r="L2232" s="261" t="str">
        <f t="shared" si="34"/>
        <v xml:space="preserve">a حفصة </v>
      </c>
      <c r="M2232" s="279"/>
    </row>
    <row r="2233" spans="2:13" s="265" customFormat="1" ht="30" customHeight="1">
      <c r="B2233" s="266">
        <v>2226</v>
      </c>
      <c r="C2233" s="261" t="str">
        <f>IF((F2233&lt;=0)," ",[1]Sheet45!$T$10)</f>
        <v xml:space="preserve">الثانية إعدادي عام </v>
      </c>
      <c r="D2233" s="261" t="str">
        <f>C2233&amp;"_"&amp;COUNTIF(C$8:$C2233,C2233)</f>
        <v>الثانية إعدادي عام _657</v>
      </c>
      <c r="E2233" s="260" t="str">
        <f>[1]Sheet45!$I$11</f>
        <v>2ASCG-18</v>
      </c>
      <c r="F2233" s="261">
        <f>[1]Sheet45!$AA28</f>
        <v>13</v>
      </c>
      <c r="G2233" s="262" t="str">
        <f>[1]Sheet45!$X28</f>
        <v>P132259937</v>
      </c>
      <c r="H2233" s="261" t="str">
        <f>[1]Sheet45!$Q28</f>
        <v>a</v>
      </c>
      <c r="I2233" s="261" t="str">
        <f>[1]Sheet45!$M28</f>
        <v xml:space="preserve">دينا </v>
      </c>
      <c r="J2233" s="261" t="str">
        <f>[1]Sheet45!$L28</f>
        <v>أنثى</v>
      </c>
      <c r="K2233" s="263">
        <f>[1]Sheet45!$F28</f>
        <v>38554</v>
      </c>
      <c r="L2233" s="261" t="str">
        <f t="shared" si="34"/>
        <v xml:space="preserve">a دينا </v>
      </c>
      <c r="M2233" s="279"/>
    </row>
    <row r="2234" spans="2:13" s="265" customFormat="1" ht="30" customHeight="1">
      <c r="B2234" s="266">
        <v>2227</v>
      </c>
      <c r="C2234" s="261" t="str">
        <f>IF((F2234&lt;=0)," ",[1]Sheet45!$T$10)</f>
        <v xml:space="preserve">الثانية إعدادي عام </v>
      </c>
      <c r="D2234" s="261" t="str">
        <f>C2234&amp;"_"&amp;COUNTIF(C$8:$C2234,C2234)</f>
        <v>الثانية إعدادي عام _658</v>
      </c>
      <c r="E2234" s="260" t="str">
        <f>[1]Sheet45!$I$11</f>
        <v>2ASCG-18</v>
      </c>
      <c r="F2234" s="261">
        <f>[1]Sheet45!$AA29</f>
        <v>14</v>
      </c>
      <c r="G2234" s="262" t="str">
        <f>[1]Sheet45!$X29</f>
        <v>P132371125</v>
      </c>
      <c r="H2234" s="261" t="str">
        <f>[1]Sheet45!$Q29</f>
        <v>a</v>
      </c>
      <c r="I2234" s="261" t="str">
        <f>[1]Sheet45!$M29</f>
        <v xml:space="preserve">سهيلة </v>
      </c>
      <c r="J2234" s="261" t="str">
        <f>[1]Sheet45!$L29</f>
        <v>أنثى</v>
      </c>
      <c r="K2234" s="263">
        <f>[1]Sheet45!$F29</f>
        <v>38163</v>
      </c>
      <c r="L2234" s="261" t="str">
        <f t="shared" si="34"/>
        <v xml:space="preserve">a سهيلة </v>
      </c>
      <c r="M2234" s="279"/>
    </row>
    <row r="2235" spans="2:13" s="265" customFormat="1" ht="30" customHeight="1">
      <c r="B2235" s="266">
        <v>2228</v>
      </c>
      <c r="C2235" s="261" t="str">
        <f>IF((F2235&lt;=0)," ",[1]Sheet45!$T$10)</f>
        <v xml:space="preserve">الثانية إعدادي عام </v>
      </c>
      <c r="D2235" s="261" t="str">
        <f>C2235&amp;"_"&amp;COUNTIF(C$8:$C2235,C2235)</f>
        <v>الثانية إعدادي عام _659</v>
      </c>
      <c r="E2235" s="260" t="str">
        <f>[1]Sheet45!$I$11</f>
        <v>2ASCG-18</v>
      </c>
      <c r="F2235" s="261">
        <f>[1]Sheet45!$AA30</f>
        <v>15</v>
      </c>
      <c r="G2235" s="262" t="str">
        <f>[1]Sheet45!$X30</f>
        <v>P133366848</v>
      </c>
      <c r="H2235" s="261" t="str">
        <f>[1]Sheet45!$Q30</f>
        <v>a</v>
      </c>
      <c r="I2235" s="261" t="str">
        <f>[1]Sheet45!$M30</f>
        <v xml:space="preserve">نهيلة </v>
      </c>
      <c r="J2235" s="261" t="str">
        <f>[1]Sheet45!$L30</f>
        <v>أنثى</v>
      </c>
      <c r="K2235" s="263">
        <f>[1]Sheet45!$F30</f>
        <v>38684</v>
      </c>
      <c r="L2235" s="261" t="str">
        <f t="shared" si="34"/>
        <v xml:space="preserve">a نهيلة </v>
      </c>
      <c r="M2235" s="279"/>
    </row>
    <row r="2236" spans="2:13" s="265" customFormat="1" ht="30" customHeight="1">
      <c r="B2236" s="266">
        <v>2229</v>
      </c>
      <c r="C2236" s="261" t="str">
        <f>IF((F2236&lt;=0)," ",[1]Sheet45!$T$10)</f>
        <v xml:space="preserve">الثانية إعدادي عام </v>
      </c>
      <c r="D2236" s="261" t="str">
        <f>C2236&amp;"_"&amp;COUNTIF(C$8:$C2236,C2236)</f>
        <v>الثانية إعدادي عام _660</v>
      </c>
      <c r="E2236" s="260" t="str">
        <f>[1]Sheet45!$I$11</f>
        <v>2ASCG-18</v>
      </c>
      <c r="F2236" s="261">
        <f>[1]Sheet45!$AA31</f>
        <v>16</v>
      </c>
      <c r="G2236" s="262" t="str">
        <f>[1]Sheet45!$X31</f>
        <v>P134244325</v>
      </c>
      <c r="H2236" s="261" t="str">
        <f>[1]Sheet45!$Q31</f>
        <v>a</v>
      </c>
      <c r="I2236" s="261" t="str">
        <f>[1]Sheet45!$M31</f>
        <v>ربيع</v>
      </c>
      <c r="J2236" s="261" t="str">
        <f>[1]Sheet45!$L31</f>
        <v>ذكر</v>
      </c>
      <c r="K2236" s="263">
        <f>[1]Sheet45!$F31</f>
        <v>37357</v>
      </c>
      <c r="L2236" s="261" t="str">
        <f t="shared" si="34"/>
        <v>a ربيع</v>
      </c>
      <c r="M2236" s="279"/>
    </row>
    <row r="2237" spans="2:13" s="265" customFormat="1" ht="30" customHeight="1">
      <c r="B2237" s="266">
        <v>2230</v>
      </c>
      <c r="C2237" s="261" t="str">
        <f>IF((F2237&lt;=0)," ",[1]Sheet45!$T$10)</f>
        <v xml:space="preserve">الثانية إعدادي عام </v>
      </c>
      <c r="D2237" s="261" t="str">
        <f>C2237&amp;"_"&amp;COUNTIF(C$8:$C2237,C2237)</f>
        <v>الثانية إعدادي عام _661</v>
      </c>
      <c r="E2237" s="260" t="str">
        <f>[1]Sheet45!$I$11</f>
        <v>2ASCG-18</v>
      </c>
      <c r="F2237" s="261">
        <f>[1]Sheet45!$AA32</f>
        <v>17</v>
      </c>
      <c r="G2237" s="262" t="str">
        <f>[1]Sheet45!$X32</f>
        <v>P134368989</v>
      </c>
      <c r="H2237" s="261" t="str">
        <f>[1]Sheet45!$Q32</f>
        <v>a</v>
      </c>
      <c r="I2237" s="261" t="str">
        <f>[1]Sheet45!$M32</f>
        <v xml:space="preserve">دعاء </v>
      </c>
      <c r="J2237" s="261" t="str">
        <f>[1]Sheet45!$L32</f>
        <v>أنثى</v>
      </c>
      <c r="K2237" s="263">
        <f>[1]Sheet45!$F32</f>
        <v>38690</v>
      </c>
      <c r="L2237" s="261" t="str">
        <f t="shared" si="34"/>
        <v xml:space="preserve">a دعاء </v>
      </c>
      <c r="M2237" s="279"/>
    </row>
    <row r="2238" spans="2:13" s="265" customFormat="1" ht="30" customHeight="1">
      <c r="B2238" s="266">
        <v>2231</v>
      </c>
      <c r="C2238" s="261" t="str">
        <f>IF((F2238&lt;=0)," ",[1]Sheet45!$T$10)</f>
        <v xml:space="preserve">الثانية إعدادي عام </v>
      </c>
      <c r="D2238" s="261" t="str">
        <f>C2238&amp;"_"&amp;COUNTIF(C$8:$C2238,C2238)</f>
        <v>الثانية إعدادي عام _662</v>
      </c>
      <c r="E2238" s="260" t="str">
        <f>[1]Sheet45!$I$11</f>
        <v>2ASCG-18</v>
      </c>
      <c r="F2238" s="261">
        <f>[1]Sheet45!$AA33</f>
        <v>18</v>
      </c>
      <c r="G2238" s="262" t="str">
        <f>[1]Sheet45!$X33</f>
        <v>P135241231</v>
      </c>
      <c r="H2238" s="261" t="str">
        <f>[1]Sheet45!$Q33</f>
        <v>a</v>
      </c>
      <c r="I2238" s="261" t="str">
        <f>[1]Sheet45!$M33</f>
        <v>محمد</v>
      </c>
      <c r="J2238" s="261" t="str">
        <f>[1]Sheet45!$L33</f>
        <v>ذكر</v>
      </c>
      <c r="K2238" s="263">
        <f>[1]Sheet45!$F33</f>
        <v>37875</v>
      </c>
      <c r="L2238" s="261" t="str">
        <f t="shared" si="34"/>
        <v>a محمد</v>
      </c>
      <c r="M2238" s="279"/>
    </row>
    <row r="2239" spans="2:13" s="265" customFormat="1" ht="30" customHeight="1">
      <c r="B2239" s="266">
        <v>2232</v>
      </c>
      <c r="C2239" s="261" t="str">
        <f>IF((F2239&lt;=0)," ",[1]Sheet45!$T$10)</f>
        <v xml:space="preserve">الثانية إعدادي عام </v>
      </c>
      <c r="D2239" s="261" t="str">
        <f>C2239&amp;"_"&amp;COUNTIF(C$8:$C2239,C2239)</f>
        <v>الثانية إعدادي عام _663</v>
      </c>
      <c r="E2239" s="260" t="str">
        <f>[1]Sheet45!$I$11</f>
        <v>2ASCG-18</v>
      </c>
      <c r="F2239" s="261">
        <f>[1]Sheet45!$AA34</f>
        <v>19</v>
      </c>
      <c r="G2239" s="262" t="str">
        <f>[1]Sheet45!$X34</f>
        <v>P135244302</v>
      </c>
      <c r="H2239" s="261" t="str">
        <f>[1]Sheet45!$Q34</f>
        <v>a</v>
      </c>
      <c r="I2239" s="261" t="str">
        <f>[1]Sheet45!$M34</f>
        <v xml:space="preserve">أمال </v>
      </c>
      <c r="J2239" s="261" t="str">
        <f>[1]Sheet45!$L34</f>
        <v>أنثى</v>
      </c>
      <c r="K2239" s="263">
        <f>[1]Sheet45!$F34</f>
        <v>38423</v>
      </c>
      <c r="L2239" s="261" t="str">
        <f t="shared" si="34"/>
        <v xml:space="preserve">a أمال </v>
      </c>
      <c r="M2239" s="279"/>
    </row>
    <row r="2240" spans="2:13" s="265" customFormat="1" ht="30" customHeight="1">
      <c r="B2240" s="266">
        <v>2233</v>
      </c>
      <c r="C2240" s="261" t="str">
        <f>IF((F2240&lt;=0)," ",[1]Sheet45!$T$10)</f>
        <v xml:space="preserve">الثانية إعدادي عام </v>
      </c>
      <c r="D2240" s="261" t="str">
        <f>C2240&amp;"_"&amp;COUNTIF(C$8:$C2240,C2240)</f>
        <v>الثانية إعدادي عام _664</v>
      </c>
      <c r="E2240" s="260" t="str">
        <f>[1]Sheet45!$I$11</f>
        <v>2ASCG-18</v>
      </c>
      <c r="F2240" s="261">
        <f>[1]Sheet45!$AA35</f>
        <v>20</v>
      </c>
      <c r="G2240" s="262" t="str">
        <f>[1]Sheet45!$X35</f>
        <v>P135251387</v>
      </c>
      <c r="H2240" s="261" t="str">
        <f>[1]Sheet45!$Q35</f>
        <v>a</v>
      </c>
      <c r="I2240" s="261" t="str">
        <f>[1]Sheet45!$M35</f>
        <v>ف الزهراء</v>
      </c>
      <c r="J2240" s="261" t="str">
        <f>[1]Sheet45!$L35</f>
        <v>أنثى</v>
      </c>
      <c r="K2240" s="263">
        <f>[1]Sheet45!$F35</f>
        <v>38527</v>
      </c>
      <c r="L2240" s="261" t="str">
        <f t="shared" si="34"/>
        <v>a ف الزهراء</v>
      </c>
      <c r="M2240" s="279"/>
    </row>
    <row r="2241" spans="2:13" s="265" customFormat="1" ht="30" customHeight="1">
      <c r="B2241" s="266">
        <v>2234</v>
      </c>
      <c r="C2241" s="261" t="str">
        <f>IF((F2241&lt;=0)," ",[1]Sheet45!$T$10)</f>
        <v xml:space="preserve">الثانية إعدادي عام </v>
      </c>
      <c r="D2241" s="261" t="str">
        <f>C2241&amp;"_"&amp;COUNTIF(C$8:$C2241,C2241)</f>
        <v>الثانية إعدادي عام _665</v>
      </c>
      <c r="E2241" s="260" t="str">
        <f>[1]Sheet45!$I$11</f>
        <v>2ASCG-18</v>
      </c>
      <c r="F2241" s="261">
        <f>[1]Sheet45!$AA36</f>
        <v>21</v>
      </c>
      <c r="G2241" s="262" t="str">
        <f>[1]Sheet45!$X36</f>
        <v>P135251405</v>
      </c>
      <c r="H2241" s="261" t="str">
        <f>[1]Sheet45!$Q36</f>
        <v>a</v>
      </c>
      <c r="I2241" s="261" t="str">
        <f>[1]Sheet45!$M36</f>
        <v xml:space="preserve">محمد </v>
      </c>
      <c r="J2241" s="261" t="str">
        <f>[1]Sheet45!$L36</f>
        <v>ذكر</v>
      </c>
      <c r="K2241" s="263">
        <f>[1]Sheet45!$F36</f>
        <v>38669</v>
      </c>
      <c r="L2241" s="261" t="str">
        <f t="shared" si="34"/>
        <v xml:space="preserve">a محمد </v>
      </c>
      <c r="M2241" s="279"/>
    </row>
    <row r="2242" spans="2:13" s="265" customFormat="1" ht="30" customHeight="1">
      <c r="B2242" s="266">
        <v>2235</v>
      </c>
      <c r="C2242" s="261" t="str">
        <f>IF((F2242&lt;=0)," ",[1]Sheet45!$T$10)</f>
        <v xml:space="preserve">الثانية إعدادي عام </v>
      </c>
      <c r="D2242" s="261" t="str">
        <f>C2242&amp;"_"&amp;COUNTIF(C$8:$C2242,C2242)</f>
        <v>الثانية إعدادي عام _666</v>
      </c>
      <c r="E2242" s="260" t="str">
        <f>[1]Sheet45!$I$11</f>
        <v>2ASCG-18</v>
      </c>
      <c r="F2242" s="261">
        <f>[1]Sheet45!$AA37</f>
        <v>22</v>
      </c>
      <c r="G2242" s="262" t="str">
        <f>[1]Sheet45!$X37</f>
        <v>P135251409</v>
      </c>
      <c r="H2242" s="261" t="str">
        <f>[1]Sheet45!$Q37</f>
        <v>a</v>
      </c>
      <c r="I2242" s="261" t="str">
        <f>[1]Sheet45!$M37</f>
        <v>محمد رضى</v>
      </c>
      <c r="J2242" s="261" t="str">
        <f>[1]Sheet45!$L37</f>
        <v>ذكر</v>
      </c>
      <c r="K2242" s="263">
        <f>[1]Sheet45!$F37</f>
        <v>38791</v>
      </c>
      <c r="L2242" s="261" t="str">
        <f t="shared" si="34"/>
        <v>a محمد رضى</v>
      </c>
      <c r="M2242" s="279"/>
    </row>
    <row r="2243" spans="2:13" s="265" customFormat="1" ht="30" customHeight="1">
      <c r="B2243" s="266">
        <v>2236</v>
      </c>
      <c r="C2243" s="261" t="str">
        <f>IF((F2243&lt;=0)," ",[1]Sheet45!$T$10)</f>
        <v xml:space="preserve">الثانية إعدادي عام </v>
      </c>
      <c r="D2243" s="261" t="str">
        <f>C2243&amp;"_"&amp;COUNTIF(C$8:$C2243,C2243)</f>
        <v>الثانية إعدادي عام _667</v>
      </c>
      <c r="E2243" s="260" t="str">
        <f>[1]Sheet45!$I$11</f>
        <v>2ASCG-18</v>
      </c>
      <c r="F2243" s="261">
        <f>[1]Sheet45!$AA38</f>
        <v>23</v>
      </c>
      <c r="G2243" s="262" t="str">
        <f>[1]Sheet45!$X38</f>
        <v>P135366833</v>
      </c>
      <c r="H2243" s="261" t="str">
        <f>[1]Sheet45!$Q38</f>
        <v>a</v>
      </c>
      <c r="I2243" s="261" t="str">
        <f>[1]Sheet45!$M38</f>
        <v xml:space="preserve">زيد </v>
      </c>
      <c r="J2243" s="261" t="str">
        <f>[1]Sheet45!$L38</f>
        <v>ذكر</v>
      </c>
      <c r="K2243" s="263">
        <f>[1]Sheet45!$F38</f>
        <v>38670</v>
      </c>
      <c r="L2243" s="261" t="str">
        <f t="shared" si="34"/>
        <v xml:space="preserve">a زيد </v>
      </c>
      <c r="M2243" s="279"/>
    </row>
    <row r="2244" spans="2:13" s="265" customFormat="1" ht="30" customHeight="1">
      <c r="B2244" s="266">
        <v>2237</v>
      </c>
      <c r="C2244" s="261" t="str">
        <f>IF((F2244&lt;=0)," ",[1]Sheet45!$T$10)</f>
        <v xml:space="preserve">الثانية إعدادي عام </v>
      </c>
      <c r="D2244" s="261" t="str">
        <f>C2244&amp;"_"&amp;COUNTIF(C$8:$C2244,C2244)</f>
        <v>الثانية إعدادي عام _668</v>
      </c>
      <c r="E2244" s="260" t="str">
        <f>[1]Sheet45!$I$11</f>
        <v>2ASCG-18</v>
      </c>
      <c r="F2244" s="261">
        <f>[1]Sheet45!$AA39</f>
        <v>24</v>
      </c>
      <c r="G2244" s="262" t="str">
        <f>[1]Sheet45!$X39</f>
        <v>P135366853</v>
      </c>
      <c r="H2244" s="261" t="str">
        <f>[1]Sheet45!$Q39</f>
        <v>a</v>
      </c>
      <c r="I2244" s="261" t="str">
        <f>[1]Sheet45!$M39</f>
        <v xml:space="preserve">محمد ياسين </v>
      </c>
      <c r="J2244" s="261" t="str">
        <f>[1]Sheet45!$L39</f>
        <v>ذكر</v>
      </c>
      <c r="K2244" s="263">
        <f>[1]Sheet45!$F39</f>
        <v>38691</v>
      </c>
      <c r="L2244" s="261" t="str">
        <f t="shared" si="34"/>
        <v xml:space="preserve">a محمد ياسين </v>
      </c>
      <c r="M2244" s="279"/>
    </row>
    <row r="2245" spans="2:13" s="265" customFormat="1" ht="30" customHeight="1">
      <c r="B2245" s="266">
        <v>2238</v>
      </c>
      <c r="C2245" s="261" t="str">
        <f>IF((F2245&lt;=0)," ",[1]Sheet45!$T$10)</f>
        <v xml:space="preserve">الثانية إعدادي عام </v>
      </c>
      <c r="D2245" s="261" t="str">
        <f>C2245&amp;"_"&amp;COUNTIF(C$8:$C2245,C2245)</f>
        <v>الثانية إعدادي عام _669</v>
      </c>
      <c r="E2245" s="260" t="str">
        <f>[1]Sheet45!$I$11</f>
        <v>2ASCG-18</v>
      </c>
      <c r="F2245" s="261">
        <f>[1]Sheet45!$AA40</f>
        <v>25</v>
      </c>
      <c r="G2245" s="262" t="str">
        <f>[1]Sheet45!$X40</f>
        <v>P135371070</v>
      </c>
      <c r="H2245" s="261" t="str">
        <f>[1]Sheet45!$Q40</f>
        <v>a</v>
      </c>
      <c r="I2245" s="261" t="str">
        <f>[1]Sheet45!$M40</f>
        <v xml:space="preserve">بلال </v>
      </c>
      <c r="J2245" s="261" t="str">
        <f>[1]Sheet45!$L40</f>
        <v>ذكر</v>
      </c>
      <c r="K2245" s="263">
        <f>[1]Sheet45!$F40</f>
        <v>38075</v>
      </c>
      <c r="L2245" s="261" t="str">
        <f t="shared" si="34"/>
        <v xml:space="preserve">a بلال </v>
      </c>
      <c r="M2245" s="279"/>
    </row>
    <row r="2246" spans="2:13" s="265" customFormat="1" ht="30" customHeight="1">
      <c r="B2246" s="266">
        <v>2239</v>
      </c>
      <c r="C2246" s="261" t="str">
        <f>IF((F2246&lt;=0)," ",[1]Sheet45!$T$10)</f>
        <v xml:space="preserve">الثانية إعدادي عام </v>
      </c>
      <c r="D2246" s="261" t="str">
        <f>C2246&amp;"_"&amp;COUNTIF(C$8:$C2246,C2246)</f>
        <v>الثانية إعدادي عام _670</v>
      </c>
      <c r="E2246" s="260" t="str">
        <f>[1]Sheet45!$I$11</f>
        <v>2ASCG-18</v>
      </c>
      <c r="F2246" s="261">
        <f>[1]Sheet45!$AA41</f>
        <v>26</v>
      </c>
      <c r="G2246" s="262" t="str">
        <f>[1]Sheet45!$X41</f>
        <v>P135537808</v>
      </c>
      <c r="H2246" s="261" t="str">
        <f>[1]Sheet45!$Q41</f>
        <v>a</v>
      </c>
      <c r="I2246" s="261" t="str">
        <f>[1]Sheet45!$M41</f>
        <v>حسن</v>
      </c>
      <c r="J2246" s="261" t="str">
        <f>[1]Sheet45!$L41</f>
        <v>ذكر</v>
      </c>
      <c r="K2246" s="263">
        <f>[1]Sheet45!$F41</f>
        <v>38495</v>
      </c>
      <c r="L2246" s="261" t="str">
        <f t="shared" si="34"/>
        <v>a حسن</v>
      </c>
      <c r="M2246" s="279"/>
    </row>
    <row r="2247" spans="2:13" s="265" customFormat="1" ht="30" customHeight="1">
      <c r="B2247" s="266">
        <v>2240</v>
      </c>
      <c r="C2247" s="261" t="str">
        <f>IF((F2247&lt;=0)," ",[1]Sheet45!$T$10)</f>
        <v xml:space="preserve">الثانية إعدادي عام </v>
      </c>
      <c r="D2247" s="261" t="str">
        <f>C2247&amp;"_"&amp;COUNTIF(C$8:$C2247,C2247)</f>
        <v>الثانية إعدادي عام _671</v>
      </c>
      <c r="E2247" s="260" t="str">
        <f>[1]Sheet45!$I$11</f>
        <v>2ASCG-18</v>
      </c>
      <c r="F2247" s="261">
        <f>[1]Sheet45!$AA42</f>
        <v>27</v>
      </c>
      <c r="G2247" s="262" t="str">
        <f>[1]Sheet45!$X42</f>
        <v>P136259873</v>
      </c>
      <c r="H2247" s="261" t="str">
        <f>[1]Sheet45!$Q42</f>
        <v>a</v>
      </c>
      <c r="I2247" s="261" t="str">
        <f>[1]Sheet45!$M42</f>
        <v xml:space="preserve">فردوس </v>
      </c>
      <c r="J2247" s="261" t="str">
        <f>[1]Sheet45!$L42</f>
        <v>أنثى</v>
      </c>
      <c r="K2247" s="263">
        <f>[1]Sheet45!$F42</f>
        <v>38303</v>
      </c>
      <c r="L2247" s="261" t="str">
        <f t="shared" si="34"/>
        <v xml:space="preserve">a فردوس </v>
      </c>
      <c r="M2247" s="279"/>
    </row>
    <row r="2248" spans="2:13" s="265" customFormat="1" ht="30" customHeight="1">
      <c r="B2248" s="266">
        <v>2241</v>
      </c>
      <c r="C2248" s="261" t="str">
        <f>IF((F2248&lt;=0)," ",[1]Sheet45!$T$10)</f>
        <v xml:space="preserve">الثانية إعدادي عام </v>
      </c>
      <c r="D2248" s="261" t="str">
        <f>C2248&amp;"_"&amp;COUNTIF(C$8:$C2248,C2248)</f>
        <v>الثانية إعدادي عام _672</v>
      </c>
      <c r="E2248" s="260" t="str">
        <f>[1]Sheet45!$I$11</f>
        <v>2ASCG-18</v>
      </c>
      <c r="F2248" s="261">
        <f>[1]Sheet45!$AA43</f>
        <v>28</v>
      </c>
      <c r="G2248" s="262" t="str">
        <f>[1]Sheet45!$X43</f>
        <v>P136376563</v>
      </c>
      <c r="H2248" s="261" t="str">
        <f>[1]Sheet45!$Q43</f>
        <v>a</v>
      </c>
      <c r="I2248" s="261" t="str">
        <f>[1]Sheet45!$M43</f>
        <v xml:space="preserve">يسرى </v>
      </c>
      <c r="J2248" s="261" t="str">
        <f>[1]Sheet45!$L43</f>
        <v>أنثى</v>
      </c>
      <c r="K2248" s="263">
        <f>[1]Sheet45!$F43</f>
        <v>37444</v>
      </c>
      <c r="L2248" s="261" t="str">
        <f t="shared" si="34"/>
        <v xml:space="preserve">a يسرى </v>
      </c>
      <c r="M2248" s="279"/>
    </row>
    <row r="2249" spans="2:13" s="265" customFormat="1" ht="30" customHeight="1">
      <c r="B2249" s="266">
        <v>2242</v>
      </c>
      <c r="C2249" s="261" t="str">
        <f>IF((F2249&lt;=0)," ",[1]Sheet45!$T$10)</f>
        <v xml:space="preserve">الثانية إعدادي عام </v>
      </c>
      <c r="D2249" s="261" t="str">
        <f>C2249&amp;"_"&amp;COUNTIF(C$8:$C2249,C2249)</f>
        <v>الثانية إعدادي عام _673</v>
      </c>
      <c r="E2249" s="260" t="str">
        <f>[1]Sheet45!$I$11</f>
        <v>2ASCG-18</v>
      </c>
      <c r="F2249" s="261">
        <f>[1]Sheet45!$AA44</f>
        <v>29</v>
      </c>
      <c r="G2249" s="262" t="str">
        <f>[1]Sheet45!$X44</f>
        <v>P136454214</v>
      </c>
      <c r="H2249" s="261" t="str">
        <f>[1]Sheet45!$Q44</f>
        <v>a</v>
      </c>
      <c r="I2249" s="261" t="str">
        <f>[1]Sheet45!$M44</f>
        <v xml:space="preserve">حنان </v>
      </c>
      <c r="J2249" s="261" t="str">
        <f>[1]Sheet45!$L44</f>
        <v>أنثى</v>
      </c>
      <c r="K2249" s="263">
        <f>[1]Sheet45!$F44</f>
        <v>37236</v>
      </c>
      <c r="L2249" s="261" t="str">
        <f t="shared" ref="L2249:L2312" si="35">CONCATENATE(H2249," ",I2249)</f>
        <v xml:space="preserve">a حنان </v>
      </c>
      <c r="M2249" s="279"/>
    </row>
    <row r="2250" spans="2:13" s="265" customFormat="1" ht="30" customHeight="1">
      <c r="B2250" s="266">
        <v>2243</v>
      </c>
      <c r="C2250" s="261" t="str">
        <f>IF((F2250&lt;=0)," ",[1]Sheet45!$T$10)</f>
        <v xml:space="preserve">الثانية إعدادي عام </v>
      </c>
      <c r="D2250" s="261" t="str">
        <f>C2250&amp;"_"&amp;COUNTIF(C$8:$C2250,C2250)</f>
        <v>الثانية إعدادي عام _674</v>
      </c>
      <c r="E2250" s="260" t="str">
        <f>[1]Sheet45!$I$11</f>
        <v>2ASCG-18</v>
      </c>
      <c r="F2250" s="261">
        <f>[1]Sheet45!$AA45</f>
        <v>30</v>
      </c>
      <c r="G2250" s="262" t="str">
        <f>[1]Sheet45!$X45</f>
        <v>P137260065</v>
      </c>
      <c r="H2250" s="261" t="str">
        <f>[1]Sheet45!$Q45</f>
        <v>a</v>
      </c>
      <c r="I2250" s="261" t="str">
        <f>[1]Sheet45!$M45</f>
        <v xml:space="preserve">ف الزهراء </v>
      </c>
      <c r="J2250" s="261" t="str">
        <f>[1]Sheet45!$L45</f>
        <v>أنثى</v>
      </c>
      <c r="K2250" s="263">
        <f>[1]Sheet45!$F45</f>
        <v>37809</v>
      </c>
      <c r="L2250" s="261" t="str">
        <f t="shared" si="35"/>
        <v xml:space="preserve">a ف الزهراء </v>
      </c>
      <c r="M2250" s="279"/>
    </row>
    <row r="2251" spans="2:13" s="265" customFormat="1" ht="30" customHeight="1">
      <c r="B2251" s="266">
        <v>2244</v>
      </c>
      <c r="C2251" s="261" t="str">
        <f>IF((F2251&lt;=0)," ",[1]Sheet45!$T$10)</f>
        <v xml:space="preserve">الثانية إعدادي عام </v>
      </c>
      <c r="D2251" s="261" t="str">
        <f>C2251&amp;"_"&amp;COUNTIF(C$8:$C2251,C2251)</f>
        <v>الثانية إعدادي عام _675</v>
      </c>
      <c r="E2251" s="260" t="str">
        <f>[1]Sheet45!$I$11</f>
        <v>2ASCG-18</v>
      </c>
      <c r="F2251" s="261">
        <f>[1]Sheet45!$AA46</f>
        <v>31</v>
      </c>
      <c r="G2251" s="262" t="str">
        <f>[1]Sheet45!$X46</f>
        <v>P137366987</v>
      </c>
      <c r="H2251" s="261" t="str">
        <f>[1]Sheet45!$Q46</f>
        <v>a</v>
      </c>
      <c r="I2251" s="261" t="str">
        <f>[1]Sheet45!$M46</f>
        <v xml:space="preserve">موسى </v>
      </c>
      <c r="J2251" s="261" t="str">
        <f>[1]Sheet45!$L46</f>
        <v>ذكر</v>
      </c>
      <c r="K2251" s="263">
        <f>[1]Sheet45!$F46</f>
        <v>38186</v>
      </c>
      <c r="L2251" s="261" t="str">
        <f t="shared" si="35"/>
        <v xml:space="preserve">a موسى </v>
      </c>
      <c r="M2251" s="279"/>
    </row>
    <row r="2252" spans="2:13" s="265" customFormat="1" ht="30" customHeight="1">
      <c r="B2252" s="266">
        <v>2245</v>
      </c>
      <c r="C2252" s="261" t="str">
        <f>IF((F2252&lt;=0)," ",[1]Sheet45!$T$10)</f>
        <v xml:space="preserve">الثانية إعدادي عام </v>
      </c>
      <c r="D2252" s="261" t="str">
        <f>C2252&amp;"_"&amp;COUNTIF(C$8:$C2252,C2252)</f>
        <v>الثانية إعدادي عام _676</v>
      </c>
      <c r="E2252" s="260" t="str">
        <f>[1]Sheet45!$I$11</f>
        <v>2ASCG-18</v>
      </c>
      <c r="F2252" s="261">
        <f>[1]Sheet45!$AA47</f>
        <v>32</v>
      </c>
      <c r="G2252" s="262" t="str">
        <f>[1]Sheet45!$X47</f>
        <v>P137409018</v>
      </c>
      <c r="H2252" s="261" t="str">
        <f>[1]Sheet45!$Q47</f>
        <v>a</v>
      </c>
      <c r="I2252" s="261" t="str">
        <f>[1]Sheet45!$M47</f>
        <v>أسامة</v>
      </c>
      <c r="J2252" s="261" t="str">
        <f>[1]Sheet45!$L47</f>
        <v>ذكر</v>
      </c>
      <c r="K2252" s="263">
        <f>[1]Sheet45!$F47</f>
        <v>37741</v>
      </c>
      <c r="L2252" s="261" t="str">
        <f t="shared" si="35"/>
        <v>a أسامة</v>
      </c>
      <c r="M2252" s="279"/>
    </row>
    <row r="2253" spans="2:13" s="265" customFormat="1" ht="30" customHeight="1">
      <c r="B2253" s="266">
        <v>2246</v>
      </c>
      <c r="C2253" s="261" t="str">
        <f>IF((F2253&lt;=0)," ",[1]Sheet45!$T$10)</f>
        <v xml:space="preserve">الثانية إعدادي عام </v>
      </c>
      <c r="D2253" s="261" t="str">
        <f>C2253&amp;"_"&amp;COUNTIF(C$8:$C2253,C2253)</f>
        <v>الثانية إعدادي عام _677</v>
      </c>
      <c r="E2253" s="260" t="str">
        <f>[1]Sheet45!$I$11</f>
        <v>2ASCG-18</v>
      </c>
      <c r="F2253" s="261">
        <f>[1]Sheet45!$AA48</f>
        <v>33</v>
      </c>
      <c r="G2253" s="262" t="str">
        <f>[1]Sheet45!$X48</f>
        <v>P138087171</v>
      </c>
      <c r="H2253" s="261" t="str">
        <f>[1]Sheet45!$Q48</f>
        <v>a</v>
      </c>
      <c r="I2253" s="261" t="str">
        <f>[1]Sheet45!$M48</f>
        <v>آلاء</v>
      </c>
      <c r="J2253" s="261" t="str">
        <f>[1]Sheet45!$L48</f>
        <v>أنثى</v>
      </c>
      <c r="K2253" s="263">
        <f>[1]Sheet45!$F48</f>
        <v>38802</v>
      </c>
      <c r="L2253" s="261" t="str">
        <f t="shared" si="35"/>
        <v>a آلاء</v>
      </c>
      <c r="M2253" s="279"/>
    </row>
    <row r="2254" spans="2:13" s="265" customFormat="1" ht="30" customHeight="1">
      <c r="B2254" s="266">
        <v>2247</v>
      </c>
      <c r="C2254" s="261" t="str">
        <f>IF((F2254&lt;=0)," ",[1]Sheet45!$T$10)</f>
        <v xml:space="preserve">الثانية إعدادي عام </v>
      </c>
      <c r="D2254" s="261" t="str">
        <f>C2254&amp;"_"&amp;COUNTIF(C$8:$C2254,C2254)</f>
        <v>الثانية إعدادي عام _678</v>
      </c>
      <c r="E2254" s="260" t="str">
        <f>[1]Sheet45!$I$11</f>
        <v>2ASCG-18</v>
      </c>
      <c r="F2254" s="261">
        <f>[1]Sheet45!$AA49</f>
        <v>34</v>
      </c>
      <c r="G2254" s="262" t="str">
        <f>[1]Sheet45!$X49</f>
        <v>P138366742</v>
      </c>
      <c r="H2254" s="261" t="str">
        <f>[1]Sheet45!$Q49</f>
        <v>a</v>
      </c>
      <c r="I2254" s="261" t="str">
        <f>[1]Sheet45!$M49</f>
        <v xml:space="preserve">ياسين </v>
      </c>
      <c r="J2254" s="261" t="str">
        <f>[1]Sheet45!$L49</f>
        <v>ذكر</v>
      </c>
      <c r="K2254" s="263">
        <f>[1]Sheet45!$F49</f>
        <v>38354</v>
      </c>
      <c r="L2254" s="261" t="str">
        <f t="shared" si="35"/>
        <v xml:space="preserve">a ياسين </v>
      </c>
      <c r="M2254" s="279"/>
    </row>
    <row r="2255" spans="2:13" s="265" customFormat="1" ht="30" customHeight="1">
      <c r="B2255" s="266">
        <v>2248</v>
      </c>
      <c r="C2255" s="261" t="str">
        <f>IF((F2255&lt;=0)," ",[1]Sheet45!$T$10)</f>
        <v xml:space="preserve">الثانية إعدادي عام </v>
      </c>
      <c r="D2255" s="261" t="str">
        <f>C2255&amp;"_"&amp;COUNTIF(C$8:$C2255,C2255)</f>
        <v>الثانية إعدادي عام _679</v>
      </c>
      <c r="E2255" s="260" t="str">
        <f>[1]Sheet45!$I$11</f>
        <v>2ASCG-18</v>
      </c>
      <c r="F2255" s="261">
        <f>[1]Sheet45!$AA50</f>
        <v>35</v>
      </c>
      <c r="G2255" s="262" t="str">
        <f>[1]Sheet45!$X50</f>
        <v>P139251252</v>
      </c>
      <c r="H2255" s="261" t="str">
        <f>[1]Sheet45!$Q50</f>
        <v>a</v>
      </c>
      <c r="I2255" s="261" t="str">
        <f>[1]Sheet45!$M50</f>
        <v xml:space="preserve">ندى </v>
      </c>
      <c r="J2255" s="261" t="str">
        <f>[1]Sheet45!$L50</f>
        <v>أنثى</v>
      </c>
      <c r="K2255" s="263">
        <f>[1]Sheet45!$F50</f>
        <v>38578</v>
      </c>
      <c r="L2255" s="261" t="str">
        <f t="shared" si="35"/>
        <v xml:space="preserve">a ندى </v>
      </c>
      <c r="M2255" s="279"/>
    </row>
    <row r="2256" spans="2:13" s="265" customFormat="1" ht="30" customHeight="1">
      <c r="B2256" s="266">
        <v>2249</v>
      </c>
      <c r="C2256" s="261" t="str">
        <f>IF((F2256&lt;=0)," ",[1]Sheet45!$T$10)</f>
        <v xml:space="preserve">الثانية إعدادي عام </v>
      </c>
      <c r="D2256" s="261" t="str">
        <f>C2256&amp;"_"&amp;COUNTIF(C$8:$C2256,C2256)</f>
        <v>الثانية إعدادي عام _680</v>
      </c>
      <c r="E2256" s="260" t="str">
        <f>[1]Sheet45!$I$11</f>
        <v>2ASCG-18</v>
      </c>
      <c r="F2256" s="261">
        <f>[1]Sheet45!$AA51</f>
        <v>36</v>
      </c>
      <c r="G2256" s="262" t="str">
        <f>[1]Sheet45!$X51</f>
        <v>P139366784</v>
      </c>
      <c r="H2256" s="261" t="str">
        <f>[1]Sheet45!$Q51</f>
        <v>a</v>
      </c>
      <c r="I2256" s="261" t="str">
        <f>[1]Sheet45!$M51</f>
        <v>آية</v>
      </c>
      <c r="J2256" s="261" t="str">
        <f>[1]Sheet45!$L51</f>
        <v>أنثى</v>
      </c>
      <c r="K2256" s="263">
        <f>[1]Sheet45!$F51</f>
        <v>38595</v>
      </c>
      <c r="L2256" s="261" t="str">
        <f t="shared" si="35"/>
        <v>a آية</v>
      </c>
      <c r="M2256" s="279"/>
    </row>
    <row r="2257" spans="2:13" s="265" customFormat="1" ht="30" customHeight="1">
      <c r="B2257" s="266">
        <v>2250</v>
      </c>
      <c r="C2257" s="261" t="str">
        <f>IF((F2257&lt;=0)," ",[1]Sheet45!$T$10)</f>
        <v xml:space="preserve">الثانية إعدادي عام </v>
      </c>
      <c r="D2257" s="261" t="str">
        <f>C2257&amp;"_"&amp;COUNTIF(C$8:$C2257,C2257)</f>
        <v>الثانية إعدادي عام _681</v>
      </c>
      <c r="E2257" s="260" t="str">
        <f>[1]Sheet45!$I$11</f>
        <v>2ASCG-18</v>
      </c>
      <c r="F2257" s="261">
        <f>[1]Sheet45!$AA52</f>
        <v>37</v>
      </c>
      <c r="G2257" s="262" t="str">
        <f>[1]Sheet45!$X52</f>
        <v>P139366927</v>
      </c>
      <c r="H2257" s="261" t="str">
        <f>[1]Sheet45!$Q52</f>
        <v>a</v>
      </c>
      <c r="I2257" s="261" t="str">
        <f>[1]Sheet45!$M52</f>
        <v xml:space="preserve">محمد </v>
      </c>
      <c r="J2257" s="261" t="str">
        <f>[1]Sheet45!$L52</f>
        <v>ذكر</v>
      </c>
      <c r="K2257" s="263">
        <f>[1]Sheet45!$F52</f>
        <v>38508</v>
      </c>
      <c r="L2257" s="261" t="str">
        <f t="shared" si="35"/>
        <v xml:space="preserve">a محمد </v>
      </c>
      <c r="M2257" s="279"/>
    </row>
    <row r="2258" spans="2:13" s="265" customFormat="1" ht="30" customHeight="1">
      <c r="B2258" s="266">
        <v>2251</v>
      </c>
      <c r="C2258" s="261" t="str">
        <f>IF((F2258&lt;=0)," ",[1]Sheet45!$T$10)</f>
        <v xml:space="preserve">الثانية إعدادي عام </v>
      </c>
      <c r="D2258" s="261" t="str">
        <f>C2258&amp;"_"&amp;COUNTIF(C$8:$C2258,C2258)</f>
        <v>الثانية إعدادي عام _682</v>
      </c>
      <c r="E2258" s="260" t="str">
        <f>[1]Sheet45!$I$11</f>
        <v>2ASCG-18</v>
      </c>
      <c r="F2258" s="261">
        <f>[1]Sheet45!$AA53</f>
        <v>38</v>
      </c>
      <c r="G2258" s="262" t="str">
        <f>[1]Sheet45!$X53</f>
        <v>P139366967</v>
      </c>
      <c r="H2258" s="261" t="str">
        <f>[1]Sheet45!$Q53</f>
        <v>a</v>
      </c>
      <c r="I2258" s="261" t="str">
        <f>[1]Sheet45!$M53</f>
        <v xml:space="preserve">محمد </v>
      </c>
      <c r="J2258" s="261" t="str">
        <f>[1]Sheet45!$L53</f>
        <v>ذكر</v>
      </c>
      <c r="K2258" s="263">
        <f>[1]Sheet45!$F53</f>
        <v>38642</v>
      </c>
      <c r="L2258" s="261" t="str">
        <f t="shared" si="35"/>
        <v xml:space="preserve">a محمد </v>
      </c>
      <c r="M2258" s="279"/>
    </row>
    <row r="2259" spans="2:13" s="265" customFormat="1" ht="30" customHeight="1">
      <c r="B2259" s="266">
        <v>2252</v>
      </c>
      <c r="C2259" s="261" t="str">
        <f>IF((F2259&lt;=0)," ",[1]Sheet45!$T$10)</f>
        <v xml:space="preserve">الثانية إعدادي عام </v>
      </c>
      <c r="D2259" s="261" t="str">
        <f>C2259&amp;"_"&amp;COUNTIF(C$8:$C2259,C2259)</f>
        <v>الثانية إعدادي عام _683</v>
      </c>
      <c r="E2259" s="260" t="str">
        <f>[1]Sheet45!$I$11</f>
        <v>2ASCG-18</v>
      </c>
      <c r="F2259" s="261">
        <f>[1]Sheet45!$AA54</f>
        <v>39</v>
      </c>
      <c r="G2259" s="262" t="str">
        <f>[1]Sheet45!$X54</f>
        <v>P139537765</v>
      </c>
      <c r="H2259" s="261" t="str">
        <f>[1]Sheet45!$Q54</f>
        <v>a</v>
      </c>
      <c r="I2259" s="261" t="str">
        <f>[1]Sheet45!$M54</f>
        <v>حسناء</v>
      </c>
      <c r="J2259" s="261" t="str">
        <f>[1]Sheet45!$L54</f>
        <v>أنثى</v>
      </c>
      <c r="K2259" s="263">
        <f>[1]Sheet45!$F54</f>
        <v>38495</v>
      </c>
      <c r="L2259" s="261" t="str">
        <f t="shared" si="35"/>
        <v>a حسناء</v>
      </c>
      <c r="M2259" s="279"/>
    </row>
    <row r="2260" spans="2:13" s="265" customFormat="1" ht="30" customHeight="1">
      <c r="B2260" s="266">
        <v>2253</v>
      </c>
      <c r="C2260" s="261" t="str">
        <f>IF((F2260&lt;=0)," ",[1]Sheet45!$T$10)</f>
        <v xml:space="preserve">الثانية إعدادي عام </v>
      </c>
      <c r="D2260" s="261" t="str">
        <f>C2260&amp;"_"&amp;COUNTIF(C$8:$C2260,C2260)</f>
        <v>الثانية إعدادي عام _684</v>
      </c>
      <c r="E2260" s="260" t="str">
        <f>[1]Sheet45!$I$11</f>
        <v>2ASCG-18</v>
      </c>
      <c r="F2260" s="261">
        <f>[1]Sheet45!$AA55</f>
        <v>40</v>
      </c>
      <c r="G2260" s="262" t="str">
        <f>[1]Sheet45!$X55</f>
        <v>P144114014</v>
      </c>
      <c r="H2260" s="261" t="str">
        <f>[1]Sheet45!$Q55</f>
        <v>a</v>
      </c>
      <c r="I2260" s="261" t="str">
        <f>[1]Sheet45!$M55</f>
        <v>آية</v>
      </c>
      <c r="J2260" s="261" t="str">
        <f>[1]Sheet45!$L55</f>
        <v>أنثى</v>
      </c>
      <c r="K2260" s="263">
        <f>[1]Sheet45!$F55</f>
        <v>38721</v>
      </c>
      <c r="L2260" s="261" t="str">
        <f t="shared" si="35"/>
        <v>a آية</v>
      </c>
      <c r="M2260" s="279"/>
    </row>
    <row r="2261" spans="2:13" s="265" customFormat="1" ht="30" customHeight="1">
      <c r="B2261" s="266">
        <v>2254</v>
      </c>
      <c r="C2261" s="261" t="str">
        <f>IF((F2261&lt;=0)," ",[1]Sheet45!$T$10)</f>
        <v xml:space="preserve">الثانية إعدادي عام </v>
      </c>
      <c r="D2261" s="261" t="str">
        <f>C2261&amp;"_"&amp;COUNTIF(C$8:$C2261,C2261)</f>
        <v>الثانية إعدادي عام _685</v>
      </c>
      <c r="E2261" s="260" t="str">
        <f>[1]Sheet45!$I$11</f>
        <v>2ASCG-18</v>
      </c>
      <c r="F2261" s="261">
        <f>[1]Sheet45!$AA56</f>
        <v>41</v>
      </c>
      <c r="G2261" s="262" t="str">
        <f>[1]Sheet45!$X56</f>
        <v>P157000370</v>
      </c>
      <c r="H2261" s="261" t="str">
        <f>[1]Sheet45!$Q56</f>
        <v>a</v>
      </c>
      <c r="I2261" s="261" t="str">
        <f>[1]Sheet45!$M56</f>
        <v>آية</v>
      </c>
      <c r="J2261" s="261" t="str">
        <f>[1]Sheet45!$L56</f>
        <v>أنثى</v>
      </c>
      <c r="K2261" s="263">
        <f>[1]Sheet45!$F56</f>
        <v>38611</v>
      </c>
      <c r="L2261" s="261" t="str">
        <f t="shared" si="35"/>
        <v>a آية</v>
      </c>
      <c r="M2261" s="279"/>
    </row>
    <row r="2262" spans="2:13" s="265" customFormat="1" ht="30" customHeight="1">
      <c r="B2262" s="266">
        <v>2255</v>
      </c>
      <c r="C2262" s="261" t="str">
        <f>IF((F2262&lt;=0)," ",[1]Sheet45!$T$10)</f>
        <v xml:space="preserve">الثانية إعدادي عام </v>
      </c>
      <c r="D2262" s="261" t="str">
        <f>C2262&amp;"_"&amp;COUNTIF(C$8:$C2262,C2262)</f>
        <v>الثانية إعدادي عام _686</v>
      </c>
      <c r="E2262" s="260" t="str">
        <f>[1]Sheet45!$I$11</f>
        <v>2ASCG-18</v>
      </c>
      <c r="F2262" s="261">
        <f>[1]Sheet45!$AA57</f>
        <v>42</v>
      </c>
      <c r="G2262" s="262" t="str">
        <f>[1]Sheet45!$X57</f>
        <v>R143124572</v>
      </c>
      <c r="H2262" s="261" t="str">
        <f>[1]Sheet45!$Q57</f>
        <v>a</v>
      </c>
      <c r="I2262" s="261" t="str">
        <f>[1]Sheet45!$M57</f>
        <v>رحاب</v>
      </c>
      <c r="J2262" s="261" t="str">
        <f>[1]Sheet45!$L57</f>
        <v>أنثى</v>
      </c>
      <c r="K2262" s="263">
        <f>[1]Sheet45!$F57</f>
        <v>37795</v>
      </c>
      <c r="L2262" s="261" t="str">
        <f t="shared" si="35"/>
        <v>a رحاب</v>
      </c>
      <c r="M2262" s="279"/>
    </row>
    <row r="2263" spans="2:13" s="265" customFormat="1" ht="30" customHeight="1">
      <c r="B2263" s="266">
        <v>2256</v>
      </c>
      <c r="C2263" s="261" t="str">
        <f>IF((F2263&lt;=0)," ",[1]Sheet45!$T$10)</f>
        <v xml:space="preserve"> </v>
      </c>
      <c r="D2263" s="261" t="str">
        <f>C2263&amp;"_"&amp;COUNTIF(C$8:$C2263,C2263)</f>
        <v xml:space="preserve"> _420</v>
      </c>
      <c r="E2263" s="260" t="str">
        <f>[1]Sheet45!$I$11</f>
        <v>2ASCG-18</v>
      </c>
      <c r="F2263" s="261">
        <f>[1]Sheet45!$AA58</f>
        <v>0</v>
      </c>
      <c r="G2263" s="262">
        <f>[1]Sheet45!$X58</f>
        <v>0</v>
      </c>
      <c r="H2263" s="261" t="str">
        <f>[1]Sheet45!$Q58</f>
        <v>a</v>
      </c>
      <c r="I2263" s="261">
        <f>[1]Sheet45!$M58</f>
        <v>0</v>
      </c>
      <c r="J2263" s="261">
        <f>[1]Sheet45!$L58</f>
        <v>0</v>
      </c>
      <c r="K2263" s="263">
        <f>[1]Sheet45!$F58</f>
        <v>0</v>
      </c>
      <c r="L2263" s="261" t="str">
        <f t="shared" si="35"/>
        <v>a 0</v>
      </c>
      <c r="M2263" s="279"/>
    </row>
    <row r="2264" spans="2:13" s="265" customFormat="1" ht="30" customHeight="1">
      <c r="B2264" s="266">
        <v>2257</v>
      </c>
      <c r="C2264" s="261" t="str">
        <f>IF((F2264&lt;=0)," ",[1]Sheet45!$T$10)</f>
        <v xml:space="preserve"> </v>
      </c>
      <c r="D2264" s="261" t="str">
        <f>C2264&amp;"_"&amp;COUNTIF(C$8:$C2264,C2264)</f>
        <v xml:space="preserve"> _421</v>
      </c>
      <c r="E2264" s="260" t="str">
        <f>[1]Sheet45!$I$11</f>
        <v>2ASCG-18</v>
      </c>
      <c r="F2264" s="261">
        <f>[1]Sheet45!$AA59</f>
        <v>0</v>
      </c>
      <c r="G2264" s="262">
        <f>[1]Sheet45!$X59</f>
        <v>0</v>
      </c>
      <c r="H2264" s="261" t="str">
        <f>[1]Sheet45!$Q59</f>
        <v>a</v>
      </c>
      <c r="I2264" s="261">
        <f>[1]Sheet45!$M59</f>
        <v>0</v>
      </c>
      <c r="J2264" s="261">
        <f>[1]Sheet45!$L59</f>
        <v>0</v>
      </c>
      <c r="K2264" s="263">
        <f>[1]Sheet45!$F59</f>
        <v>0</v>
      </c>
      <c r="L2264" s="261" t="str">
        <f t="shared" si="35"/>
        <v>a 0</v>
      </c>
      <c r="M2264" s="279"/>
    </row>
    <row r="2265" spans="2:13" s="265" customFormat="1" ht="30" customHeight="1">
      <c r="B2265" s="266">
        <v>2258</v>
      </c>
      <c r="C2265" s="261" t="str">
        <f>IF((F2265&lt;=0)," ",[1]Sheet45!$T$10)</f>
        <v xml:space="preserve"> </v>
      </c>
      <c r="D2265" s="261" t="str">
        <f>C2265&amp;"_"&amp;COUNTIF(C$8:$C2265,C2265)</f>
        <v xml:space="preserve"> _422</v>
      </c>
      <c r="E2265" s="260" t="str">
        <f>[1]Sheet45!$I$11</f>
        <v>2ASCG-18</v>
      </c>
      <c r="F2265" s="261">
        <f>[1]Sheet45!$AA60</f>
        <v>0</v>
      </c>
      <c r="G2265" s="262">
        <f>[1]Sheet45!$X60</f>
        <v>0</v>
      </c>
      <c r="H2265" s="261" t="str">
        <f>[1]Sheet45!$Q60</f>
        <v>a</v>
      </c>
      <c r="I2265" s="261">
        <f>[1]Sheet45!$M60</f>
        <v>0</v>
      </c>
      <c r="J2265" s="261">
        <f>[1]Sheet45!$L60</f>
        <v>0</v>
      </c>
      <c r="K2265" s="263">
        <f>[1]Sheet45!$F60</f>
        <v>0</v>
      </c>
      <c r="L2265" s="261" t="str">
        <f t="shared" si="35"/>
        <v>a 0</v>
      </c>
      <c r="M2265" s="279"/>
    </row>
    <row r="2266" spans="2:13" s="265" customFormat="1" ht="30" customHeight="1">
      <c r="B2266" s="266">
        <v>2259</v>
      </c>
      <c r="C2266" s="261" t="str">
        <f>IF((F2266&lt;=0)," ",[1]Sheet45!$T$10)</f>
        <v xml:space="preserve"> </v>
      </c>
      <c r="D2266" s="261" t="str">
        <f>C2266&amp;"_"&amp;COUNTIF(C$8:$C2266,C2266)</f>
        <v xml:space="preserve"> _423</v>
      </c>
      <c r="E2266" s="260" t="str">
        <f>[1]Sheet45!$I$11</f>
        <v>2ASCG-18</v>
      </c>
      <c r="F2266" s="261">
        <f>[1]Sheet45!$AA61</f>
        <v>0</v>
      </c>
      <c r="G2266" s="262">
        <f>[1]Sheet45!$X61</f>
        <v>0</v>
      </c>
      <c r="H2266" s="261" t="str">
        <f>[1]Sheet45!$Q61</f>
        <v>a</v>
      </c>
      <c r="I2266" s="261">
        <f>[1]Sheet45!$M61</f>
        <v>0</v>
      </c>
      <c r="J2266" s="261">
        <f>[1]Sheet45!$L61</f>
        <v>0</v>
      </c>
      <c r="K2266" s="263">
        <f>[1]Sheet45!$F61</f>
        <v>0</v>
      </c>
      <c r="L2266" s="261" t="str">
        <f t="shared" si="35"/>
        <v>a 0</v>
      </c>
      <c r="M2266" s="279"/>
    </row>
    <row r="2267" spans="2:13" s="265" customFormat="1" ht="30" customHeight="1">
      <c r="B2267" s="266">
        <v>2260</v>
      </c>
      <c r="C2267" s="261" t="str">
        <f>IF((F2267&lt;=0)," ",[1]Sheet45!$T$10)</f>
        <v xml:space="preserve"> </v>
      </c>
      <c r="D2267" s="261" t="str">
        <f>C2267&amp;"_"&amp;COUNTIF(C$8:$C2267,C2267)</f>
        <v xml:space="preserve"> _424</v>
      </c>
      <c r="E2267" s="260" t="str">
        <f>[1]Sheet45!$I$11</f>
        <v>2ASCG-18</v>
      </c>
      <c r="F2267" s="261">
        <f>[1]Sheet45!$AA62</f>
        <v>0</v>
      </c>
      <c r="G2267" s="262">
        <f>[1]Sheet45!$X62</f>
        <v>0</v>
      </c>
      <c r="H2267" s="261" t="str">
        <f>[1]Sheet45!$Q62</f>
        <v>a</v>
      </c>
      <c r="I2267" s="261">
        <f>[1]Sheet45!$M62</f>
        <v>0</v>
      </c>
      <c r="J2267" s="261">
        <f>[1]Sheet45!$L62</f>
        <v>0</v>
      </c>
      <c r="K2267" s="263">
        <f>[1]Sheet45!$F62</f>
        <v>0</v>
      </c>
      <c r="L2267" s="261" t="str">
        <f t="shared" si="35"/>
        <v>a 0</v>
      </c>
      <c r="M2267" s="279"/>
    </row>
    <row r="2268" spans="2:13" s="265" customFormat="1" ht="30" customHeight="1">
      <c r="B2268" s="266">
        <v>2261</v>
      </c>
      <c r="C2268" s="261" t="str">
        <f>IF((F2268&lt;=0)," ",[1]Sheet45!$T$10)</f>
        <v xml:space="preserve"> </v>
      </c>
      <c r="D2268" s="261" t="str">
        <f>C2268&amp;"_"&amp;COUNTIF(C$8:$C2268,C2268)</f>
        <v xml:space="preserve"> _425</v>
      </c>
      <c r="E2268" s="260" t="str">
        <f>[1]Sheet45!$I$11</f>
        <v>2ASCG-18</v>
      </c>
      <c r="F2268" s="261">
        <f>[1]Sheet45!$AA63</f>
        <v>0</v>
      </c>
      <c r="G2268" s="262">
        <f>[1]Sheet45!$X63</f>
        <v>0</v>
      </c>
      <c r="H2268" s="261">
        <f>[1]Sheet45!$Q63</f>
        <v>0</v>
      </c>
      <c r="I2268" s="261">
        <f>[1]Sheet45!$M63</f>
        <v>0</v>
      </c>
      <c r="J2268" s="261">
        <f>[1]Sheet45!$L63</f>
        <v>0</v>
      </c>
      <c r="K2268" s="263">
        <f>[1]Sheet45!$F63</f>
        <v>0</v>
      </c>
      <c r="L2268" s="261" t="str">
        <f t="shared" si="35"/>
        <v>0 0</v>
      </c>
      <c r="M2268" s="279"/>
    </row>
    <row r="2269" spans="2:13" s="265" customFormat="1" ht="30" customHeight="1">
      <c r="B2269" s="266">
        <v>2262</v>
      </c>
      <c r="C2269" s="261" t="str">
        <f>IF((F2269&lt;=0)," ",[1]Sheet45!$T$10)</f>
        <v xml:space="preserve"> </v>
      </c>
      <c r="D2269" s="261" t="str">
        <f>C2269&amp;"_"&amp;COUNTIF(C$8:$C2269,C2269)</f>
        <v xml:space="preserve"> _426</v>
      </c>
      <c r="E2269" s="260" t="str">
        <f>[1]Sheet45!$I$11</f>
        <v>2ASCG-18</v>
      </c>
      <c r="F2269" s="261">
        <f>[1]Sheet45!$AA64</f>
        <v>0</v>
      </c>
      <c r="G2269" s="262">
        <f>[1]Sheet45!$X64</f>
        <v>0</v>
      </c>
      <c r="H2269" s="261">
        <f>[1]Sheet45!$Q64</f>
        <v>0</v>
      </c>
      <c r="I2269" s="261">
        <f>[1]Sheet45!$M64</f>
        <v>0</v>
      </c>
      <c r="J2269" s="261">
        <f>[1]Sheet45!$L64</f>
        <v>0</v>
      </c>
      <c r="K2269" s="263">
        <f>[1]Sheet45!$F64</f>
        <v>0</v>
      </c>
      <c r="L2269" s="261" t="str">
        <f t="shared" si="35"/>
        <v>0 0</v>
      </c>
      <c r="M2269" s="279"/>
    </row>
    <row r="2270" spans="2:13" s="265" customFormat="1" ht="30" customHeight="1">
      <c r="B2270" s="266">
        <v>2263</v>
      </c>
      <c r="C2270" s="261" t="str">
        <f>IF((F2270&lt;=0)," ",[1]Sheet45!$T$10)</f>
        <v xml:space="preserve"> </v>
      </c>
      <c r="D2270" s="261" t="str">
        <f>C2270&amp;"_"&amp;COUNTIF(C$8:$C2270,C2270)</f>
        <v xml:space="preserve"> _427</v>
      </c>
      <c r="E2270" s="260" t="str">
        <f>[1]Sheet45!$I$11</f>
        <v>2ASCG-18</v>
      </c>
      <c r="F2270" s="261">
        <f>[1]Sheet45!$AA65</f>
        <v>0</v>
      </c>
      <c r="G2270" s="262">
        <f>[1]Sheet45!$X65</f>
        <v>0</v>
      </c>
      <c r="H2270" s="261">
        <f>[1]Sheet45!$Q65</f>
        <v>0</v>
      </c>
      <c r="I2270" s="261">
        <f>[1]Sheet45!$M65</f>
        <v>0</v>
      </c>
      <c r="J2270" s="261">
        <f>[1]Sheet45!$L65</f>
        <v>0</v>
      </c>
      <c r="K2270" s="263">
        <f>[1]Sheet45!$F65</f>
        <v>0</v>
      </c>
      <c r="L2270" s="261" t="str">
        <f t="shared" si="35"/>
        <v>0 0</v>
      </c>
      <c r="M2270" s="279"/>
    </row>
    <row r="2271" spans="2:13" s="265" customFormat="1" ht="30" customHeight="1">
      <c r="B2271" s="266">
        <v>2264</v>
      </c>
      <c r="C2271" s="261" t="str">
        <f>IF((F2271&lt;=0)," ",[1]Sheet45!$T$10)</f>
        <v xml:space="preserve"> </v>
      </c>
      <c r="D2271" s="261" t="str">
        <f>C2271&amp;"_"&amp;COUNTIF(C$8:$C2271,C2271)</f>
        <v xml:space="preserve"> _428</v>
      </c>
      <c r="E2271" s="260" t="str">
        <f>[1]Sheet45!$I$11</f>
        <v>2ASCG-18</v>
      </c>
      <c r="F2271" s="261">
        <f>[1]Sheet45!$AA66</f>
        <v>0</v>
      </c>
      <c r="G2271" s="262">
        <f>[1]Sheet45!$X66</f>
        <v>0</v>
      </c>
      <c r="H2271" s="261">
        <f>[1]Sheet45!$Q66</f>
        <v>0</v>
      </c>
      <c r="I2271" s="261">
        <f>[1]Sheet45!$M66</f>
        <v>0</v>
      </c>
      <c r="J2271" s="261">
        <f>[1]Sheet45!$L66</f>
        <v>0</v>
      </c>
      <c r="K2271" s="263">
        <f>[1]Sheet45!$F66</f>
        <v>0</v>
      </c>
      <c r="L2271" s="261" t="str">
        <f t="shared" si="35"/>
        <v>0 0</v>
      </c>
      <c r="M2271" s="279"/>
    </row>
    <row r="2272" spans="2:13" s="265" customFormat="1" ht="30" customHeight="1">
      <c r="B2272" s="266">
        <v>2265</v>
      </c>
      <c r="C2272" s="261" t="str">
        <f>IF((F2272&lt;=0)," ",[1]Sheet46!$T$10)</f>
        <v>الثالثة إعدادي عام</v>
      </c>
      <c r="D2272" s="261" t="str">
        <f>C2272&amp;"_"&amp;COUNTIF(C$8:$C2272,C2272)</f>
        <v>الثالثة إعدادي عام_383</v>
      </c>
      <c r="E2272" s="260" t="str">
        <f>[1]Sheet46!$I$11</f>
        <v>3ASCG-10</v>
      </c>
      <c r="F2272" s="261">
        <f>[1]Sheet46!$AA16</f>
        <v>1</v>
      </c>
      <c r="G2272" s="262" t="str">
        <f>[1]Sheet46!$X16</f>
        <v>N132203780</v>
      </c>
      <c r="H2272" s="261" t="str">
        <f>[1]Sheet46!$Q16</f>
        <v>a</v>
      </c>
      <c r="I2272" s="261" t="str">
        <f>[1]Sheet46!$M16</f>
        <v xml:space="preserve">لمياء </v>
      </c>
      <c r="J2272" s="261" t="str">
        <f>[1]Sheet46!$L16</f>
        <v>أنثى</v>
      </c>
      <c r="K2272" s="263">
        <f>[1]Sheet46!$F16</f>
        <v>38325</v>
      </c>
      <c r="L2272" s="261" t="str">
        <f t="shared" si="35"/>
        <v xml:space="preserve">a لمياء </v>
      </c>
      <c r="M2272" s="279"/>
    </row>
    <row r="2273" spans="2:13" s="265" customFormat="1" ht="30" customHeight="1">
      <c r="B2273" s="266">
        <v>2266</v>
      </c>
      <c r="C2273" s="261" t="str">
        <f>IF((F2273&lt;=0)," ",[1]Sheet46!$T$10)</f>
        <v>الثالثة إعدادي عام</v>
      </c>
      <c r="D2273" s="261" t="str">
        <f>C2273&amp;"_"&amp;COUNTIF(C$8:$C2273,C2273)</f>
        <v>الثالثة إعدادي عام_384</v>
      </c>
      <c r="E2273" s="260" t="str">
        <f>[1]Sheet46!$I$11</f>
        <v>3ASCG-10</v>
      </c>
      <c r="F2273" s="261">
        <f>[1]Sheet46!$AA17</f>
        <v>2</v>
      </c>
      <c r="G2273" s="262" t="str">
        <f>[1]Sheet46!$X17</f>
        <v>P131243152</v>
      </c>
      <c r="H2273" s="261" t="str">
        <f>[1]Sheet46!$Q17</f>
        <v>a</v>
      </c>
      <c r="I2273" s="261" t="str">
        <f>[1]Sheet46!$M17</f>
        <v>عمر</v>
      </c>
      <c r="J2273" s="261" t="str">
        <f>[1]Sheet46!$L17</f>
        <v>ذكر</v>
      </c>
      <c r="K2273" s="263">
        <f>[1]Sheet46!$F17</f>
        <v>37969</v>
      </c>
      <c r="L2273" s="261" t="str">
        <f t="shared" si="35"/>
        <v>a عمر</v>
      </c>
      <c r="M2273" s="279"/>
    </row>
    <row r="2274" spans="2:13" s="265" customFormat="1" ht="30" customHeight="1">
      <c r="B2274" s="266">
        <v>2267</v>
      </c>
      <c r="C2274" s="261" t="str">
        <f>IF((F2274&lt;=0)," ",[1]Sheet46!$T$10)</f>
        <v>الثالثة إعدادي عام</v>
      </c>
      <c r="D2274" s="261" t="str">
        <f>C2274&amp;"_"&amp;COUNTIF(C$8:$C2274,C2274)</f>
        <v>الثالثة إعدادي عام_385</v>
      </c>
      <c r="E2274" s="260" t="str">
        <f>[1]Sheet46!$I$11</f>
        <v>3ASCG-10</v>
      </c>
      <c r="F2274" s="261">
        <f>[1]Sheet46!$AA18</f>
        <v>3</v>
      </c>
      <c r="G2274" s="262" t="str">
        <f>[1]Sheet46!$X18</f>
        <v>P131251040</v>
      </c>
      <c r="H2274" s="261" t="str">
        <f>[1]Sheet46!$Q18</f>
        <v>a</v>
      </c>
      <c r="I2274" s="261" t="str">
        <f>[1]Sheet46!$M18</f>
        <v xml:space="preserve">سليمان </v>
      </c>
      <c r="J2274" s="261" t="str">
        <f>[1]Sheet46!$L18</f>
        <v>ذكر</v>
      </c>
      <c r="K2274" s="263">
        <f>[1]Sheet46!$F18</f>
        <v>38313</v>
      </c>
      <c r="L2274" s="261" t="str">
        <f t="shared" si="35"/>
        <v xml:space="preserve">a سليمان </v>
      </c>
      <c r="M2274" s="279"/>
    </row>
    <row r="2275" spans="2:13" s="265" customFormat="1" ht="30" customHeight="1">
      <c r="B2275" s="266">
        <v>2268</v>
      </c>
      <c r="C2275" s="261" t="str">
        <f>IF((F2275&lt;=0)," ",[1]Sheet46!$T$10)</f>
        <v>الثالثة إعدادي عام</v>
      </c>
      <c r="D2275" s="261" t="str">
        <f>C2275&amp;"_"&amp;COUNTIF(C$8:$C2275,C2275)</f>
        <v>الثالثة إعدادي عام_386</v>
      </c>
      <c r="E2275" s="260" t="str">
        <f>[1]Sheet46!$I$11</f>
        <v>3ASCG-10</v>
      </c>
      <c r="F2275" s="261">
        <f>[1]Sheet46!$AA19</f>
        <v>4</v>
      </c>
      <c r="G2275" s="262" t="str">
        <f>[1]Sheet46!$X19</f>
        <v>P131428393</v>
      </c>
      <c r="H2275" s="261" t="str">
        <f>[1]Sheet46!$Q19</f>
        <v>a</v>
      </c>
      <c r="I2275" s="261" t="str">
        <f>[1]Sheet46!$M19</f>
        <v xml:space="preserve">فاطمة الزهرة </v>
      </c>
      <c r="J2275" s="261" t="str">
        <f>[1]Sheet46!$L19</f>
        <v>أنثى</v>
      </c>
      <c r="K2275" s="263">
        <f>[1]Sheet46!$F19</f>
        <v>37956</v>
      </c>
      <c r="L2275" s="261" t="str">
        <f t="shared" si="35"/>
        <v xml:space="preserve">a فاطمة الزهرة </v>
      </c>
      <c r="M2275" s="279"/>
    </row>
    <row r="2276" spans="2:13" s="265" customFormat="1" ht="30" customHeight="1">
      <c r="B2276" s="266">
        <v>2269</v>
      </c>
      <c r="C2276" s="261" t="str">
        <f>IF((F2276&lt;=0)," ",[1]Sheet46!$T$10)</f>
        <v>الثالثة إعدادي عام</v>
      </c>
      <c r="D2276" s="261" t="str">
        <f>C2276&amp;"_"&amp;COUNTIF(C$8:$C2276,C2276)</f>
        <v>الثالثة إعدادي عام_387</v>
      </c>
      <c r="E2276" s="260" t="str">
        <f>[1]Sheet46!$I$11</f>
        <v>3ASCG-10</v>
      </c>
      <c r="F2276" s="261">
        <f>[1]Sheet46!$AA20</f>
        <v>5</v>
      </c>
      <c r="G2276" s="262" t="str">
        <f>[1]Sheet46!$X20</f>
        <v>P131453847</v>
      </c>
      <c r="H2276" s="261" t="str">
        <f>[1]Sheet46!$Q20</f>
        <v>a</v>
      </c>
      <c r="I2276" s="261" t="str">
        <f>[1]Sheet46!$M20</f>
        <v>ياسين</v>
      </c>
      <c r="J2276" s="261" t="str">
        <f>[1]Sheet46!$L20</f>
        <v>ذكر</v>
      </c>
      <c r="K2276" s="263">
        <f>[1]Sheet46!$F20</f>
        <v>38011</v>
      </c>
      <c r="L2276" s="261" t="str">
        <f t="shared" si="35"/>
        <v>a ياسين</v>
      </c>
      <c r="M2276" s="279"/>
    </row>
    <row r="2277" spans="2:13" s="265" customFormat="1" ht="30" customHeight="1">
      <c r="B2277" s="266">
        <v>2270</v>
      </c>
      <c r="C2277" s="261" t="str">
        <f>IF((F2277&lt;=0)," ",[1]Sheet46!$T$10)</f>
        <v>الثالثة إعدادي عام</v>
      </c>
      <c r="D2277" s="261" t="str">
        <f>C2277&amp;"_"&amp;COUNTIF(C$8:$C2277,C2277)</f>
        <v>الثالثة إعدادي عام_388</v>
      </c>
      <c r="E2277" s="260" t="str">
        <f>[1]Sheet46!$I$11</f>
        <v>3ASCG-10</v>
      </c>
      <c r="F2277" s="261">
        <f>[1]Sheet46!$AA21</f>
        <v>6</v>
      </c>
      <c r="G2277" s="262" t="str">
        <f>[1]Sheet46!$X21</f>
        <v>P132049514</v>
      </c>
      <c r="H2277" s="261" t="str">
        <f>[1]Sheet46!$Q21</f>
        <v>a</v>
      </c>
      <c r="I2277" s="261" t="str">
        <f>[1]Sheet46!$M21</f>
        <v>اسامة</v>
      </c>
      <c r="J2277" s="261" t="str">
        <f>[1]Sheet46!$L21</f>
        <v>ذكر</v>
      </c>
      <c r="K2277" s="263">
        <f>[1]Sheet46!$F21</f>
        <v>37778</v>
      </c>
      <c r="L2277" s="261" t="str">
        <f t="shared" si="35"/>
        <v>a اسامة</v>
      </c>
      <c r="M2277" s="279"/>
    </row>
    <row r="2278" spans="2:13" s="265" customFormat="1" ht="30" customHeight="1">
      <c r="B2278" s="266">
        <v>2271</v>
      </c>
      <c r="C2278" s="261" t="str">
        <f>IF((F2278&lt;=0)," ",[1]Sheet46!$T$10)</f>
        <v>الثالثة إعدادي عام</v>
      </c>
      <c r="D2278" s="261" t="str">
        <f>C2278&amp;"_"&amp;COUNTIF(C$8:$C2278,C2278)</f>
        <v>الثالثة إعدادي عام_389</v>
      </c>
      <c r="E2278" s="260" t="str">
        <f>[1]Sheet46!$I$11</f>
        <v>3ASCG-10</v>
      </c>
      <c r="F2278" s="261">
        <f>[1]Sheet46!$AA22</f>
        <v>7</v>
      </c>
      <c r="G2278" s="262" t="str">
        <f>[1]Sheet46!$X22</f>
        <v>P132243081</v>
      </c>
      <c r="H2278" s="261" t="str">
        <f>[1]Sheet46!$Q22</f>
        <v>a</v>
      </c>
      <c r="I2278" s="261" t="str">
        <f>[1]Sheet46!$M22</f>
        <v xml:space="preserve">حكمت </v>
      </c>
      <c r="J2278" s="261" t="str">
        <f>[1]Sheet46!$L22</f>
        <v>أنثى</v>
      </c>
      <c r="K2278" s="263">
        <f>[1]Sheet46!$F22</f>
        <v>37710</v>
      </c>
      <c r="L2278" s="261" t="str">
        <f t="shared" si="35"/>
        <v xml:space="preserve">a حكمت </v>
      </c>
      <c r="M2278" s="279"/>
    </row>
    <row r="2279" spans="2:13" s="265" customFormat="1" ht="30" customHeight="1">
      <c r="B2279" s="266">
        <v>2272</v>
      </c>
      <c r="C2279" s="261" t="str">
        <f>IF((F2279&lt;=0)," ",[1]Sheet46!$T$10)</f>
        <v>الثالثة إعدادي عام</v>
      </c>
      <c r="D2279" s="261" t="str">
        <f>C2279&amp;"_"&amp;COUNTIF(C$8:$C2279,C2279)</f>
        <v>الثالثة إعدادي عام_390</v>
      </c>
      <c r="E2279" s="260" t="str">
        <f>[1]Sheet46!$I$11</f>
        <v>3ASCG-10</v>
      </c>
      <c r="F2279" s="261">
        <f>[1]Sheet46!$AA23</f>
        <v>8</v>
      </c>
      <c r="G2279" s="262" t="str">
        <f>[1]Sheet46!$X23</f>
        <v>P132251009</v>
      </c>
      <c r="H2279" s="261" t="str">
        <f>[1]Sheet46!$Q23</f>
        <v>a</v>
      </c>
      <c r="I2279" s="261" t="str">
        <f>[1]Sheet46!$M23</f>
        <v xml:space="preserve">ياسمينة </v>
      </c>
      <c r="J2279" s="261" t="str">
        <f>[1]Sheet46!$L23</f>
        <v>أنثى</v>
      </c>
      <c r="K2279" s="263">
        <f>[1]Sheet46!$F23</f>
        <v>38214</v>
      </c>
      <c r="L2279" s="261" t="str">
        <f t="shared" si="35"/>
        <v xml:space="preserve">a ياسمينة </v>
      </c>
      <c r="M2279" s="279"/>
    </row>
    <row r="2280" spans="2:13" s="265" customFormat="1" ht="30" customHeight="1">
      <c r="B2280" s="266">
        <v>2273</v>
      </c>
      <c r="C2280" s="261" t="str">
        <f>IF((F2280&lt;=0)," ",[1]Sheet46!$T$10)</f>
        <v>الثالثة إعدادي عام</v>
      </c>
      <c r="D2280" s="261" t="str">
        <f>C2280&amp;"_"&amp;COUNTIF(C$8:$C2280,C2280)</f>
        <v>الثالثة إعدادي عام_391</v>
      </c>
      <c r="E2280" s="260" t="str">
        <f>[1]Sheet46!$I$11</f>
        <v>3ASCG-10</v>
      </c>
      <c r="F2280" s="261">
        <f>[1]Sheet46!$AA24</f>
        <v>9</v>
      </c>
      <c r="G2280" s="262" t="str">
        <f>[1]Sheet46!$X24</f>
        <v>P132252644</v>
      </c>
      <c r="H2280" s="261" t="str">
        <f>[1]Sheet46!$Q24</f>
        <v>a</v>
      </c>
      <c r="I2280" s="261" t="str">
        <f>[1]Sheet46!$M24</f>
        <v>أسامة</v>
      </c>
      <c r="J2280" s="261" t="str">
        <f>[1]Sheet46!$L24</f>
        <v>ذكر</v>
      </c>
      <c r="K2280" s="263">
        <f>[1]Sheet46!$F24</f>
        <v>36940</v>
      </c>
      <c r="L2280" s="261" t="str">
        <f t="shared" si="35"/>
        <v>a أسامة</v>
      </c>
      <c r="M2280" s="279"/>
    </row>
    <row r="2281" spans="2:13" s="265" customFormat="1" ht="30" customHeight="1">
      <c r="B2281" s="266">
        <v>2274</v>
      </c>
      <c r="C2281" s="261" t="str">
        <f>IF((F2281&lt;=0)," ",[1]Sheet46!$T$10)</f>
        <v>الثالثة إعدادي عام</v>
      </c>
      <c r="D2281" s="261" t="str">
        <f>C2281&amp;"_"&amp;COUNTIF(C$8:$C2281,C2281)</f>
        <v>الثالثة إعدادي عام_392</v>
      </c>
      <c r="E2281" s="260" t="str">
        <f>[1]Sheet46!$I$11</f>
        <v>3ASCG-10</v>
      </c>
      <c r="F2281" s="261">
        <f>[1]Sheet46!$AA25</f>
        <v>10</v>
      </c>
      <c r="G2281" s="262" t="str">
        <f>[1]Sheet46!$X25</f>
        <v>P132260037</v>
      </c>
      <c r="H2281" s="261" t="str">
        <f>[1]Sheet46!$Q25</f>
        <v>a</v>
      </c>
      <c r="I2281" s="261" t="str">
        <f>[1]Sheet46!$M25</f>
        <v xml:space="preserve">محمد رضا </v>
      </c>
      <c r="J2281" s="261" t="str">
        <f>[1]Sheet46!$L25</f>
        <v>ذكر</v>
      </c>
      <c r="K2281" s="263">
        <f>[1]Sheet46!$F25</f>
        <v>38001</v>
      </c>
      <c r="L2281" s="261" t="str">
        <f t="shared" si="35"/>
        <v xml:space="preserve">a محمد رضا </v>
      </c>
      <c r="M2281" s="279"/>
    </row>
    <row r="2282" spans="2:13" s="265" customFormat="1" ht="30" customHeight="1">
      <c r="B2282" s="266">
        <v>2275</v>
      </c>
      <c r="C2282" s="261" t="str">
        <f>IF((F2282&lt;=0)," ",[1]Sheet46!$T$10)</f>
        <v>الثالثة إعدادي عام</v>
      </c>
      <c r="D2282" s="261" t="str">
        <f>C2282&amp;"_"&amp;COUNTIF(C$8:$C2282,C2282)</f>
        <v>الثالثة إعدادي عام_393</v>
      </c>
      <c r="E2282" s="260" t="str">
        <f>[1]Sheet46!$I$11</f>
        <v>3ASCG-10</v>
      </c>
      <c r="F2282" s="261">
        <f>[1]Sheet46!$AA26</f>
        <v>11</v>
      </c>
      <c r="G2282" s="262" t="str">
        <f>[1]Sheet46!$X26</f>
        <v>P132371271</v>
      </c>
      <c r="H2282" s="261" t="str">
        <f>[1]Sheet46!$Q26</f>
        <v>a</v>
      </c>
      <c r="I2282" s="261" t="str">
        <f>[1]Sheet46!$M26</f>
        <v xml:space="preserve">محمد صفوان </v>
      </c>
      <c r="J2282" s="261" t="str">
        <f>[1]Sheet46!$L26</f>
        <v>ذكر</v>
      </c>
      <c r="K2282" s="263">
        <f>[1]Sheet46!$F26</f>
        <v>38078</v>
      </c>
      <c r="L2282" s="261" t="str">
        <f t="shared" si="35"/>
        <v xml:space="preserve">a محمد صفوان </v>
      </c>
      <c r="M2282" s="279"/>
    </row>
    <row r="2283" spans="2:13" s="265" customFormat="1" ht="30" customHeight="1">
      <c r="B2283" s="266">
        <v>2276</v>
      </c>
      <c r="C2283" s="261" t="str">
        <f>IF((F2283&lt;=0)," ",[1]Sheet46!$T$10)</f>
        <v>الثالثة إعدادي عام</v>
      </c>
      <c r="D2283" s="261" t="str">
        <f>C2283&amp;"_"&amp;COUNTIF(C$8:$C2283,C2283)</f>
        <v>الثالثة إعدادي عام_394</v>
      </c>
      <c r="E2283" s="260" t="str">
        <f>[1]Sheet46!$I$11</f>
        <v>3ASCG-10</v>
      </c>
      <c r="F2283" s="261">
        <f>[1]Sheet46!$AA27</f>
        <v>12</v>
      </c>
      <c r="G2283" s="262" t="str">
        <f>[1]Sheet46!$X27</f>
        <v>P133260227</v>
      </c>
      <c r="H2283" s="261" t="str">
        <f>[1]Sheet46!$Q27</f>
        <v>a</v>
      </c>
      <c r="I2283" s="261" t="str">
        <f>[1]Sheet46!$M27</f>
        <v xml:space="preserve">معاذ </v>
      </c>
      <c r="J2283" s="261" t="str">
        <f>[1]Sheet46!$L27</f>
        <v>ذكر</v>
      </c>
      <c r="K2283" s="263">
        <f>[1]Sheet46!$F27</f>
        <v>37118</v>
      </c>
      <c r="L2283" s="261" t="str">
        <f t="shared" si="35"/>
        <v xml:space="preserve">a معاذ </v>
      </c>
      <c r="M2283" s="279"/>
    </row>
    <row r="2284" spans="2:13" s="265" customFormat="1" ht="30" customHeight="1">
      <c r="B2284" s="266">
        <v>2277</v>
      </c>
      <c r="C2284" s="261" t="str">
        <f>IF((F2284&lt;=0)," ",[1]Sheet46!$T$10)</f>
        <v>الثالثة إعدادي عام</v>
      </c>
      <c r="D2284" s="261" t="str">
        <f>C2284&amp;"_"&amp;COUNTIF(C$8:$C2284,C2284)</f>
        <v>الثالثة إعدادي عام_395</v>
      </c>
      <c r="E2284" s="260" t="str">
        <f>[1]Sheet46!$I$11</f>
        <v>3ASCG-10</v>
      </c>
      <c r="F2284" s="261">
        <f>[1]Sheet46!$AA28</f>
        <v>13</v>
      </c>
      <c r="G2284" s="262" t="str">
        <f>[1]Sheet46!$X28</f>
        <v>P133371104</v>
      </c>
      <c r="H2284" s="261" t="str">
        <f>[1]Sheet46!$Q28</f>
        <v>a</v>
      </c>
      <c r="I2284" s="261" t="str">
        <f>[1]Sheet46!$M28</f>
        <v xml:space="preserve">حديفة </v>
      </c>
      <c r="J2284" s="261" t="str">
        <f>[1]Sheet46!$L28</f>
        <v>ذكر</v>
      </c>
      <c r="K2284" s="263">
        <f>[1]Sheet46!$F28</f>
        <v>38099</v>
      </c>
      <c r="L2284" s="261" t="str">
        <f t="shared" si="35"/>
        <v xml:space="preserve">a حديفة </v>
      </c>
      <c r="M2284" s="279"/>
    </row>
    <row r="2285" spans="2:13" s="265" customFormat="1" ht="30" customHeight="1">
      <c r="B2285" s="266">
        <v>2278</v>
      </c>
      <c r="C2285" s="261" t="str">
        <f>IF((F2285&lt;=0)," ",[1]Sheet46!$T$10)</f>
        <v>الثالثة إعدادي عام</v>
      </c>
      <c r="D2285" s="261" t="str">
        <f>C2285&amp;"_"&amp;COUNTIF(C$8:$C2285,C2285)</f>
        <v>الثالثة إعدادي عام_396</v>
      </c>
      <c r="E2285" s="260" t="str">
        <f>[1]Sheet46!$I$11</f>
        <v>3ASCG-10</v>
      </c>
      <c r="F2285" s="261">
        <f>[1]Sheet46!$AA29</f>
        <v>14</v>
      </c>
      <c r="G2285" s="262" t="str">
        <f>[1]Sheet46!$X29</f>
        <v>P133376641</v>
      </c>
      <c r="H2285" s="261" t="str">
        <f>[1]Sheet46!$Q29</f>
        <v>a</v>
      </c>
      <c r="I2285" s="261" t="str">
        <f>[1]Sheet46!$M29</f>
        <v xml:space="preserve">أنس </v>
      </c>
      <c r="J2285" s="261" t="str">
        <f>[1]Sheet46!$L29</f>
        <v>ذكر</v>
      </c>
      <c r="K2285" s="263">
        <f>[1]Sheet46!$F29</f>
        <v>37842</v>
      </c>
      <c r="L2285" s="261" t="str">
        <f t="shared" si="35"/>
        <v xml:space="preserve">a أنس </v>
      </c>
      <c r="M2285" s="279"/>
    </row>
    <row r="2286" spans="2:13" s="265" customFormat="1" ht="30" customHeight="1">
      <c r="B2286" s="266">
        <v>2279</v>
      </c>
      <c r="C2286" s="261" t="str">
        <f>IF((F2286&lt;=0)," ",[1]Sheet46!$T$10)</f>
        <v>الثالثة إعدادي عام</v>
      </c>
      <c r="D2286" s="261" t="str">
        <f>C2286&amp;"_"&amp;COUNTIF(C$8:$C2286,C2286)</f>
        <v>الثالثة إعدادي عام_397</v>
      </c>
      <c r="E2286" s="260" t="str">
        <f>[1]Sheet46!$I$11</f>
        <v>3ASCG-10</v>
      </c>
      <c r="F2286" s="261">
        <f>[1]Sheet46!$AA30</f>
        <v>15</v>
      </c>
      <c r="G2286" s="262" t="str">
        <f>[1]Sheet46!$X30</f>
        <v>P134212953</v>
      </c>
      <c r="H2286" s="261" t="str">
        <f>[1]Sheet46!$Q30</f>
        <v>a</v>
      </c>
      <c r="I2286" s="261" t="str">
        <f>[1]Sheet46!$M30</f>
        <v>ابتسام</v>
      </c>
      <c r="J2286" s="261" t="str">
        <f>[1]Sheet46!$L30</f>
        <v>أنثى</v>
      </c>
      <c r="K2286" s="263">
        <f>[1]Sheet46!$F30</f>
        <v>37300</v>
      </c>
      <c r="L2286" s="261" t="str">
        <f t="shared" si="35"/>
        <v>a ابتسام</v>
      </c>
      <c r="M2286" s="279"/>
    </row>
    <row r="2287" spans="2:13" s="265" customFormat="1" ht="30" customHeight="1">
      <c r="B2287" s="266">
        <v>2280</v>
      </c>
      <c r="C2287" s="261" t="str">
        <f>IF((F2287&lt;=0)," ",[1]Sheet46!$T$10)</f>
        <v>الثالثة إعدادي عام</v>
      </c>
      <c r="D2287" s="261" t="str">
        <f>C2287&amp;"_"&amp;COUNTIF(C$8:$C2287,C2287)</f>
        <v>الثالثة إعدادي عام_398</v>
      </c>
      <c r="E2287" s="260" t="str">
        <f>[1]Sheet46!$I$11</f>
        <v>3ASCG-10</v>
      </c>
      <c r="F2287" s="261">
        <f>[1]Sheet46!$AA31</f>
        <v>16</v>
      </c>
      <c r="G2287" s="262" t="str">
        <f>[1]Sheet46!$X31</f>
        <v>P134318747</v>
      </c>
      <c r="H2287" s="261" t="str">
        <f>[1]Sheet46!$Q31</f>
        <v>a</v>
      </c>
      <c r="I2287" s="261" t="str">
        <f>[1]Sheet46!$M31</f>
        <v>صفاء</v>
      </c>
      <c r="J2287" s="261" t="str">
        <f>[1]Sheet46!$L31</f>
        <v>أنثى</v>
      </c>
      <c r="K2287" s="263">
        <f>[1]Sheet46!$F31</f>
        <v>38392</v>
      </c>
      <c r="L2287" s="261" t="str">
        <f t="shared" si="35"/>
        <v>a صفاء</v>
      </c>
      <c r="M2287" s="279"/>
    </row>
    <row r="2288" spans="2:13" s="265" customFormat="1" ht="30" customHeight="1">
      <c r="B2288" s="266">
        <v>2281</v>
      </c>
      <c r="C2288" s="261" t="str">
        <f>IF((F2288&lt;=0)," ",[1]Sheet46!$T$10)</f>
        <v>الثالثة إعدادي عام</v>
      </c>
      <c r="D2288" s="261" t="str">
        <f>C2288&amp;"_"&amp;COUNTIF(C$8:$C2288,C2288)</f>
        <v>الثالثة إعدادي عام_399</v>
      </c>
      <c r="E2288" s="260" t="str">
        <f>[1]Sheet46!$I$11</f>
        <v>3ASCG-10</v>
      </c>
      <c r="F2288" s="261">
        <f>[1]Sheet46!$AA32</f>
        <v>17</v>
      </c>
      <c r="G2288" s="262" t="str">
        <f>[1]Sheet46!$X32</f>
        <v>P134345323</v>
      </c>
      <c r="H2288" s="261" t="str">
        <f>[1]Sheet46!$Q32</f>
        <v>a</v>
      </c>
      <c r="I2288" s="261" t="str">
        <f>[1]Sheet46!$M32</f>
        <v>إيمان</v>
      </c>
      <c r="J2288" s="261" t="str">
        <f>[1]Sheet46!$L32</f>
        <v>أنثى</v>
      </c>
      <c r="K2288" s="263">
        <f>[1]Sheet46!$F32</f>
        <v>37118</v>
      </c>
      <c r="L2288" s="261" t="str">
        <f t="shared" si="35"/>
        <v>a إيمان</v>
      </c>
      <c r="M2288" s="279"/>
    </row>
    <row r="2289" spans="2:13" s="265" customFormat="1" ht="30" customHeight="1">
      <c r="B2289" s="266">
        <v>2282</v>
      </c>
      <c r="C2289" s="261" t="str">
        <f>IF((F2289&lt;=0)," ",[1]Sheet46!$T$10)</f>
        <v>الثالثة إعدادي عام</v>
      </c>
      <c r="D2289" s="261" t="str">
        <f>C2289&amp;"_"&amp;COUNTIF(C$8:$C2289,C2289)</f>
        <v>الثالثة إعدادي عام_400</v>
      </c>
      <c r="E2289" s="260" t="str">
        <f>[1]Sheet46!$I$11</f>
        <v>3ASCG-10</v>
      </c>
      <c r="F2289" s="261">
        <f>[1]Sheet46!$AA33</f>
        <v>18</v>
      </c>
      <c r="G2289" s="262" t="str">
        <f>[1]Sheet46!$X33</f>
        <v>P134371170</v>
      </c>
      <c r="H2289" s="261" t="str">
        <f>[1]Sheet46!$Q33</f>
        <v>a</v>
      </c>
      <c r="I2289" s="261" t="str">
        <f>[1]Sheet46!$M33</f>
        <v xml:space="preserve">محمد </v>
      </c>
      <c r="J2289" s="261" t="str">
        <f>[1]Sheet46!$L33</f>
        <v>ذكر</v>
      </c>
      <c r="K2289" s="263">
        <f>[1]Sheet46!$F33</f>
        <v>38094</v>
      </c>
      <c r="L2289" s="261" t="str">
        <f t="shared" si="35"/>
        <v xml:space="preserve">a محمد </v>
      </c>
      <c r="M2289" s="279"/>
    </row>
    <row r="2290" spans="2:13" s="265" customFormat="1" ht="30" customHeight="1">
      <c r="B2290" s="266">
        <v>2283</v>
      </c>
      <c r="C2290" s="261" t="str">
        <f>IF((F2290&lt;=0)," ",[1]Sheet46!$T$10)</f>
        <v>الثالثة إعدادي عام</v>
      </c>
      <c r="D2290" s="261" t="str">
        <f>C2290&amp;"_"&amp;COUNTIF(C$8:$C2290,C2290)</f>
        <v>الثالثة إعدادي عام_401</v>
      </c>
      <c r="E2290" s="260" t="str">
        <f>[1]Sheet46!$I$11</f>
        <v>3ASCG-10</v>
      </c>
      <c r="F2290" s="261">
        <f>[1]Sheet46!$AA34</f>
        <v>19</v>
      </c>
      <c r="G2290" s="262" t="str">
        <f>[1]Sheet46!$X34</f>
        <v>P134371229</v>
      </c>
      <c r="H2290" s="261" t="str">
        <f>[1]Sheet46!$Q34</f>
        <v>a</v>
      </c>
      <c r="I2290" s="261" t="str">
        <f>[1]Sheet46!$M34</f>
        <v xml:space="preserve">فاطمة الزهراء </v>
      </c>
      <c r="J2290" s="261" t="str">
        <f>[1]Sheet46!$L34</f>
        <v>أنثى</v>
      </c>
      <c r="K2290" s="263">
        <f>[1]Sheet46!$F34</f>
        <v>38175</v>
      </c>
      <c r="L2290" s="261" t="str">
        <f t="shared" si="35"/>
        <v xml:space="preserve">a فاطمة الزهراء </v>
      </c>
      <c r="M2290" s="279"/>
    </row>
    <row r="2291" spans="2:13" s="265" customFormat="1" ht="30" customHeight="1">
      <c r="B2291" s="266">
        <v>2284</v>
      </c>
      <c r="C2291" s="261" t="str">
        <f>IF((F2291&lt;=0)," ",[1]Sheet46!$T$10)</f>
        <v>الثالثة إعدادي عام</v>
      </c>
      <c r="D2291" s="261" t="str">
        <f>C2291&amp;"_"&amp;COUNTIF(C$8:$C2291,C2291)</f>
        <v>الثالثة إعدادي عام_402</v>
      </c>
      <c r="E2291" s="260" t="str">
        <f>[1]Sheet46!$I$11</f>
        <v>3ASCG-10</v>
      </c>
      <c r="F2291" s="261">
        <f>[1]Sheet46!$AA35</f>
        <v>20</v>
      </c>
      <c r="G2291" s="262" t="str">
        <f>[1]Sheet46!$X35</f>
        <v>P134371237</v>
      </c>
      <c r="H2291" s="261" t="str">
        <f>[1]Sheet46!$Q35</f>
        <v>a</v>
      </c>
      <c r="I2291" s="261" t="str">
        <f>[1]Sheet46!$M35</f>
        <v xml:space="preserve">فاطمة الزهراء </v>
      </c>
      <c r="J2291" s="261" t="str">
        <f>[1]Sheet46!$L35</f>
        <v>أنثى</v>
      </c>
      <c r="K2291" s="263">
        <f>[1]Sheet46!$F35</f>
        <v>38200</v>
      </c>
      <c r="L2291" s="261" t="str">
        <f t="shared" si="35"/>
        <v xml:space="preserve">a فاطمة الزهراء </v>
      </c>
      <c r="M2291" s="279"/>
    </row>
    <row r="2292" spans="2:13" s="265" customFormat="1" ht="30" customHeight="1">
      <c r="B2292" s="266">
        <v>2285</v>
      </c>
      <c r="C2292" s="261" t="str">
        <f>IF((F2292&lt;=0)," ",[1]Sheet46!$T$10)</f>
        <v>الثالثة إعدادي عام</v>
      </c>
      <c r="D2292" s="261" t="str">
        <f>C2292&amp;"_"&amp;COUNTIF(C$8:$C2292,C2292)</f>
        <v>الثالثة إعدادي عام_403</v>
      </c>
      <c r="E2292" s="260" t="str">
        <f>[1]Sheet46!$I$11</f>
        <v>3ASCG-10</v>
      </c>
      <c r="F2292" s="261">
        <f>[1]Sheet46!$AA36</f>
        <v>21</v>
      </c>
      <c r="G2292" s="262" t="str">
        <f>[1]Sheet46!$X36</f>
        <v>P134371259</v>
      </c>
      <c r="H2292" s="261" t="str">
        <f>[1]Sheet46!$Q36</f>
        <v>a</v>
      </c>
      <c r="I2292" s="261" t="str">
        <f>[1]Sheet46!$M36</f>
        <v xml:space="preserve">آية </v>
      </c>
      <c r="J2292" s="261" t="str">
        <f>[1]Sheet46!$L36</f>
        <v>أنثى</v>
      </c>
      <c r="K2292" s="263">
        <f>[1]Sheet46!$F36</f>
        <v>38146</v>
      </c>
      <c r="L2292" s="261" t="str">
        <f t="shared" si="35"/>
        <v xml:space="preserve">a آية </v>
      </c>
      <c r="M2292" s="279"/>
    </row>
    <row r="2293" spans="2:13" s="265" customFormat="1" ht="30" customHeight="1">
      <c r="B2293" s="266">
        <v>2286</v>
      </c>
      <c r="C2293" s="261" t="str">
        <f>IF((F2293&lt;=0)," ",[1]Sheet46!$T$10)</f>
        <v>الثالثة إعدادي عام</v>
      </c>
      <c r="D2293" s="261" t="str">
        <f>C2293&amp;"_"&amp;COUNTIF(C$8:$C2293,C2293)</f>
        <v>الثالثة إعدادي عام_404</v>
      </c>
      <c r="E2293" s="260" t="str">
        <f>[1]Sheet46!$I$11</f>
        <v>3ASCG-10</v>
      </c>
      <c r="F2293" s="261">
        <f>[1]Sheet46!$AA37</f>
        <v>22</v>
      </c>
      <c r="G2293" s="262" t="str">
        <f>[1]Sheet46!$X37</f>
        <v>P134523679</v>
      </c>
      <c r="H2293" s="261" t="str">
        <f>[1]Sheet46!$Q37</f>
        <v>a</v>
      </c>
      <c r="I2293" s="261" t="str">
        <f>[1]Sheet46!$M37</f>
        <v>منال</v>
      </c>
      <c r="J2293" s="261" t="str">
        <f>[1]Sheet46!$L37</f>
        <v>أنثى</v>
      </c>
      <c r="K2293" s="263">
        <f>[1]Sheet46!$F37</f>
        <v>38363</v>
      </c>
      <c r="L2293" s="261" t="str">
        <f t="shared" si="35"/>
        <v>a منال</v>
      </c>
      <c r="M2293" s="279"/>
    </row>
    <row r="2294" spans="2:13" s="265" customFormat="1" ht="30" customHeight="1">
      <c r="B2294" s="266">
        <v>2287</v>
      </c>
      <c r="C2294" s="261" t="str">
        <f>IF((F2294&lt;=0)," ",[1]Sheet46!$T$10)</f>
        <v>الثالثة إعدادي عام</v>
      </c>
      <c r="D2294" s="261" t="str">
        <f>C2294&amp;"_"&amp;COUNTIF(C$8:$C2294,C2294)</f>
        <v>الثالثة إعدادي عام_405</v>
      </c>
      <c r="E2294" s="260" t="str">
        <f>[1]Sheet46!$I$11</f>
        <v>3ASCG-10</v>
      </c>
      <c r="F2294" s="261">
        <f>[1]Sheet46!$AA38</f>
        <v>23</v>
      </c>
      <c r="G2294" s="262" t="str">
        <f>[1]Sheet46!$X38</f>
        <v>P135244251</v>
      </c>
      <c r="H2294" s="261" t="str">
        <f>[1]Sheet46!$Q38</f>
        <v>a</v>
      </c>
      <c r="I2294" s="261" t="str">
        <f>[1]Sheet46!$M38</f>
        <v xml:space="preserve">سهام </v>
      </c>
      <c r="J2294" s="261" t="str">
        <f>[1]Sheet46!$L38</f>
        <v>أنثى</v>
      </c>
      <c r="K2294" s="263">
        <f>[1]Sheet46!$F38</f>
        <v>38061</v>
      </c>
      <c r="L2294" s="261" t="str">
        <f t="shared" si="35"/>
        <v xml:space="preserve">a سهام </v>
      </c>
      <c r="M2294" s="279"/>
    </row>
    <row r="2295" spans="2:13" s="265" customFormat="1" ht="30" customHeight="1">
      <c r="B2295" s="266">
        <v>2288</v>
      </c>
      <c r="C2295" s="261" t="str">
        <f>IF((F2295&lt;=0)," ",[1]Sheet46!$T$10)</f>
        <v>الثالثة إعدادي عام</v>
      </c>
      <c r="D2295" s="261" t="str">
        <f>C2295&amp;"_"&amp;COUNTIF(C$8:$C2295,C2295)</f>
        <v>الثالثة إعدادي عام_406</v>
      </c>
      <c r="E2295" s="260" t="str">
        <f>[1]Sheet46!$I$11</f>
        <v>3ASCG-10</v>
      </c>
      <c r="F2295" s="261">
        <f>[1]Sheet46!$AA39</f>
        <v>24</v>
      </c>
      <c r="G2295" s="262" t="str">
        <f>[1]Sheet46!$X39</f>
        <v>P135371244</v>
      </c>
      <c r="H2295" s="261" t="str">
        <f>[1]Sheet46!$Q39</f>
        <v>a</v>
      </c>
      <c r="I2295" s="261" t="str">
        <f>[1]Sheet46!$M39</f>
        <v xml:space="preserve">بثينة </v>
      </c>
      <c r="J2295" s="261" t="str">
        <f>[1]Sheet46!$L39</f>
        <v>أنثى</v>
      </c>
      <c r="K2295" s="263">
        <f>[1]Sheet46!$F39</f>
        <v>38431</v>
      </c>
      <c r="L2295" s="261" t="str">
        <f t="shared" si="35"/>
        <v xml:space="preserve">a بثينة </v>
      </c>
      <c r="M2295" s="279"/>
    </row>
    <row r="2296" spans="2:13" s="265" customFormat="1" ht="30" customHeight="1">
      <c r="B2296" s="266">
        <v>2289</v>
      </c>
      <c r="C2296" s="261" t="str">
        <f>IF((F2296&lt;=0)," ",[1]Sheet46!$T$10)</f>
        <v>الثالثة إعدادي عام</v>
      </c>
      <c r="D2296" s="261" t="str">
        <f>C2296&amp;"_"&amp;COUNTIF(C$8:$C2296,C2296)</f>
        <v>الثالثة إعدادي عام_407</v>
      </c>
      <c r="E2296" s="260" t="str">
        <f>[1]Sheet46!$I$11</f>
        <v>3ASCG-10</v>
      </c>
      <c r="F2296" s="261">
        <f>[1]Sheet46!$AA40</f>
        <v>25</v>
      </c>
      <c r="G2296" s="262" t="str">
        <f>[1]Sheet46!$X40</f>
        <v>P135428337</v>
      </c>
      <c r="H2296" s="261" t="str">
        <f>[1]Sheet46!$Q40</f>
        <v>a</v>
      </c>
      <c r="I2296" s="261" t="str">
        <f>[1]Sheet46!$M40</f>
        <v>حسناء</v>
      </c>
      <c r="J2296" s="261" t="str">
        <f>[1]Sheet46!$L40</f>
        <v>أنثى</v>
      </c>
      <c r="K2296" s="263">
        <f>[1]Sheet46!$F40</f>
        <v>36998</v>
      </c>
      <c r="L2296" s="261" t="str">
        <f t="shared" si="35"/>
        <v>a حسناء</v>
      </c>
      <c r="M2296" s="279"/>
    </row>
    <row r="2297" spans="2:13" s="265" customFormat="1" ht="30" customHeight="1">
      <c r="B2297" s="266">
        <v>2290</v>
      </c>
      <c r="C2297" s="261" t="str">
        <f>IF((F2297&lt;=0)," ",[1]Sheet46!$T$10)</f>
        <v>الثالثة إعدادي عام</v>
      </c>
      <c r="D2297" s="261" t="str">
        <f>C2297&amp;"_"&amp;COUNTIF(C$8:$C2297,C2297)</f>
        <v>الثالثة إعدادي عام_408</v>
      </c>
      <c r="E2297" s="260" t="str">
        <f>[1]Sheet46!$I$11</f>
        <v>3ASCG-10</v>
      </c>
      <c r="F2297" s="261">
        <f>[1]Sheet46!$AA41</f>
        <v>26</v>
      </c>
      <c r="G2297" s="262" t="str">
        <f>[1]Sheet46!$X41</f>
        <v>P137241184</v>
      </c>
      <c r="H2297" s="261" t="str">
        <f>[1]Sheet46!$Q41</f>
        <v>a</v>
      </c>
      <c r="I2297" s="261" t="str">
        <f>[1]Sheet46!$M41</f>
        <v>نوفل</v>
      </c>
      <c r="J2297" s="261" t="str">
        <f>[1]Sheet46!$L41</f>
        <v>ذكر</v>
      </c>
      <c r="K2297" s="263">
        <f>[1]Sheet46!$F41</f>
        <v>37622</v>
      </c>
      <c r="L2297" s="261" t="str">
        <f t="shared" si="35"/>
        <v>a نوفل</v>
      </c>
      <c r="M2297" s="279"/>
    </row>
    <row r="2298" spans="2:13" s="265" customFormat="1" ht="30" customHeight="1">
      <c r="B2298" s="266">
        <v>2291</v>
      </c>
      <c r="C2298" s="261" t="str">
        <f>IF((F2298&lt;=0)," ",[1]Sheet46!$T$10)</f>
        <v>الثالثة إعدادي عام</v>
      </c>
      <c r="D2298" s="261" t="str">
        <f>C2298&amp;"_"&amp;COUNTIF(C$8:$C2298,C2298)</f>
        <v>الثالثة إعدادي عام_409</v>
      </c>
      <c r="E2298" s="260" t="str">
        <f>[1]Sheet46!$I$11</f>
        <v>3ASCG-10</v>
      </c>
      <c r="F2298" s="261">
        <f>[1]Sheet46!$AA42</f>
        <v>27</v>
      </c>
      <c r="G2298" s="262" t="str">
        <f>[1]Sheet46!$X42</f>
        <v>P137260169</v>
      </c>
      <c r="H2298" s="261" t="str">
        <f>[1]Sheet46!$Q42</f>
        <v>a</v>
      </c>
      <c r="I2298" s="261" t="str">
        <f>[1]Sheet46!$M42</f>
        <v xml:space="preserve">مصعب </v>
      </c>
      <c r="J2298" s="261" t="str">
        <f>[1]Sheet46!$L42</f>
        <v>ذكر</v>
      </c>
      <c r="K2298" s="263">
        <f>[1]Sheet46!$F42</f>
        <v>38086</v>
      </c>
      <c r="L2298" s="261" t="str">
        <f t="shared" si="35"/>
        <v xml:space="preserve">a مصعب </v>
      </c>
      <c r="M2298" s="279"/>
    </row>
    <row r="2299" spans="2:13" s="265" customFormat="1" ht="30" customHeight="1">
      <c r="B2299" s="266">
        <v>2292</v>
      </c>
      <c r="C2299" s="261" t="str">
        <f>IF((F2299&lt;=0)," ",[1]Sheet46!$T$10)</f>
        <v>الثالثة إعدادي عام</v>
      </c>
      <c r="D2299" s="261" t="str">
        <f>C2299&amp;"_"&amp;COUNTIF(C$8:$C2299,C2299)</f>
        <v>الثالثة إعدادي عام_410</v>
      </c>
      <c r="E2299" s="260" t="str">
        <f>[1]Sheet46!$I$11</f>
        <v>3ASCG-10</v>
      </c>
      <c r="F2299" s="261">
        <f>[1]Sheet46!$AA43</f>
        <v>28</v>
      </c>
      <c r="G2299" s="262" t="str">
        <f>[1]Sheet46!$X43</f>
        <v>P137266806</v>
      </c>
      <c r="H2299" s="261" t="str">
        <f>[1]Sheet46!$Q43</f>
        <v>a</v>
      </c>
      <c r="I2299" s="261" t="str">
        <f>[1]Sheet46!$M43</f>
        <v xml:space="preserve">خديجة  </v>
      </c>
      <c r="J2299" s="261" t="str">
        <f>[1]Sheet46!$L43</f>
        <v>أنثى</v>
      </c>
      <c r="K2299" s="263">
        <f>[1]Sheet46!$F43</f>
        <v>37076</v>
      </c>
      <c r="L2299" s="261" t="str">
        <f t="shared" si="35"/>
        <v xml:space="preserve">a خديجة  </v>
      </c>
      <c r="M2299" s="279"/>
    </row>
    <row r="2300" spans="2:13" s="265" customFormat="1" ht="30" customHeight="1">
      <c r="B2300" s="266">
        <v>2293</v>
      </c>
      <c r="C2300" s="261" t="str">
        <f>IF((F2300&lt;=0)," ",[1]Sheet46!$T$10)</f>
        <v>الثالثة إعدادي عام</v>
      </c>
      <c r="D2300" s="261" t="str">
        <f>C2300&amp;"_"&amp;COUNTIF(C$8:$C2300,C2300)</f>
        <v>الثالثة إعدادي عام_411</v>
      </c>
      <c r="E2300" s="260" t="str">
        <f>[1]Sheet46!$I$11</f>
        <v>3ASCG-10</v>
      </c>
      <c r="F2300" s="261">
        <f>[1]Sheet46!$AA44</f>
        <v>29</v>
      </c>
      <c r="G2300" s="262" t="str">
        <f>[1]Sheet46!$X44</f>
        <v>P137523680</v>
      </c>
      <c r="H2300" s="261" t="str">
        <f>[1]Sheet46!$Q44</f>
        <v>a</v>
      </c>
      <c r="I2300" s="261" t="str">
        <f>[1]Sheet46!$M44</f>
        <v>سندس</v>
      </c>
      <c r="J2300" s="261" t="str">
        <f>[1]Sheet46!$L44</f>
        <v>أنثى</v>
      </c>
      <c r="K2300" s="263">
        <f>[1]Sheet46!$F44</f>
        <v>38192</v>
      </c>
      <c r="L2300" s="261" t="str">
        <f t="shared" si="35"/>
        <v>a سندس</v>
      </c>
      <c r="M2300" s="279"/>
    </row>
    <row r="2301" spans="2:13" s="265" customFormat="1" ht="30" customHeight="1">
      <c r="B2301" s="266">
        <v>2294</v>
      </c>
      <c r="C2301" s="261" t="str">
        <f>IF((F2301&lt;=0)," ",[1]Sheet46!$T$10)</f>
        <v>الثالثة إعدادي عام</v>
      </c>
      <c r="D2301" s="261" t="str">
        <f>C2301&amp;"_"&amp;COUNTIF(C$8:$C2301,C2301)</f>
        <v>الثالثة إعدادي عام_412</v>
      </c>
      <c r="E2301" s="260" t="str">
        <f>[1]Sheet46!$I$11</f>
        <v>3ASCG-10</v>
      </c>
      <c r="F2301" s="261">
        <f>[1]Sheet46!$AA45</f>
        <v>30</v>
      </c>
      <c r="G2301" s="262" t="str">
        <f>[1]Sheet46!$X45</f>
        <v>P138250761</v>
      </c>
      <c r="H2301" s="261" t="str">
        <f>[1]Sheet46!$Q45</f>
        <v>a</v>
      </c>
      <c r="I2301" s="261" t="str">
        <f>[1]Sheet46!$M45</f>
        <v xml:space="preserve">عائشة  </v>
      </c>
      <c r="J2301" s="261" t="str">
        <f>[1]Sheet46!$L45</f>
        <v>أنثى</v>
      </c>
      <c r="K2301" s="263">
        <f>[1]Sheet46!$F45</f>
        <v>36867</v>
      </c>
      <c r="L2301" s="261" t="str">
        <f t="shared" si="35"/>
        <v xml:space="preserve">a عائشة  </v>
      </c>
      <c r="M2301" s="279"/>
    </row>
    <row r="2302" spans="2:13" s="265" customFormat="1" ht="30" customHeight="1">
      <c r="B2302" s="266">
        <v>2295</v>
      </c>
      <c r="C2302" s="261" t="str">
        <f>IF((F2302&lt;=0)," ",[1]Sheet46!$T$10)</f>
        <v>الثالثة إعدادي عام</v>
      </c>
      <c r="D2302" s="261" t="str">
        <f>C2302&amp;"_"&amp;COUNTIF(C$8:$C2302,C2302)</f>
        <v>الثالثة إعدادي عام_413</v>
      </c>
      <c r="E2302" s="260" t="str">
        <f>[1]Sheet46!$I$11</f>
        <v>3ASCG-10</v>
      </c>
      <c r="F2302" s="261">
        <f>[1]Sheet46!$AA46</f>
        <v>31</v>
      </c>
      <c r="G2302" s="262" t="str">
        <f>[1]Sheet46!$X46</f>
        <v>P138371263</v>
      </c>
      <c r="H2302" s="261" t="str">
        <f>[1]Sheet46!$Q46</f>
        <v>a</v>
      </c>
      <c r="I2302" s="261" t="str">
        <f>[1]Sheet46!$M46</f>
        <v xml:space="preserve">صفوان </v>
      </c>
      <c r="J2302" s="261" t="str">
        <f>[1]Sheet46!$L46</f>
        <v>ذكر</v>
      </c>
      <c r="K2302" s="263">
        <f>[1]Sheet46!$F46</f>
        <v>38261</v>
      </c>
      <c r="L2302" s="261" t="str">
        <f t="shared" si="35"/>
        <v xml:space="preserve">a صفوان </v>
      </c>
      <c r="M2302" s="279"/>
    </row>
    <row r="2303" spans="2:13" s="265" customFormat="1" ht="30" customHeight="1">
      <c r="B2303" s="266">
        <v>2296</v>
      </c>
      <c r="C2303" s="261" t="str">
        <f>IF((F2303&lt;=0)," ",[1]Sheet46!$T$10)</f>
        <v>الثالثة إعدادي عام</v>
      </c>
      <c r="D2303" s="261" t="str">
        <f>C2303&amp;"_"&amp;COUNTIF(C$8:$C2303,C2303)</f>
        <v>الثالثة إعدادي عام_414</v>
      </c>
      <c r="E2303" s="260" t="str">
        <f>[1]Sheet46!$I$11</f>
        <v>3ASCG-10</v>
      </c>
      <c r="F2303" s="261">
        <f>[1]Sheet46!$AA47</f>
        <v>32</v>
      </c>
      <c r="G2303" s="262" t="str">
        <f>[1]Sheet46!$X47</f>
        <v>P138371341</v>
      </c>
      <c r="H2303" s="261" t="str">
        <f>[1]Sheet46!$Q47</f>
        <v>a</v>
      </c>
      <c r="I2303" s="261" t="str">
        <f>[1]Sheet46!$M47</f>
        <v xml:space="preserve">شيماء </v>
      </c>
      <c r="J2303" s="261" t="str">
        <f>[1]Sheet46!$L47</f>
        <v>أنثى</v>
      </c>
      <c r="K2303" s="263">
        <f>[1]Sheet46!$F47</f>
        <v>38245</v>
      </c>
      <c r="L2303" s="261" t="str">
        <f t="shared" si="35"/>
        <v xml:space="preserve">a شيماء </v>
      </c>
      <c r="M2303" s="279"/>
    </row>
    <row r="2304" spans="2:13" s="265" customFormat="1" ht="30" customHeight="1">
      <c r="B2304" s="266">
        <v>2297</v>
      </c>
      <c r="C2304" s="261" t="str">
        <f>IF((F2304&lt;=0)," ",[1]Sheet46!$T$10)</f>
        <v>الثالثة إعدادي عام</v>
      </c>
      <c r="D2304" s="261" t="str">
        <f>C2304&amp;"_"&amp;COUNTIF(C$8:$C2304,C2304)</f>
        <v>الثالثة إعدادي عام_415</v>
      </c>
      <c r="E2304" s="260" t="str">
        <f>[1]Sheet46!$I$11</f>
        <v>3ASCG-10</v>
      </c>
      <c r="F2304" s="261">
        <f>[1]Sheet46!$AA48</f>
        <v>33</v>
      </c>
      <c r="G2304" s="262" t="str">
        <f>[1]Sheet46!$X48</f>
        <v>P139241149</v>
      </c>
      <c r="H2304" s="261" t="str">
        <f>[1]Sheet46!$Q48</f>
        <v>a</v>
      </c>
      <c r="I2304" s="261" t="str">
        <f>[1]Sheet46!$M48</f>
        <v>عبد القادر</v>
      </c>
      <c r="J2304" s="261" t="str">
        <f>[1]Sheet46!$L48</f>
        <v>ذكر</v>
      </c>
      <c r="K2304" s="263">
        <f>[1]Sheet46!$F48</f>
        <v>36877</v>
      </c>
      <c r="L2304" s="261" t="str">
        <f t="shared" si="35"/>
        <v>a عبد القادر</v>
      </c>
      <c r="M2304" s="279"/>
    </row>
    <row r="2305" spans="2:13" s="265" customFormat="1" ht="30" customHeight="1">
      <c r="B2305" s="266">
        <v>2298</v>
      </c>
      <c r="C2305" s="261" t="str">
        <f>IF((F2305&lt;=0)," ",[1]Sheet46!$T$10)</f>
        <v>الثالثة إعدادي عام</v>
      </c>
      <c r="D2305" s="261" t="str">
        <f>C2305&amp;"_"&amp;COUNTIF(C$8:$C2305,C2305)</f>
        <v>الثالثة إعدادي عام_416</v>
      </c>
      <c r="E2305" s="260" t="str">
        <f>[1]Sheet46!$I$11</f>
        <v>3ASCG-10</v>
      </c>
      <c r="F2305" s="261">
        <f>[1]Sheet46!$AA49</f>
        <v>34</v>
      </c>
      <c r="G2305" s="262" t="str">
        <f>[1]Sheet46!$X49</f>
        <v>P139266735</v>
      </c>
      <c r="H2305" s="261" t="str">
        <f>[1]Sheet46!$Q49</f>
        <v>a</v>
      </c>
      <c r="I2305" s="261" t="str">
        <f>[1]Sheet46!$M49</f>
        <v xml:space="preserve">كوثر  </v>
      </c>
      <c r="J2305" s="261" t="str">
        <f>[1]Sheet46!$L49</f>
        <v>أنثى</v>
      </c>
      <c r="K2305" s="263">
        <f>[1]Sheet46!$F49</f>
        <v>37890</v>
      </c>
      <c r="L2305" s="261" t="str">
        <f t="shared" si="35"/>
        <v xml:space="preserve">a كوثر  </v>
      </c>
      <c r="M2305" s="279"/>
    </row>
    <row r="2306" spans="2:13" s="265" customFormat="1" ht="30" customHeight="1">
      <c r="B2306" s="266">
        <v>2299</v>
      </c>
      <c r="C2306" s="261" t="str">
        <f>IF((F2306&lt;=0)," ",[1]Sheet46!$T$10)</f>
        <v>الثالثة إعدادي عام</v>
      </c>
      <c r="D2306" s="261" t="str">
        <f>C2306&amp;"_"&amp;COUNTIF(C$8:$C2306,C2306)</f>
        <v>الثالثة إعدادي عام_417</v>
      </c>
      <c r="E2306" s="260" t="str">
        <f>[1]Sheet46!$I$11</f>
        <v>3ASCG-10</v>
      </c>
      <c r="F2306" s="261">
        <f>[1]Sheet46!$AA50</f>
        <v>35</v>
      </c>
      <c r="G2306" s="262" t="str">
        <f>[1]Sheet46!$X50</f>
        <v>P140113000</v>
      </c>
      <c r="H2306" s="261" t="str">
        <f>[1]Sheet46!$Q50</f>
        <v>a</v>
      </c>
      <c r="I2306" s="261" t="str">
        <f>[1]Sheet46!$M50</f>
        <v>حسن</v>
      </c>
      <c r="J2306" s="261" t="str">
        <f>[1]Sheet46!$L50</f>
        <v>ذكر</v>
      </c>
      <c r="K2306" s="263">
        <f>[1]Sheet46!$F50</f>
        <v>38126</v>
      </c>
      <c r="L2306" s="261" t="str">
        <f t="shared" si="35"/>
        <v>a حسن</v>
      </c>
      <c r="M2306" s="279"/>
    </row>
    <row r="2307" spans="2:13" s="265" customFormat="1" ht="30" customHeight="1">
      <c r="B2307" s="266">
        <v>2300</v>
      </c>
      <c r="C2307" s="261" t="str">
        <f>IF((F2307&lt;=0)," ",[1]Sheet46!$T$10)</f>
        <v>الثالثة إعدادي عام</v>
      </c>
      <c r="D2307" s="261" t="str">
        <f>C2307&amp;"_"&amp;COUNTIF(C$8:$C2307,C2307)</f>
        <v>الثالثة إعدادي عام_418</v>
      </c>
      <c r="E2307" s="260" t="str">
        <f>[1]Sheet46!$I$11</f>
        <v>3ASCG-10</v>
      </c>
      <c r="F2307" s="261">
        <f>[1]Sheet46!$AA51</f>
        <v>36</v>
      </c>
      <c r="G2307" s="262" t="str">
        <f>[1]Sheet46!$X51</f>
        <v>P145066900</v>
      </c>
      <c r="H2307" s="261" t="str">
        <f>[1]Sheet46!$Q51</f>
        <v>a</v>
      </c>
      <c r="I2307" s="261" t="str">
        <f>[1]Sheet46!$M51</f>
        <v>لمياء</v>
      </c>
      <c r="J2307" s="261" t="str">
        <f>[1]Sheet46!$L51</f>
        <v>أنثى</v>
      </c>
      <c r="K2307" s="263">
        <f>[1]Sheet46!$F51</f>
        <v>38283</v>
      </c>
      <c r="L2307" s="261" t="str">
        <f t="shared" si="35"/>
        <v>a لمياء</v>
      </c>
      <c r="M2307" s="279"/>
    </row>
    <row r="2308" spans="2:13" s="265" customFormat="1" ht="30" customHeight="1">
      <c r="B2308" s="266">
        <v>2301</v>
      </c>
      <c r="C2308" s="261" t="str">
        <f>IF((F2308&lt;=0)," ",[1]Sheet46!$T$10)</f>
        <v>الثالثة إعدادي عام</v>
      </c>
      <c r="D2308" s="261" t="str">
        <f>C2308&amp;"_"&amp;COUNTIF(C$8:$C2308,C2308)</f>
        <v>الثالثة إعدادي عام_419</v>
      </c>
      <c r="E2308" s="260" t="str">
        <f>[1]Sheet46!$I$11</f>
        <v>3ASCG-10</v>
      </c>
      <c r="F2308" s="261">
        <f>[1]Sheet46!$AA52</f>
        <v>37</v>
      </c>
      <c r="G2308" s="262" t="str">
        <f>[1]Sheet46!$X52</f>
        <v>S130009972</v>
      </c>
      <c r="H2308" s="261" t="str">
        <f>[1]Sheet46!$Q52</f>
        <v>a</v>
      </c>
      <c r="I2308" s="261" t="str">
        <f>[1]Sheet46!$M52</f>
        <v>نسرين</v>
      </c>
      <c r="J2308" s="261" t="str">
        <f>[1]Sheet46!$L52</f>
        <v>أنثى</v>
      </c>
      <c r="K2308" s="263">
        <f>[1]Sheet46!$F52</f>
        <v>37501</v>
      </c>
      <c r="L2308" s="261" t="str">
        <f t="shared" si="35"/>
        <v>a نسرين</v>
      </c>
      <c r="M2308" s="279"/>
    </row>
    <row r="2309" spans="2:13" s="265" customFormat="1" ht="30" customHeight="1">
      <c r="B2309" s="266">
        <v>2302</v>
      </c>
      <c r="C2309" s="261" t="str">
        <f>IF((F2309&lt;=0)," ",[1]Sheet46!$T$10)</f>
        <v>الثالثة إعدادي عام</v>
      </c>
      <c r="D2309" s="261" t="str">
        <f>C2309&amp;"_"&amp;COUNTIF(C$8:$C2309,C2309)</f>
        <v>الثالثة إعدادي عام_420</v>
      </c>
      <c r="E2309" s="260" t="str">
        <f>[1]Sheet46!$I$11</f>
        <v>3ASCG-10</v>
      </c>
      <c r="F2309" s="261">
        <f>[1]Sheet46!$AA53</f>
        <v>38</v>
      </c>
      <c r="G2309" s="262" t="str">
        <f>[1]Sheet46!$X53</f>
        <v>P135299434</v>
      </c>
      <c r="H2309" s="261" t="str">
        <f>[1]Sheet46!$Q53</f>
        <v>a</v>
      </c>
      <c r="I2309" s="261" t="str">
        <f>[1]Sheet46!$M53</f>
        <v>ندى</v>
      </c>
      <c r="J2309" s="261" t="str">
        <f>[1]Sheet46!$L53</f>
        <v>أنثى</v>
      </c>
      <c r="K2309" s="263">
        <f>[1]Sheet46!$F53</f>
        <v>37735</v>
      </c>
      <c r="L2309" s="261" t="str">
        <f t="shared" si="35"/>
        <v>a ندى</v>
      </c>
      <c r="M2309" s="279"/>
    </row>
    <row r="2310" spans="2:13" s="265" customFormat="1" ht="30" customHeight="1">
      <c r="B2310" s="266">
        <v>2303</v>
      </c>
      <c r="C2310" s="261" t="str">
        <f>IF((F2310&lt;=0)," ",[1]Sheet46!$T$10)</f>
        <v>الثالثة إعدادي عام</v>
      </c>
      <c r="D2310" s="261" t="str">
        <f>C2310&amp;"_"&amp;COUNTIF(C$8:$C2310,C2310)</f>
        <v>الثالثة إعدادي عام_421</v>
      </c>
      <c r="E2310" s="260" t="str">
        <f>[1]Sheet46!$I$11</f>
        <v>3ASCG-10</v>
      </c>
      <c r="F2310" s="261">
        <f>[1]Sheet46!$AA54</f>
        <v>39</v>
      </c>
      <c r="G2310" s="262" t="str">
        <f>[1]Sheet46!$X54</f>
        <v>P132260030</v>
      </c>
      <c r="H2310" s="261" t="str">
        <f>[1]Sheet46!$Q54</f>
        <v>a</v>
      </c>
      <c r="I2310" s="261" t="str">
        <f>[1]Sheet46!$M54</f>
        <v xml:space="preserve">أشرف </v>
      </c>
      <c r="J2310" s="261" t="str">
        <f>[1]Sheet46!$L54</f>
        <v>ذكر</v>
      </c>
      <c r="K2310" s="263">
        <f>[1]Sheet46!$F54</f>
        <v>38409</v>
      </c>
      <c r="L2310" s="261" t="str">
        <f t="shared" si="35"/>
        <v xml:space="preserve">a أشرف </v>
      </c>
      <c r="M2310" s="279"/>
    </row>
    <row r="2311" spans="2:13" s="265" customFormat="1" ht="30" customHeight="1">
      <c r="B2311" s="266">
        <v>2304</v>
      </c>
      <c r="C2311" s="261" t="str">
        <f>IF((F2311&lt;=0)," ",[1]Sheet46!$T$10)</f>
        <v>الثالثة إعدادي عام</v>
      </c>
      <c r="D2311" s="261" t="str">
        <f>C2311&amp;"_"&amp;COUNTIF(C$8:$C2311,C2311)</f>
        <v>الثالثة إعدادي عام_422</v>
      </c>
      <c r="E2311" s="260" t="str">
        <f>[1]Sheet46!$I$11</f>
        <v>3ASCG-10</v>
      </c>
      <c r="F2311" s="261">
        <f>[1]Sheet46!$AA55</f>
        <v>40</v>
      </c>
      <c r="G2311" s="262" t="str">
        <f>[1]Sheet46!$X55</f>
        <v>P131371273</v>
      </c>
      <c r="H2311" s="261" t="str">
        <f>[1]Sheet46!$Q55</f>
        <v>a</v>
      </c>
      <c r="I2311" s="261" t="str">
        <f>[1]Sheet46!$M55</f>
        <v xml:space="preserve">محمد </v>
      </c>
      <c r="J2311" s="261" t="str">
        <f>[1]Sheet46!$L55</f>
        <v>ذكر</v>
      </c>
      <c r="K2311" s="263">
        <f>[1]Sheet46!$F55</f>
        <v>38200</v>
      </c>
      <c r="L2311" s="261" t="str">
        <f t="shared" si="35"/>
        <v xml:space="preserve">a محمد </v>
      </c>
      <c r="M2311" s="279"/>
    </row>
    <row r="2312" spans="2:13" s="265" customFormat="1" ht="30" customHeight="1">
      <c r="B2312" s="266">
        <v>2305</v>
      </c>
      <c r="C2312" s="261" t="str">
        <f>IF((F2312&lt;=0)," ",[1]Sheet46!$T$10)</f>
        <v xml:space="preserve"> </v>
      </c>
      <c r="D2312" s="261" t="str">
        <f>C2312&amp;"_"&amp;COUNTIF(C$8:$C2312,C2312)</f>
        <v xml:space="preserve"> _429</v>
      </c>
      <c r="E2312" s="260" t="str">
        <f>[1]Sheet46!$I$11</f>
        <v>3ASCG-10</v>
      </c>
      <c r="F2312" s="261">
        <f>[1]Sheet46!$AA56</f>
        <v>0</v>
      </c>
      <c r="G2312" s="262">
        <f>[1]Sheet46!$X56</f>
        <v>0</v>
      </c>
      <c r="H2312" s="261" t="str">
        <f>[1]Sheet46!$Q56</f>
        <v>a</v>
      </c>
      <c r="I2312" s="261">
        <f>[1]Sheet46!$M56</f>
        <v>0</v>
      </c>
      <c r="J2312" s="261">
        <f>[1]Sheet46!$L56</f>
        <v>0</v>
      </c>
      <c r="K2312" s="263">
        <f>[1]Sheet46!$F56</f>
        <v>0</v>
      </c>
      <c r="L2312" s="261" t="str">
        <f t="shared" si="35"/>
        <v>a 0</v>
      </c>
      <c r="M2312" s="279"/>
    </row>
    <row r="2313" spans="2:13" s="265" customFormat="1" ht="30" customHeight="1">
      <c r="B2313" s="266">
        <v>2306</v>
      </c>
      <c r="C2313" s="261" t="str">
        <f>IF((F2313&lt;=0)," ",[1]Sheet46!$T$10)</f>
        <v xml:space="preserve"> </v>
      </c>
      <c r="D2313" s="261" t="str">
        <f>C2313&amp;"_"&amp;COUNTIF(C$8:$C2313,C2313)</f>
        <v xml:space="preserve"> _430</v>
      </c>
      <c r="E2313" s="260" t="str">
        <f>[1]Sheet46!$I$11</f>
        <v>3ASCG-10</v>
      </c>
      <c r="F2313" s="261">
        <f>[1]Sheet46!$AA57</f>
        <v>0</v>
      </c>
      <c r="G2313" s="262">
        <f>[1]Sheet46!$X57</f>
        <v>0</v>
      </c>
      <c r="H2313" s="261" t="str">
        <f>[1]Sheet46!$Q57</f>
        <v>a</v>
      </c>
      <c r="I2313" s="261">
        <f>[1]Sheet46!$M57</f>
        <v>0</v>
      </c>
      <c r="J2313" s="261">
        <f>[1]Sheet46!$L57</f>
        <v>0</v>
      </c>
      <c r="K2313" s="263">
        <f>[1]Sheet46!$F57</f>
        <v>0</v>
      </c>
      <c r="L2313" s="261" t="str">
        <f t="shared" ref="L2313:L2376" si="36">CONCATENATE(H2313," ",I2313)</f>
        <v>a 0</v>
      </c>
      <c r="M2313" s="279"/>
    </row>
    <row r="2314" spans="2:13" s="265" customFormat="1" ht="30" customHeight="1">
      <c r="B2314" s="266">
        <v>2307</v>
      </c>
      <c r="C2314" s="261" t="str">
        <f>IF((F2314&lt;=0)," ",[1]Sheet46!$T$10)</f>
        <v xml:space="preserve"> </v>
      </c>
      <c r="D2314" s="261" t="str">
        <f>C2314&amp;"_"&amp;COUNTIF(C$8:$C2314,C2314)</f>
        <v xml:space="preserve"> _431</v>
      </c>
      <c r="E2314" s="260" t="str">
        <f>[1]Sheet46!$I$11</f>
        <v>3ASCG-10</v>
      </c>
      <c r="F2314" s="261">
        <f>[1]Sheet46!$AA58</f>
        <v>0</v>
      </c>
      <c r="G2314" s="262">
        <f>[1]Sheet46!$X58</f>
        <v>0</v>
      </c>
      <c r="H2314" s="261" t="str">
        <f>[1]Sheet46!$Q58</f>
        <v>a</v>
      </c>
      <c r="I2314" s="261">
        <f>[1]Sheet46!$M58</f>
        <v>0</v>
      </c>
      <c r="J2314" s="261">
        <f>[1]Sheet46!$L58</f>
        <v>0</v>
      </c>
      <c r="K2314" s="263">
        <f>[1]Sheet46!$F58</f>
        <v>0</v>
      </c>
      <c r="L2314" s="261" t="str">
        <f t="shared" si="36"/>
        <v>a 0</v>
      </c>
      <c r="M2314" s="279"/>
    </row>
    <row r="2315" spans="2:13" s="265" customFormat="1" ht="30" customHeight="1">
      <c r="B2315" s="266">
        <v>2308</v>
      </c>
      <c r="C2315" s="261" t="str">
        <f>IF((F2315&lt;=0)," ",[1]Sheet46!$T$10)</f>
        <v xml:space="preserve"> </v>
      </c>
      <c r="D2315" s="261" t="str">
        <f>C2315&amp;"_"&amp;COUNTIF(C$8:$C2315,C2315)</f>
        <v xml:space="preserve"> _432</v>
      </c>
      <c r="E2315" s="260" t="str">
        <f>[1]Sheet46!$I$11</f>
        <v>3ASCG-10</v>
      </c>
      <c r="F2315" s="261">
        <f>[1]Sheet46!$AA59</f>
        <v>0</v>
      </c>
      <c r="G2315" s="262">
        <f>[1]Sheet46!$X59</f>
        <v>0</v>
      </c>
      <c r="H2315" s="261" t="str">
        <f>[1]Sheet46!$Q59</f>
        <v>a</v>
      </c>
      <c r="I2315" s="261">
        <f>[1]Sheet46!$M59</f>
        <v>0</v>
      </c>
      <c r="J2315" s="261">
        <f>[1]Sheet46!$L59</f>
        <v>0</v>
      </c>
      <c r="K2315" s="263">
        <f>[1]Sheet46!$F59</f>
        <v>0</v>
      </c>
      <c r="L2315" s="261" t="str">
        <f t="shared" si="36"/>
        <v>a 0</v>
      </c>
      <c r="M2315" s="279"/>
    </row>
    <row r="2316" spans="2:13" s="265" customFormat="1" ht="30" customHeight="1">
      <c r="B2316" s="266">
        <v>2309</v>
      </c>
      <c r="C2316" s="261" t="str">
        <f>IF((F2316&lt;=0)," ",[1]Sheet46!$T$10)</f>
        <v xml:space="preserve"> </v>
      </c>
      <c r="D2316" s="261" t="str">
        <f>C2316&amp;"_"&amp;COUNTIF(C$8:$C2316,C2316)</f>
        <v xml:space="preserve"> _433</v>
      </c>
      <c r="E2316" s="260" t="str">
        <f>[1]Sheet46!$I$11</f>
        <v>3ASCG-10</v>
      </c>
      <c r="F2316" s="261">
        <f>[1]Sheet46!$AA60</f>
        <v>0</v>
      </c>
      <c r="G2316" s="262">
        <f>[1]Sheet46!$X60</f>
        <v>0</v>
      </c>
      <c r="H2316" s="261" t="str">
        <f>[1]Sheet46!$Q60</f>
        <v>a</v>
      </c>
      <c r="I2316" s="261">
        <f>[1]Sheet46!$M60</f>
        <v>0</v>
      </c>
      <c r="J2316" s="261">
        <f>[1]Sheet46!$L60</f>
        <v>0</v>
      </c>
      <c r="K2316" s="263">
        <f>[1]Sheet46!$F60</f>
        <v>0</v>
      </c>
      <c r="L2316" s="261" t="str">
        <f t="shared" si="36"/>
        <v>a 0</v>
      </c>
      <c r="M2316" s="279"/>
    </row>
    <row r="2317" spans="2:13" s="265" customFormat="1" ht="30" customHeight="1">
      <c r="B2317" s="266">
        <v>2310</v>
      </c>
      <c r="C2317" s="261" t="str">
        <f>IF((F2317&lt;=0)," ",[1]Sheet46!$T$10)</f>
        <v xml:space="preserve"> </v>
      </c>
      <c r="D2317" s="261" t="str">
        <f>C2317&amp;"_"&amp;COUNTIF(C$8:$C2317,C2317)</f>
        <v xml:space="preserve"> _434</v>
      </c>
      <c r="E2317" s="260" t="str">
        <f>[1]Sheet46!$I$11</f>
        <v>3ASCG-10</v>
      </c>
      <c r="F2317" s="261">
        <f>[1]Sheet46!$AA61</f>
        <v>0</v>
      </c>
      <c r="G2317" s="262">
        <f>[1]Sheet46!$X61</f>
        <v>0</v>
      </c>
      <c r="H2317" s="261" t="str">
        <f>[1]Sheet46!$Q61</f>
        <v>a</v>
      </c>
      <c r="I2317" s="261">
        <f>[1]Sheet46!$M61</f>
        <v>0</v>
      </c>
      <c r="J2317" s="261">
        <f>[1]Sheet46!$L61</f>
        <v>0</v>
      </c>
      <c r="K2317" s="263">
        <f>[1]Sheet46!$F61</f>
        <v>0</v>
      </c>
      <c r="L2317" s="261" t="str">
        <f t="shared" si="36"/>
        <v>a 0</v>
      </c>
      <c r="M2317" s="279"/>
    </row>
    <row r="2318" spans="2:13" s="265" customFormat="1" ht="30" customHeight="1">
      <c r="B2318" s="266">
        <v>2311</v>
      </c>
      <c r="C2318" s="261" t="str">
        <f>IF((F2318&lt;=0)," ",[1]Sheet46!$T$10)</f>
        <v xml:space="preserve"> </v>
      </c>
      <c r="D2318" s="261" t="str">
        <f>C2318&amp;"_"&amp;COUNTIF(C$8:$C2318,C2318)</f>
        <v xml:space="preserve"> _435</v>
      </c>
      <c r="E2318" s="260" t="str">
        <f>[1]Sheet46!$I$11</f>
        <v>3ASCG-10</v>
      </c>
      <c r="F2318" s="261">
        <f>[1]Sheet46!$AA62</f>
        <v>0</v>
      </c>
      <c r="G2318" s="262">
        <f>[1]Sheet46!$X62</f>
        <v>0</v>
      </c>
      <c r="H2318" s="261" t="str">
        <f>[1]Sheet46!$Q62</f>
        <v>a</v>
      </c>
      <c r="I2318" s="261">
        <f>[1]Sheet46!$M62</f>
        <v>0</v>
      </c>
      <c r="J2318" s="261">
        <f>[1]Sheet46!$L62</f>
        <v>0</v>
      </c>
      <c r="K2318" s="263">
        <f>[1]Sheet46!$F62</f>
        <v>0</v>
      </c>
      <c r="L2318" s="261" t="str">
        <f t="shared" si="36"/>
        <v>a 0</v>
      </c>
      <c r="M2318" s="279"/>
    </row>
    <row r="2319" spans="2:13" s="265" customFormat="1" ht="30" customHeight="1">
      <c r="B2319" s="266">
        <v>2312</v>
      </c>
      <c r="C2319" s="261" t="str">
        <f>IF((F2319&lt;=0)," ",[1]Sheet46!$T$10)</f>
        <v xml:space="preserve"> </v>
      </c>
      <c r="D2319" s="261" t="str">
        <f>C2319&amp;"_"&amp;COUNTIF(C$8:$C2319,C2319)</f>
        <v xml:space="preserve"> _436</v>
      </c>
      <c r="E2319" s="260" t="str">
        <f>[1]Sheet46!$I$11</f>
        <v>3ASCG-10</v>
      </c>
      <c r="F2319" s="261">
        <f>[1]Sheet46!$AA63</f>
        <v>0</v>
      </c>
      <c r="G2319" s="262">
        <f>[1]Sheet46!$X63</f>
        <v>0</v>
      </c>
      <c r="H2319" s="261">
        <f>[1]Sheet46!$Q63</f>
        <v>0</v>
      </c>
      <c r="I2319" s="261">
        <f>[1]Sheet46!$M63</f>
        <v>0</v>
      </c>
      <c r="J2319" s="261">
        <f>[1]Sheet46!$L63</f>
        <v>0</v>
      </c>
      <c r="K2319" s="263">
        <f>[1]Sheet46!$F63</f>
        <v>0</v>
      </c>
      <c r="L2319" s="261" t="str">
        <f t="shared" si="36"/>
        <v>0 0</v>
      </c>
      <c r="M2319" s="279"/>
    </row>
    <row r="2320" spans="2:13" s="265" customFormat="1" ht="30" customHeight="1">
      <c r="B2320" s="266">
        <v>2313</v>
      </c>
      <c r="C2320" s="261" t="str">
        <f>IF((F2320&lt;=0)," ",[1]Sheet46!$T$10)</f>
        <v xml:space="preserve"> </v>
      </c>
      <c r="D2320" s="261" t="str">
        <f>C2320&amp;"_"&amp;COUNTIF(C$8:$C2320,C2320)</f>
        <v xml:space="preserve"> _437</v>
      </c>
      <c r="E2320" s="260" t="str">
        <f>[1]Sheet46!$I$11</f>
        <v>3ASCG-10</v>
      </c>
      <c r="F2320" s="261">
        <f>[1]Sheet46!$AA64</f>
        <v>0</v>
      </c>
      <c r="G2320" s="262">
        <f>[1]Sheet46!$X64</f>
        <v>0</v>
      </c>
      <c r="H2320" s="261">
        <f>[1]Sheet46!$Q64</f>
        <v>0</v>
      </c>
      <c r="I2320" s="261">
        <f>[1]Sheet46!$M64</f>
        <v>0</v>
      </c>
      <c r="J2320" s="261">
        <f>[1]Sheet46!$L64</f>
        <v>0</v>
      </c>
      <c r="K2320" s="263">
        <f>[1]Sheet46!$F64</f>
        <v>0</v>
      </c>
      <c r="L2320" s="261" t="str">
        <f t="shared" si="36"/>
        <v>0 0</v>
      </c>
      <c r="M2320" s="279"/>
    </row>
    <row r="2321" spans="2:13" s="265" customFormat="1" ht="30" customHeight="1">
      <c r="B2321" s="266">
        <v>2314</v>
      </c>
      <c r="C2321" s="261" t="str">
        <f>IF((F2321&lt;=0)," ",[1]Sheet46!$T$10)</f>
        <v xml:space="preserve"> </v>
      </c>
      <c r="D2321" s="261" t="str">
        <f>C2321&amp;"_"&amp;COUNTIF(C$8:$C2321,C2321)</f>
        <v xml:space="preserve"> _438</v>
      </c>
      <c r="E2321" s="260" t="str">
        <f>[1]Sheet46!$I$11</f>
        <v>3ASCG-10</v>
      </c>
      <c r="F2321" s="261">
        <f>[1]Sheet46!$AA65</f>
        <v>0</v>
      </c>
      <c r="G2321" s="262">
        <f>[1]Sheet46!$X65</f>
        <v>0</v>
      </c>
      <c r="H2321" s="261">
        <f>[1]Sheet46!$Q65</f>
        <v>0</v>
      </c>
      <c r="I2321" s="261">
        <f>[1]Sheet46!$M65</f>
        <v>0</v>
      </c>
      <c r="J2321" s="261">
        <f>[1]Sheet46!$L65</f>
        <v>0</v>
      </c>
      <c r="K2321" s="263">
        <f>[1]Sheet46!$F65</f>
        <v>0</v>
      </c>
      <c r="L2321" s="261" t="str">
        <f t="shared" si="36"/>
        <v>0 0</v>
      </c>
      <c r="M2321" s="279"/>
    </row>
    <row r="2322" spans="2:13" s="265" customFormat="1" ht="30" customHeight="1">
      <c r="B2322" s="266">
        <v>2315</v>
      </c>
      <c r="C2322" s="261" t="str">
        <f>IF((F2322&lt;=0)," ",[1]Sheet46!$T$10)</f>
        <v xml:space="preserve"> </v>
      </c>
      <c r="D2322" s="261" t="str">
        <f>C2322&amp;"_"&amp;COUNTIF(C$8:$C2322,C2322)</f>
        <v xml:space="preserve"> _439</v>
      </c>
      <c r="E2322" s="260" t="str">
        <f>[1]Sheet46!$I$11</f>
        <v>3ASCG-10</v>
      </c>
      <c r="F2322" s="261">
        <f>[1]Sheet46!$AA66</f>
        <v>0</v>
      </c>
      <c r="G2322" s="262">
        <f>[1]Sheet46!$X66</f>
        <v>0</v>
      </c>
      <c r="H2322" s="261">
        <f>[1]Sheet46!$Q66</f>
        <v>0</v>
      </c>
      <c r="I2322" s="261">
        <f>[1]Sheet46!$M66</f>
        <v>0</v>
      </c>
      <c r="J2322" s="261">
        <f>[1]Sheet46!$L66</f>
        <v>0</v>
      </c>
      <c r="K2322" s="263">
        <f>[1]Sheet46!$F66</f>
        <v>0</v>
      </c>
      <c r="L2322" s="261" t="str">
        <f t="shared" si="36"/>
        <v>0 0</v>
      </c>
      <c r="M2322" s="279"/>
    </row>
    <row r="2323" spans="2:13" s="265" customFormat="1" ht="30" customHeight="1">
      <c r="B2323" s="266">
        <v>2316</v>
      </c>
      <c r="C2323" s="261" t="str">
        <f>IF((F2323&lt;=0)," ",[1]Sheet47!$T$10)</f>
        <v>الثالثة إعدادي عام</v>
      </c>
      <c r="D2323" s="261" t="str">
        <f>C2323&amp;"_"&amp;COUNTIF(C$8:$C2323,C2323)</f>
        <v>الثالثة إعدادي عام_423</v>
      </c>
      <c r="E2323" s="260" t="str">
        <f>[1]Sheet47!$I$11</f>
        <v>3ASCG-11</v>
      </c>
      <c r="F2323" s="261">
        <f>[1]Sheet47!$AA16</f>
        <v>1</v>
      </c>
      <c r="G2323" s="262" t="str">
        <f>[1]Sheet47!$X16</f>
        <v>P130094099</v>
      </c>
      <c r="H2323" s="261" t="str">
        <f>[1]Sheet47!$Q16</f>
        <v>a</v>
      </c>
      <c r="I2323" s="261" t="str">
        <f>[1]Sheet47!$M16</f>
        <v>هدى</v>
      </c>
      <c r="J2323" s="261" t="str">
        <f>[1]Sheet47!$L16</f>
        <v>أنثى</v>
      </c>
      <c r="K2323" s="263">
        <f>[1]Sheet47!$F16</f>
        <v>38281</v>
      </c>
      <c r="L2323" s="261" t="str">
        <f t="shared" si="36"/>
        <v>a هدى</v>
      </c>
      <c r="M2323" s="279"/>
    </row>
    <row r="2324" spans="2:13" s="265" customFormat="1" ht="30" customHeight="1">
      <c r="B2324" s="266">
        <v>2317</v>
      </c>
      <c r="C2324" s="261" t="str">
        <f>IF((F2324&lt;=0)," ",[1]Sheet47!$T$10)</f>
        <v>الثالثة إعدادي عام</v>
      </c>
      <c r="D2324" s="261" t="str">
        <f>C2324&amp;"_"&amp;COUNTIF(C$8:$C2324,C2324)</f>
        <v>الثالثة إعدادي عام_424</v>
      </c>
      <c r="E2324" s="260" t="str">
        <f>[1]Sheet47!$I$11</f>
        <v>3ASCG-11</v>
      </c>
      <c r="F2324" s="261">
        <f>[1]Sheet47!$AA17</f>
        <v>2</v>
      </c>
      <c r="G2324" s="262" t="str">
        <f>[1]Sheet47!$X17</f>
        <v>P130244291</v>
      </c>
      <c r="H2324" s="261" t="str">
        <f>[1]Sheet47!$Q17</f>
        <v>a</v>
      </c>
      <c r="I2324" s="261" t="str">
        <f>[1]Sheet47!$M17</f>
        <v xml:space="preserve">ردينة </v>
      </c>
      <c r="J2324" s="261" t="str">
        <f>[1]Sheet47!$L17</f>
        <v>أنثى</v>
      </c>
      <c r="K2324" s="263">
        <f>[1]Sheet47!$F17</f>
        <v>38191</v>
      </c>
      <c r="L2324" s="261" t="str">
        <f t="shared" si="36"/>
        <v xml:space="preserve">a ردينة </v>
      </c>
      <c r="M2324" s="279"/>
    </row>
    <row r="2325" spans="2:13" s="265" customFormat="1" ht="30" customHeight="1">
      <c r="B2325" s="266">
        <v>2318</v>
      </c>
      <c r="C2325" s="261" t="str">
        <f>IF((F2325&lt;=0)," ",[1]Sheet47!$T$10)</f>
        <v>الثالثة إعدادي عام</v>
      </c>
      <c r="D2325" s="261" t="str">
        <f>C2325&amp;"_"&amp;COUNTIF(C$8:$C2325,C2325)</f>
        <v>الثالثة إعدادي عام_425</v>
      </c>
      <c r="E2325" s="260" t="str">
        <f>[1]Sheet47!$I$11</f>
        <v>3ASCG-11</v>
      </c>
      <c r="F2325" s="261">
        <f>[1]Sheet47!$AA18</f>
        <v>3</v>
      </c>
      <c r="G2325" s="262" t="str">
        <f>[1]Sheet47!$X18</f>
        <v>P130371149</v>
      </c>
      <c r="H2325" s="261" t="str">
        <f>[1]Sheet47!$Q18</f>
        <v>a</v>
      </c>
      <c r="I2325" s="261" t="str">
        <f>[1]Sheet47!$M18</f>
        <v xml:space="preserve">شيماء </v>
      </c>
      <c r="J2325" s="261" t="str">
        <f>[1]Sheet47!$L18</f>
        <v>أنثى</v>
      </c>
      <c r="K2325" s="263">
        <f>[1]Sheet47!$F18</f>
        <v>38142</v>
      </c>
      <c r="L2325" s="261" t="str">
        <f t="shared" si="36"/>
        <v xml:space="preserve">a شيماء </v>
      </c>
      <c r="M2325" s="279"/>
    </row>
    <row r="2326" spans="2:13" s="265" customFormat="1" ht="30" customHeight="1">
      <c r="B2326" s="266">
        <v>2319</v>
      </c>
      <c r="C2326" s="261" t="str">
        <f>IF((F2326&lt;=0)," ",[1]Sheet47!$T$10)</f>
        <v>الثالثة إعدادي عام</v>
      </c>
      <c r="D2326" s="261" t="str">
        <f>C2326&amp;"_"&amp;COUNTIF(C$8:$C2326,C2326)</f>
        <v>الثالثة إعدادي عام_426</v>
      </c>
      <c r="E2326" s="260" t="str">
        <f>[1]Sheet47!$I$11</f>
        <v>3ASCG-11</v>
      </c>
      <c r="F2326" s="261">
        <f>[1]Sheet47!$AA19</f>
        <v>4</v>
      </c>
      <c r="G2326" s="262" t="str">
        <f>[1]Sheet47!$X19</f>
        <v>P130371205</v>
      </c>
      <c r="H2326" s="261" t="str">
        <f>[1]Sheet47!$Q19</f>
        <v>a</v>
      </c>
      <c r="I2326" s="261" t="str">
        <f>[1]Sheet47!$M19</f>
        <v xml:space="preserve">إحسان </v>
      </c>
      <c r="J2326" s="261" t="str">
        <f>[1]Sheet47!$L19</f>
        <v>أنثى</v>
      </c>
      <c r="K2326" s="263">
        <f>[1]Sheet47!$F19</f>
        <v>38225</v>
      </c>
      <c r="L2326" s="261" t="str">
        <f t="shared" si="36"/>
        <v xml:space="preserve">a إحسان </v>
      </c>
      <c r="M2326" s="279"/>
    </row>
    <row r="2327" spans="2:13" s="265" customFormat="1" ht="30" customHeight="1">
      <c r="B2327" s="266">
        <v>2320</v>
      </c>
      <c r="C2327" s="261" t="str">
        <f>IF((F2327&lt;=0)," ",[1]Sheet47!$T$10)</f>
        <v>الثالثة إعدادي عام</v>
      </c>
      <c r="D2327" s="261" t="str">
        <f>C2327&amp;"_"&amp;COUNTIF(C$8:$C2327,C2327)</f>
        <v>الثالثة إعدادي عام_427</v>
      </c>
      <c r="E2327" s="260" t="str">
        <f>[1]Sheet47!$I$11</f>
        <v>3ASCG-11</v>
      </c>
      <c r="F2327" s="261">
        <f>[1]Sheet47!$AA20</f>
        <v>5</v>
      </c>
      <c r="G2327" s="262" t="str">
        <f>[1]Sheet47!$X20</f>
        <v>P130451694</v>
      </c>
      <c r="H2327" s="261" t="str">
        <f>[1]Sheet47!$Q20</f>
        <v>a</v>
      </c>
      <c r="I2327" s="261" t="str">
        <f>[1]Sheet47!$M20</f>
        <v xml:space="preserve"> فاطمة الزهراء</v>
      </c>
      <c r="J2327" s="261" t="str">
        <f>[1]Sheet47!$L20</f>
        <v>أنثى</v>
      </c>
      <c r="K2327" s="263">
        <f>[1]Sheet47!$F20</f>
        <v>38138</v>
      </c>
      <c r="L2327" s="261" t="str">
        <f t="shared" si="36"/>
        <v>a  فاطمة الزهراء</v>
      </c>
      <c r="M2327" s="279"/>
    </row>
    <row r="2328" spans="2:13" s="265" customFormat="1" ht="30" customHeight="1">
      <c r="B2328" s="266">
        <v>2321</v>
      </c>
      <c r="C2328" s="261" t="str">
        <f>IF((F2328&lt;=0)," ",[1]Sheet47!$T$10)</f>
        <v>الثالثة إعدادي عام</v>
      </c>
      <c r="D2328" s="261" t="str">
        <f>C2328&amp;"_"&amp;COUNTIF(C$8:$C2328,C2328)</f>
        <v>الثالثة إعدادي عام_428</v>
      </c>
      <c r="E2328" s="260" t="str">
        <f>[1]Sheet47!$I$11</f>
        <v>3ASCG-11</v>
      </c>
      <c r="F2328" s="261">
        <f>[1]Sheet47!$AA21</f>
        <v>6</v>
      </c>
      <c r="G2328" s="262" t="str">
        <f>[1]Sheet47!$X21</f>
        <v>P132244240</v>
      </c>
      <c r="H2328" s="261" t="str">
        <f>[1]Sheet47!$Q21</f>
        <v>a</v>
      </c>
      <c r="I2328" s="261" t="str">
        <f>[1]Sheet47!$M21</f>
        <v xml:space="preserve">آية </v>
      </c>
      <c r="J2328" s="261" t="str">
        <f>[1]Sheet47!$L21</f>
        <v>أنثى</v>
      </c>
      <c r="K2328" s="263">
        <f>[1]Sheet47!$F21</f>
        <v>38121</v>
      </c>
      <c r="L2328" s="261" t="str">
        <f t="shared" si="36"/>
        <v xml:space="preserve">a آية </v>
      </c>
      <c r="M2328" s="279"/>
    </row>
    <row r="2329" spans="2:13" s="265" customFormat="1" ht="30" customHeight="1">
      <c r="B2329" s="266">
        <v>2322</v>
      </c>
      <c r="C2329" s="261" t="str">
        <f>IF((F2329&lt;=0)," ",[1]Sheet47!$T$10)</f>
        <v>الثالثة إعدادي عام</v>
      </c>
      <c r="D2329" s="261" t="str">
        <f>C2329&amp;"_"&amp;COUNTIF(C$8:$C2329,C2329)</f>
        <v>الثالثة إعدادي عام_429</v>
      </c>
      <c r="E2329" s="260" t="str">
        <f>[1]Sheet47!$I$11</f>
        <v>3ASCG-11</v>
      </c>
      <c r="F2329" s="261">
        <f>[1]Sheet47!$AA22</f>
        <v>7</v>
      </c>
      <c r="G2329" s="262" t="str">
        <f>[1]Sheet47!$X22</f>
        <v>P132371114</v>
      </c>
      <c r="H2329" s="261" t="str">
        <f>[1]Sheet47!$Q22</f>
        <v>a</v>
      </c>
      <c r="I2329" s="261" t="str">
        <f>[1]Sheet47!$M22</f>
        <v xml:space="preserve">هشام </v>
      </c>
      <c r="J2329" s="261" t="str">
        <f>[1]Sheet47!$L22</f>
        <v>ذكر</v>
      </c>
      <c r="K2329" s="263">
        <f>[1]Sheet47!$F22</f>
        <v>38097</v>
      </c>
      <c r="L2329" s="261" t="str">
        <f t="shared" si="36"/>
        <v xml:space="preserve">a هشام </v>
      </c>
      <c r="M2329" s="279"/>
    </row>
    <row r="2330" spans="2:13" s="265" customFormat="1" ht="30" customHeight="1">
      <c r="B2330" s="266">
        <v>2323</v>
      </c>
      <c r="C2330" s="261" t="str">
        <f>IF((F2330&lt;=0)," ",[1]Sheet47!$T$10)</f>
        <v>الثالثة إعدادي عام</v>
      </c>
      <c r="D2330" s="261" t="str">
        <f>C2330&amp;"_"&amp;COUNTIF(C$8:$C2330,C2330)</f>
        <v>الثالثة إعدادي عام_430</v>
      </c>
      <c r="E2330" s="260" t="str">
        <f>[1]Sheet47!$I$11</f>
        <v>3ASCG-11</v>
      </c>
      <c r="F2330" s="261">
        <f>[1]Sheet47!$AA23</f>
        <v>8</v>
      </c>
      <c r="G2330" s="262" t="str">
        <f>[1]Sheet47!$X23</f>
        <v>P132371346</v>
      </c>
      <c r="H2330" s="261" t="str">
        <f>[1]Sheet47!$Q23</f>
        <v>a</v>
      </c>
      <c r="I2330" s="261" t="str">
        <f>[1]Sheet47!$M23</f>
        <v xml:space="preserve">آية </v>
      </c>
      <c r="J2330" s="261" t="str">
        <f>[1]Sheet47!$L23</f>
        <v>أنثى</v>
      </c>
      <c r="K2330" s="263">
        <f>[1]Sheet47!$F23</f>
        <v>37959</v>
      </c>
      <c r="L2330" s="261" t="str">
        <f t="shared" si="36"/>
        <v xml:space="preserve">a آية </v>
      </c>
      <c r="M2330" s="279"/>
    </row>
    <row r="2331" spans="2:13" s="265" customFormat="1" ht="30" customHeight="1">
      <c r="B2331" s="266">
        <v>2324</v>
      </c>
      <c r="C2331" s="261" t="str">
        <f>IF((F2331&lt;=0)," ",[1]Sheet47!$T$10)</f>
        <v>الثالثة إعدادي عام</v>
      </c>
      <c r="D2331" s="261" t="str">
        <f>C2331&amp;"_"&amp;COUNTIF(C$8:$C2331,C2331)</f>
        <v>الثالثة إعدادي عام_431</v>
      </c>
      <c r="E2331" s="260" t="str">
        <f>[1]Sheet47!$I$11</f>
        <v>3ASCG-11</v>
      </c>
      <c r="F2331" s="261">
        <f>[1]Sheet47!$AA24</f>
        <v>9</v>
      </c>
      <c r="G2331" s="262" t="str">
        <f>[1]Sheet47!$X24</f>
        <v>P133236869</v>
      </c>
      <c r="H2331" s="261" t="str">
        <f>[1]Sheet47!$Q24</f>
        <v>a</v>
      </c>
      <c r="I2331" s="261" t="str">
        <f>[1]Sheet47!$M24</f>
        <v>أميمة</v>
      </c>
      <c r="J2331" s="261" t="str">
        <f>[1]Sheet47!$L24</f>
        <v>أنثى</v>
      </c>
      <c r="K2331" s="263">
        <f>[1]Sheet47!$F24</f>
        <v>36973</v>
      </c>
      <c r="L2331" s="261" t="str">
        <f t="shared" si="36"/>
        <v>a أميمة</v>
      </c>
      <c r="M2331" s="279"/>
    </row>
    <row r="2332" spans="2:13" s="265" customFormat="1" ht="30" customHeight="1">
      <c r="B2332" s="266">
        <v>2325</v>
      </c>
      <c r="C2332" s="261" t="str">
        <f>IF((F2332&lt;=0)," ",[1]Sheet47!$T$10)</f>
        <v>الثالثة إعدادي عام</v>
      </c>
      <c r="D2332" s="261" t="str">
        <f>C2332&amp;"_"&amp;COUNTIF(C$8:$C2332,C2332)</f>
        <v>الثالثة إعدادي عام_432</v>
      </c>
      <c r="E2332" s="260" t="str">
        <f>[1]Sheet47!$I$11</f>
        <v>3ASCG-11</v>
      </c>
      <c r="F2332" s="261">
        <f>[1]Sheet47!$AA25</f>
        <v>10</v>
      </c>
      <c r="G2332" s="262" t="str">
        <f>[1]Sheet47!$X25</f>
        <v>P133260174</v>
      </c>
      <c r="H2332" s="261" t="str">
        <f>[1]Sheet47!$Q25</f>
        <v>a</v>
      </c>
      <c r="I2332" s="261" t="str">
        <f>[1]Sheet47!$M25</f>
        <v xml:space="preserve">حسن </v>
      </c>
      <c r="J2332" s="261" t="str">
        <f>[1]Sheet47!$L25</f>
        <v>ذكر</v>
      </c>
      <c r="K2332" s="263">
        <f>[1]Sheet47!$F25</f>
        <v>37134</v>
      </c>
      <c r="L2332" s="261" t="str">
        <f t="shared" si="36"/>
        <v xml:space="preserve">a حسن </v>
      </c>
      <c r="M2332" s="279"/>
    </row>
    <row r="2333" spans="2:13" s="265" customFormat="1" ht="30" customHeight="1">
      <c r="B2333" s="266">
        <v>2326</v>
      </c>
      <c r="C2333" s="261" t="str">
        <f>IF((F2333&lt;=0)," ",[1]Sheet47!$T$10)</f>
        <v>الثالثة إعدادي عام</v>
      </c>
      <c r="D2333" s="261" t="str">
        <f>C2333&amp;"_"&amp;COUNTIF(C$8:$C2333,C2333)</f>
        <v>الثالثة إعدادي عام_433</v>
      </c>
      <c r="E2333" s="260" t="str">
        <f>[1]Sheet47!$I$11</f>
        <v>3ASCG-11</v>
      </c>
      <c r="F2333" s="261">
        <f>[1]Sheet47!$AA26</f>
        <v>11</v>
      </c>
      <c r="G2333" s="262" t="str">
        <f>[1]Sheet47!$X26</f>
        <v>P133371241</v>
      </c>
      <c r="H2333" s="261" t="str">
        <f>[1]Sheet47!$Q26</f>
        <v>a</v>
      </c>
      <c r="I2333" s="261" t="str">
        <f>[1]Sheet47!$M26</f>
        <v xml:space="preserve">ضاوية </v>
      </c>
      <c r="J2333" s="261" t="str">
        <f>[1]Sheet47!$L26</f>
        <v>أنثى</v>
      </c>
      <c r="K2333" s="263">
        <f>[1]Sheet47!$F26</f>
        <v>36633</v>
      </c>
      <c r="L2333" s="261" t="str">
        <f t="shared" si="36"/>
        <v xml:space="preserve">a ضاوية </v>
      </c>
      <c r="M2333" s="279"/>
    </row>
    <row r="2334" spans="2:13" s="265" customFormat="1" ht="30" customHeight="1">
      <c r="B2334" s="266">
        <v>2327</v>
      </c>
      <c r="C2334" s="261" t="str">
        <f>IF((F2334&lt;=0)," ",[1]Sheet47!$T$10)</f>
        <v>الثالثة إعدادي عام</v>
      </c>
      <c r="D2334" s="261" t="str">
        <f>C2334&amp;"_"&amp;COUNTIF(C$8:$C2334,C2334)</f>
        <v>الثالثة إعدادي عام_434</v>
      </c>
      <c r="E2334" s="260" t="str">
        <f>[1]Sheet47!$I$11</f>
        <v>3ASCG-11</v>
      </c>
      <c r="F2334" s="261">
        <f>[1]Sheet47!$AA27</f>
        <v>12</v>
      </c>
      <c r="G2334" s="262" t="str">
        <f>[1]Sheet47!$X27</f>
        <v>P134083558</v>
      </c>
      <c r="H2334" s="261" t="str">
        <f>[1]Sheet47!$Q27</f>
        <v>a</v>
      </c>
      <c r="I2334" s="261" t="str">
        <f>[1]Sheet47!$M27</f>
        <v>محمد أمين</v>
      </c>
      <c r="J2334" s="261" t="str">
        <f>[1]Sheet47!$L27</f>
        <v>ذكر</v>
      </c>
      <c r="K2334" s="263">
        <f>[1]Sheet47!$F27</f>
        <v>37279</v>
      </c>
      <c r="L2334" s="261" t="str">
        <f t="shared" si="36"/>
        <v>a محمد أمين</v>
      </c>
      <c r="M2334" s="279"/>
    </row>
    <row r="2335" spans="2:13" s="265" customFormat="1" ht="30" customHeight="1">
      <c r="B2335" s="266">
        <v>2328</v>
      </c>
      <c r="C2335" s="261" t="str">
        <f>IF((F2335&lt;=0)," ",[1]Sheet47!$T$10)</f>
        <v>الثالثة إعدادي عام</v>
      </c>
      <c r="D2335" s="261" t="str">
        <f>C2335&amp;"_"&amp;COUNTIF(C$8:$C2335,C2335)</f>
        <v>الثالثة إعدادي عام_435</v>
      </c>
      <c r="E2335" s="260" t="str">
        <f>[1]Sheet47!$I$11</f>
        <v>3ASCG-11</v>
      </c>
      <c r="F2335" s="261">
        <f>[1]Sheet47!$AA28</f>
        <v>13</v>
      </c>
      <c r="G2335" s="262" t="str">
        <f>[1]Sheet47!$X28</f>
        <v>P134377246</v>
      </c>
      <c r="H2335" s="261" t="str">
        <f>[1]Sheet47!$Q28</f>
        <v>a</v>
      </c>
      <c r="I2335" s="261" t="str">
        <f>[1]Sheet47!$M28</f>
        <v xml:space="preserve">سعاد </v>
      </c>
      <c r="J2335" s="261" t="str">
        <f>[1]Sheet47!$L28</f>
        <v>أنثى</v>
      </c>
      <c r="K2335" s="263">
        <f>[1]Sheet47!$F28</f>
        <v>37471</v>
      </c>
      <c r="L2335" s="261" t="str">
        <f t="shared" si="36"/>
        <v xml:space="preserve">a سعاد </v>
      </c>
      <c r="M2335" s="279"/>
    </row>
    <row r="2336" spans="2:13" s="265" customFormat="1" ht="30" customHeight="1">
      <c r="B2336" s="266">
        <v>2329</v>
      </c>
      <c r="C2336" s="261" t="str">
        <f>IF((F2336&lt;=0)," ",[1]Sheet47!$T$10)</f>
        <v>الثالثة إعدادي عام</v>
      </c>
      <c r="D2336" s="261" t="str">
        <f>C2336&amp;"_"&amp;COUNTIF(C$8:$C2336,C2336)</f>
        <v>الثالثة إعدادي عام_436</v>
      </c>
      <c r="E2336" s="260" t="str">
        <f>[1]Sheet47!$I$11</f>
        <v>3ASCG-11</v>
      </c>
      <c r="F2336" s="261">
        <f>[1]Sheet47!$AA29</f>
        <v>14</v>
      </c>
      <c r="G2336" s="262" t="str">
        <f>[1]Sheet47!$X29</f>
        <v>P135241279</v>
      </c>
      <c r="H2336" s="261" t="str">
        <f>[1]Sheet47!$Q29</f>
        <v>a</v>
      </c>
      <c r="I2336" s="261" t="str">
        <f>[1]Sheet47!$M29</f>
        <v>احمد</v>
      </c>
      <c r="J2336" s="261" t="str">
        <f>[1]Sheet47!$L29</f>
        <v>ذكر</v>
      </c>
      <c r="K2336" s="263">
        <f>[1]Sheet47!$F29</f>
        <v>37867</v>
      </c>
      <c r="L2336" s="261" t="str">
        <f t="shared" si="36"/>
        <v>a احمد</v>
      </c>
      <c r="M2336" s="279"/>
    </row>
    <row r="2337" spans="2:13" s="265" customFormat="1" ht="30" customHeight="1">
      <c r="B2337" s="266">
        <v>2330</v>
      </c>
      <c r="C2337" s="261" t="str">
        <f>IF((F2337&lt;=0)," ",[1]Sheet47!$T$10)</f>
        <v>الثالثة إعدادي عام</v>
      </c>
      <c r="D2337" s="261" t="str">
        <f>C2337&amp;"_"&amp;COUNTIF(C$8:$C2337,C2337)</f>
        <v>الثالثة إعدادي عام_437</v>
      </c>
      <c r="E2337" s="260" t="str">
        <f>[1]Sheet47!$I$11</f>
        <v>3ASCG-11</v>
      </c>
      <c r="F2337" s="261">
        <f>[1]Sheet47!$AA30</f>
        <v>15</v>
      </c>
      <c r="G2337" s="262" t="str">
        <f>[1]Sheet47!$X30</f>
        <v>P135260134</v>
      </c>
      <c r="H2337" s="261" t="str">
        <f>[1]Sheet47!$Q30</f>
        <v>a</v>
      </c>
      <c r="I2337" s="261" t="str">
        <f>[1]Sheet47!$M30</f>
        <v xml:space="preserve">عصام  </v>
      </c>
      <c r="J2337" s="261" t="str">
        <f>[1]Sheet47!$L30</f>
        <v>ذكر</v>
      </c>
      <c r="K2337" s="263">
        <f>[1]Sheet47!$F30</f>
        <v>38144</v>
      </c>
      <c r="L2337" s="261" t="str">
        <f t="shared" si="36"/>
        <v xml:space="preserve">a عصام  </v>
      </c>
      <c r="M2337" s="279"/>
    </row>
    <row r="2338" spans="2:13" s="265" customFormat="1" ht="30" customHeight="1">
      <c r="B2338" s="266">
        <v>2331</v>
      </c>
      <c r="C2338" s="261" t="str">
        <f>IF((F2338&lt;=0)," ",[1]Sheet47!$T$10)</f>
        <v>الثالثة إعدادي عام</v>
      </c>
      <c r="D2338" s="261" t="str">
        <f>C2338&amp;"_"&amp;COUNTIF(C$8:$C2338,C2338)</f>
        <v>الثالثة إعدادي عام_438</v>
      </c>
      <c r="E2338" s="260" t="str">
        <f>[1]Sheet47!$I$11</f>
        <v>3ASCG-11</v>
      </c>
      <c r="F2338" s="261">
        <f>[1]Sheet47!$AA31</f>
        <v>16</v>
      </c>
      <c r="G2338" s="262" t="str">
        <f>[1]Sheet47!$X31</f>
        <v>P135371069</v>
      </c>
      <c r="H2338" s="261" t="str">
        <f>[1]Sheet47!$Q31</f>
        <v>a</v>
      </c>
      <c r="I2338" s="261" t="str">
        <f>[1]Sheet47!$M31</f>
        <v xml:space="preserve">آية </v>
      </c>
      <c r="J2338" s="261" t="str">
        <f>[1]Sheet47!$L31</f>
        <v>أنثى</v>
      </c>
      <c r="K2338" s="263">
        <f>[1]Sheet47!$F31</f>
        <v>38176</v>
      </c>
      <c r="L2338" s="261" t="str">
        <f t="shared" si="36"/>
        <v xml:space="preserve">a آية </v>
      </c>
      <c r="M2338" s="279"/>
    </row>
    <row r="2339" spans="2:13" s="265" customFormat="1" ht="30" customHeight="1">
      <c r="B2339" s="266">
        <v>2332</v>
      </c>
      <c r="C2339" s="261" t="str">
        <f>IF((F2339&lt;=0)," ",[1]Sheet47!$T$10)</f>
        <v>الثالثة إعدادي عام</v>
      </c>
      <c r="D2339" s="261" t="str">
        <f>C2339&amp;"_"&amp;COUNTIF(C$8:$C2339,C2339)</f>
        <v>الثالثة إعدادي عام_439</v>
      </c>
      <c r="E2339" s="260" t="str">
        <f>[1]Sheet47!$I$11</f>
        <v>3ASCG-11</v>
      </c>
      <c r="F2339" s="261">
        <f>[1]Sheet47!$AA32</f>
        <v>17</v>
      </c>
      <c r="G2339" s="262" t="str">
        <f>[1]Sheet47!$X32</f>
        <v>P135371180</v>
      </c>
      <c r="H2339" s="261" t="str">
        <f>[1]Sheet47!$Q32</f>
        <v>a</v>
      </c>
      <c r="I2339" s="261" t="str">
        <f>[1]Sheet47!$M32</f>
        <v xml:space="preserve">عبد الرحمن </v>
      </c>
      <c r="J2339" s="261" t="str">
        <f>[1]Sheet47!$L32</f>
        <v>ذكر</v>
      </c>
      <c r="K2339" s="263">
        <f>[1]Sheet47!$F32</f>
        <v>37788</v>
      </c>
      <c r="L2339" s="261" t="str">
        <f t="shared" si="36"/>
        <v xml:space="preserve">a عبد الرحمن </v>
      </c>
      <c r="M2339" s="279"/>
    </row>
    <row r="2340" spans="2:13" s="265" customFormat="1" ht="30" customHeight="1">
      <c r="B2340" s="266">
        <v>2333</v>
      </c>
      <c r="C2340" s="261" t="str">
        <f>IF((F2340&lt;=0)," ",[1]Sheet47!$T$10)</f>
        <v>الثالثة إعدادي عام</v>
      </c>
      <c r="D2340" s="261" t="str">
        <f>C2340&amp;"_"&amp;COUNTIF(C$8:$C2340,C2340)</f>
        <v>الثالثة إعدادي عام_440</v>
      </c>
      <c r="E2340" s="260" t="str">
        <f>[1]Sheet47!$I$11</f>
        <v>3ASCG-11</v>
      </c>
      <c r="F2340" s="261">
        <f>[1]Sheet47!$AA33</f>
        <v>18</v>
      </c>
      <c r="G2340" s="262" t="str">
        <f>[1]Sheet47!$X33</f>
        <v>P135371226</v>
      </c>
      <c r="H2340" s="261" t="str">
        <f>[1]Sheet47!$Q33</f>
        <v>a</v>
      </c>
      <c r="I2340" s="261" t="str">
        <f>[1]Sheet47!$M33</f>
        <v xml:space="preserve">فردوس </v>
      </c>
      <c r="J2340" s="261" t="str">
        <f>[1]Sheet47!$L33</f>
        <v>أنثى</v>
      </c>
      <c r="K2340" s="263">
        <f>[1]Sheet47!$F33</f>
        <v>38102</v>
      </c>
      <c r="L2340" s="261" t="str">
        <f t="shared" si="36"/>
        <v xml:space="preserve">a فردوس </v>
      </c>
      <c r="M2340" s="279"/>
    </row>
    <row r="2341" spans="2:13" s="265" customFormat="1" ht="30" customHeight="1">
      <c r="B2341" s="266">
        <v>2334</v>
      </c>
      <c r="C2341" s="261" t="str">
        <f>IF((F2341&lt;=0)," ",[1]Sheet47!$T$10)</f>
        <v>الثالثة إعدادي عام</v>
      </c>
      <c r="D2341" s="261" t="str">
        <f>C2341&amp;"_"&amp;COUNTIF(C$8:$C2341,C2341)</f>
        <v>الثالثة إعدادي عام_441</v>
      </c>
      <c r="E2341" s="260" t="str">
        <f>[1]Sheet47!$I$11</f>
        <v>3ASCG-11</v>
      </c>
      <c r="F2341" s="261">
        <f>[1]Sheet47!$AA34</f>
        <v>19</v>
      </c>
      <c r="G2341" s="262" t="str">
        <f>[1]Sheet47!$X34</f>
        <v>P135377461</v>
      </c>
      <c r="H2341" s="261" t="str">
        <f>[1]Sheet47!$Q34</f>
        <v>a</v>
      </c>
      <c r="I2341" s="261" t="str">
        <f>[1]Sheet47!$M34</f>
        <v xml:space="preserve">أيوب </v>
      </c>
      <c r="J2341" s="261" t="str">
        <f>[1]Sheet47!$L34</f>
        <v>ذكر</v>
      </c>
      <c r="K2341" s="263">
        <f>[1]Sheet47!$F34</f>
        <v>36750</v>
      </c>
      <c r="L2341" s="261" t="str">
        <f t="shared" si="36"/>
        <v xml:space="preserve">a أيوب </v>
      </c>
      <c r="M2341" s="279"/>
    </row>
    <row r="2342" spans="2:13" s="265" customFormat="1" ht="30" customHeight="1">
      <c r="B2342" s="266">
        <v>2335</v>
      </c>
      <c r="C2342" s="261" t="str">
        <f>IF((F2342&lt;=0)," ",[1]Sheet47!$T$10)</f>
        <v>الثالثة إعدادي عام</v>
      </c>
      <c r="D2342" s="261" t="str">
        <f>C2342&amp;"_"&amp;COUNTIF(C$8:$C2342,C2342)</f>
        <v>الثالثة إعدادي عام_442</v>
      </c>
      <c r="E2342" s="260" t="str">
        <f>[1]Sheet47!$I$11</f>
        <v>3ASCG-11</v>
      </c>
      <c r="F2342" s="261">
        <f>[1]Sheet47!$AA35</f>
        <v>20</v>
      </c>
      <c r="G2342" s="262" t="str">
        <f>[1]Sheet47!$X35</f>
        <v>P135377550</v>
      </c>
      <c r="H2342" s="261" t="str">
        <f>[1]Sheet47!$Q35</f>
        <v>a</v>
      </c>
      <c r="I2342" s="261" t="str">
        <f>[1]Sheet47!$M35</f>
        <v xml:space="preserve">زهير </v>
      </c>
      <c r="J2342" s="261" t="str">
        <f>[1]Sheet47!$L35</f>
        <v>ذكر</v>
      </c>
      <c r="K2342" s="263">
        <f>[1]Sheet47!$F35</f>
        <v>36939</v>
      </c>
      <c r="L2342" s="261" t="str">
        <f t="shared" si="36"/>
        <v xml:space="preserve">a زهير </v>
      </c>
      <c r="M2342" s="279"/>
    </row>
    <row r="2343" spans="2:13" s="265" customFormat="1" ht="30" customHeight="1">
      <c r="B2343" s="266">
        <v>2336</v>
      </c>
      <c r="C2343" s="261" t="str">
        <f>IF((F2343&lt;=0)," ",[1]Sheet47!$T$10)</f>
        <v>الثالثة إعدادي عام</v>
      </c>
      <c r="D2343" s="261" t="str">
        <f>C2343&amp;"_"&amp;COUNTIF(C$8:$C2343,C2343)</f>
        <v>الثالثة إعدادي عام_443</v>
      </c>
      <c r="E2343" s="260" t="str">
        <f>[1]Sheet47!$I$11</f>
        <v>3ASCG-11</v>
      </c>
      <c r="F2343" s="261">
        <f>[1]Sheet47!$AA36</f>
        <v>21</v>
      </c>
      <c r="G2343" s="262" t="str">
        <f>[1]Sheet47!$X36</f>
        <v>P136250965</v>
      </c>
      <c r="H2343" s="261" t="str">
        <f>[1]Sheet47!$Q36</f>
        <v>a</v>
      </c>
      <c r="I2343" s="261" t="str">
        <f>[1]Sheet47!$M36</f>
        <v xml:space="preserve">أميمة </v>
      </c>
      <c r="J2343" s="261" t="str">
        <f>[1]Sheet47!$L36</f>
        <v>أنثى</v>
      </c>
      <c r="K2343" s="263">
        <f>[1]Sheet47!$F36</f>
        <v>37987</v>
      </c>
      <c r="L2343" s="261" t="str">
        <f t="shared" si="36"/>
        <v xml:space="preserve">a أميمة </v>
      </c>
      <c r="M2343" s="279"/>
    </row>
    <row r="2344" spans="2:13" s="265" customFormat="1" ht="30" customHeight="1">
      <c r="B2344" s="266">
        <v>2337</v>
      </c>
      <c r="C2344" s="261" t="str">
        <f>IF((F2344&lt;=0)," ",[1]Sheet47!$T$10)</f>
        <v>الثالثة إعدادي عام</v>
      </c>
      <c r="D2344" s="261" t="str">
        <f>C2344&amp;"_"&amp;COUNTIF(C$8:$C2344,C2344)</f>
        <v>الثالثة إعدادي عام_444</v>
      </c>
      <c r="E2344" s="260" t="str">
        <f>[1]Sheet47!$I$11</f>
        <v>3ASCG-11</v>
      </c>
      <c r="F2344" s="261">
        <f>[1]Sheet47!$AA37</f>
        <v>22</v>
      </c>
      <c r="G2344" s="262" t="str">
        <f>[1]Sheet47!$X37</f>
        <v>P136260054</v>
      </c>
      <c r="H2344" s="261" t="str">
        <f>[1]Sheet47!$Q37</f>
        <v>a</v>
      </c>
      <c r="I2344" s="261" t="str">
        <f>[1]Sheet47!$M37</f>
        <v xml:space="preserve">رقية </v>
      </c>
      <c r="J2344" s="261" t="str">
        <f>[1]Sheet47!$L37</f>
        <v>أنثى</v>
      </c>
      <c r="K2344" s="263">
        <f>[1]Sheet47!$F37</f>
        <v>36253</v>
      </c>
      <c r="L2344" s="261" t="str">
        <f t="shared" si="36"/>
        <v xml:space="preserve">a رقية </v>
      </c>
      <c r="M2344" s="279"/>
    </row>
    <row r="2345" spans="2:13" s="265" customFormat="1" ht="30" customHeight="1">
      <c r="B2345" s="266">
        <v>2338</v>
      </c>
      <c r="C2345" s="261" t="str">
        <f>IF((F2345&lt;=0)," ",[1]Sheet47!$T$10)</f>
        <v>الثالثة إعدادي عام</v>
      </c>
      <c r="D2345" s="261" t="str">
        <f>C2345&amp;"_"&amp;COUNTIF(C$8:$C2345,C2345)</f>
        <v>الثالثة إعدادي عام_445</v>
      </c>
      <c r="E2345" s="260" t="str">
        <f>[1]Sheet47!$I$11</f>
        <v>3ASCG-11</v>
      </c>
      <c r="F2345" s="261">
        <f>[1]Sheet47!$AA38</f>
        <v>23</v>
      </c>
      <c r="G2345" s="262" t="str">
        <f>[1]Sheet47!$X38</f>
        <v>P136260097</v>
      </c>
      <c r="H2345" s="261" t="str">
        <f>[1]Sheet47!$Q38</f>
        <v>a</v>
      </c>
      <c r="I2345" s="261" t="str">
        <f>[1]Sheet47!$M38</f>
        <v>محمد</v>
      </c>
      <c r="J2345" s="261" t="str">
        <f>[1]Sheet47!$L38</f>
        <v>ذكر</v>
      </c>
      <c r="K2345" s="263">
        <f>[1]Sheet47!$F38</f>
        <v>38245</v>
      </c>
      <c r="L2345" s="261" t="str">
        <f t="shared" si="36"/>
        <v>a محمد</v>
      </c>
      <c r="M2345" s="279"/>
    </row>
    <row r="2346" spans="2:13" s="265" customFormat="1" ht="30" customHeight="1">
      <c r="B2346" s="266">
        <v>2339</v>
      </c>
      <c r="C2346" s="261" t="str">
        <f>IF((F2346&lt;=0)," ",[1]Sheet47!$T$10)</f>
        <v>الثالثة إعدادي عام</v>
      </c>
      <c r="D2346" s="261" t="str">
        <f>C2346&amp;"_"&amp;COUNTIF(C$8:$C2346,C2346)</f>
        <v>الثالثة إعدادي عام_446</v>
      </c>
      <c r="E2346" s="260" t="str">
        <f>[1]Sheet47!$I$11</f>
        <v>3ASCG-11</v>
      </c>
      <c r="F2346" s="261">
        <f>[1]Sheet47!$AA39</f>
        <v>24</v>
      </c>
      <c r="G2346" s="262" t="str">
        <f>[1]Sheet47!$X39</f>
        <v>P136371169</v>
      </c>
      <c r="H2346" s="261" t="str">
        <f>[1]Sheet47!$Q39</f>
        <v>a</v>
      </c>
      <c r="I2346" s="261" t="str">
        <f>[1]Sheet47!$M39</f>
        <v xml:space="preserve">آية </v>
      </c>
      <c r="J2346" s="261" t="str">
        <f>[1]Sheet47!$L39</f>
        <v>أنثى</v>
      </c>
      <c r="K2346" s="263">
        <f>[1]Sheet47!$F39</f>
        <v>38255</v>
      </c>
      <c r="L2346" s="261" t="str">
        <f t="shared" si="36"/>
        <v xml:space="preserve">a آية </v>
      </c>
      <c r="M2346" s="279"/>
    </row>
    <row r="2347" spans="2:13" s="265" customFormat="1" ht="30" customHeight="1">
      <c r="B2347" s="266">
        <v>2340</v>
      </c>
      <c r="C2347" s="261" t="str">
        <f>IF((F2347&lt;=0)," ",[1]Sheet47!$T$10)</f>
        <v>الثالثة إعدادي عام</v>
      </c>
      <c r="D2347" s="261" t="str">
        <f>C2347&amp;"_"&amp;COUNTIF(C$8:$C2347,C2347)</f>
        <v>الثالثة إعدادي عام_447</v>
      </c>
      <c r="E2347" s="260" t="str">
        <f>[1]Sheet47!$I$11</f>
        <v>3ASCG-11</v>
      </c>
      <c r="F2347" s="261">
        <f>[1]Sheet47!$AA40</f>
        <v>25</v>
      </c>
      <c r="G2347" s="262" t="str">
        <f>[1]Sheet47!$X40</f>
        <v>P136376662</v>
      </c>
      <c r="H2347" s="261" t="str">
        <f>[1]Sheet47!$Q40</f>
        <v>a</v>
      </c>
      <c r="I2347" s="261" t="str">
        <f>[1]Sheet47!$M40</f>
        <v xml:space="preserve">أمينة </v>
      </c>
      <c r="J2347" s="261" t="str">
        <f>[1]Sheet47!$L40</f>
        <v>أنثى</v>
      </c>
      <c r="K2347" s="263">
        <f>[1]Sheet47!$F40</f>
        <v>37029</v>
      </c>
      <c r="L2347" s="261" t="str">
        <f t="shared" si="36"/>
        <v xml:space="preserve">a أمينة </v>
      </c>
      <c r="M2347" s="279"/>
    </row>
    <row r="2348" spans="2:13" s="265" customFormat="1" ht="30" customHeight="1">
      <c r="B2348" s="266">
        <v>2341</v>
      </c>
      <c r="C2348" s="261" t="str">
        <f>IF((F2348&lt;=0)," ",[1]Sheet47!$T$10)</f>
        <v>الثالثة إعدادي عام</v>
      </c>
      <c r="D2348" s="261" t="str">
        <f>C2348&amp;"_"&amp;COUNTIF(C$8:$C2348,C2348)</f>
        <v>الثالثة إعدادي عام_448</v>
      </c>
      <c r="E2348" s="260" t="str">
        <f>[1]Sheet47!$I$11</f>
        <v>3ASCG-11</v>
      </c>
      <c r="F2348" s="261">
        <f>[1]Sheet47!$AA41</f>
        <v>26</v>
      </c>
      <c r="G2348" s="262" t="str">
        <f>[1]Sheet47!$X41</f>
        <v>P136377377</v>
      </c>
      <c r="H2348" s="261" t="str">
        <f>[1]Sheet47!$Q41</f>
        <v>a</v>
      </c>
      <c r="I2348" s="261" t="str">
        <f>[1]Sheet47!$M41</f>
        <v xml:space="preserve">سميرة </v>
      </c>
      <c r="J2348" s="261" t="str">
        <f>[1]Sheet47!$L41</f>
        <v>أنثى</v>
      </c>
      <c r="K2348" s="263">
        <f>[1]Sheet47!$F41</f>
        <v>36661</v>
      </c>
      <c r="L2348" s="261" t="str">
        <f t="shared" si="36"/>
        <v xml:space="preserve">a سميرة </v>
      </c>
      <c r="M2348" s="279"/>
    </row>
    <row r="2349" spans="2:13" s="265" customFormat="1" ht="30" customHeight="1">
      <c r="B2349" s="266">
        <v>2342</v>
      </c>
      <c r="C2349" s="261" t="str">
        <f>IF((F2349&lt;=0)," ",[1]Sheet47!$T$10)</f>
        <v>الثالثة إعدادي عام</v>
      </c>
      <c r="D2349" s="261" t="str">
        <f>C2349&amp;"_"&amp;COUNTIF(C$8:$C2349,C2349)</f>
        <v>الثالثة إعدادي عام_449</v>
      </c>
      <c r="E2349" s="260" t="str">
        <f>[1]Sheet47!$I$11</f>
        <v>3ASCG-11</v>
      </c>
      <c r="F2349" s="261">
        <f>[1]Sheet47!$AA42</f>
        <v>27</v>
      </c>
      <c r="G2349" s="262" t="str">
        <f>[1]Sheet47!$X42</f>
        <v>P137244269</v>
      </c>
      <c r="H2349" s="261" t="str">
        <f>[1]Sheet47!$Q42</f>
        <v>a</v>
      </c>
      <c r="I2349" s="261" t="str">
        <f>[1]Sheet47!$M42</f>
        <v xml:space="preserve">معاد </v>
      </c>
      <c r="J2349" s="261" t="str">
        <f>[1]Sheet47!$L42</f>
        <v>ذكر</v>
      </c>
      <c r="K2349" s="263">
        <f>[1]Sheet47!$F42</f>
        <v>38200</v>
      </c>
      <c r="L2349" s="261" t="str">
        <f t="shared" si="36"/>
        <v xml:space="preserve">a معاد </v>
      </c>
      <c r="M2349" s="279"/>
    </row>
    <row r="2350" spans="2:13" s="265" customFormat="1" ht="30" customHeight="1">
      <c r="B2350" s="266">
        <v>2343</v>
      </c>
      <c r="C2350" s="261" t="str">
        <f>IF((F2350&lt;=0)," ",[1]Sheet47!$T$10)</f>
        <v>الثالثة إعدادي عام</v>
      </c>
      <c r="D2350" s="261" t="str">
        <f>C2350&amp;"_"&amp;COUNTIF(C$8:$C2350,C2350)</f>
        <v>الثالثة إعدادي عام_450</v>
      </c>
      <c r="E2350" s="260" t="str">
        <f>[1]Sheet47!$I$11</f>
        <v>3ASCG-11</v>
      </c>
      <c r="F2350" s="261">
        <f>[1]Sheet47!$AA43</f>
        <v>28</v>
      </c>
      <c r="G2350" s="262" t="str">
        <f>[1]Sheet47!$X43</f>
        <v>P137251032</v>
      </c>
      <c r="H2350" s="261" t="str">
        <f>[1]Sheet47!$Q43</f>
        <v>a</v>
      </c>
      <c r="I2350" s="261" t="str">
        <f>[1]Sheet47!$M43</f>
        <v xml:space="preserve">عدنان </v>
      </c>
      <c r="J2350" s="261" t="str">
        <f>[1]Sheet47!$L43</f>
        <v>ذكر</v>
      </c>
      <c r="K2350" s="263">
        <f>[1]Sheet47!$F43</f>
        <v>38314</v>
      </c>
      <c r="L2350" s="261" t="str">
        <f t="shared" si="36"/>
        <v xml:space="preserve">a عدنان </v>
      </c>
      <c r="M2350" s="279"/>
    </row>
    <row r="2351" spans="2:13" s="265" customFormat="1" ht="30" customHeight="1">
      <c r="B2351" s="266">
        <v>2344</v>
      </c>
      <c r="C2351" s="261" t="str">
        <f>IF((F2351&lt;=0)," ",[1]Sheet47!$T$10)</f>
        <v>الثالثة إعدادي عام</v>
      </c>
      <c r="D2351" s="261" t="str">
        <f>C2351&amp;"_"&amp;COUNTIF(C$8:$C2351,C2351)</f>
        <v>الثالثة إعدادي عام_451</v>
      </c>
      <c r="E2351" s="260" t="str">
        <f>[1]Sheet47!$I$11</f>
        <v>3ASCG-11</v>
      </c>
      <c r="F2351" s="261">
        <f>[1]Sheet47!$AA44</f>
        <v>29</v>
      </c>
      <c r="G2351" s="262" t="str">
        <f>[1]Sheet47!$X44</f>
        <v>P137260167</v>
      </c>
      <c r="H2351" s="261" t="str">
        <f>[1]Sheet47!$Q44</f>
        <v>a</v>
      </c>
      <c r="I2351" s="261" t="str">
        <f>[1]Sheet47!$M44</f>
        <v xml:space="preserve">أسامة </v>
      </c>
      <c r="J2351" s="261" t="str">
        <f>[1]Sheet47!$L44</f>
        <v>ذكر</v>
      </c>
      <c r="K2351" s="263">
        <f>[1]Sheet47!$F44</f>
        <v>38121</v>
      </c>
      <c r="L2351" s="261" t="str">
        <f t="shared" si="36"/>
        <v xml:space="preserve">a أسامة </v>
      </c>
      <c r="M2351" s="279"/>
    </row>
    <row r="2352" spans="2:13" s="265" customFormat="1" ht="30" customHeight="1">
      <c r="B2352" s="266">
        <v>2345</v>
      </c>
      <c r="C2352" s="261" t="str">
        <f>IF((F2352&lt;=0)," ",[1]Sheet47!$T$10)</f>
        <v>الثالثة إعدادي عام</v>
      </c>
      <c r="D2352" s="261" t="str">
        <f>C2352&amp;"_"&amp;COUNTIF(C$8:$C2352,C2352)</f>
        <v>الثالثة إعدادي عام_452</v>
      </c>
      <c r="E2352" s="260" t="str">
        <f>[1]Sheet47!$I$11</f>
        <v>3ASCG-11</v>
      </c>
      <c r="F2352" s="261">
        <f>[1]Sheet47!$AA45</f>
        <v>30</v>
      </c>
      <c r="G2352" s="262" t="str">
        <f>[1]Sheet47!$X45</f>
        <v>P137260171</v>
      </c>
      <c r="H2352" s="261" t="str">
        <f>[1]Sheet47!$Q45</f>
        <v>a</v>
      </c>
      <c r="I2352" s="261" t="str">
        <f>[1]Sheet47!$M45</f>
        <v xml:space="preserve">محمد رضا  </v>
      </c>
      <c r="J2352" s="261" t="str">
        <f>[1]Sheet47!$L45</f>
        <v>ذكر</v>
      </c>
      <c r="K2352" s="263">
        <f>[1]Sheet47!$F45</f>
        <v>38175</v>
      </c>
      <c r="L2352" s="261" t="str">
        <f t="shared" si="36"/>
        <v xml:space="preserve">a محمد رضا  </v>
      </c>
      <c r="M2352" s="279"/>
    </row>
    <row r="2353" spans="2:13" s="265" customFormat="1" ht="30" customHeight="1">
      <c r="B2353" s="266">
        <v>2346</v>
      </c>
      <c r="C2353" s="261" t="str">
        <f>IF((F2353&lt;=0)," ",[1]Sheet47!$T$10)</f>
        <v>الثالثة إعدادي عام</v>
      </c>
      <c r="D2353" s="261" t="str">
        <f>C2353&amp;"_"&amp;COUNTIF(C$8:$C2353,C2353)</f>
        <v>الثالثة إعدادي عام_453</v>
      </c>
      <c r="E2353" s="260" t="str">
        <f>[1]Sheet47!$I$11</f>
        <v>3ASCG-11</v>
      </c>
      <c r="F2353" s="261">
        <f>[1]Sheet47!$AA46</f>
        <v>31</v>
      </c>
      <c r="G2353" s="262" t="str">
        <f>[1]Sheet47!$X46</f>
        <v>P137408969</v>
      </c>
      <c r="H2353" s="261" t="str">
        <f>[1]Sheet47!$Q46</f>
        <v>a</v>
      </c>
      <c r="I2353" s="261" t="str">
        <f>[1]Sheet47!$M46</f>
        <v xml:space="preserve">حفصة </v>
      </c>
      <c r="J2353" s="261" t="str">
        <f>[1]Sheet47!$L46</f>
        <v>أنثى</v>
      </c>
      <c r="K2353" s="263">
        <f>[1]Sheet47!$F46</f>
        <v>37373</v>
      </c>
      <c r="L2353" s="261" t="str">
        <f t="shared" si="36"/>
        <v xml:space="preserve">a حفصة </v>
      </c>
      <c r="M2353" s="279"/>
    </row>
    <row r="2354" spans="2:13" s="265" customFormat="1" ht="30" customHeight="1">
      <c r="B2354" s="266">
        <v>2347</v>
      </c>
      <c r="C2354" s="261" t="str">
        <f>IF((F2354&lt;=0)," ",[1]Sheet47!$T$10)</f>
        <v>الثالثة إعدادي عام</v>
      </c>
      <c r="D2354" s="261" t="str">
        <f>C2354&amp;"_"&amp;COUNTIF(C$8:$C2354,C2354)</f>
        <v>الثالثة إعدادي عام_454</v>
      </c>
      <c r="E2354" s="260" t="str">
        <f>[1]Sheet47!$I$11</f>
        <v>3ASCG-11</v>
      </c>
      <c r="F2354" s="261">
        <f>[1]Sheet47!$AA47</f>
        <v>32</v>
      </c>
      <c r="G2354" s="262" t="str">
        <f>[1]Sheet47!$X47</f>
        <v>P137475409</v>
      </c>
      <c r="H2354" s="261" t="str">
        <f>[1]Sheet47!$Q47</f>
        <v>a</v>
      </c>
      <c r="I2354" s="261" t="str">
        <f>[1]Sheet47!$M47</f>
        <v>فاطمة الزهراء</v>
      </c>
      <c r="J2354" s="261" t="str">
        <f>[1]Sheet47!$L47</f>
        <v>أنثى</v>
      </c>
      <c r="K2354" s="263">
        <f>[1]Sheet47!$F47</f>
        <v>38207</v>
      </c>
      <c r="L2354" s="261" t="str">
        <f t="shared" si="36"/>
        <v>a فاطمة الزهراء</v>
      </c>
      <c r="M2354" s="279"/>
    </row>
    <row r="2355" spans="2:13" s="265" customFormat="1" ht="30" customHeight="1">
      <c r="B2355" s="266">
        <v>2348</v>
      </c>
      <c r="C2355" s="261" t="str">
        <f>IF((F2355&lt;=0)," ",[1]Sheet47!$T$10)</f>
        <v>الثالثة إعدادي عام</v>
      </c>
      <c r="D2355" s="261" t="str">
        <f>C2355&amp;"_"&amp;COUNTIF(C$8:$C2355,C2355)</f>
        <v>الثالثة إعدادي عام_455</v>
      </c>
      <c r="E2355" s="260" t="str">
        <f>[1]Sheet47!$I$11</f>
        <v>3ASCG-11</v>
      </c>
      <c r="F2355" s="261">
        <f>[1]Sheet47!$AA48</f>
        <v>33</v>
      </c>
      <c r="G2355" s="262" t="str">
        <f>[1]Sheet47!$X48</f>
        <v>P138260064</v>
      </c>
      <c r="H2355" s="261" t="str">
        <f>[1]Sheet47!$Q48</f>
        <v>a</v>
      </c>
      <c r="I2355" s="261" t="str">
        <f>[1]Sheet47!$M48</f>
        <v xml:space="preserve">هاجر </v>
      </c>
      <c r="J2355" s="261" t="str">
        <f>[1]Sheet47!$L48</f>
        <v>أنثى</v>
      </c>
      <c r="K2355" s="263">
        <f>[1]Sheet47!$F48</f>
        <v>37677</v>
      </c>
      <c r="L2355" s="261" t="str">
        <f t="shared" si="36"/>
        <v xml:space="preserve">a هاجر </v>
      </c>
      <c r="M2355" s="279"/>
    </row>
    <row r="2356" spans="2:13" s="265" customFormat="1" ht="30" customHeight="1">
      <c r="B2356" s="266">
        <v>2349</v>
      </c>
      <c r="C2356" s="261" t="str">
        <f>IF((F2356&lt;=0)," ",[1]Sheet47!$T$10)</f>
        <v>الثالثة إعدادي عام</v>
      </c>
      <c r="D2356" s="261" t="str">
        <f>C2356&amp;"_"&amp;COUNTIF(C$8:$C2356,C2356)</f>
        <v>الثالثة إعدادي عام_456</v>
      </c>
      <c r="E2356" s="260" t="str">
        <f>[1]Sheet47!$I$11</f>
        <v>3ASCG-11</v>
      </c>
      <c r="F2356" s="261">
        <f>[1]Sheet47!$AA49</f>
        <v>34</v>
      </c>
      <c r="G2356" s="262" t="str">
        <f>[1]Sheet47!$X49</f>
        <v>P138371319</v>
      </c>
      <c r="H2356" s="261" t="str">
        <f>[1]Sheet47!$Q49</f>
        <v>a</v>
      </c>
      <c r="I2356" s="261" t="str">
        <f>[1]Sheet47!$M49</f>
        <v xml:space="preserve">بشرى </v>
      </c>
      <c r="J2356" s="261" t="str">
        <f>[1]Sheet47!$L49</f>
        <v>أنثى</v>
      </c>
      <c r="K2356" s="263">
        <f>[1]Sheet47!$F49</f>
        <v>38115</v>
      </c>
      <c r="L2356" s="261" t="str">
        <f t="shared" si="36"/>
        <v xml:space="preserve">a بشرى </v>
      </c>
      <c r="M2356" s="279"/>
    </row>
    <row r="2357" spans="2:13" s="265" customFormat="1" ht="30" customHeight="1">
      <c r="B2357" s="266">
        <v>2350</v>
      </c>
      <c r="C2357" s="261" t="str">
        <f>IF((F2357&lt;=0)," ",[1]Sheet47!$T$10)</f>
        <v>الثالثة إعدادي عام</v>
      </c>
      <c r="D2357" s="261" t="str">
        <f>C2357&amp;"_"&amp;COUNTIF(C$8:$C2357,C2357)</f>
        <v>الثالثة إعدادي عام_457</v>
      </c>
      <c r="E2357" s="260" t="str">
        <f>[1]Sheet47!$I$11</f>
        <v>3ASCG-11</v>
      </c>
      <c r="F2357" s="261">
        <f>[1]Sheet47!$AA50</f>
        <v>35</v>
      </c>
      <c r="G2357" s="262" t="str">
        <f>[1]Sheet47!$X50</f>
        <v>P139241153</v>
      </c>
      <c r="H2357" s="261" t="str">
        <f>[1]Sheet47!$Q50</f>
        <v>a</v>
      </c>
      <c r="I2357" s="261" t="str">
        <f>[1]Sheet47!$M50</f>
        <v>سليمان</v>
      </c>
      <c r="J2357" s="261" t="str">
        <f>[1]Sheet47!$L50</f>
        <v>ذكر</v>
      </c>
      <c r="K2357" s="263">
        <f>[1]Sheet47!$F50</f>
        <v>37606</v>
      </c>
      <c r="L2357" s="261" t="str">
        <f t="shared" si="36"/>
        <v>a سليمان</v>
      </c>
      <c r="M2357" s="279"/>
    </row>
    <row r="2358" spans="2:13" s="265" customFormat="1" ht="30" customHeight="1">
      <c r="B2358" s="266">
        <v>2351</v>
      </c>
      <c r="C2358" s="261" t="str">
        <f>IF((F2358&lt;=0)," ",[1]Sheet47!$T$10)</f>
        <v>الثالثة إعدادي عام</v>
      </c>
      <c r="D2358" s="261" t="str">
        <f>C2358&amp;"_"&amp;COUNTIF(C$8:$C2358,C2358)</f>
        <v>الثالثة إعدادي عام_458</v>
      </c>
      <c r="E2358" s="260" t="str">
        <f>[1]Sheet47!$I$11</f>
        <v>3ASCG-11</v>
      </c>
      <c r="F2358" s="261">
        <f>[1]Sheet47!$AA51</f>
        <v>36</v>
      </c>
      <c r="G2358" s="262" t="str">
        <f>[1]Sheet47!$X51</f>
        <v>P139260270</v>
      </c>
      <c r="H2358" s="261" t="str">
        <f>[1]Sheet47!$Q51</f>
        <v>a</v>
      </c>
      <c r="I2358" s="261" t="str">
        <f>[1]Sheet47!$M51</f>
        <v xml:space="preserve">محمد  </v>
      </c>
      <c r="J2358" s="261" t="str">
        <f>[1]Sheet47!$L51</f>
        <v>ذكر</v>
      </c>
      <c r="K2358" s="263">
        <f>[1]Sheet47!$F51</f>
        <v>36695</v>
      </c>
      <c r="L2358" s="261" t="str">
        <f t="shared" si="36"/>
        <v xml:space="preserve">a محمد  </v>
      </c>
      <c r="M2358" s="279"/>
    </row>
    <row r="2359" spans="2:13" s="265" customFormat="1" ht="30" customHeight="1">
      <c r="B2359" s="266">
        <v>2352</v>
      </c>
      <c r="C2359" s="261" t="str">
        <f>IF((F2359&lt;=0)," ",[1]Sheet47!$T$10)</f>
        <v>الثالثة إعدادي عام</v>
      </c>
      <c r="D2359" s="261" t="str">
        <f>C2359&amp;"_"&amp;COUNTIF(C$8:$C2359,C2359)</f>
        <v>الثالثة إعدادي عام_459</v>
      </c>
      <c r="E2359" s="260" t="str">
        <f>[1]Sheet47!$I$11</f>
        <v>3ASCG-11</v>
      </c>
      <c r="F2359" s="261">
        <f>[1]Sheet47!$AA52</f>
        <v>37</v>
      </c>
      <c r="G2359" s="262" t="str">
        <f>[1]Sheet47!$X52</f>
        <v>P139371062</v>
      </c>
      <c r="H2359" s="261" t="str">
        <f>[1]Sheet47!$Q52</f>
        <v>a</v>
      </c>
      <c r="I2359" s="261" t="str">
        <f>[1]Sheet47!$M52</f>
        <v xml:space="preserve">عثمان </v>
      </c>
      <c r="J2359" s="261" t="str">
        <f>[1]Sheet47!$L52</f>
        <v>ذكر</v>
      </c>
      <c r="K2359" s="263">
        <f>[1]Sheet47!$F52</f>
        <v>38035</v>
      </c>
      <c r="L2359" s="261" t="str">
        <f t="shared" si="36"/>
        <v xml:space="preserve">a عثمان </v>
      </c>
      <c r="M2359" s="279"/>
    </row>
    <row r="2360" spans="2:13" s="265" customFormat="1" ht="30" customHeight="1">
      <c r="B2360" s="266">
        <v>2353</v>
      </c>
      <c r="C2360" s="261" t="str">
        <f>IF((F2360&lt;=0)," ",[1]Sheet47!$T$10)</f>
        <v>الثالثة إعدادي عام</v>
      </c>
      <c r="D2360" s="261" t="str">
        <f>C2360&amp;"_"&amp;COUNTIF(C$8:$C2360,C2360)</f>
        <v>الثالثة إعدادي عام_460</v>
      </c>
      <c r="E2360" s="260" t="str">
        <f>[1]Sheet47!$I$11</f>
        <v>3ASCG-11</v>
      </c>
      <c r="F2360" s="261">
        <f>[1]Sheet47!$AA53</f>
        <v>38</v>
      </c>
      <c r="G2360" s="262" t="str">
        <f>[1]Sheet47!$X53</f>
        <v>P139371063</v>
      </c>
      <c r="H2360" s="261" t="str">
        <f>[1]Sheet47!$Q53</f>
        <v>a</v>
      </c>
      <c r="I2360" s="261" t="str">
        <f>[1]Sheet47!$M53</f>
        <v xml:space="preserve">هاجر </v>
      </c>
      <c r="J2360" s="261" t="str">
        <f>[1]Sheet47!$L53</f>
        <v>أنثى</v>
      </c>
      <c r="K2360" s="263">
        <f>[1]Sheet47!$F53</f>
        <v>38266</v>
      </c>
      <c r="L2360" s="261" t="str">
        <f t="shared" si="36"/>
        <v xml:space="preserve">a هاجر </v>
      </c>
      <c r="M2360" s="279"/>
    </row>
    <row r="2361" spans="2:13" s="265" customFormat="1" ht="30" customHeight="1">
      <c r="B2361" s="266">
        <v>2354</v>
      </c>
      <c r="C2361" s="261" t="str">
        <f>IF((F2361&lt;=0)," ",[1]Sheet47!$T$10)</f>
        <v>الثالثة إعدادي عام</v>
      </c>
      <c r="D2361" s="261" t="str">
        <f>C2361&amp;"_"&amp;COUNTIF(C$8:$C2361,C2361)</f>
        <v>الثالثة إعدادي عام_461</v>
      </c>
      <c r="E2361" s="260" t="str">
        <f>[1]Sheet47!$I$11</f>
        <v>3ASCG-11</v>
      </c>
      <c r="F2361" s="261">
        <f>[1]Sheet47!$AA54</f>
        <v>39</v>
      </c>
      <c r="G2361" s="262" t="str">
        <f>[1]Sheet47!$X54</f>
        <v>P139371085</v>
      </c>
      <c r="H2361" s="261" t="str">
        <f>[1]Sheet47!$Q54</f>
        <v>a</v>
      </c>
      <c r="I2361" s="261" t="str">
        <f>[1]Sheet47!$M54</f>
        <v xml:space="preserve">نسيبة </v>
      </c>
      <c r="J2361" s="261" t="str">
        <f>[1]Sheet47!$L54</f>
        <v>أنثى</v>
      </c>
      <c r="K2361" s="263">
        <f>[1]Sheet47!$F54</f>
        <v>38324</v>
      </c>
      <c r="L2361" s="261" t="str">
        <f t="shared" si="36"/>
        <v xml:space="preserve">a نسيبة </v>
      </c>
      <c r="M2361" s="279"/>
    </row>
    <row r="2362" spans="2:13" s="265" customFormat="1" ht="30" customHeight="1">
      <c r="B2362" s="266">
        <v>2355</v>
      </c>
      <c r="C2362" s="261" t="str">
        <f>IF((F2362&lt;=0)," ",[1]Sheet47!$T$10)</f>
        <v>الثالثة إعدادي عام</v>
      </c>
      <c r="D2362" s="261" t="str">
        <f>C2362&amp;"_"&amp;COUNTIF(C$8:$C2362,C2362)</f>
        <v>الثالثة إعدادي عام_462</v>
      </c>
      <c r="E2362" s="260" t="str">
        <f>[1]Sheet47!$I$11</f>
        <v>3ASCG-11</v>
      </c>
      <c r="F2362" s="261">
        <f>[1]Sheet47!$AA55</f>
        <v>40</v>
      </c>
      <c r="G2362" s="262" t="str">
        <f>[1]Sheet47!$X55</f>
        <v>P139454200</v>
      </c>
      <c r="H2362" s="261" t="str">
        <f>[1]Sheet47!$Q55</f>
        <v>a</v>
      </c>
      <c r="I2362" s="261" t="str">
        <f>[1]Sheet47!$M55</f>
        <v xml:space="preserve">سليمان </v>
      </c>
      <c r="J2362" s="261" t="str">
        <f>[1]Sheet47!$L55</f>
        <v>ذكر</v>
      </c>
      <c r="K2362" s="263">
        <f>[1]Sheet47!$F55</f>
        <v>37663</v>
      </c>
      <c r="L2362" s="261" t="str">
        <f t="shared" si="36"/>
        <v xml:space="preserve">a سليمان </v>
      </c>
      <c r="M2362" s="279"/>
    </row>
    <row r="2363" spans="2:13" s="265" customFormat="1" ht="30" customHeight="1">
      <c r="B2363" s="266">
        <v>2356</v>
      </c>
      <c r="C2363" s="261" t="str">
        <f>IF((F2363&lt;=0)," ",[1]Sheet47!$T$10)</f>
        <v>الثالثة إعدادي عام</v>
      </c>
      <c r="D2363" s="261" t="str">
        <f>C2363&amp;"_"&amp;COUNTIF(C$8:$C2363,C2363)</f>
        <v>الثالثة إعدادي عام_463</v>
      </c>
      <c r="E2363" s="260" t="str">
        <f>[1]Sheet47!$I$11</f>
        <v>3ASCG-11</v>
      </c>
      <c r="F2363" s="261">
        <f>[1]Sheet47!$AA56</f>
        <v>41</v>
      </c>
      <c r="G2363" s="262" t="str">
        <f>[1]Sheet47!$X56</f>
        <v>P142090286</v>
      </c>
      <c r="H2363" s="261" t="str">
        <f>[1]Sheet47!$Q56</f>
        <v>a</v>
      </c>
      <c r="I2363" s="261" t="str">
        <f>[1]Sheet47!$M56</f>
        <v>ارحيمو</v>
      </c>
      <c r="J2363" s="261" t="str">
        <f>[1]Sheet47!$L56</f>
        <v>أنثى</v>
      </c>
      <c r="K2363" s="263">
        <f>[1]Sheet47!$F56</f>
        <v>37792</v>
      </c>
      <c r="L2363" s="261" t="str">
        <f t="shared" si="36"/>
        <v>a ارحيمو</v>
      </c>
      <c r="M2363" s="279"/>
    </row>
    <row r="2364" spans="2:13" s="265" customFormat="1" ht="30" customHeight="1">
      <c r="B2364" s="266">
        <v>2357</v>
      </c>
      <c r="C2364" s="261" t="str">
        <f>IF((F2364&lt;=0)," ",[1]Sheet47!$T$10)</f>
        <v>الثالثة إعدادي عام</v>
      </c>
      <c r="D2364" s="261" t="str">
        <f>C2364&amp;"_"&amp;COUNTIF(C$8:$C2364,C2364)</f>
        <v>الثالثة إعدادي عام_464</v>
      </c>
      <c r="E2364" s="260" t="str">
        <f>[1]Sheet47!$I$11</f>
        <v>3ASCG-11</v>
      </c>
      <c r="F2364" s="261">
        <f>[1]Sheet47!$AA57</f>
        <v>42</v>
      </c>
      <c r="G2364" s="262" t="str">
        <f>[1]Sheet47!$X57</f>
        <v>S134062928</v>
      </c>
      <c r="H2364" s="261" t="str">
        <f>[1]Sheet47!$Q57</f>
        <v>a</v>
      </c>
      <c r="I2364" s="261" t="str">
        <f>[1]Sheet47!$M57</f>
        <v>جميلة</v>
      </c>
      <c r="J2364" s="261" t="str">
        <f>[1]Sheet47!$L57</f>
        <v>أنثى</v>
      </c>
      <c r="K2364" s="263">
        <f>[1]Sheet47!$F57</f>
        <v>37681</v>
      </c>
      <c r="L2364" s="261" t="str">
        <f t="shared" si="36"/>
        <v>a جميلة</v>
      </c>
      <c r="M2364" s="279"/>
    </row>
    <row r="2365" spans="2:13" s="265" customFormat="1" ht="30" customHeight="1">
      <c r="B2365" s="266">
        <v>2358</v>
      </c>
      <c r="C2365" s="261" t="str">
        <f>IF((F2365&lt;=0)," ",[1]Sheet47!$T$10)</f>
        <v xml:space="preserve"> </v>
      </c>
      <c r="D2365" s="261" t="str">
        <f>C2365&amp;"_"&amp;COUNTIF(C$8:$C2365,C2365)</f>
        <v xml:space="preserve"> _440</v>
      </c>
      <c r="E2365" s="260" t="str">
        <f>[1]Sheet47!$I$11</f>
        <v>3ASCG-11</v>
      </c>
      <c r="F2365" s="261">
        <f>[1]Sheet47!$AA58</f>
        <v>0</v>
      </c>
      <c r="G2365" s="262">
        <f>[1]Sheet47!$X58</f>
        <v>0</v>
      </c>
      <c r="H2365" s="261" t="str">
        <f>[1]Sheet47!$Q58</f>
        <v>a</v>
      </c>
      <c r="I2365" s="261">
        <f>[1]Sheet47!$M58</f>
        <v>0</v>
      </c>
      <c r="J2365" s="261">
        <f>[1]Sheet47!$L58</f>
        <v>0</v>
      </c>
      <c r="K2365" s="263">
        <f>[1]Sheet47!$F58</f>
        <v>0</v>
      </c>
      <c r="L2365" s="261" t="str">
        <f t="shared" si="36"/>
        <v>a 0</v>
      </c>
      <c r="M2365" s="279"/>
    </row>
    <row r="2366" spans="2:13" s="265" customFormat="1" ht="30" customHeight="1">
      <c r="B2366" s="266">
        <v>2359</v>
      </c>
      <c r="C2366" s="261" t="str">
        <f>IF((F2366&lt;=0)," ",[1]Sheet47!$T$10)</f>
        <v xml:space="preserve"> </v>
      </c>
      <c r="D2366" s="261" t="str">
        <f>C2366&amp;"_"&amp;COUNTIF(C$8:$C2366,C2366)</f>
        <v xml:space="preserve"> _441</v>
      </c>
      <c r="E2366" s="260" t="str">
        <f>[1]Sheet47!$I$11</f>
        <v>3ASCG-11</v>
      </c>
      <c r="F2366" s="261">
        <f>[1]Sheet47!$AA59</f>
        <v>0</v>
      </c>
      <c r="G2366" s="262">
        <f>[1]Sheet47!$X59</f>
        <v>0</v>
      </c>
      <c r="H2366" s="261" t="str">
        <f>[1]Sheet47!$Q59</f>
        <v>a</v>
      </c>
      <c r="I2366" s="261">
        <f>[1]Sheet47!$M59</f>
        <v>0</v>
      </c>
      <c r="J2366" s="261">
        <f>[1]Sheet47!$L59</f>
        <v>0</v>
      </c>
      <c r="K2366" s="263">
        <f>[1]Sheet47!$F59</f>
        <v>0</v>
      </c>
      <c r="L2366" s="261" t="str">
        <f t="shared" si="36"/>
        <v>a 0</v>
      </c>
      <c r="M2366" s="279"/>
    </row>
    <row r="2367" spans="2:13" s="265" customFormat="1" ht="30" customHeight="1">
      <c r="B2367" s="266">
        <v>2360</v>
      </c>
      <c r="C2367" s="261" t="str">
        <f>IF((F2367&lt;=0)," ",[1]Sheet47!$T$10)</f>
        <v xml:space="preserve"> </v>
      </c>
      <c r="D2367" s="261" t="str">
        <f>C2367&amp;"_"&amp;COUNTIF(C$8:$C2367,C2367)</f>
        <v xml:space="preserve"> _442</v>
      </c>
      <c r="E2367" s="260" t="str">
        <f>[1]Sheet47!$I$11</f>
        <v>3ASCG-11</v>
      </c>
      <c r="F2367" s="261">
        <f>[1]Sheet47!$AA60</f>
        <v>0</v>
      </c>
      <c r="G2367" s="262">
        <f>[1]Sheet47!$X60</f>
        <v>0</v>
      </c>
      <c r="H2367" s="261" t="str">
        <f>[1]Sheet47!$Q60</f>
        <v>a</v>
      </c>
      <c r="I2367" s="261">
        <f>[1]Sheet47!$M60</f>
        <v>0</v>
      </c>
      <c r="J2367" s="261">
        <f>[1]Sheet47!$L60</f>
        <v>0</v>
      </c>
      <c r="K2367" s="263">
        <f>[1]Sheet47!$F60</f>
        <v>0</v>
      </c>
      <c r="L2367" s="261" t="str">
        <f t="shared" si="36"/>
        <v>a 0</v>
      </c>
      <c r="M2367" s="279"/>
    </row>
    <row r="2368" spans="2:13" s="265" customFormat="1" ht="30" customHeight="1">
      <c r="B2368" s="266">
        <v>2361</v>
      </c>
      <c r="C2368" s="261" t="str">
        <f>IF((F2368&lt;=0)," ",[1]Sheet47!$T$10)</f>
        <v xml:space="preserve"> </v>
      </c>
      <c r="D2368" s="261" t="str">
        <f>C2368&amp;"_"&amp;COUNTIF(C$8:$C2368,C2368)</f>
        <v xml:space="preserve"> _443</v>
      </c>
      <c r="E2368" s="260" t="str">
        <f>[1]Sheet47!$I$11</f>
        <v>3ASCG-11</v>
      </c>
      <c r="F2368" s="261">
        <f>[1]Sheet47!$AA61</f>
        <v>0</v>
      </c>
      <c r="G2368" s="262">
        <f>[1]Sheet47!$X61</f>
        <v>0</v>
      </c>
      <c r="H2368" s="261" t="str">
        <f>[1]Sheet47!$Q61</f>
        <v>a</v>
      </c>
      <c r="I2368" s="261">
        <f>[1]Sheet47!$M61</f>
        <v>0</v>
      </c>
      <c r="J2368" s="261">
        <f>[1]Sheet47!$L61</f>
        <v>0</v>
      </c>
      <c r="K2368" s="263">
        <f>[1]Sheet47!$F61</f>
        <v>0</v>
      </c>
      <c r="L2368" s="261" t="str">
        <f t="shared" si="36"/>
        <v>a 0</v>
      </c>
      <c r="M2368" s="279"/>
    </row>
    <row r="2369" spans="2:13" s="265" customFormat="1" ht="30" customHeight="1">
      <c r="B2369" s="266">
        <v>2362</v>
      </c>
      <c r="C2369" s="261" t="str">
        <f>IF((F2369&lt;=0)," ",[1]Sheet47!$T$10)</f>
        <v xml:space="preserve"> </v>
      </c>
      <c r="D2369" s="261" t="str">
        <f>C2369&amp;"_"&amp;COUNTIF(C$8:$C2369,C2369)</f>
        <v xml:space="preserve"> _444</v>
      </c>
      <c r="E2369" s="260" t="str">
        <f>[1]Sheet47!$I$11</f>
        <v>3ASCG-11</v>
      </c>
      <c r="F2369" s="261">
        <f>[1]Sheet47!$AA62</f>
        <v>0</v>
      </c>
      <c r="G2369" s="262">
        <f>[1]Sheet47!$X62</f>
        <v>0</v>
      </c>
      <c r="H2369" s="261" t="str">
        <f>[1]Sheet47!$Q62</f>
        <v>a</v>
      </c>
      <c r="I2369" s="261">
        <f>[1]Sheet47!$M62</f>
        <v>0</v>
      </c>
      <c r="J2369" s="261">
        <f>[1]Sheet47!$L62</f>
        <v>0</v>
      </c>
      <c r="K2369" s="263">
        <f>[1]Sheet47!$F62</f>
        <v>0</v>
      </c>
      <c r="L2369" s="261" t="str">
        <f t="shared" si="36"/>
        <v>a 0</v>
      </c>
      <c r="M2369" s="279"/>
    </row>
    <row r="2370" spans="2:13" s="265" customFormat="1" ht="30" customHeight="1">
      <c r="B2370" s="266">
        <v>2363</v>
      </c>
      <c r="C2370" s="261" t="str">
        <f>IF((F2370&lt;=0)," ",[1]Sheet47!$T$10)</f>
        <v xml:space="preserve"> </v>
      </c>
      <c r="D2370" s="261" t="str">
        <f>C2370&amp;"_"&amp;COUNTIF(C$8:$C2370,C2370)</f>
        <v xml:space="preserve"> _445</v>
      </c>
      <c r="E2370" s="260" t="str">
        <f>[1]Sheet47!$I$11</f>
        <v>3ASCG-11</v>
      </c>
      <c r="F2370" s="261">
        <f>[1]Sheet47!$AA63</f>
        <v>0</v>
      </c>
      <c r="G2370" s="262">
        <f>[1]Sheet47!$X63</f>
        <v>0</v>
      </c>
      <c r="H2370" s="261">
        <f>[1]Sheet47!$Q63</f>
        <v>0</v>
      </c>
      <c r="I2370" s="261">
        <f>[1]Sheet47!$M63</f>
        <v>0</v>
      </c>
      <c r="J2370" s="261">
        <f>[1]Sheet47!$L63</f>
        <v>0</v>
      </c>
      <c r="K2370" s="263">
        <f>[1]Sheet47!$F63</f>
        <v>0</v>
      </c>
      <c r="L2370" s="261" t="str">
        <f t="shared" si="36"/>
        <v>0 0</v>
      </c>
      <c r="M2370" s="279"/>
    </row>
    <row r="2371" spans="2:13" s="265" customFormat="1" ht="30" customHeight="1">
      <c r="B2371" s="266">
        <v>2364</v>
      </c>
      <c r="C2371" s="261" t="str">
        <f>IF((F2371&lt;=0)," ",[1]Sheet47!$T$10)</f>
        <v xml:space="preserve"> </v>
      </c>
      <c r="D2371" s="261" t="str">
        <f>C2371&amp;"_"&amp;COUNTIF(C$8:$C2371,C2371)</f>
        <v xml:space="preserve"> _446</v>
      </c>
      <c r="E2371" s="260" t="str">
        <f>[1]Sheet47!$I$11</f>
        <v>3ASCG-11</v>
      </c>
      <c r="F2371" s="261">
        <f>[1]Sheet47!$AA64</f>
        <v>0</v>
      </c>
      <c r="G2371" s="262">
        <f>[1]Sheet47!$X64</f>
        <v>0</v>
      </c>
      <c r="H2371" s="261">
        <f>[1]Sheet47!$Q64</f>
        <v>0</v>
      </c>
      <c r="I2371" s="261">
        <f>[1]Sheet47!$M64</f>
        <v>0</v>
      </c>
      <c r="J2371" s="261">
        <f>[1]Sheet47!$L64</f>
        <v>0</v>
      </c>
      <c r="K2371" s="263">
        <f>[1]Sheet47!$F64</f>
        <v>0</v>
      </c>
      <c r="L2371" s="261" t="str">
        <f t="shared" si="36"/>
        <v>0 0</v>
      </c>
      <c r="M2371" s="279"/>
    </row>
    <row r="2372" spans="2:13" s="265" customFormat="1" ht="30" customHeight="1">
      <c r="B2372" s="266">
        <v>2365</v>
      </c>
      <c r="C2372" s="261" t="str">
        <f>IF((F2372&lt;=0)," ",[1]Sheet47!$T$10)</f>
        <v xml:space="preserve"> </v>
      </c>
      <c r="D2372" s="261" t="str">
        <f>C2372&amp;"_"&amp;COUNTIF(C$8:$C2372,C2372)</f>
        <v xml:space="preserve"> _447</v>
      </c>
      <c r="E2372" s="260" t="str">
        <f>[1]Sheet47!$I$11</f>
        <v>3ASCG-11</v>
      </c>
      <c r="F2372" s="261">
        <f>[1]Sheet47!$AA65</f>
        <v>0</v>
      </c>
      <c r="G2372" s="262">
        <f>[1]Sheet47!$X65</f>
        <v>0</v>
      </c>
      <c r="H2372" s="261">
        <f>[1]Sheet47!$Q65</f>
        <v>0</v>
      </c>
      <c r="I2372" s="261">
        <f>[1]Sheet47!$M65</f>
        <v>0</v>
      </c>
      <c r="J2372" s="261">
        <f>[1]Sheet47!$L65</f>
        <v>0</v>
      </c>
      <c r="K2372" s="263">
        <f>[1]Sheet47!$F65</f>
        <v>0</v>
      </c>
      <c r="L2372" s="261" t="str">
        <f t="shared" si="36"/>
        <v>0 0</v>
      </c>
      <c r="M2372" s="279"/>
    </row>
    <row r="2373" spans="2:13" s="265" customFormat="1" ht="30" customHeight="1">
      <c r="B2373" s="266">
        <v>2366</v>
      </c>
      <c r="C2373" s="261" t="str">
        <f>IF((F2373&lt;=0)," ",[1]Sheet47!$T$10)</f>
        <v xml:space="preserve"> </v>
      </c>
      <c r="D2373" s="261" t="str">
        <f>C2373&amp;"_"&amp;COUNTIF(C$8:$C2373,C2373)</f>
        <v xml:space="preserve"> _448</v>
      </c>
      <c r="E2373" s="260" t="str">
        <f>[1]Sheet47!$I$11</f>
        <v>3ASCG-11</v>
      </c>
      <c r="F2373" s="261">
        <f>[1]Sheet47!$AA66</f>
        <v>0</v>
      </c>
      <c r="G2373" s="262">
        <f>[1]Sheet47!$X66</f>
        <v>0</v>
      </c>
      <c r="H2373" s="261">
        <f>[1]Sheet47!$Q66</f>
        <v>0</v>
      </c>
      <c r="I2373" s="261">
        <f>[1]Sheet47!$M66</f>
        <v>0</v>
      </c>
      <c r="J2373" s="261">
        <f>[1]Sheet47!$L66</f>
        <v>0</v>
      </c>
      <c r="K2373" s="263">
        <f>[1]Sheet47!$F66</f>
        <v>0</v>
      </c>
      <c r="L2373" s="261" t="str">
        <f t="shared" si="36"/>
        <v>0 0</v>
      </c>
      <c r="M2373" s="279"/>
    </row>
    <row r="2374" spans="2:13" s="265" customFormat="1" ht="30" customHeight="1">
      <c r="B2374" s="266">
        <v>2367</v>
      </c>
      <c r="C2374" s="261" t="str">
        <f>IF((F2374&lt;=0)," ",[1]Sheet48!$T$10)</f>
        <v>الثالثة إعدادي عام</v>
      </c>
      <c r="D2374" s="261" t="str">
        <f>C2374&amp;"_"&amp;COUNTIF(C$8:$C2374,C2374)</f>
        <v>الثالثة إعدادي عام_465</v>
      </c>
      <c r="E2374" s="260" t="str">
        <f>[1]Sheet48!$I$11</f>
        <v>3ASCG-12</v>
      </c>
      <c r="F2374" s="261">
        <f>[1]Sheet48!$AA16</f>
        <v>1</v>
      </c>
      <c r="G2374" s="262" t="str">
        <f>[1]Sheet48!$X16</f>
        <v>K139130595</v>
      </c>
      <c r="H2374" s="261" t="str">
        <f>[1]Sheet48!$Q16</f>
        <v>a</v>
      </c>
      <c r="I2374" s="261" t="str">
        <f>[1]Sheet48!$M16</f>
        <v>لبنى</v>
      </c>
      <c r="J2374" s="261" t="str">
        <f>[1]Sheet48!$L16</f>
        <v>أنثى</v>
      </c>
      <c r="K2374" s="263">
        <f>[1]Sheet48!$F16</f>
        <v>38082</v>
      </c>
      <c r="L2374" s="261" t="str">
        <f t="shared" si="36"/>
        <v>a لبنى</v>
      </c>
      <c r="M2374" s="279"/>
    </row>
    <row r="2375" spans="2:13" s="265" customFormat="1" ht="30" customHeight="1">
      <c r="B2375" s="266">
        <v>2368</v>
      </c>
      <c r="C2375" s="261" t="str">
        <f>IF((F2375&lt;=0)," ",[1]Sheet48!$T$10)</f>
        <v>الثالثة إعدادي عام</v>
      </c>
      <c r="D2375" s="261" t="str">
        <f>C2375&amp;"_"&amp;COUNTIF(C$8:$C2375,C2375)</f>
        <v>الثالثة إعدادي عام_466</v>
      </c>
      <c r="E2375" s="260" t="str">
        <f>[1]Sheet48!$I$11</f>
        <v>3ASCG-12</v>
      </c>
      <c r="F2375" s="261">
        <f>[1]Sheet48!$AA17</f>
        <v>2</v>
      </c>
      <c r="G2375" s="262" t="str">
        <f>[1]Sheet48!$X17</f>
        <v>N130383872</v>
      </c>
      <c r="H2375" s="261" t="str">
        <f>[1]Sheet48!$Q17</f>
        <v>a</v>
      </c>
      <c r="I2375" s="261" t="str">
        <f>[1]Sheet48!$M17</f>
        <v>فاطمة الزهراء</v>
      </c>
      <c r="J2375" s="261" t="str">
        <f>[1]Sheet48!$L17</f>
        <v>أنثى</v>
      </c>
      <c r="K2375" s="263">
        <f>[1]Sheet48!$F17</f>
        <v>38207</v>
      </c>
      <c r="L2375" s="261" t="str">
        <f t="shared" si="36"/>
        <v>a فاطمة الزهراء</v>
      </c>
      <c r="M2375" s="279"/>
    </row>
    <row r="2376" spans="2:13" s="265" customFormat="1" ht="30" customHeight="1">
      <c r="B2376" s="266">
        <v>2369</v>
      </c>
      <c r="C2376" s="261" t="str">
        <f>IF((F2376&lt;=0)," ",[1]Sheet48!$T$10)</f>
        <v>الثالثة إعدادي عام</v>
      </c>
      <c r="D2376" s="261" t="str">
        <f>C2376&amp;"_"&amp;COUNTIF(C$8:$C2376,C2376)</f>
        <v>الثالثة إعدادي عام_467</v>
      </c>
      <c r="E2376" s="260" t="str">
        <f>[1]Sheet48!$I$11</f>
        <v>3ASCG-12</v>
      </c>
      <c r="F2376" s="261">
        <f>[1]Sheet48!$AA18</f>
        <v>3</v>
      </c>
      <c r="G2376" s="262" t="str">
        <f>[1]Sheet48!$X18</f>
        <v>P130101022</v>
      </c>
      <c r="H2376" s="261" t="str">
        <f>[1]Sheet48!$Q18</f>
        <v>a</v>
      </c>
      <c r="I2376" s="261" t="str">
        <f>[1]Sheet48!$M18</f>
        <v>سارة</v>
      </c>
      <c r="J2376" s="261" t="str">
        <f>[1]Sheet48!$L18</f>
        <v>أنثى</v>
      </c>
      <c r="K2376" s="263">
        <f>[1]Sheet48!$F18</f>
        <v>38151</v>
      </c>
      <c r="L2376" s="261" t="str">
        <f t="shared" si="36"/>
        <v>a سارة</v>
      </c>
      <c r="M2376" s="279"/>
    </row>
    <row r="2377" spans="2:13" s="265" customFormat="1" ht="30" customHeight="1">
      <c r="B2377" s="266">
        <v>2370</v>
      </c>
      <c r="C2377" s="261" t="str">
        <f>IF((F2377&lt;=0)," ",[1]Sheet48!$T$10)</f>
        <v>الثالثة إعدادي عام</v>
      </c>
      <c r="D2377" s="261" t="str">
        <f>C2377&amp;"_"&amp;COUNTIF(C$8:$C2377,C2377)</f>
        <v>الثالثة إعدادي عام_468</v>
      </c>
      <c r="E2377" s="260" t="str">
        <f>[1]Sheet48!$I$11</f>
        <v>3ASCG-12</v>
      </c>
      <c r="F2377" s="261">
        <f>[1]Sheet48!$AA19</f>
        <v>4</v>
      </c>
      <c r="G2377" s="262" t="str">
        <f>[1]Sheet48!$X19</f>
        <v>P130371207</v>
      </c>
      <c r="H2377" s="261" t="str">
        <f>[1]Sheet48!$Q19</f>
        <v>a</v>
      </c>
      <c r="I2377" s="261" t="str">
        <f>[1]Sheet48!$M19</f>
        <v xml:space="preserve">أيوب </v>
      </c>
      <c r="J2377" s="261" t="str">
        <f>[1]Sheet48!$L19</f>
        <v>ذكر</v>
      </c>
      <c r="K2377" s="263">
        <f>[1]Sheet48!$F19</f>
        <v>38059</v>
      </c>
      <c r="L2377" s="261" t="str">
        <f t="shared" ref="L2377:L2440" si="37">CONCATENATE(H2377," ",I2377)</f>
        <v xml:space="preserve">a أيوب </v>
      </c>
      <c r="M2377" s="279"/>
    </row>
    <row r="2378" spans="2:13" s="265" customFormat="1" ht="30" customHeight="1">
      <c r="B2378" s="266">
        <v>2371</v>
      </c>
      <c r="C2378" s="261" t="str">
        <f>IF((F2378&lt;=0)," ",[1]Sheet48!$T$10)</f>
        <v>الثالثة إعدادي عام</v>
      </c>
      <c r="D2378" s="261" t="str">
        <f>C2378&amp;"_"&amp;COUNTIF(C$8:$C2378,C2378)</f>
        <v>الثالثة إعدادي عام_469</v>
      </c>
      <c r="E2378" s="260" t="str">
        <f>[1]Sheet48!$I$11</f>
        <v>3ASCG-12</v>
      </c>
      <c r="F2378" s="261">
        <f>[1]Sheet48!$AA20</f>
        <v>5</v>
      </c>
      <c r="G2378" s="262" t="str">
        <f>[1]Sheet48!$X20</f>
        <v>P130371210</v>
      </c>
      <c r="H2378" s="261" t="str">
        <f>[1]Sheet48!$Q20</f>
        <v>a</v>
      </c>
      <c r="I2378" s="261" t="str">
        <f>[1]Sheet48!$M20</f>
        <v xml:space="preserve">سارة </v>
      </c>
      <c r="J2378" s="261" t="str">
        <f>[1]Sheet48!$L20</f>
        <v>أنثى</v>
      </c>
      <c r="K2378" s="263">
        <f>[1]Sheet48!$F20</f>
        <v>38372</v>
      </c>
      <c r="L2378" s="261" t="str">
        <f t="shared" si="37"/>
        <v xml:space="preserve">a سارة </v>
      </c>
      <c r="M2378" s="279"/>
    </row>
    <row r="2379" spans="2:13" s="265" customFormat="1" ht="30" customHeight="1">
      <c r="B2379" s="266">
        <v>2372</v>
      </c>
      <c r="C2379" s="261" t="str">
        <f>IF((F2379&lt;=0)," ",[1]Sheet48!$T$10)</f>
        <v>الثالثة إعدادي عام</v>
      </c>
      <c r="D2379" s="261" t="str">
        <f>C2379&amp;"_"&amp;COUNTIF(C$8:$C2379,C2379)</f>
        <v>الثالثة إعدادي عام_470</v>
      </c>
      <c r="E2379" s="260" t="str">
        <f>[1]Sheet48!$I$11</f>
        <v>3ASCG-12</v>
      </c>
      <c r="F2379" s="261">
        <f>[1]Sheet48!$AA21</f>
        <v>6</v>
      </c>
      <c r="G2379" s="262" t="str">
        <f>[1]Sheet48!$X21</f>
        <v>P131244265</v>
      </c>
      <c r="H2379" s="261" t="str">
        <f>[1]Sheet48!$Q21</f>
        <v>a</v>
      </c>
      <c r="I2379" s="261" t="str">
        <f>[1]Sheet48!$M21</f>
        <v xml:space="preserve">أمين </v>
      </c>
      <c r="J2379" s="261" t="str">
        <f>[1]Sheet48!$L21</f>
        <v>ذكر</v>
      </c>
      <c r="K2379" s="263">
        <f>[1]Sheet48!$F21</f>
        <v>38078</v>
      </c>
      <c r="L2379" s="261" t="str">
        <f t="shared" si="37"/>
        <v xml:space="preserve">a أمين </v>
      </c>
      <c r="M2379" s="279"/>
    </row>
    <row r="2380" spans="2:13" s="265" customFormat="1" ht="30" customHeight="1">
      <c r="B2380" s="266">
        <v>2373</v>
      </c>
      <c r="C2380" s="261" t="str">
        <f>IF((F2380&lt;=0)," ",[1]Sheet48!$T$10)</f>
        <v>الثالثة إعدادي عام</v>
      </c>
      <c r="D2380" s="261" t="str">
        <f>C2380&amp;"_"&amp;COUNTIF(C$8:$C2380,C2380)</f>
        <v>الثالثة إعدادي عام_471</v>
      </c>
      <c r="E2380" s="260" t="str">
        <f>[1]Sheet48!$I$11</f>
        <v>3ASCG-12</v>
      </c>
      <c r="F2380" s="261">
        <f>[1]Sheet48!$AA22</f>
        <v>7</v>
      </c>
      <c r="G2380" s="262" t="str">
        <f>[1]Sheet48!$X22</f>
        <v>P131244292</v>
      </c>
      <c r="H2380" s="261" t="str">
        <f>[1]Sheet48!$Q22</f>
        <v>a</v>
      </c>
      <c r="I2380" s="261" t="str">
        <f>[1]Sheet48!$M22</f>
        <v xml:space="preserve">سامية </v>
      </c>
      <c r="J2380" s="261" t="str">
        <f>[1]Sheet48!$L22</f>
        <v>أنثى</v>
      </c>
      <c r="K2380" s="263">
        <f>[1]Sheet48!$F22</f>
        <v>38353</v>
      </c>
      <c r="L2380" s="261" t="str">
        <f t="shared" si="37"/>
        <v xml:space="preserve">a سامية </v>
      </c>
      <c r="M2380" s="279"/>
    </row>
    <row r="2381" spans="2:13" s="265" customFormat="1" ht="30" customHeight="1">
      <c r="B2381" s="266">
        <v>2374</v>
      </c>
      <c r="C2381" s="261" t="str">
        <f>IF((F2381&lt;=0)," ",[1]Sheet48!$T$10)</f>
        <v>الثالثة إعدادي عام</v>
      </c>
      <c r="D2381" s="261" t="str">
        <f>C2381&amp;"_"&amp;COUNTIF(C$8:$C2381,C2381)</f>
        <v>الثالثة إعدادي عام_472</v>
      </c>
      <c r="E2381" s="260" t="str">
        <f>[1]Sheet48!$I$11</f>
        <v>3ASCG-12</v>
      </c>
      <c r="F2381" s="261">
        <f>[1]Sheet48!$AA23</f>
        <v>8</v>
      </c>
      <c r="G2381" s="262" t="str">
        <f>[1]Sheet48!$X23</f>
        <v>P131244298</v>
      </c>
      <c r="H2381" s="261" t="str">
        <f>[1]Sheet48!$Q23</f>
        <v>a</v>
      </c>
      <c r="I2381" s="261" t="str">
        <f>[1]Sheet48!$M23</f>
        <v xml:space="preserve">سارة </v>
      </c>
      <c r="J2381" s="261" t="str">
        <f>[1]Sheet48!$L23</f>
        <v>أنثى</v>
      </c>
      <c r="K2381" s="263">
        <f>[1]Sheet48!$F23</f>
        <v>38385</v>
      </c>
      <c r="L2381" s="261" t="str">
        <f t="shared" si="37"/>
        <v xml:space="preserve">a سارة </v>
      </c>
      <c r="M2381" s="279"/>
    </row>
    <row r="2382" spans="2:13" s="265" customFormat="1" ht="30" customHeight="1">
      <c r="B2382" s="266">
        <v>2375</v>
      </c>
      <c r="C2382" s="261" t="str">
        <f>IF((F2382&lt;=0)," ",[1]Sheet48!$T$10)</f>
        <v>الثالثة إعدادي عام</v>
      </c>
      <c r="D2382" s="261" t="str">
        <f>C2382&amp;"_"&amp;COUNTIF(C$8:$C2382,C2382)</f>
        <v>الثالثة إعدادي عام_473</v>
      </c>
      <c r="E2382" s="260" t="str">
        <f>[1]Sheet48!$I$11</f>
        <v>3ASCG-12</v>
      </c>
      <c r="F2382" s="261">
        <f>[1]Sheet48!$AA24</f>
        <v>9</v>
      </c>
      <c r="G2382" s="262" t="str">
        <f>[1]Sheet48!$X24</f>
        <v>P131250780</v>
      </c>
      <c r="H2382" s="261" t="str">
        <f>[1]Sheet48!$Q24</f>
        <v>a</v>
      </c>
      <c r="I2382" s="261" t="str">
        <f>[1]Sheet48!$M24</f>
        <v xml:space="preserve">إكرام  </v>
      </c>
      <c r="J2382" s="261" t="str">
        <f>[1]Sheet48!$L24</f>
        <v>أنثى</v>
      </c>
      <c r="K2382" s="263">
        <f>[1]Sheet48!$F24</f>
        <v>37606</v>
      </c>
      <c r="L2382" s="261" t="str">
        <f t="shared" si="37"/>
        <v xml:space="preserve">a إكرام  </v>
      </c>
      <c r="M2382" s="279"/>
    </row>
    <row r="2383" spans="2:13" s="265" customFormat="1" ht="30" customHeight="1">
      <c r="B2383" s="266">
        <v>2376</v>
      </c>
      <c r="C2383" s="261" t="str">
        <f>IF((F2383&lt;=0)," ",[1]Sheet48!$T$10)</f>
        <v>الثالثة إعدادي عام</v>
      </c>
      <c r="D2383" s="261" t="str">
        <f>C2383&amp;"_"&amp;COUNTIF(C$8:$C2383,C2383)</f>
        <v>الثالثة إعدادي عام_474</v>
      </c>
      <c r="E2383" s="260" t="str">
        <f>[1]Sheet48!$I$11</f>
        <v>3ASCG-12</v>
      </c>
      <c r="F2383" s="261">
        <f>[1]Sheet48!$AA25</f>
        <v>10</v>
      </c>
      <c r="G2383" s="262" t="str">
        <f>[1]Sheet48!$X25</f>
        <v>P131260018</v>
      </c>
      <c r="H2383" s="261" t="str">
        <f>[1]Sheet48!$Q25</f>
        <v>a</v>
      </c>
      <c r="I2383" s="261" t="str">
        <f>[1]Sheet48!$M25</f>
        <v xml:space="preserve">نعيمة </v>
      </c>
      <c r="J2383" s="261" t="str">
        <f>[1]Sheet48!$L25</f>
        <v>أنثى</v>
      </c>
      <c r="K2383" s="263">
        <f>[1]Sheet48!$F25</f>
        <v>38061</v>
      </c>
      <c r="L2383" s="261" t="str">
        <f t="shared" si="37"/>
        <v xml:space="preserve">a نعيمة </v>
      </c>
      <c r="M2383" s="279"/>
    </row>
    <row r="2384" spans="2:13" s="265" customFormat="1" ht="30" customHeight="1">
      <c r="B2384" s="266">
        <v>2377</v>
      </c>
      <c r="C2384" s="261" t="str">
        <f>IF((F2384&lt;=0)," ",[1]Sheet48!$T$10)</f>
        <v>الثالثة إعدادي عام</v>
      </c>
      <c r="D2384" s="261" t="str">
        <f>C2384&amp;"_"&amp;COUNTIF(C$8:$C2384,C2384)</f>
        <v>الثالثة إعدادي عام_475</v>
      </c>
      <c r="E2384" s="260" t="str">
        <f>[1]Sheet48!$I$11</f>
        <v>3ASCG-12</v>
      </c>
      <c r="F2384" s="261">
        <f>[1]Sheet48!$AA26</f>
        <v>11</v>
      </c>
      <c r="G2384" s="262" t="str">
        <f>[1]Sheet48!$X26</f>
        <v>P131371110</v>
      </c>
      <c r="H2384" s="261" t="str">
        <f>[1]Sheet48!$Q26</f>
        <v>a</v>
      </c>
      <c r="I2384" s="261" t="str">
        <f>[1]Sheet48!$M26</f>
        <v xml:space="preserve">أيمن </v>
      </c>
      <c r="J2384" s="261" t="str">
        <f>[1]Sheet48!$L26</f>
        <v>ذكر</v>
      </c>
      <c r="K2384" s="263">
        <f>[1]Sheet48!$F26</f>
        <v>38108</v>
      </c>
      <c r="L2384" s="261" t="str">
        <f t="shared" si="37"/>
        <v xml:space="preserve">a أيمن </v>
      </c>
      <c r="M2384" s="279"/>
    </row>
    <row r="2385" spans="2:13" s="265" customFormat="1" ht="30" customHeight="1">
      <c r="B2385" s="266">
        <v>2378</v>
      </c>
      <c r="C2385" s="261" t="str">
        <f>IF((F2385&lt;=0)," ",[1]Sheet48!$T$10)</f>
        <v>الثالثة إعدادي عام</v>
      </c>
      <c r="D2385" s="261" t="str">
        <f>C2385&amp;"_"&amp;COUNTIF(C$8:$C2385,C2385)</f>
        <v>الثالثة إعدادي عام_476</v>
      </c>
      <c r="E2385" s="260" t="str">
        <f>[1]Sheet48!$I$11</f>
        <v>3ASCG-12</v>
      </c>
      <c r="F2385" s="261">
        <f>[1]Sheet48!$AA27</f>
        <v>12</v>
      </c>
      <c r="G2385" s="262" t="str">
        <f>[1]Sheet48!$X27</f>
        <v>P131371163</v>
      </c>
      <c r="H2385" s="261" t="str">
        <f>[1]Sheet48!$Q27</f>
        <v>a</v>
      </c>
      <c r="I2385" s="261" t="str">
        <f>[1]Sheet48!$M27</f>
        <v xml:space="preserve">هدى </v>
      </c>
      <c r="J2385" s="261" t="str">
        <f>[1]Sheet48!$L27</f>
        <v>أنثى</v>
      </c>
      <c r="K2385" s="263">
        <f>[1]Sheet48!$F27</f>
        <v>38104</v>
      </c>
      <c r="L2385" s="261" t="str">
        <f t="shared" si="37"/>
        <v xml:space="preserve">a هدى </v>
      </c>
      <c r="M2385" s="279"/>
    </row>
    <row r="2386" spans="2:13" s="265" customFormat="1" ht="30" customHeight="1">
      <c r="B2386" s="266">
        <v>2379</v>
      </c>
      <c r="C2386" s="261" t="str">
        <f>IF((F2386&lt;=0)," ",[1]Sheet48!$T$10)</f>
        <v>الثالثة إعدادي عام</v>
      </c>
      <c r="D2386" s="261" t="str">
        <f>C2386&amp;"_"&amp;COUNTIF(C$8:$C2386,C2386)</f>
        <v>الثالثة إعدادي عام_477</v>
      </c>
      <c r="E2386" s="260" t="str">
        <f>[1]Sheet48!$I$11</f>
        <v>3ASCG-12</v>
      </c>
      <c r="F2386" s="261">
        <f>[1]Sheet48!$AA28</f>
        <v>13</v>
      </c>
      <c r="G2386" s="262" t="str">
        <f>[1]Sheet48!$X28</f>
        <v>P132260039</v>
      </c>
      <c r="H2386" s="261" t="str">
        <f>[1]Sheet48!$Q28</f>
        <v>a</v>
      </c>
      <c r="I2386" s="261" t="str">
        <f>[1]Sheet48!$M28</f>
        <v xml:space="preserve">سفيان </v>
      </c>
      <c r="J2386" s="261" t="str">
        <f>[1]Sheet48!$L28</f>
        <v>ذكر</v>
      </c>
      <c r="K2386" s="263">
        <f>[1]Sheet48!$F28</f>
        <v>38170</v>
      </c>
      <c r="L2386" s="261" t="str">
        <f t="shared" si="37"/>
        <v xml:space="preserve">a سفيان </v>
      </c>
      <c r="M2386" s="279"/>
    </row>
    <row r="2387" spans="2:13" s="265" customFormat="1" ht="30" customHeight="1">
      <c r="B2387" s="266">
        <v>2380</v>
      </c>
      <c r="C2387" s="261" t="str">
        <f>IF((F2387&lt;=0)," ",[1]Sheet48!$T$10)</f>
        <v>الثالثة إعدادي عام</v>
      </c>
      <c r="D2387" s="261" t="str">
        <f>C2387&amp;"_"&amp;COUNTIF(C$8:$C2387,C2387)</f>
        <v>الثالثة إعدادي عام_478</v>
      </c>
      <c r="E2387" s="260" t="str">
        <f>[1]Sheet48!$I$11</f>
        <v>3ASCG-12</v>
      </c>
      <c r="F2387" s="261">
        <f>[1]Sheet48!$AA29</f>
        <v>14</v>
      </c>
      <c r="G2387" s="262" t="str">
        <f>[1]Sheet48!$X29</f>
        <v>P132260237</v>
      </c>
      <c r="H2387" s="261" t="str">
        <f>[1]Sheet48!$Q29</f>
        <v>a</v>
      </c>
      <c r="I2387" s="261" t="str">
        <f>[1]Sheet48!$M29</f>
        <v>عيسى</v>
      </c>
      <c r="J2387" s="261" t="str">
        <f>[1]Sheet48!$L29</f>
        <v>ذكر</v>
      </c>
      <c r="K2387" s="263">
        <f>[1]Sheet48!$F29</f>
        <v>37775</v>
      </c>
      <c r="L2387" s="261" t="str">
        <f t="shared" si="37"/>
        <v>a عيسى</v>
      </c>
      <c r="M2387" s="279"/>
    </row>
    <row r="2388" spans="2:13" s="265" customFormat="1" ht="30" customHeight="1">
      <c r="B2388" s="266">
        <v>2381</v>
      </c>
      <c r="C2388" s="261" t="str">
        <f>IF((F2388&lt;=0)," ",[1]Sheet48!$T$10)</f>
        <v>الثالثة إعدادي عام</v>
      </c>
      <c r="D2388" s="261" t="str">
        <f>C2388&amp;"_"&amp;COUNTIF(C$8:$C2388,C2388)</f>
        <v>الثالثة إعدادي عام_479</v>
      </c>
      <c r="E2388" s="260" t="str">
        <f>[1]Sheet48!$I$11</f>
        <v>3ASCG-12</v>
      </c>
      <c r="F2388" s="261">
        <f>[1]Sheet48!$AA30</f>
        <v>15</v>
      </c>
      <c r="G2388" s="262" t="str">
        <f>[1]Sheet48!$X30</f>
        <v>P132266762</v>
      </c>
      <c r="H2388" s="261" t="str">
        <f>[1]Sheet48!$Q30</f>
        <v>a</v>
      </c>
      <c r="I2388" s="261" t="str">
        <f>[1]Sheet48!$M30</f>
        <v xml:space="preserve">محمد </v>
      </c>
      <c r="J2388" s="261" t="str">
        <f>[1]Sheet48!$L30</f>
        <v>ذكر</v>
      </c>
      <c r="K2388" s="263">
        <f>[1]Sheet48!$F30</f>
        <v>37791</v>
      </c>
      <c r="L2388" s="261" t="str">
        <f t="shared" si="37"/>
        <v xml:space="preserve">a محمد </v>
      </c>
      <c r="M2388" s="279"/>
    </row>
    <row r="2389" spans="2:13" s="265" customFormat="1" ht="30" customHeight="1">
      <c r="B2389" s="266">
        <v>2382</v>
      </c>
      <c r="C2389" s="261" t="str">
        <f>IF((F2389&lt;=0)," ",[1]Sheet48!$T$10)</f>
        <v>الثالثة إعدادي عام</v>
      </c>
      <c r="D2389" s="261" t="str">
        <f>C2389&amp;"_"&amp;COUNTIF(C$8:$C2389,C2389)</f>
        <v>الثالثة إعدادي عام_480</v>
      </c>
      <c r="E2389" s="260" t="str">
        <f>[1]Sheet48!$I$11</f>
        <v>3ASCG-12</v>
      </c>
      <c r="F2389" s="261">
        <f>[1]Sheet48!$AA31</f>
        <v>16</v>
      </c>
      <c r="G2389" s="262" t="str">
        <f>[1]Sheet48!$X31</f>
        <v>P132454186</v>
      </c>
      <c r="H2389" s="261" t="str">
        <f>[1]Sheet48!$Q31</f>
        <v>a</v>
      </c>
      <c r="I2389" s="261" t="str">
        <f>[1]Sheet48!$M31</f>
        <v xml:space="preserve">هناء </v>
      </c>
      <c r="J2389" s="261" t="str">
        <f>[1]Sheet48!$L31</f>
        <v>أنثى</v>
      </c>
      <c r="K2389" s="263">
        <f>[1]Sheet48!$F31</f>
        <v>37787</v>
      </c>
      <c r="L2389" s="261" t="str">
        <f t="shared" si="37"/>
        <v xml:space="preserve">a هناء </v>
      </c>
      <c r="M2389" s="279"/>
    </row>
    <row r="2390" spans="2:13" s="265" customFormat="1" ht="30" customHeight="1">
      <c r="B2390" s="266">
        <v>2383</v>
      </c>
      <c r="C2390" s="261" t="str">
        <f>IF((F2390&lt;=0)," ",[1]Sheet48!$T$10)</f>
        <v>الثالثة إعدادي عام</v>
      </c>
      <c r="D2390" s="261" t="str">
        <f>C2390&amp;"_"&amp;COUNTIF(C$8:$C2390,C2390)</f>
        <v>الثالثة إعدادي عام_481</v>
      </c>
      <c r="E2390" s="260" t="str">
        <f>[1]Sheet48!$I$11</f>
        <v>3ASCG-12</v>
      </c>
      <c r="F2390" s="261">
        <f>[1]Sheet48!$AA32</f>
        <v>17</v>
      </c>
      <c r="G2390" s="262" t="str">
        <f>[1]Sheet48!$X32</f>
        <v>P133376758</v>
      </c>
      <c r="H2390" s="261" t="str">
        <f>[1]Sheet48!$Q32</f>
        <v>a</v>
      </c>
      <c r="I2390" s="261" t="str">
        <f>[1]Sheet48!$M32</f>
        <v xml:space="preserve">ندى </v>
      </c>
      <c r="J2390" s="261" t="str">
        <f>[1]Sheet48!$L32</f>
        <v>أنثى</v>
      </c>
      <c r="K2390" s="263">
        <f>[1]Sheet48!$F32</f>
        <v>36938</v>
      </c>
      <c r="L2390" s="261" t="str">
        <f t="shared" si="37"/>
        <v xml:space="preserve">a ندى </v>
      </c>
      <c r="M2390" s="279"/>
    </row>
    <row r="2391" spans="2:13" s="265" customFormat="1" ht="30" customHeight="1">
      <c r="B2391" s="266">
        <v>2384</v>
      </c>
      <c r="C2391" s="261" t="str">
        <f>IF((F2391&lt;=0)," ",[1]Sheet48!$T$10)</f>
        <v>الثالثة إعدادي عام</v>
      </c>
      <c r="D2391" s="261" t="str">
        <f>C2391&amp;"_"&amp;COUNTIF(C$8:$C2391,C2391)</f>
        <v>الثالثة إعدادي عام_482</v>
      </c>
      <c r="E2391" s="260" t="str">
        <f>[1]Sheet48!$I$11</f>
        <v>3ASCG-12</v>
      </c>
      <c r="F2391" s="261">
        <f>[1]Sheet48!$AA33</f>
        <v>18</v>
      </c>
      <c r="G2391" s="262" t="str">
        <f>[1]Sheet48!$X33</f>
        <v>P134178326</v>
      </c>
      <c r="H2391" s="261" t="str">
        <f>[1]Sheet48!$Q33</f>
        <v>a</v>
      </c>
      <c r="I2391" s="261" t="str">
        <f>[1]Sheet48!$M33</f>
        <v>دينــة</v>
      </c>
      <c r="J2391" s="261" t="str">
        <f>[1]Sheet48!$L33</f>
        <v>أنثى</v>
      </c>
      <c r="K2391" s="263">
        <f>[1]Sheet48!$F33</f>
        <v>38082</v>
      </c>
      <c r="L2391" s="261" t="str">
        <f t="shared" si="37"/>
        <v>a دينــة</v>
      </c>
      <c r="M2391" s="279"/>
    </row>
    <row r="2392" spans="2:13" s="265" customFormat="1" ht="30" customHeight="1">
      <c r="B2392" s="266">
        <v>2385</v>
      </c>
      <c r="C2392" s="261" t="str">
        <f>IF((F2392&lt;=0)," ",[1]Sheet48!$T$10)</f>
        <v>الثالثة إعدادي عام</v>
      </c>
      <c r="D2392" s="261" t="str">
        <f>C2392&amp;"_"&amp;COUNTIF(C$8:$C2392,C2392)</f>
        <v>الثالثة إعدادي عام_483</v>
      </c>
      <c r="E2392" s="260" t="str">
        <f>[1]Sheet48!$I$11</f>
        <v>3ASCG-12</v>
      </c>
      <c r="F2392" s="261">
        <f>[1]Sheet48!$AA34</f>
        <v>19</v>
      </c>
      <c r="G2392" s="262" t="str">
        <f>[1]Sheet48!$X34</f>
        <v>P134236884</v>
      </c>
      <c r="H2392" s="261" t="str">
        <f>[1]Sheet48!$Q34</f>
        <v>a</v>
      </c>
      <c r="I2392" s="261" t="str">
        <f>[1]Sheet48!$M34</f>
        <v xml:space="preserve">خالد  </v>
      </c>
      <c r="J2392" s="261" t="str">
        <f>[1]Sheet48!$L34</f>
        <v>ذكر</v>
      </c>
      <c r="K2392" s="263">
        <f>[1]Sheet48!$F34</f>
        <v>37501</v>
      </c>
      <c r="L2392" s="261" t="str">
        <f t="shared" si="37"/>
        <v xml:space="preserve">a خالد  </v>
      </c>
      <c r="M2392" s="279"/>
    </row>
    <row r="2393" spans="2:13" s="265" customFormat="1" ht="30" customHeight="1">
      <c r="B2393" s="266">
        <v>2386</v>
      </c>
      <c r="C2393" s="261" t="str">
        <f>IF((F2393&lt;=0)," ",[1]Sheet48!$T$10)</f>
        <v>الثالثة إعدادي عام</v>
      </c>
      <c r="D2393" s="261" t="str">
        <f>C2393&amp;"_"&amp;COUNTIF(C$8:$C2393,C2393)</f>
        <v>الثالثة إعدادي عام_484</v>
      </c>
      <c r="E2393" s="260" t="str">
        <f>[1]Sheet48!$I$11</f>
        <v>3ASCG-12</v>
      </c>
      <c r="F2393" s="261">
        <f>[1]Sheet48!$AA35</f>
        <v>20</v>
      </c>
      <c r="G2393" s="262" t="str">
        <f>[1]Sheet48!$X35</f>
        <v>P134266823</v>
      </c>
      <c r="H2393" s="261" t="str">
        <f>[1]Sheet48!$Q35</f>
        <v>a</v>
      </c>
      <c r="I2393" s="261" t="str">
        <f>[1]Sheet48!$M35</f>
        <v xml:space="preserve">المهدي  </v>
      </c>
      <c r="J2393" s="261" t="str">
        <f>[1]Sheet48!$L35</f>
        <v>ذكر</v>
      </c>
      <c r="K2393" s="263">
        <f>[1]Sheet48!$F35</f>
        <v>37819</v>
      </c>
      <c r="L2393" s="261" t="str">
        <f t="shared" si="37"/>
        <v xml:space="preserve">a المهدي  </v>
      </c>
      <c r="M2393" s="279"/>
    </row>
    <row r="2394" spans="2:13" s="265" customFormat="1" ht="30" customHeight="1">
      <c r="B2394" s="266">
        <v>2387</v>
      </c>
      <c r="C2394" s="261" t="str">
        <f>IF((F2394&lt;=0)," ",[1]Sheet48!$T$10)</f>
        <v>الثالثة إعدادي عام</v>
      </c>
      <c r="D2394" s="261" t="str">
        <f>C2394&amp;"_"&amp;COUNTIF(C$8:$C2394,C2394)</f>
        <v>الثالثة إعدادي عام_485</v>
      </c>
      <c r="E2394" s="260" t="str">
        <f>[1]Sheet48!$I$11</f>
        <v>3ASCG-12</v>
      </c>
      <c r="F2394" s="261">
        <f>[1]Sheet48!$AA36</f>
        <v>21</v>
      </c>
      <c r="G2394" s="262" t="str">
        <f>[1]Sheet48!$X36</f>
        <v>P134453857</v>
      </c>
      <c r="H2394" s="261" t="str">
        <f>[1]Sheet48!$Q36</f>
        <v>a</v>
      </c>
      <c r="I2394" s="261" t="str">
        <f>[1]Sheet48!$M36</f>
        <v xml:space="preserve">محمد </v>
      </c>
      <c r="J2394" s="261" t="str">
        <f>[1]Sheet48!$L36</f>
        <v>ذكر</v>
      </c>
      <c r="K2394" s="263">
        <f>[1]Sheet48!$F36</f>
        <v>38109</v>
      </c>
      <c r="L2394" s="261" t="str">
        <f t="shared" si="37"/>
        <v xml:space="preserve">a محمد </v>
      </c>
      <c r="M2394" s="279"/>
    </row>
    <row r="2395" spans="2:13" s="265" customFormat="1" ht="30" customHeight="1">
      <c r="B2395" s="266">
        <v>2388</v>
      </c>
      <c r="C2395" s="261" t="str">
        <f>IF((F2395&lt;=0)," ",[1]Sheet48!$T$10)</f>
        <v>الثالثة إعدادي عام</v>
      </c>
      <c r="D2395" s="261" t="str">
        <f>C2395&amp;"_"&amp;COUNTIF(C$8:$C2395,C2395)</f>
        <v>الثالثة إعدادي عام_486</v>
      </c>
      <c r="E2395" s="260" t="str">
        <f>[1]Sheet48!$I$11</f>
        <v>3ASCG-12</v>
      </c>
      <c r="F2395" s="261">
        <f>[1]Sheet48!$AA37</f>
        <v>22</v>
      </c>
      <c r="G2395" s="262" t="str">
        <f>[1]Sheet48!$X37</f>
        <v>P135146919</v>
      </c>
      <c r="H2395" s="261" t="str">
        <f>[1]Sheet48!$Q37</f>
        <v>a</v>
      </c>
      <c r="I2395" s="261" t="str">
        <f>[1]Sheet48!$M37</f>
        <v xml:space="preserve">محمد </v>
      </c>
      <c r="J2395" s="261" t="str">
        <f>[1]Sheet48!$L37</f>
        <v>ذكر</v>
      </c>
      <c r="K2395" s="263">
        <f>[1]Sheet48!$F37</f>
        <v>38317</v>
      </c>
      <c r="L2395" s="261" t="str">
        <f t="shared" si="37"/>
        <v xml:space="preserve">a محمد </v>
      </c>
      <c r="M2395" s="279"/>
    </row>
    <row r="2396" spans="2:13" s="265" customFormat="1" ht="30" customHeight="1">
      <c r="B2396" s="266">
        <v>2389</v>
      </c>
      <c r="C2396" s="261" t="str">
        <f>IF((F2396&lt;=0)," ",[1]Sheet48!$T$10)</f>
        <v>الثالثة إعدادي عام</v>
      </c>
      <c r="D2396" s="261" t="str">
        <f>C2396&amp;"_"&amp;COUNTIF(C$8:$C2396,C2396)</f>
        <v>الثالثة إعدادي عام_487</v>
      </c>
      <c r="E2396" s="260" t="str">
        <f>[1]Sheet48!$I$11</f>
        <v>3ASCG-12</v>
      </c>
      <c r="F2396" s="261">
        <f>[1]Sheet48!$AA38</f>
        <v>23</v>
      </c>
      <c r="G2396" s="262" t="str">
        <f>[1]Sheet48!$X38</f>
        <v>P135171888</v>
      </c>
      <c r="H2396" s="261" t="str">
        <f>[1]Sheet48!$Q38</f>
        <v>a</v>
      </c>
      <c r="I2396" s="261" t="str">
        <f>[1]Sheet48!$M38</f>
        <v>ندى</v>
      </c>
      <c r="J2396" s="261" t="str">
        <f>[1]Sheet48!$L38</f>
        <v>أنثى</v>
      </c>
      <c r="K2396" s="263">
        <f>[1]Sheet48!$F38</f>
        <v>37689</v>
      </c>
      <c r="L2396" s="261" t="str">
        <f t="shared" si="37"/>
        <v>a ندى</v>
      </c>
      <c r="M2396" s="279"/>
    </row>
    <row r="2397" spans="2:13" s="265" customFormat="1" ht="30" customHeight="1">
      <c r="B2397" s="266">
        <v>2390</v>
      </c>
      <c r="C2397" s="261" t="str">
        <f>IF((F2397&lt;=0)," ",[1]Sheet48!$T$10)</f>
        <v>الثالثة إعدادي عام</v>
      </c>
      <c r="D2397" s="261" t="str">
        <f>C2397&amp;"_"&amp;COUNTIF(C$8:$C2397,C2397)</f>
        <v>الثالثة إعدادي عام_488</v>
      </c>
      <c r="E2397" s="260" t="str">
        <f>[1]Sheet48!$I$11</f>
        <v>3ASCG-12</v>
      </c>
      <c r="F2397" s="261">
        <f>[1]Sheet48!$AA39</f>
        <v>24</v>
      </c>
      <c r="G2397" s="262" t="str">
        <f>[1]Sheet48!$X39</f>
        <v>P135371197</v>
      </c>
      <c r="H2397" s="261" t="str">
        <f>[1]Sheet48!$Q39</f>
        <v>a</v>
      </c>
      <c r="I2397" s="261" t="str">
        <f>[1]Sheet48!$M39</f>
        <v xml:space="preserve">سارة </v>
      </c>
      <c r="J2397" s="261" t="str">
        <f>[1]Sheet48!$L39</f>
        <v>أنثى</v>
      </c>
      <c r="K2397" s="263">
        <f>[1]Sheet48!$F39</f>
        <v>38125</v>
      </c>
      <c r="L2397" s="261" t="str">
        <f t="shared" si="37"/>
        <v xml:space="preserve">a سارة </v>
      </c>
      <c r="M2397" s="279"/>
    </row>
    <row r="2398" spans="2:13" s="265" customFormat="1" ht="30" customHeight="1">
      <c r="B2398" s="266">
        <v>2391</v>
      </c>
      <c r="C2398" s="261" t="str">
        <f>IF((F2398&lt;=0)," ",[1]Sheet48!$T$10)</f>
        <v>الثالثة إعدادي عام</v>
      </c>
      <c r="D2398" s="261" t="str">
        <f>C2398&amp;"_"&amp;COUNTIF(C$8:$C2398,C2398)</f>
        <v>الثالثة إعدادي عام_489</v>
      </c>
      <c r="E2398" s="260" t="str">
        <f>[1]Sheet48!$I$11</f>
        <v>3ASCG-12</v>
      </c>
      <c r="F2398" s="261">
        <f>[1]Sheet48!$AA40</f>
        <v>25</v>
      </c>
      <c r="G2398" s="262" t="str">
        <f>[1]Sheet48!$X40</f>
        <v>P136260081</v>
      </c>
      <c r="H2398" s="261" t="str">
        <f>[1]Sheet48!$Q40</f>
        <v>a</v>
      </c>
      <c r="I2398" s="261" t="str">
        <f>[1]Sheet48!$M40</f>
        <v xml:space="preserve">عبد العظيم </v>
      </c>
      <c r="J2398" s="261" t="str">
        <f>[1]Sheet48!$L40</f>
        <v>ذكر</v>
      </c>
      <c r="K2398" s="263">
        <f>[1]Sheet48!$F40</f>
        <v>37302</v>
      </c>
      <c r="L2398" s="261" t="str">
        <f t="shared" si="37"/>
        <v xml:space="preserve">a عبد العظيم </v>
      </c>
      <c r="M2398" s="279"/>
    </row>
    <row r="2399" spans="2:13" s="265" customFormat="1" ht="30" customHeight="1">
      <c r="B2399" s="266">
        <v>2392</v>
      </c>
      <c r="C2399" s="261" t="str">
        <f>IF((F2399&lt;=0)," ",[1]Sheet48!$T$10)</f>
        <v>الثالثة إعدادي عام</v>
      </c>
      <c r="D2399" s="261" t="str">
        <f>C2399&amp;"_"&amp;COUNTIF(C$8:$C2399,C2399)</f>
        <v>الثالثة إعدادي عام_490</v>
      </c>
      <c r="E2399" s="260" t="str">
        <f>[1]Sheet48!$I$11</f>
        <v>3ASCG-12</v>
      </c>
      <c r="F2399" s="261">
        <f>[1]Sheet48!$AA41</f>
        <v>26</v>
      </c>
      <c r="G2399" s="262" t="str">
        <f>[1]Sheet48!$X41</f>
        <v>P136376691</v>
      </c>
      <c r="H2399" s="261" t="str">
        <f>[1]Sheet48!$Q41</f>
        <v>a</v>
      </c>
      <c r="I2399" s="261" t="str">
        <f>[1]Sheet48!$M41</f>
        <v xml:space="preserve">فردوس </v>
      </c>
      <c r="J2399" s="261" t="str">
        <f>[1]Sheet48!$L41</f>
        <v>أنثى</v>
      </c>
      <c r="K2399" s="263">
        <f>[1]Sheet48!$F41</f>
        <v>37710</v>
      </c>
      <c r="L2399" s="261" t="str">
        <f t="shared" si="37"/>
        <v xml:space="preserve">a فردوس </v>
      </c>
      <c r="M2399" s="279"/>
    </row>
    <row r="2400" spans="2:13" s="265" customFormat="1" ht="30" customHeight="1">
      <c r="B2400" s="266">
        <v>2393</v>
      </c>
      <c r="C2400" s="261" t="str">
        <f>IF((F2400&lt;=0)," ",[1]Sheet48!$T$10)</f>
        <v>الثالثة إعدادي عام</v>
      </c>
      <c r="D2400" s="261" t="str">
        <f>C2400&amp;"_"&amp;COUNTIF(C$8:$C2400,C2400)</f>
        <v>الثالثة إعدادي عام_491</v>
      </c>
      <c r="E2400" s="260" t="str">
        <f>[1]Sheet48!$I$11</f>
        <v>3ASCG-12</v>
      </c>
      <c r="F2400" s="261">
        <f>[1]Sheet48!$AA42</f>
        <v>27</v>
      </c>
      <c r="G2400" s="262" t="str">
        <f>[1]Sheet48!$X42</f>
        <v>P136376700</v>
      </c>
      <c r="H2400" s="261" t="str">
        <f>[1]Sheet48!$Q42</f>
        <v>a</v>
      </c>
      <c r="I2400" s="261" t="str">
        <f>[1]Sheet48!$M42</f>
        <v xml:space="preserve">خديجة </v>
      </c>
      <c r="J2400" s="261" t="str">
        <f>[1]Sheet48!$L42</f>
        <v>أنثى</v>
      </c>
      <c r="K2400" s="263">
        <f>[1]Sheet48!$F42</f>
        <v>37342</v>
      </c>
      <c r="L2400" s="261" t="str">
        <f t="shared" si="37"/>
        <v xml:space="preserve">a خديجة </v>
      </c>
      <c r="M2400" s="279"/>
    </row>
    <row r="2401" spans="2:13" s="265" customFormat="1" ht="30" customHeight="1">
      <c r="B2401" s="266">
        <v>2394</v>
      </c>
      <c r="C2401" s="261" t="str">
        <f>IF((F2401&lt;=0)," ",[1]Sheet48!$T$10)</f>
        <v>الثالثة إعدادي عام</v>
      </c>
      <c r="D2401" s="261" t="str">
        <f>C2401&amp;"_"&amp;COUNTIF(C$8:$C2401,C2401)</f>
        <v>الثالثة إعدادي عام_492</v>
      </c>
      <c r="E2401" s="260" t="str">
        <f>[1]Sheet48!$I$11</f>
        <v>3ASCG-12</v>
      </c>
      <c r="F2401" s="261">
        <f>[1]Sheet48!$AA43</f>
        <v>28</v>
      </c>
      <c r="G2401" s="262" t="str">
        <f>[1]Sheet48!$X43</f>
        <v>P137171943</v>
      </c>
      <c r="H2401" s="261" t="str">
        <f>[1]Sheet48!$Q43</f>
        <v>a</v>
      </c>
      <c r="I2401" s="261" t="str">
        <f>[1]Sheet48!$M43</f>
        <v>سلمى</v>
      </c>
      <c r="J2401" s="261" t="str">
        <f>[1]Sheet48!$L43</f>
        <v>أنثى</v>
      </c>
      <c r="K2401" s="263">
        <f>[1]Sheet48!$F43</f>
        <v>37514</v>
      </c>
      <c r="L2401" s="261" t="str">
        <f t="shared" si="37"/>
        <v>a سلمى</v>
      </c>
      <c r="M2401" s="279"/>
    </row>
    <row r="2402" spans="2:13" s="265" customFormat="1" ht="30" customHeight="1">
      <c r="B2402" s="266">
        <v>2395</v>
      </c>
      <c r="C2402" s="261" t="str">
        <f>IF((F2402&lt;=0)," ",[1]Sheet48!$T$10)</f>
        <v>الثالثة إعدادي عام</v>
      </c>
      <c r="D2402" s="261" t="str">
        <f>C2402&amp;"_"&amp;COUNTIF(C$8:$C2402,C2402)</f>
        <v>الثالثة إعدادي عام_493</v>
      </c>
      <c r="E2402" s="260" t="str">
        <f>[1]Sheet48!$I$11</f>
        <v>3ASCG-12</v>
      </c>
      <c r="F2402" s="261">
        <f>[1]Sheet48!$AA44</f>
        <v>29</v>
      </c>
      <c r="G2402" s="262" t="str">
        <f>[1]Sheet48!$X44</f>
        <v>P137376565</v>
      </c>
      <c r="H2402" s="261" t="str">
        <f>[1]Sheet48!$Q44</f>
        <v>a</v>
      </c>
      <c r="I2402" s="261" t="str">
        <f>[1]Sheet48!$M44</f>
        <v xml:space="preserve">فاطمة الزهرة </v>
      </c>
      <c r="J2402" s="261" t="str">
        <f>[1]Sheet48!$L44</f>
        <v>أنثى</v>
      </c>
      <c r="K2402" s="263">
        <f>[1]Sheet48!$F44</f>
        <v>37903</v>
      </c>
      <c r="L2402" s="261" t="str">
        <f t="shared" si="37"/>
        <v xml:space="preserve">a فاطمة الزهرة </v>
      </c>
      <c r="M2402" s="279"/>
    </row>
    <row r="2403" spans="2:13" s="265" customFormat="1" ht="30" customHeight="1">
      <c r="B2403" s="266">
        <v>2396</v>
      </c>
      <c r="C2403" s="261" t="str">
        <f>IF((F2403&lt;=0)," ",[1]Sheet48!$T$10)</f>
        <v>الثالثة إعدادي عام</v>
      </c>
      <c r="D2403" s="261" t="str">
        <f>C2403&amp;"_"&amp;COUNTIF(C$8:$C2403,C2403)</f>
        <v>الثالثة إعدادي عام_494</v>
      </c>
      <c r="E2403" s="260" t="str">
        <f>[1]Sheet48!$I$11</f>
        <v>3ASCG-12</v>
      </c>
      <c r="F2403" s="261">
        <f>[1]Sheet48!$AA45</f>
        <v>30</v>
      </c>
      <c r="G2403" s="262" t="str">
        <f>[1]Sheet48!$X45</f>
        <v>P137454231</v>
      </c>
      <c r="H2403" s="261" t="str">
        <f>[1]Sheet48!$Q45</f>
        <v>a</v>
      </c>
      <c r="I2403" s="261" t="str">
        <f>[1]Sheet48!$M45</f>
        <v xml:space="preserve">مراد </v>
      </c>
      <c r="J2403" s="261" t="str">
        <f>[1]Sheet48!$L45</f>
        <v>ذكر</v>
      </c>
      <c r="K2403" s="263">
        <f>[1]Sheet48!$F45</f>
        <v>37745</v>
      </c>
      <c r="L2403" s="261" t="str">
        <f t="shared" si="37"/>
        <v xml:space="preserve">a مراد </v>
      </c>
      <c r="M2403" s="279"/>
    </row>
    <row r="2404" spans="2:13" s="265" customFormat="1" ht="30" customHeight="1">
      <c r="B2404" s="266">
        <v>2397</v>
      </c>
      <c r="C2404" s="261" t="str">
        <f>IF((F2404&lt;=0)," ",[1]Sheet48!$T$10)</f>
        <v>الثالثة إعدادي عام</v>
      </c>
      <c r="D2404" s="261" t="str">
        <f>C2404&amp;"_"&amp;COUNTIF(C$8:$C2404,C2404)</f>
        <v>الثالثة إعدادي عام_495</v>
      </c>
      <c r="E2404" s="260" t="str">
        <f>[1]Sheet48!$I$11</f>
        <v>3ASCG-12</v>
      </c>
      <c r="F2404" s="261">
        <f>[1]Sheet48!$AA46</f>
        <v>31</v>
      </c>
      <c r="G2404" s="262" t="str">
        <f>[1]Sheet48!$X46</f>
        <v>P138241283</v>
      </c>
      <c r="H2404" s="261" t="str">
        <f>[1]Sheet48!$Q46</f>
        <v>a</v>
      </c>
      <c r="I2404" s="261" t="str">
        <f>[1]Sheet48!$M46</f>
        <v>نبيلة</v>
      </c>
      <c r="J2404" s="261" t="str">
        <f>[1]Sheet48!$L46</f>
        <v>أنثى</v>
      </c>
      <c r="K2404" s="263">
        <f>[1]Sheet48!$F46</f>
        <v>37839</v>
      </c>
      <c r="L2404" s="261" t="str">
        <f t="shared" si="37"/>
        <v>a نبيلة</v>
      </c>
      <c r="M2404" s="279"/>
    </row>
    <row r="2405" spans="2:13" s="265" customFormat="1" ht="30" customHeight="1">
      <c r="B2405" s="266">
        <v>2398</v>
      </c>
      <c r="C2405" s="261" t="str">
        <f>IF((F2405&lt;=0)," ",[1]Sheet48!$T$10)</f>
        <v>الثالثة إعدادي عام</v>
      </c>
      <c r="D2405" s="261" t="str">
        <f>C2405&amp;"_"&amp;COUNTIF(C$8:$C2405,C2405)</f>
        <v>الثالثة إعدادي عام_496</v>
      </c>
      <c r="E2405" s="260" t="str">
        <f>[1]Sheet48!$I$11</f>
        <v>3ASCG-12</v>
      </c>
      <c r="F2405" s="261">
        <f>[1]Sheet48!$AA47</f>
        <v>32</v>
      </c>
      <c r="G2405" s="262" t="str">
        <f>[1]Sheet48!$X47</f>
        <v>P138371292</v>
      </c>
      <c r="H2405" s="261" t="str">
        <f>[1]Sheet48!$Q47</f>
        <v>a</v>
      </c>
      <c r="I2405" s="261" t="str">
        <f>[1]Sheet48!$M47</f>
        <v xml:space="preserve">رجاء </v>
      </c>
      <c r="J2405" s="261" t="str">
        <f>[1]Sheet48!$L47</f>
        <v>أنثى</v>
      </c>
      <c r="K2405" s="263">
        <f>[1]Sheet48!$F47</f>
        <v>37976</v>
      </c>
      <c r="L2405" s="261" t="str">
        <f t="shared" si="37"/>
        <v xml:space="preserve">a رجاء </v>
      </c>
      <c r="M2405" s="279"/>
    </row>
    <row r="2406" spans="2:13" s="265" customFormat="1" ht="30" customHeight="1">
      <c r="B2406" s="266">
        <v>2399</v>
      </c>
      <c r="C2406" s="261" t="str">
        <f>IF((F2406&lt;=0)," ",[1]Sheet48!$T$10)</f>
        <v>الثالثة إعدادي عام</v>
      </c>
      <c r="D2406" s="261" t="str">
        <f>C2406&amp;"_"&amp;COUNTIF(C$8:$C2406,C2406)</f>
        <v>الثالثة إعدادي عام_497</v>
      </c>
      <c r="E2406" s="260" t="str">
        <f>[1]Sheet48!$I$11</f>
        <v>3ASCG-12</v>
      </c>
      <c r="F2406" s="261">
        <f>[1]Sheet48!$AA48</f>
        <v>33</v>
      </c>
      <c r="G2406" s="262" t="str">
        <f>[1]Sheet48!$X48</f>
        <v>P138409431</v>
      </c>
      <c r="H2406" s="261" t="str">
        <f>[1]Sheet48!$Q48</f>
        <v>a</v>
      </c>
      <c r="I2406" s="261" t="str">
        <f>[1]Sheet48!$M48</f>
        <v xml:space="preserve">أيوب </v>
      </c>
      <c r="J2406" s="261" t="str">
        <f>[1]Sheet48!$L48</f>
        <v>ذكر</v>
      </c>
      <c r="K2406" s="263">
        <f>[1]Sheet48!$F48</f>
        <v>37568</v>
      </c>
      <c r="L2406" s="261" t="str">
        <f t="shared" si="37"/>
        <v xml:space="preserve">a أيوب </v>
      </c>
      <c r="M2406" s="279"/>
    </row>
    <row r="2407" spans="2:13" s="265" customFormat="1" ht="30" customHeight="1">
      <c r="B2407" s="266">
        <v>2400</v>
      </c>
      <c r="C2407" s="261" t="str">
        <f>IF((F2407&lt;=0)," ",[1]Sheet48!$T$10)</f>
        <v>الثالثة إعدادي عام</v>
      </c>
      <c r="D2407" s="261" t="str">
        <f>C2407&amp;"_"&amp;COUNTIF(C$8:$C2407,C2407)</f>
        <v>الثالثة إعدادي عام_498</v>
      </c>
      <c r="E2407" s="260" t="str">
        <f>[1]Sheet48!$I$11</f>
        <v>3ASCG-12</v>
      </c>
      <c r="F2407" s="261">
        <f>[1]Sheet48!$AA49</f>
        <v>34</v>
      </c>
      <c r="G2407" s="262" t="str">
        <f>[1]Sheet48!$X49</f>
        <v>P139241143</v>
      </c>
      <c r="H2407" s="261" t="str">
        <f>[1]Sheet48!$Q49</f>
        <v>a</v>
      </c>
      <c r="I2407" s="261" t="str">
        <f>[1]Sheet48!$M49</f>
        <v>صفاء</v>
      </c>
      <c r="J2407" s="261" t="str">
        <f>[1]Sheet48!$L49</f>
        <v>أنثى</v>
      </c>
      <c r="K2407" s="263">
        <f>[1]Sheet48!$F49</f>
        <v>37650</v>
      </c>
      <c r="L2407" s="261" t="str">
        <f t="shared" si="37"/>
        <v>a صفاء</v>
      </c>
      <c r="M2407" s="279"/>
    </row>
    <row r="2408" spans="2:13" s="265" customFormat="1" ht="30" customHeight="1">
      <c r="B2408" s="266">
        <v>2401</v>
      </c>
      <c r="C2408" s="261" t="str">
        <f>IF((F2408&lt;=0)," ",[1]Sheet48!$T$10)</f>
        <v>الثالثة إعدادي عام</v>
      </c>
      <c r="D2408" s="261" t="str">
        <f>C2408&amp;"_"&amp;COUNTIF(C$8:$C2408,C2408)</f>
        <v>الثالثة إعدادي عام_499</v>
      </c>
      <c r="E2408" s="260" t="str">
        <f>[1]Sheet48!$I$11</f>
        <v>3ASCG-12</v>
      </c>
      <c r="F2408" s="261">
        <f>[1]Sheet48!$AA50</f>
        <v>35</v>
      </c>
      <c r="G2408" s="262" t="str">
        <f>[1]Sheet48!$X50</f>
        <v>P139241145</v>
      </c>
      <c r="H2408" s="261" t="str">
        <f>[1]Sheet48!$Q50</f>
        <v>a</v>
      </c>
      <c r="I2408" s="261" t="str">
        <f>[1]Sheet48!$M50</f>
        <v>خديجة</v>
      </c>
      <c r="J2408" s="261" t="str">
        <f>[1]Sheet48!$L50</f>
        <v>أنثى</v>
      </c>
      <c r="K2408" s="263">
        <f>[1]Sheet48!$F50</f>
        <v>37905</v>
      </c>
      <c r="L2408" s="261" t="str">
        <f t="shared" si="37"/>
        <v>a خديجة</v>
      </c>
      <c r="M2408" s="279"/>
    </row>
    <row r="2409" spans="2:13" s="265" customFormat="1" ht="30" customHeight="1">
      <c r="B2409" s="266">
        <v>2402</v>
      </c>
      <c r="C2409" s="261" t="str">
        <f>IF((F2409&lt;=0)," ",[1]Sheet48!$T$10)</f>
        <v>الثالثة إعدادي عام</v>
      </c>
      <c r="D2409" s="261" t="str">
        <f>C2409&amp;"_"&amp;COUNTIF(C$8:$C2409,C2409)</f>
        <v>الثالثة إعدادي عام_500</v>
      </c>
      <c r="E2409" s="260" t="str">
        <f>[1]Sheet48!$I$11</f>
        <v>3ASCG-12</v>
      </c>
      <c r="F2409" s="261">
        <f>[1]Sheet48!$AA51</f>
        <v>36</v>
      </c>
      <c r="G2409" s="262" t="str">
        <f>[1]Sheet48!$X51</f>
        <v>P139260059</v>
      </c>
      <c r="H2409" s="261" t="str">
        <f>[1]Sheet48!$Q51</f>
        <v>a</v>
      </c>
      <c r="I2409" s="261" t="str">
        <f>[1]Sheet48!$M51</f>
        <v>كوثر</v>
      </c>
      <c r="J2409" s="261" t="str">
        <f>[1]Sheet48!$L51</f>
        <v>أنثى</v>
      </c>
      <c r="K2409" s="263">
        <f>[1]Sheet48!$F51</f>
        <v>38160</v>
      </c>
      <c r="L2409" s="261" t="str">
        <f t="shared" si="37"/>
        <v>a كوثر</v>
      </c>
      <c r="M2409" s="279"/>
    </row>
    <row r="2410" spans="2:13" s="265" customFormat="1" ht="30" customHeight="1">
      <c r="B2410" s="266">
        <v>2403</v>
      </c>
      <c r="C2410" s="261" t="str">
        <f>IF((F2410&lt;=0)," ",[1]Sheet48!$T$10)</f>
        <v>الثالثة إعدادي عام</v>
      </c>
      <c r="D2410" s="261" t="str">
        <f>C2410&amp;"_"&amp;COUNTIF(C$8:$C2410,C2410)</f>
        <v>الثالثة إعدادي عام_501</v>
      </c>
      <c r="E2410" s="260" t="str">
        <f>[1]Sheet48!$I$11</f>
        <v>3ASCG-12</v>
      </c>
      <c r="F2410" s="261">
        <f>[1]Sheet48!$AA52</f>
        <v>37</v>
      </c>
      <c r="G2410" s="262" t="str">
        <f>[1]Sheet48!$X52</f>
        <v>P139376721</v>
      </c>
      <c r="H2410" s="261" t="str">
        <f>[1]Sheet48!$Q52</f>
        <v>a</v>
      </c>
      <c r="I2410" s="261" t="str">
        <f>[1]Sheet48!$M52</f>
        <v xml:space="preserve">مريم </v>
      </c>
      <c r="J2410" s="261" t="str">
        <f>[1]Sheet48!$L52</f>
        <v>أنثى</v>
      </c>
      <c r="K2410" s="263">
        <f>[1]Sheet48!$F52</f>
        <v>37966</v>
      </c>
      <c r="L2410" s="261" t="str">
        <f t="shared" si="37"/>
        <v xml:space="preserve">a مريم </v>
      </c>
      <c r="M2410" s="279"/>
    </row>
    <row r="2411" spans="2:13" s="265" customFormat="1" ht="30" customHeight="1">
      <c r="B2411" s="266">
        <v>2404</v>
      </c>
      <c r="C2411" s="261" t="str">
        <f>IF((F2411&lt;=0)," ",[1]Sheet48!$T$10)</f>
        <v>الثالثة إعدادي عام</v>
      </c>
      <c r="D2411" s="261" t="str">
        <f>C2411&amp;"_"&amp;COUNTIF(C$8:$C2411,C2411)</f>
        <v>الثالثة إعدادي عام_502</v>
      </c>
      <c r="E2411" s="260" t="str">
        <f>[1]Sheet48!$I$11</f>
        <v>3ASCG-12</v>
      </c>
      <c r="F2411" s="261">
        <f>[1]Sheet48!$AA53</f>
        <v>38</v>
      </c>
      <c r="G2411" s="262" t="str">
        <f>[1]Sheet48!$X53</f>
        <v>S138296800</v>
      </c>
      <c r="H2411" s="261" t="str">
        <f>[1]Sheet48!$Q53</f>
        <v>a</v>
      </c>
      <c r="I2411" s="261" t="str">
        <f>[1]Sheet48!$M53</f>
        <v xml:space="preserve">محمد </v>
      </c>
      <c r="J2411" s="261" t="str">
        <f>[1]Sheet48!$L53</f>
        <v>ذكر</v>
      </c>
      <c r="K2411" s="263">
        <f>[1]Sheet48!$F53</f>
        <v>37895</v>
      </c>
      <c r="L2411" s="261" t="str">
        <f t="shared" si="37"/>
        <v xml:space="preserve">a محمد </v>
      </c>
      <c r="M2411" s="279"/>
    </row>
    <row r="2412" spans="2:13" s="265" customFormat="1" ht="30" customHeight="1">
      <c r="B2412" s="266">
        <v>2405</v>
      </c>
      <c r="C2412" s="261" t="str">
        <f>IF((F2412&lt;=0)," ",[1]Sheet48!$T$10)</f>
        <v xml:space="preserve"> </v>
      </c>
      <c r="D2412" s="261" t="str">
        <f>C2412&amp;"_"&amp;COUNTIF(C$8:$C2412,C2412)</f>
        <v xml:space="preserve"> _449</v>
      </c>
      <c r="E2412" s="260" t="str">
        <f>[1]Sheet48!$I$11</f>
        <v>3ASCG-12</v>
      </c>
      <c r="F2412" s="261">
        <f>[1]Sheet48!$AA54</f>
        <v>0</v>
      </c>
      <c r="G2412" s="262">
        <f>[1]Sheet48!$X54</f>
        <v>0</v>
      </c>
      <c r="H2412" s="261" t="str">
        <f>[1]Sheet48!$Q54</f>
        <v>a</v>
      </c>
      <c r="I2412" s="261">
        <f>[1]Sheet48!$M54</f>
        <v>0</v>
      </c>
      <c r="J2412" s="261">
        <f>[1]Sheet48!$L54</f>
        <v>0</v>
      </c>
      <c r="K2412" s="263">
        <f>[1]Sheet48!$F54</f>
        <v>0</v>
      </c>
      <c r="L2412" s="261" t="str">
        <f t="shared" si="37"/>
        <v>a 0</v>
      </c>
      <c r="M2412" s="279"/>
    </row>
    <row r="2413" spans="2:13" s="265" customFormat="1" ht="30" customHeight="1">
      <c r="B2413" s="266">
        <v>2406</v>
      </c>
      <c r="C2413" s="261" t="str">
        <f>IF((F2413&lt;=0)," ",[1]Sheet48!$T$10)</f>
        <v xml:space="preserve"> </v>
      </c>
      <c r="D2413" s="261" t="str">
        <f>C2413&amp;"_"&amp;COUNTIF(C$8:$C2413,C2413)</f>
        <v xml:space="preserve"> _450</v>
      </c>
      <c r="E2413" s="260" t="str">
        <f>[1]Sheet48!$I$11</f>
        <v>3ASCG-12</v>
      </c>
      <c r="F2413" s="261">
        <f>[1]Sheet48!$AA55</f>
        <v>0</v>
      </c>
      <c r="G2413" s="262">
        <f>[1]Sheet48!$X55</f>
        <v>0</v>
      </c>
      <c r="H2413" s="261" t="str">
        <f>[1]Sheet48!$Q55</f>
        <v>a</v>
      </c>
      <c r="I2413" s="261">
        <f>[1]Sheet48!$M55</f>
        <v>0</v>
      </c>
      <c r="J2413" s="261">
        <f>[1]Sheet48!$L55</f>
        <v>0</v>
      </c>
      <c r="K2413" s="263">
        <f>[1]Sheet48!$F55</f>
        <v>0</v>
      </c>
      <c r="L2413" s="261" t="str">
        <f t="shared" si="37"/>
        <v>a 0</v>
      </c>
      <c r="M2413" s="279"/>
    </row>
    <row r="2414" spans="2:13" s="265" customFormat="1" ht="30" customHeight="1">
      <c r="B2414" s="266">
        <v>2407</v>
      </c>
      <c r="C2414" s="261" t="str">
        <f>IF((F2414&lt;=0)," ",[1]Sheet48!$T$10)</f>
        <v xml:space="preserve"> </v>
      </c>
      <c r="D2414" s="261" t="str">
        <f>C2414&amp;"_"&amp;COUNTIF(C$8:$C2414,C2414)</f>
        <v xml:space="preserve"> _451</v>
      </c>
      <c r="E2414" s="260" t="str">
        <f>[1]Sheet48!$I$11</f>
        <v>3ASCG-12</v>
      </c>
      <c r="F2414" s="261">
        <f>[1]Sheet48!$AA56</f>
        <v>0</v>
      </c>
      <c r="G2414" s="262">
        <f>[1]Sheet48!$X56</f>
        <v>0</v>
      </c>
      <c r="H2414" s="261" t="str">
        <f>[1]Sheet48!$Q56</f>
        <v>a</v>
      </c>
      <c r="I2414" s="261">
        <f>[1]Sheet48!$M56</f>
        <v>0</v>
      </c>
      <c r="J2414" s="261">
        <f>[1]Sheet48!$L56</f>
        <v>0</v>
      </c>
      <c r="K2414" s="263">
        <f>[1]Sheet48!$F56</f>
        <v>0</v>
      </c>
      <c r="L2414" s="261" t="str">
        <f t="shared" si="37"/>
        <v>a 0</v>
      </c>
      <c r="M2414" s="279"/>
    </row>
    <row r="2415" spans="2:13" s="265" customFormat="1" ht="30" customHeight="1">
      <c r="B2415" s="266">
        <v>2408</v>
      </c>
      <c r="C2415" s="261" t="str">
        <f>IF((F2415&lt;=0)," ",[1]Sheet48!$T$10)</f>
        <v xml:space="preserve"> </v>
      </c>
      <c r="D2415" s="261" t="str">
        <f>C2415&amp;"_"&amp;COUNTIF(C$8:$C2415,C2415)</f>
        <v xml:space="preserve"> _452</v>
      </c>
      <c r="E2415" s="260" t="str">
        <f>[1]Sheet48!$I$11</f>
        <v>3ASCG-12</v>
      </c>
      <c r="F2415" s="261">
        <f>[1]Sheet48!$AA57</f>
        <v>0</v>
      </c>
      <c r="G2415" s="262">
        <f>[1]Sheet48!$X57</f>
        <v>0</v>
      </c>
      <c r="H2415" s="261" t="str">
        <f>[1]Sheet48!$Q57</f>
        <v>a</v>
      </c>
      <c r="I2415" s="261">
        <f>[1]Sheet48!$M57</f>
        <v>0</v>
      </c>
      <c r="J2415" s="261">
        <f>[1]Sheet48!$L57</f>
        <v>0</v>
      </c>
      <c r="K2415" s="263">
        <f>[1]Sheet48!$F57</f>
        <v>0</v>
      </c>
      <c r="L2415" s="261" t="str">
        <f t="shared" si="37"/>
        <v>a 0</v>
      </c>
      <c r="M2415" s="279"/>
    </row>
    <row r="2416" spans="2:13" s="265" customFormat="1" ht="30" customHeight="1">
      <c r="B2416" s="266">
        <v>2409</v>
      </c>
      <c r="C2416" s="261" t="str">
        <f>IF((F2416&lt;=0)," ",[1]Sheet48!$T$10)</f>
        <v xml:space="preserve"> </v>
      </c>
      <c r="D2416" s="261" t="str">
        <f>C2416&amp;"_"&amp;COUNTIF(C$8:$C2416,C2416)</f>
        <v xml:space="preserve"> _453</v>
      </c>
      <c r="E2416" s="260" t="str">
        <f>[1]Sheet48!$I$11</f>
        <v>3ASCG-12</v>
      </c>
      <c r="F2416" s="261">
        <f>[1]Sheet48!$AA58</f>
        <v>0</v>
      </c>
      <c r="G2416" s="262">
        <f>[1]Sheet48!$X58</f>
        <v>0</v>
      </c>
      <c r="H2416" s="261" t="str">
        <f>[1]Sheet48!$Q58</f>
        <v>a</v>
      </c>
      <c r="I2416" s="261">
        <f>[1]Sheet48!$M58</f>
        <v>0</v>
      </c>
      <c r="J2416" s="261">
        <f>[1]Sheet48!$L58</f>
        <v>0</v>
      </c>
      <c r="K2416" s="263">
        <f>[1]Sheet48!$F58</f>
        <v>0</v>
      </c>
      <c r="L2416" s="261" t="str">
        <f t="shared" si="37"/>
        <v>a 0</v>
      </c>
      <c r="M2416" s="279"/>
    </row>
    <row r="2417" spans="2:13" s="265" customFormat="1" ht="30" customHeight="1">
      <c r="B2417" s="266">
        <v>2410</v>
      </c>
      <c r="C2417" s="261" t="str">
        <f>IF((F2417&lt;=0)," ",[1]Sheet48!$T$10)</f>
        <v xml:space="preserve"> </v>
      </c>
      <c r="D2417" s="261" t="str">
        <f>C2417&amp;"_"&amp;COUNTIF(C$8:$C2417,C2417)</f>
        <v xml:space="preserve"> _454</v>
      </c>
      <c r="E2417" s="260" t="str">
        <f>[1]Sheet48!$I$11</f>
        <v>3ASCG-12</v>
      </c>
      <c r="F2417" s="261">
        <f>[1]Sheet48!$AA59</f>
        <v>0</v>
      </c>
      <c r="G2417" s="262">
        <f>[1]Sheet48!$X59</f>
        <v>0</v>
      </c>
      <c r="H2417" s="261" t="str">
        <f>[1]Sheet48!$Q59</f>
        <v>a</v>
      </c>
      <c r="I2417" s="261">
        <f>[1]Sheet48!$M59</f>
        <v>0</v>
      </c>
      <c r="J2417" s="261">
        <f>[1]Sheet48!$L59</f>
        <v>0</v>
      </c>
      <c r="K2417" s="263">
        <f>[1]Sheet48!$F59</f>
        <v>0</v>
      </c>
      <c r="L2417" s="261" t="str">
        <f t="shared" si="37"/>
        <v>a 0</v>
      </c>
      <c r="M2417" s="279"/>
    </row>
    <row r="2418" spans="2:13" s="265" customFormat="1" ht="30" customHeight="1">
      <c r="B2418" s="266">
        <v>2411</v>
      </c>
      <c r="C2418" s="261" t="str">
        <f>IF((F2418&lt;=0)," ",[1]Sheet48!$T$10)</f>
        <v xml:space="preserve"> </v>
      </c>
      <c r="D2418" s="261" t="str">
        <f>C2418&amp;"_"&amp;COUNTIF(C$8:$C2418,C2418)</f>
        <v xml:space="preserve"> _455</v>
      </c>
      <c r="E2418" s="260" t="str">
        <f>[1]Sheet48!$I$11</f>
        <v>3ASCG-12</v>
      </c>
      <c r="F2418" s="261">
        <f>[1]Sheet48!$AA60</f>
        <v>0</v>
      </c>
      <c r="G2418" s="262">
        <f>[1]Sheet48!$X60</f>
        <v>0</v>
      </c>
      <c r="H2418" s="261" t="str">
        <f>[1]Sheet48!$Q60</f>
        <v>a</v>
      </c>
      <c r="I2418" s="261">
        <f>[1]Sheet48!$M60</f>
        <v>0</v>
      </c>
      <c r="J2418" s="261">
        <f>[1]Sheet48!$L60</f>
        <v>0</v>
      </c>
      <c r="K2418" s="263">
        <f>[1]Sheet48!$F60</f>
        <v>0</v>
      </c>
      <c r="L2418" s="261" t="str">
        <f t="shared" si="37"/>
        <v>a 0</v>
      </c>
      <c r="M2418" s="279"/>
    </row>
    <row r="2419" spans="2:13" s="265" customFormat="1" ht="30" customHeight="1">
      <c r="B2419" s="266">
        <v>2412</v>
      </c>
      <c r="C2419" s="261" t="str">
        <f>IF((F2419&lt;=0)," ",[1]Sheet48!$T$10)</f>
        <v xml:space="preserve"> </v>
      </c>
      <c r="D2419" s="261" t="str">
        <f>C2419&amp;"_"&amp;COUNTIF(C$8:$C2419,C2419)</f>
        <v xml:space="preserve"> _456</v>
      </c>
      <c r="E2419" s="260" t="str">
        <f>[1]Sheet48!$I$11</f>
        <v>3ASCG-12</v>
      </c>
      <c r="F2419" s="261">
        <f>[1]Sheet48!$AA61</f>
        <v>0</v>
      </c>
      <c r="G2419" s="262">
        <f>[1]Sheet48!$X61</f>
        <v>0</v>
      </c>
      <c r="H2419" s="261" t="str">
        <f>[1]Sheet48!$Q61</f>
        <v>a</v>
      </c>
      <c r="I2419" s="261">
        <f>[1]Sheet48!$M61</f>
        <v>0</v>
      </c>
      <c r="J2419" s="261">
        <f>[1]Sheet48!$L61</f>
        <v>0</v>
      </c>
      <c r="K2419" s="263">
        <f>[1]Sheet48!$F61</f>
        <v>0</v>
      </c>
      <c r="L2419" s="261" t="str">
        <f t="shared" si="37"/>
        <v>a 0</v>
      </c>
      <c r="M2419" s="279"/>
    </row>
    <row r="2420" spans="2:13" s="265" customFormat="1" ht="30" customHeight="1">
      <c r="B2420" s="266">
        <v>2413</v>
      </c>
      <c r="C2420" s="261" t="str">
        <f>IF((F2420&lt;=0)," ",[1]Sheet48!$T$10)</f>
        <v xml:space="preserve"> </v>
      </c>
      <c r="D2420" s="261" t="str">
        <f>C2420&amp;"_"&amp;COUNTIF(C$8:$C2420,C2420)</f>
        <v xml:space="preserve"> _457</v>
      </c>
      <c r="E2420" s="260" t="str">
        <f>[1]Sheet48!$I$11</f>
        <v>3ASCG-12</v>
      </c>
      <c r="F2420" s="261">
        <f>[1]Sheet48!$AA62</f>
        <v>0</v>
      </c>
      <c r="G2420" s="262">
        <f>[1]Sheet48!$X62</f>
        <v>0</v>
      </c>
      <c r="H2420" s="261" t="str">
        <f>[1]Sheet48!$Q62</f>
        <v>a</v>
      </c>
      <c r="I2420" s="261">
        <f>[1]Sheet48!$M62</f>
        <v>0</v>
      </c>
      <c r="J2420" s="261">
        <f>[1]Sheet48!$L62</f>
        <v>0</v>
      </c>
      <c r="K2420" s="263">
        <f>[1]Sheet48!$F62</f>
        <v>0</v>
      </c>
      <c r="L2420" s="261" t="str">
        <f t="shared" si="37"/>
        <v>a 0</v>
      </c>
      <c r="M2420" s="279"/>
    </row>
    <row r="2421" spans="2:13" s="265" customFormat="1" ht="30" customHeight="1">
      <c r="B2421" s="266">
        <v>2414</v>
      </c>
      <c r="C2421" s="261" t="str">
        <f>IF((F2421&lt;=0)," ",[1]Sheet48!$T$10)</f>
        <v xml:space="preserve"> </v>
      </c>
      <c r="D2421" s="261" t="str">
        <f>C2421&amp;"_"&amp;COUNTIF(C$8:$C2421,C2421)</f>
        <v xml:space="preserve"> _458</v>
      </c>
      <c r="E2421" s="260" t="str">
        <f>[1]Sheet48!$I$11</f>
        <v>3ASCG-12</v>
      </c>
      <c r="F2421" s="261">
        <f>[1]Sheet48!$AA63</f>
        <v>0</v>
      </c>
      <c r="G2421" s="262">
        <f>[1]Sheet48!$X63</f>
        <v>0</v>
      </c>
      <c r="H2421" s="261">
        <f>[1]Sheet48!$Q63</f>
        <v>0</v>
      </c>
      <c r="I2421" s="261">
        <f>[1]Sheet48!$M63</f>
        <v>0</v>
      </c>
      <c r="J2421" s="261">
        <f>[1]Sheet48!$L63</f>
        <v>0</v>
      </c>
      <c r="K2421" s="263">
        <f>[1]Sheet48!$F63</f>
        <v>0</v>
      </c>
      <c r="L2421" s="261" t="str">
        <f t="shared" si="37"/>
        <v>0 0</v>
      </c>
      <c r="M2421" s="279"/>
    </row>
    <row r="2422" spans="2:13" s="265" customFormat="1" ht="30" customHeight="1">
      <c r="B2422" s="266">
        <v>2415</v>
      </c>
      <c r="C2422" s="261" t="str">
        <f>IF((F2422&lt;=0)," ",[1]Sheet48!$T$10)</f>
        <v xml:space="preserve"> </v>
      </c>
      <c r="D2422" s="261" t="str">
        <f>C2422&amp;"_"&amp;COUNTIF(C$8:$C2422,C2422)</f>
        <v xml:space="preserve"> _459</v>
      </c>
      <c r="E2422" s="260" t="str">
        <f>[1]Sheet48!$I$11</f>
        <v>3ASCG-12</v>
      </c>
      <c r="F2422" s="261">
        <f>[1]Sheet48!$AA64</f>
        <v>0</v>
      </c>
      <c r="G2422" s="262">
        <f>[1]Sheet48!$X64</f>
        <v>0</v>
      </c>
      <c r="H2422" s="261">
        <f>[1]Sheet48!$Q64</f>
        <v>0</v>
      </c>
      <c r="I2422" s="261">
        <f>[1]Sheet48!$M64</f>
        <v>0</v>
      </c>
      <c r="J2422" s="261">
        <f>[1]Sheet48!$L64</f>
        <v>0</v>
      </c>
      <c r="K2422" s="263">
        <f>[1]Sheet48!$F64</f>
        <v>0</v>
      </c>
      <c r="L2422" s="261" t="str">
        <f t="shared" si="37"/>
        <v>0 0</v>
      </c>
      <c r="M2422" s="279"/>
    </row>
    <row r="2423" spans="2:13" s="265" customFormat="1" ht="30" customHeight="1">
      <c r="B2423" s="266">
        <v>2416</v>
      </c>
      <c r="C2423" s="261" t="str">
        <f>IF((F2423&lt;=0)," ",[1]Sheet48!$T$10)</f>
        <v xml:space="preserve"> </v>
      </c>
      <c r="D2423" s="261" t="str">
        <f>C2423&amp;"_"&amp;COUNTIF(C$8:$C2423,C2423)</f>
        <v xml:space="preserve"> _460</v>
      </c>
      <c r="E2423" s="260" t="str">
        <f>[1]Sheet48!$I$11</f>
        <v>3ASCG-12</v>
      </c>
      <c r="F2423" s="261">
        <f>[1]Sheet48!$AA65</f>
        <v>0</v>
      </c>
      <c r="G2423" s="262">
        <f>[1]Sheet48!$X65</f>
        <v>0</v>
      </c>
      <c r="H2423" s="261">
        <f>[1]Sheet48!$Q65</f>
        <v>0</v>
      </c>
      <c r="I2423" s="261">
        <f>[1]Sheet48!$M65</f>
        <v>0</v>
      </c>
      <c r="J2423" s="261">
        <f>[1]Sheet48!$L65</f>
        <v>0</v>
      </c>
      <c r="K2423" s="263">
        <f>[1]Sheet48!$F65</f>
        <v>0</v>
      </c>
      <c r="L2423" s="261" t="str">
        <f t="shared" si="37"/>
        <v>0 0</v>
      </c>
      <c r="M2423" s="279"/>
    </row>
    <row r="2424" spans="2:13" s="265" customFormat="1" ht="30" customHeight="1">
      <c r="B2424" s="266">
        <v>2417</v>
      </c>
      <c r="C2424" s="261" t="str">
        <f>IF((F2424&lt;=0)," ",[1]Sheet48!$T$10)</f>
        <v xml:space="preserve"> </v>
      </c>
      <c r="D2424" s="261" t="str">
        <f>C2424&amp;"_"&amp;COUNTIF(C$8:$C2424,C2424)</f>
        <v xml:space="preserve"> _461</v>
      </c>
      <c r="E2424" s="260" t="str">
        <f>[1]Sheet48!$I$11</f>
        <v>3ASCG-12</v>
      </c>
      <c r="F2424" s="261">
        <f>[1]Sheet48!$AA66</f>
        <v>0</v>
      </c>
      <c r="G2424" s="262">
        <f>[1]Sheet48!$X66</f>
        <v>0</v>
      </c>
      <c r="H2424" s="261">
        <f>[1]Sheet48!$Q66</f>
        <v>0</v>
      </c>
      <c r="I2424" s="261">
        <f>[1]Sheet48!$M66</f>
        <v>0</v>
      </c>
      <c r="J2424" s="261">
        <f>[1]Sheet48!$L66</f>
        <v>0</v>
      </c>
      <c r="K2424" s="263">
        <f>[1]Sheet48!$F66</f>
        <v>0</v>
      </c>
      <c r="L2424" s="261" t="str">
        <f t="shared" si="37"/>
        <v>0 0</v>
      </c>
      <c r="M2424" s="279"/>
    </row>
    <row r="2425" spans="2:13" s="265" customFormat="1" ht="30" customHeight="1">
      <c r="B2425" s="266">
        <v>2418</v>
      </c>
      <c r="C2425" s="261" t="str">
        <f>IF((F2425&lt;=0)," ",[1]Sheet49!$T$10)</f>
        <v>الثالثة إعدادي عام</v>
      </c>
      <c r="D2425" s="261" t="str">
        <f>C2425&amp;"_"&amp;COUNTIF(C$8:$C2425,C2425)</f>
        <v>الثالثة إعدادي عام_503</v>
      </c>
      <c r="E2425" s="260" t="str">
        <f>[1]Sheet49!$I$11</f>
        <v>3ASCG-13</v>
      </c>
      <c r="F2425" s="261">
        <f>[1]Sheet49!$AA16</f>
        <v>1</v>
      </c>
      <c r="G2425" s="262" t="str">
        <f>[1]Sheet49!$X16</f>
        <v>E145016248</v>
      </c>
      <c r="H2425" s="261" t="str">
        <f>[1]Sheet49!$Q16</f>
        <v>a</v>
      </c>
      <c r="I2425" s="261" t="str">
        <f>[1]Sheet49!$M16</f>
        <v>سفيان</v>
      </c>
      <c r="J2425" s="261" t="str">
        <f>[1]Sheet49!$L16</f>
        <v>ذكر</v>
      </c>
      <c r="K2425" s="263">
        <f>[1]Sheet49!$F16</f>
        <v>37720</v>
      </c>
      <c r="L2425" s="261" t="str">
        <f t="shared" si="37"/>
        <v>a سفيان</v>
      </c>
      <c r="M2425" s="279"/>
    </row>
    <row r="2426" spans="2:13" s="265" customFormat="1" ht="30" customHeight="1">
      <c r="B2426" s="266">
        <v>2419</v>
      </c>
      <c r="C2426" s="261" t="str">
        <f>IF((F2426&lt;=0)," ",[1]Sheet49!$T$10)</f>
        <v>الثالثة إعدادي عام</v>
      </c>
      <c r="D2426" s="261" t="str">
        <f>C2426&amp;"_"&amp;COUNTIF(C$8:$C2426,C2426)</f>
        <v>الثالثة إعدادي عام_504</v>
      </c>
      <c r="E2426" s="260" t="str">
        <f>[1]Sheet49!$I$11</f>
        <v>3ASCG-13</v>
      </c>
      <c r="F2426" s="261">
        <f>[1]Sheet49!$AA17</f>
        <v>2</v>
      </c>
      <c r="G2426" s="262" t="str">
        <f>[1]Sheet49!$X17</f>
        <v>N120054508</v>
      </c>
      <c r="H2426" s="261" t="str">
        <f>[1]Sheet49!$Q17</f>
        <v>a</v>
      </c>
      <c r="I2426" s="261" t="str">
        <f>[1]Sheet49!$M17</f>
        <v>مروان</v>
      </c>
      <c r="J2426" s="261" t="str">
        <f>[1]Sheet49!$L17</f>
        <v>ذكر</v>
      </c>
      <c r="K2426" s="263">
        <f>[1]Sheet49!$F17</f>
        <v>38189</v>
      </c>
      <c r="L2426" s="261" t="str">
        <f t="shared" si="37"/>
        <v>a مروان</v>
      </c>
      <c r="M2426" s="279"/>
    </row>
    <row r="2427" spans="2:13" s="265" customFormat="1" ht="30" customHeight="1">
      <c r="B2427" s="266">
        <v>2420</v>
      </c>
      <c r="C2427" s="261" t="str">
        <f>IF((F2427&lt;=0)," ",[1]Sheet49!$T$10)</f>
        <v>الثالثة إعدادي عام</v>
      </c>
      <c r="D2427" s="261" t="str">
        <f>C2427&amp;"_"&amp;COUNTIF(C$8:$C2427,C2427)</f>
        <v>الثالثة إعدادي عام_505</v>
      </c>
      <c r="E2427" s="260" t="str">
        <f>[1]Sheet49!$I$11</f>
        <v>3ASCG-13</v>
      </c>
      <c r="F2427" s="261">
        <f>[1]Sheet49!$AA18</f>
        <v>3</v>
      </c>
      <c r="G2427" s="262" t="str">
        <f>[1]Sheet49!$X18</f>
        <v>P120061699</v>
      </c>
      <c r="H2427" s="261" t="str">
        <f>[1]Sheet49!$Q18</f>
        <v>a</v>
      </c>
      <c r="I2427" s="261" t="str">
        <f>[1]Sheet49!$M18</f>
        <v>أناس</v>
      </c>
      <c r="J2427" s="261" t="str">
        <f>[1]Sheet49!$L18</f>
        <v>ذكر</v>
      </c>
      <c r="K2427" s="263">
        <f>[1]Sheet49!$F18</f>
        <v>37777</v>
      </c>
      <c r="L2427" s="261" t="str">
        <f t="shared" si="37"/>
        <v>a أناس</v>
      </c>
      <c r="M2427" s="279"/>
    </row>
    <row r="2428" spans="2:13" s="265" customFormat="1" ht="30" customHeight="1">
      <c r="B2428" s="266">
        <v>2421</v>
      </c>
      <c r="C2428" s="261" t="str">
        <f>IF((F2428&lt;=0)," ",[1]Sheet49!$T$10)</f>
        <v>الثالثة إعدادي عام</v>
      </c>
      <c r="D2428" s="261" t="str">
        <f>C2428&amp;"_"&amp;COUNTIF(C$8:$C2428,C2428)</f>
        <v>الثالثة إعدادي عام_506</v>
      </c>
      <c r="E2428" s="260" t="str">
        <f>[1]Sheet49!$I$11</f>
        <v>3ASCG-13</v>
      </c>
      <c r="F2428" s="261">
        <f>[1]Sheet49!$AA19</f>
        <v>4</v>
      </c>
      <c r="G2428" s="262" t="str">
        <f>[1]Sheet49!$X19</f>
        <v>P130371209</v>
      </c>
      <c r="H2428" s="261" t="str">
        <f>[1]Sheet49!$Q19</f>
        <v>a</v>
      </c>
      <c r="I2428" s="261" t="str">
        <f>[1]Sheet49!$M19</f>
        <v xml:space="preserve">آية </v>
      </c>
      <c r="J2428" s="261" t="str">
        <f>[1]Sheet49!$L19</f>
        <v>أنثى</v>
      </c>
      <c r="K2428" s="263">
        <f>[1]Sheet49!$F19</f>
        <v>38353</v>
      </c>
      <c r="L2428" s="261" t="str">
        <f t="shared" si="37"/>
        <v xml:space="preserve">a آية </v>
      </c>
      <c r="M2428" s="279"/>
    </row>
    <row r="2429" spans="2:13" s="265" customFormat="1" ht="30" customHeight="1">
      <c r="B2429" s="266">
        <v>2422</v>
      </c>
      <c r="C2429" s="261" t="str">
        <f>IF((F2429&lt;=0)," ",[1]Sheet49!$T$10)</f>
        <v>الثالثة إعدادي عام</v>
      </c>
      <c r="D2429" s="261" t="str">
        <f>C2429&amp;"_"&amp;COUNTIF(C$8:$C2429,C2429)</f>
        <v>الثالثة إعدادي عام_507</v>
      </c>
      <c r="E2429" s="260" t="str">
        <f>[1]Sheet49!$I$11</f>
        <v>3ASCG-13</v>
      </c>
      <c r="F2429" s="261">
        <f>[1]Sheet49!$AA20</f>
        <v>5</v>
      </c>
      <c r="G2429" s="262" t="str">
        <f>[1]Sheet49!$X20</f>
        <v>P130377497</v>
      </c>
      <c r="H2429" s="261" t="str">
        <f>[1]Sheet49!$Q20</f>
        <v>a</v>
      </c>
      <c r="I2429" s="261" t="str">
        <f>[1]Sheet49!$M20</f>
        <v xml:space="preserve">فاطمة الزهراء </v>
      </c>
      <c r="J2429" s="261" t="str">
        <f>[1]Sheet49!$L20</f>
        <v>أنثى</v>
      </c>
      <c r="K2429" s="263">
        <f>[1]Sheet49!$F20</f>
        <v>37652</v>
      </c>
      <c r="L2429" s="261" t="str">
        <f t="shared" si="37"/>
        <v xml:space="preserve">a فاطمة الزهراء </v>
      </c>
      <c r="M2429" s="279"/>
    </row>
    <row r="2430" spans="2:13" s="265" customFormat="1" ht="30" customHeight="1">
      <c r="B2430" s="266">
        <v>2423</v>
      </c>
      <c r="C2430" s="261" t="str">
        <f>IF((F2430&lt;=0)," ",[1]Sheet49!$T$10)</f>
        <v>الثالثة إعدادي عام</v>
      </c>
      <c r="D2430" s="261" t="str">
        <f>C2430&amp;"_"&amp;COUNTIF(C$8:$C2430,C2430)</f>
        <v>الثالثة إعدادي عام_508</v>
      </c>
      <c r="E2430" s="260" t="str">
        <f>[1]Sheet49!$I$11</f>
        <v>3ASCG-13</v>
      </c>
      <c r="F2430" s="261">
        <f>[1]Sheet49!$AA21</f>
        <v>6</v>
      </c>
      <c r="G2430" s="262" t="str">
        <f>[1]Sheet49!$X21</f>
        <v>P131371322</v>
      </c>
      <c r="H2430" s="261" t="str">
        <f>[1]Sheet49!$Q21</f>
        <v>a</v>
      </c>
      <c r="I2430" s="261" t="str">
        <f>[1]Sheet49!$M21</f>
        <v xml:space="preserve">رحيمة </v>
      </c>
      <c r="J2430" s="261" t="str">
        <f>[1]Sheet49!$L21</f>
        <v>أنثى</v>
      </c>
      <c r="K2430" s="263">
        <f>[1]Sheet49!$F21</f>
        <v>36830</v>
      </c>
      <c r="L2430" s="261" t="str">
        <f t="shared" si="37"/>
        <v xml:space="preserve">a رحيمة </v>
      </c>
      <c r="M2430" s="279"/>
    </row>
    <row r="2431" spans="2:13" s="265" customFormat="1" ht="30" customHeight="1">
      <c r="B2431" s="266">
        <v>2424</v>
      </c>
      <c r="C2431" s="261" t="str">
        <f>IF((F2431&lt;=0)," ",[1]Sheet49!$T$10)</f>
        <v>الثالثة إعدادي عام</v>
      </c>
      <c r="D2431" s="261" t="str">
        <f>C2431&amp;"_"&amp;COUNTIF(C$8:$C2431,C2431)</f>
        <v>الثالثة إعدادي عام_509</v>
      </c>
      <c r="E2431" s="260" t="str">
        <f>[1]Sheet49!$I$11</f>
        <v>3ASCG-13</v>
      </c>
      <c r="F2431" s="261">
        <f>[1]Sheet49!$AA22</f>
        <v>7</v>
      </c>
      <c r="G2431" s="262" t="str">
        <f>[1]Sheet49!$X22</f>
        <v>P131377491</v>
      </c>
      <c r="H2431" s="261" t="str">
        <f>[1]Sheet49!$Q22</f>
        <v>a</v>
      </c>
      <c r="I2431" s="261" t="str">
        <f>[1]Sheet49!$M22</f>
        <v xml:space="preserve">أحلام </v>
      </c>
      <c r="J2431" s="261" t="str">
        <f>[1]Sheet49!$L22</f>
        <v>أنثى</v>
      </c>
      <c r="K2431" s="263">
        <f>[1]Sheet49!$F22</f>
        <v>36838</v>
      </c>
      <c r="L2431" s="261" t="str">
        <f t="shared" si="37"/>
        <v xml:space="preserve">a أحلام </v>
      </c>
      <c r="M2431" s="279"/>
    </row>
    <row r="2432" spans="2:13" s="265" customFormat="1" ht="30" customHeight="1">
      <c r="B2432" s="266">
        <v>2425</v>
      </c>
      <c r="C2432" s="261" t="str">
        <f>IF((F2432&lt;=0)," ",[1]Sheet49!$T$10)</f>
        <v>الثالثة إعدادي عام</v>
      </c>
      <c r="D2432" s="261" t="str">
        <f>C2432&amp;"_"&amp;COUNTIF(C$8:$C2432,C2432)</f>
        <v>الثالثة إعدادي عام_510</v>
      </c>
      <c r="E2432" s="260" t="str">
        <f>[1]Sheet49!$I$11</f>
        <v>3ASCG-13</v>
      </c>
      <c r="F2432" s="261">
        <f>[1]Sheet49!$AA23</f>
        <v>8</v>
      </c>
      <c r="G2432" s="262" t="str">
        <f>[1]Sheet49!$X23</f>
        <v>P132260104</v>
      </c>
      <c r="H2432" s="261" t="str">
        <f>[1]Sheet49!$Q23</f>
        <v>a</v>
      </c>
      <c r="I2432" s="261" t="str">
        <f>[1]Sheet49!$M23</f>
        <v xml:space="preserve">سارة </v>
      </c>
      <c r="J2432" s="261" t="str">
        <f>[1]Sheet49!$L23</f>
        <v>أنثى</v>
      </c>
      <c r="K2432" s="263">
        <f>[1]Sheet49!$F23</f>
        <v>38379</v>
      </c>
      <c r="L2432" s="261" t="str">
        <f t="shared" si="37"/>
        <v xml:space="preserve">a سارة </v>
      </c>
      <c r="M2432" s="279"/>
    </row>
    <row r="2433" spans="2:13" s="265" customFormat="1" ht="30" customHeight="1">
      <c r="B2433" s="266">
        <v>2426</v>
      </c>
      <c r="C2433" s="261" t="str">
        <f>IF((F2433&lt;=0)," ",[1]Sheet49!$T$10)</f>
        <v>الثالثة إعدادي عام</v>
      </c>
      <c r="D2433" s="261" t="str">
        <f>C2433&amp;"_"&amp;COUNTIF(C$8:$C2433,C2433)</f>
        <v>الثالثة إعدادي عام_511</v>
      </c>
      <c r="E2433" s="260" t="str">
        <f>[1]Sheet49!$I$11</f>
        <v>3ASCG-13</v>
      </c>
      <c r="F2433" s="261">
        <f>[1]Sheet49!$AA24</f>
        <v>9</v>
      </c>
      <c r="G2433" s="262" t="str">
        <f>[1]Sheet49!$X24</f>
        <v>P132371164</v>
      </c>
      <c r="H2433" s="261" t="str">
        <f>[1]Sheet49!$Q24</f>
        <v>a</v>
      </c>
      <c r="I2433" s="261" t="str">
        <f>[1]Sheet49!$M24</f>
        <v xml:space="preserve">سارة </v>
      </c>
      <c r="J2433" s="261" t="str">
        <f>[1]Sheet49!$L24</f>
        <v>أنثى</v>
      </c>
      <c r="K2433" s="263">
        <f>[1]Sheet49!$F24</f>
        <v>38193</v>
      </c>
      <c r="L2433" s="261" t="str">
        <f t="shared" si="37"/>
        <v xml:space="preserve">a سارة </v>
      </c>
      <c r="M2433" s="279"/>
    </row>
    <row r="2434" spans="2:13" s="265" customFormat="1" ht="30" customHeight="1">
      <c r="B2434" s="266">
        <v>2427</v>
      </c>
      <c r="C2434" s="261" t="str">
        <f>IF((F2434&lt;=0)," ",[1]Sheet49!$T$10)</f>
        <v>الثالثة إعدادي عام</v>
      </c>
      <c r="D2434" s="261" t="str">
        <f>C2434&amp;"_"&amp;COUNTIF(C$8:$C2434,C2434)</f>
        <v>الثالثة إعدادي عام_512</v>
      </c>
      <c r="E2434" s="260" t="str">
        <f>[1]Sheet49!$I$11</f>
        <v>3ASCG-13</v>
      </c>
      <c r="F2434" s="261">
        <f>[1]Sheet49!$AA25</f>
        <v>10</v>
      </c>
      <c r="G2434" s="262" t="str">
        <f>[1]Sheet49!$X25</f>
        <v>P132390138</v>
      </c>
      <c r="H2434" s="261" t="str">
        <f>[1]Sheet49!$Q25</f>
        <v>a</v>
      </c>
      <c r="I2434" s="261" t="str">
        <f>[1]Sheet49!$M25</f>
        <v>هيثم</v>
      </c>
      <c r="J2434" s="261" t="str">
        <f>[1]Sheet49!$L25</f>
        <v>ذكر</v>
      </c>
      <c r="K2434" s="263">
        <f>[1]Sheet49!$F25</f>
        <v>38259</v>
      </c>
      <c r="L2434" s="261" t="str">
        <f t="shared" si="37"/>
        <v>a هيثم</v>
      </c>
      <c r="M2434" s="279"/>
    </row>
    <row r="2435" spans="2:13" s="265" customFormat="1" ht="30" customHeight="1">
      <c r="B2435" s="266">
        <v>2428</v>
      </c>
      <c r="C2435" s="261" t="str">
        <f>IF((F2435&lt;=0)," ",[1]Sheet49!$T$10)</f>
        <v>الثالثة إعدادي عام</v>
      </c>
      <c r="D2435" s="261" t="str">
        <f>C2435&amp;"_"&amp;COUNTIF(C$8:$C2435,C2435)</f>
        <v>الثالثة إعدادي عام_513</v>
      </c>
      <c r="E2435" s="260" t="str">
        <f>[1]Sheet49!$I$11</f>
        <v>3ASCG-13</v>
      </c>
      <c r="F2435" s="261">
        <f>[1]Sheet49!$AA26</f>
        <v>11</v>
      </c>
      <c r="G2435" s="262" t="str">
        <f>[1]Sheet49!$X26</f>
        <v>P132433634</v>
      </c>
      <c r="H2435" s="261" t="str">
        <f>[1]Sheet49!$Q26</f>
        <v>a</v>
      </c>
      <c r="I2435" s="261" t="str">
        <f>[1]Sheet49!$M26</f>
        <v>محمد</v>
      </c>
      <c r="J2435" s="261" t="str">
        <f>[1]Sheet49!$L26</f>
        <v>ذكر</v>
      </c>
      <c r="K2435" s="263">
        <f>[1]Sheet49!$F26</f>
        <v>38189</v>
      </c>
      <c r="L2435" s="261" t="str">
        <f t="shared" si="37"/>
        <v>a محمد</v>
      </c>
      <c r="M2435" s="279"/>
    </row>
    <row r="2436" spans="2:13" s="265" customFormat="1" ht="30" customHeight="1">
      <c r="B2436" s="266">
        <v>2429</v>
      </c>
      <c r="C2436" s="261" t="str">
        <f>IF((F2436&lt;=0)," ",[1]Sheet49!$T$10)</f>
        <v>الثالثة إعدادي عام</v>
      </c>
      <c r="D2436" s="261" t="str">
        <f>C2436&amp;"_"&amp;COUNTIF(C$8:$C2436,C2436)</f>
        <v>الثالثة إعدادي عام_514</v>
      </c>
      <c r="E2436" s="260" t="str">
        <f>[1]Sheet49!$I$11</f>
        <v>3ASCG-13</v>
      </c>
      <c r="F2436" s="261">
        <f>[1]Sheet49!$AA27</f>
        <v>12</v>
      </c>
      <c r="G2436" s="262" t="str">
        <f>[1]Sheet49!$X27</f>
        <v>P132474500</v>
      </c>
      <c r="H2436" s="261" t="str">
        <f>[1]Sheet49!$Q27</f>
        <v>a</v>
      </c>
      <c r="I2436" s="261" t="str">
        <f>[1]Sheet49!$M27</f>
        <v>لمياء</v>
      </c>
      <c r="J2436" s="261" t="str">
        <f>[1]Sheet49!$L27</f>
        <v>أنثى</v>
      </c>
      <c r="K2436" s="263">
        <f>[1]Sheet49!$F27</f>
        <v>37070</v>
      </c>
      <c r="L2436" s="261" t="str">
        <f t="shared" si="37"/>
        <v>a لمياء</v>
      </c>
      <c r="M2436" s="279"/>
    </row>
    <row r="2437" spans="2:13" s="265" customFormat="1" ht="30" customHeight="1">
      <c r="B2437" s="266">
        <v>2430</v>
      </c>
      <c r="C2437" s="261" t="str">
        <f>IF((F2437&lt;=0)," ",[1]Sheet49!$T$10)</f>
        <v>الثالثة إعدادي عام</v>
      </c>
      <c r="D2437" s="261" t="str">
        <f>C2437&amp;"_"&amp;COUNTIF(C$8:$C2437,C2437)</f>
        <v>الثالثة إعدادي عام_515</v>
      </c>
      <c r="E2437" s="260" t="str">
        <f>[1]Sheet49!$I$11</f>
        <v>3ASCG-13</v>
      </c>
      <c r="F2437" s="261">
        <f>[1]Sheet49!$AA28</f>
        <v>13</v>
      </c>
      <c r="G2437" s="262" t="str">
        <f>[1]Sheet49!$X28</f>
        <v>P134243177</v>
      </c>
      <c r="H2437" s="261" t="str">
        <f>[1]Sheet49!$Q28</f>
        <v>a</v>
      </c>
      <c r="I2437" s="261" t="str">
        <f>[1]Sheet49!$M28</f>
        <v>ف الزهراء</v>
      </c>
      <c r="J2437" s="261" t="str">
        <f>[1]Sheet49!$L28</f>
        <v>أنثى</v>
      </c>
      <c r="K2437" s="263">
        <f>[1]Sheet49!$F28</f>
        <v>37106</v>
      </c>
      <c r="L2437" s="261" t="str">
        <f t="shared" si="37"/>
        <v>a ف الزهراء</v>
      </c>
      <c r="M2437" s="279"/>
    </row>
    <row r="2438" spans="2:13" s="265" customFormat="1" ht="30" customHeight="1">
      <c r="B2438" s="266">
        <v>2431</v>
      </c>
      <c r="C2438" s="261" t="str">
        <f>IF((F2438&lt;=0)," ",[1]Sheet49!$T$10)</f>
        <v>الثالثة إعدادي عام</v>
      </c>
      <c r="D2438" s="261" t="str">
        <f>C2438&amp;"_"&amp;COUNTIF(C$8:$C2438,C2438)</f>
        <v>الثالثة إعدادي عام_516</v>
      </c>
      <c r="E2438" s="260" t="str">
        <f>[1]Sheet49!$I$11</f>
        <v>3ASCG-13</v>
      </c>
      <c r="F2438" s="261">
        <f>[1]Sheet49!$AA29</f>
        <v>14</v>
      </c>
      <c r="G2438" s="262" t="str">
        <f>[1]Sheet49!$X29</f>
        <v>P134260223</v>
      </c>
      <c r="H2438" s="261" t="str">
        <f>[1]Sheet49!$Q29</f>
        <v>a</v>
      </c>
      <c r="I2438" s="261" t="str">
        <f>[1]Sheet49!$M29</f>
        <v xml:space="preserve">موسى </v>
      </c>
      <c r="J2438" s="261" t="str">
        <f>[1]Sheet49!$L29</f>
        <v>ذكر</v>
      </c>
      <c r="K2438" s="263">
        <f>[1]Sheet49!$F29</f>
        <v>36951</v>
      </c>
      <c r="L2438" s="261" t="str">
        <f t="shared" si="37"/>
        <v xml:space="preserve">a موسى </v>
      </c>
      <c r="M2438" s="279"/>
    </row>
    <row r="2439" spans="2:13" s="265" customFormat="1" ht="30" customHeight="1">
      <c r="B2439" s="266">
        <v>2432</v>
      </c>
      <c r="C2439" s="261" t="str">
        <f>IF((F2439&lt;=0)," ",[1]Sheet49!$T$10)</f>
        <v>الثالثة إعدادي عام</v>
      </c>
      <c r="D2439" s="261" t="str">
        <f>C2439&amp;"_"&amp;COUNTIF(C$8:$C2439,C2439)</f>
        <v>الثالثة إعدادي عام_517</v>
      </c>
      <c r="E2439" s="260" t="str">
        <f>[1]Sheet49!$I$11</f>
        <v>3ASCG-13</v>
      </c>
      <c r="F2439" s="261">
        <f>[1]Sheet49!$AA30</f>
        <v>15</v>
      </c>
      <c r="G2439" s="262" t="str">
        <f>[1]Sheet49!$X30</f>
        <v>P134318755</v>
      </c>
      <c r="H2439" s="261" t="str">
        <f>[1]Sheet49!$Q30</f>
        <v>a</v>
      </c>
      <c r="I2439" s="261" t="str">
        <f>[1]Sheet49!$M30</f>
        <v>نسرين</v>
      </c>
      <c r="J2439" s="261" t="str">
        <f>[1]Sheet49!$L30</f>
        <v>أنثى</v>
      </c>
      <c r="K2439" s="263">
        <f>[1]Sheet49!$F30</f>
        <v>38338</v>
      </c>
      <c r="L2439" s="261" t="str">
        <f t="shared" si="37"/>
        <v>a نسرين</v>
      </c>
      <c r="M2439" s="279"/>
    </row>
    <row r="2440" spans="2:13" s="265" customFormat="1" ht="30" customHeight="1">
      <c r="B2440" s="266">
        <v>2433</v>
      </c>
      <c r="C2440" s="261" t="str">
        <f>IF((F2440&lt;=0)," ",[1]Sheet49!$T$10)</f>
        <v>الثالثة إعدادي عام</v>
      </c>
      <c r="D2440" s="261" t="str">
        <f>C2440&amp;"_"&amp;COUNTIF(C$8:$C2440,C2440)</f>
        <v>الثالثة إعدادي عام_518</v>
      </c>
      <c r="E2440" s="260" t="str">
        <f>[1]Sheet49!$I$11</f>
        <v>3ASCG-13</v>
      </c>
      <c r="F2440" s="261">
        <f>[1]Sheet49!$AA31</f>
        <v>16</v>
      </c>
      <c r="G2440" s="262" t="str">
        <f>[1]Sheet49!$X31</f>
        <v>P134371187</v>
      </c>
      <c r="H2440" s="261" t="str">
        <f>[1]Sheet49!$Q31</f>
        <v>a</v>
      </c>
      <c r="I2440" s="261" t="str">
        <f>[1]Sheet49!$M31</f>
        <v xml:space="preserve">معاذ </v>
      </c>
      <c r="J2440" s="261" t="str">
        <f>[1]Sheet49!$L31</f>
        <v>ذكر</v>
      </c>
      <c r="K2440" s="263">
        <f>[1]Sheet49!$F31</f>
        <v>38296</v>
      </c>
      <c r="L2440" s="261" t="str">
        <f t="shared" si="37"/>
        <v xml:space="preserve">a معاذ </v>
      </c>
      <c r="M2440" s="279"/>
    </row>
    <row r="2441" spans="2:13" s="265" customFormat="1" ht="30" customHeight="1">
      <c r="B2441" s="266">
        <v>2434</v>
      </c>
      <c r="C2441" s="261" t="str">
        <f>IF((F2441&lt;=0)," ",[1]Sheet49!$T$10)</f>
        <v>الثالثة إعدادي عام</v>
      </c>
      <c r="D2441" s="261" t="str">
        <f>C2441&amp;"_"&amp;COUNTIF(C$8:$C2441,C2441)</f>
        <v>الثالثة إعدادي عام_519</v>
      </c>
      <c r="E2441" s="260" t="str">
        <f>[1]Sheet49!$I$11</f>
        <v>3ASCG-13</v>
      </c>
      <c r="F2441" s="261">
        <f>[1]Sheet49!$AA32</f>
        <v>17</v>
      </c>
      <c r="G2441" s="262" t="str">
        <f>[1]Sheet49!$X32</f>
        <v>P134371250</v>
      </c>
      <c r="H2441" s="261" t="str">
        <f>[1]Sheet49!$Q32</f>
        <v>a</v>
      </c>
      <c r="I2441" s="261" t="str">
        <f>[1]Sheet49!$M32</f>
        <v xml:space="preserve">حفصة </v>
      </c>
      <c r="J2441" s="261" t="str">
        <f>[1]Sheet49!$L32</f>
        <v>أنثى</v>
      </c>
      <c r="K2441" s="263">
        <f>[1]Sheet49!$F32</f>
        <v>38384</v>
      </c>
      <c r="L2441" s="261" t="str">
        <f t="shared" ref="L2441:L2504" si="38">CONCATENATE(H2441," ",I2441)</f>
        <v xml:space="preserve">a حفصة </v>
      </c>
      <c r="M2441" s="279"/>
    </row>
    <row r="2442" spans="2:13" s="265" customFormat="1" ht="30" customHeight="1">
      <c r="B2442" s="266">
        <v>2435</v>
      </c>
      <c r="C2442" s="261" t="str">
        <f>IF((F2442&lt;=0)," ",[1]Sheet49!$T$10)</f>
        <v>الثالثة إعدادي عام</v>
      </c>
      <c r="D2442" s="261" t="str">
        <f>C2442&amp;"_"&amp;COUNTIF(C$8:$C2442,C2442)</f>
        <v>الثالثة إعدادي عام_520</v>
      </c>
      <c r="E2442" s="260" t="str">
        <f>[1]Sheet49!$I$11</f>
        <v>3ASCG-13</v>
      </c>
      <c r="F2442" s="261">
        <f>[1]Sheet49!$AA33</f>
        <v>18</v>
      </c>
      <c r="G2442" s="262" t="str">
        <f>[1]Sheet49!$X33</f>
        <v>P134453849</v>
      </c>
      <c r="H2442" s="261" t="str">
        <f>[1]Sheet49!$Q33</f>
        <v>a</v>
      </c>
      <c r="I2442" s="261" t="str">
        <f>[1]Sheet49!$M33</f>
        <v xml:space="preserve">دعاء </v>
      </c>
      <c r="J2442" s="261" t="str">
        <f>[1]Sheet49!$L33</f>
        <v>أنثى</v>
      </c>
      <c r="K2442" s="263">
        <f>[1]Sheet49!$F33</f>
        <v>38006</v>
      </c>
      <c r="L2442" s="261" t="str">
        <f t="shared" si="38"/>
        <v xml:space="preserve">a دعاء </v>
      </c>
      <c r="M2442" s="279"/>
    </row>
    <row r="2443" spans="2:13" s="265" customFormat="1" ht="30" customHeight="1">
      <c r="B2443" s="266">
        <v>2436</v>
      </c>
      <c r="C2443" s="261" t="str">
        <f>IF((F2443&lt;=0)," ",[1]Sheet49!$T$10)</f>
        <v>الثالثة إعدادي عام</v>
      </c>
      <c r="D2443" s="261" t="str">
        <f>C2443&amp;"_"&amp;COUNTIF(C$8:$C2443,C2443)</f>
        <v>الثالثة إعدادي عام_521</v>
      </c>
      <c r="E2443" s="260" t="str">
        <f>[1]Sheet49!$I$11</f>
        <v>3ASCG-13</v>
      </c>
      <c r="F2443" s="261">
        <f>[1]Sheet49!$AA34</f>
        <v>19</v>
      </c>
      <c r="G2443" s="262" t="str">
        <f>[1]Sheet49!$X34</f>
        <v>P135260012</v>
      </c>
      <c r="H2443" s="261" t="str">
        <f>[1]Sheet49!$Q34</f>
        <v>a</v>
      </c>
      <c r="I2443" s="261" t="str">
        <f>[1]Sheet49!$M34</f>
        <v>حنان</v>
      </c>
      <c r="J2443" s="261" t="str">
        <f>[1]Sheet49!$L34</f>
        <v>أنثى</v>
      </c>
      <c r="K2443" s="263">
        <f>[1]Sheet49!$F34</f>
        <v>38330</v>
      </c>
      <c r="L2443" s="261" t="str">
        <f t="shared" si="38"/>
        <v>a حنان</v>
      </c>
      <c r="M2443" s="279"/>
    </row>
    <row r="2444" spans="2:13" s="265" customFormat="1" ht="30" customHeight="1">
      <c r="B2444" s="266">
        <v>2437</v>
      </c>
      <c r="C2444" s="261" t="str">
        <f>IF((F2444&lt;=0)," ",[1]Sheet49!$T$10)</f>
        <v>الثالثة إعدادي عام</v>
      </c>
      <c r="D2444" s="261" t="str">
        <f>C2444&amp;"_"&amp;COUNTIF(C$8:$C2444,C2444)</f>
        <v>الثالثة إعدادي عام_522</v>
      </c>
      <c r="E2444" s="260" t="str">
        <f>[1]Sheet49!$I$11</f>
        <v>3ASCG-13</v>
      </c>
      <c r="F2444" s="261">
        <f>[1]Sheet49!$AA35</f>
        <v>20</v>
      </c>
      <c r="G2444" s="262" t="str">
        <f>[1]Sheet49!$X35</f>
        <v>P135371067</v>
      </c>
      <c r="H2444" s="261" t="str">
        <f>[1]Sheet49!$Q35</f>
        <v>a</v>
      </c>
      <c r="I2444" s="261" t="str">
        <f>[1]Sheet49!$M35</f>
        <v xml:space="preserve">محمد سعيد </v>
      </c>
      <c r="J2444" s="261" t="str">
        <f>[1]Sheet49!$L35</f>
        <v>ذكر</v>
      </c>
      <c r="K2444" s="263">
        <f>[1]Sheet49!$F35</f>
        <v>38138</v>
      </c>
      <c r="L2444" s="261" t="str">
        <f t="shared" si="38"/>
        <v xml:space="preserve">a محمد سعيد </v>
      </c>
      <c r="M2444" s="279"/>
    </row>
    <row r="2445" spans="2:13" s="265" customFormat="1" ht="30" customHeight="1">
      <c r="B2445" s="266">
        <v>2438</v>
      </c>
      <c r="C2445" s="261" t="str">
        <f>IF((F2445&lt;=0)," ",[1]Sheet49!$T$10)</f>
        <v>الثالثة إعدادي عام</v>
      </c>
      <c r="D2445" s="261" t="str">
        <f>C2445&amp;"_"&amp;COUNTIF(C$8:$C2445,C2445)</f>
        <v>الثالثة إعدادي عام_523</v>
      </c>
      <c r="E2445" s="260" t="str">
        <f>[1]Sheet49!$I$11</f>
        <v>3ASCG-13</v>
      </c>
      <c r="F2445" s="261">
        <f>[1]Sheet49!$AA36</f>
        <v>21</v>
      </c>
      <c r="G2445" s="262" t="str">
        <f>[1]Sheet49!$X36</f>
        <v>P135377286</v>
      </c>
      <c r="H2445" s="261" t="str">
        <f>[1]Sheet49!$Q36</f>
        <v>a</v>
      </c>
      <c r="I2445" s="261" t="str">
        <f>[1]Sheet49!$M36</f>
        <v xml:space="preserve">عبد الرفيع </v>
      </c>
      <c r="J2445" s="261" t="str">
        <f>[1]Sheet49!$L36</f>
        <v>ذكر</v>
      </c>
      <c r="K2445" s="263">
        <f>[1]Sheet49!$F36</f>
        <v>37235</v>
      </c>
      <c r="L2445" s="261" t="str">
        <f t="shared" si="38"/>
        <v xml:space="preserve">a عبد الرفيع </v>
      </c>
      <c r="M2445" s="279"/>
    </row>
    <row r="2446" spans="2:13" s="265" customFormat="1" ht="30" customHeight="1">
      <c r="B2446" s="266">
        <v>2439</v>
      </c>
      <c r="C2446" s="261" t="str">
        <f>IF((F2446&lt;=0)," ",[1]Sheet49!$T$10)</f>
        <v>الثالثة إعدادي عام</v>
      </c>
      <c r="D2446" s="261" t="str">
        <f>C2446&amp;"_"&amp;COUNTIF(C$8:$C2446,C2446)</f>
        <v>الثالثة إعدادي عام_524</v>
      </c>
      <c r="E2446" s="260" t="str">
        <f>[1]Sheet49!$I$11</f>
        <v>3ASCG-13</v>
      </c>
      <c r="F2446" s="261">
        <f>[1]Sheet49!$AA37</f>
        <v>22</v>
      </c>
      <c r="G2446" s="262" t="str">
        <f>[1]Sheet49!$X37</f>
        <v>P135474716</v>
      </c>
      <c r="H2446" s="261" t="str">
        <f>[1]Sheet49!$Q37</f>
        <v>a</v>
      </c>
      <c r="I2446" s="261" t="str">
        <f>[1]Sheet49!$M37</f>
        <v>احمد</v>
      </c>
      <c r="J2446" s="261" t="str">
        <f>[1]Sheet49!$L37</f>
        <v>ذكر</v>
      </c>
      <c r="K2446" s="263">
        <f>[1]Sheet49!$F37</f>
        <v>36600</v>
      </c>
      <c r="L2446" s="261" t="str">
        <f t="shared" si="38"/>
        <v>a احمد</v>
      </c>
      <c r="M2446" s="279"/>
    </row>
    <row r="2447" spans="2:13" s="265" customFormat="1" ht="30" customHeight="1">
      <c r="B2447" s="266">
        <v>2440</v>
      </c>
      <c r="C2447" s="261" t="str">
        <f>IF((F2447&lt;=0)," ",[1]Sheet49!$T$10)</f>
        <v>الثالثة إعدادي عام</v>
      </c>
      <c r="D2447" s="261" t="str">
        <f>C2447&amp;"_"&amp;COUNTIF(C$8:$C2447,C2447)</f>
        <v>الثالثة إعدادي عام_525</v>
      </c>
      <c r="E2447" s="260" t="str">
        <f>[1]Sheet49!$I$11</f>
        <v>3ASCG-13</v>
      </c>
      <c r="F2447" s="261">
        <f>[1]Sheet49!$AA38</f>
        <v>23</v>
      </c>
      <c r="G2447" s="262" t="str">
        <f>[1]Sheet49!$X38</f>
        <v>P135505179</v>
      </c>
      <c r="H2447" s="261" t="str">
        <f>[1]Sheet49!$Q38</f>
        <v>a</v>
      </c>
      <c r="I2447" s="261" t="str">
        <f>[1]Sheet49!$M38</f>
        <v>محمد</v>
      </c>
      <c r="J2447" s="261" t="str">
        <f>[1]Sheet49!$L38</f>
        <v>ذكر</v>
      </c>
      <c r="K2447" s="263">
        <f>[1]Sheet49!$F38</f>
        <v>37688</v>
      </c>
      <c r="L2447" s="261" t="str">
        <f t="shared" si="38"/>
        <v>a محمد</v>
      </c>
      <c r="M2447" s="279"/>
    </row>
    <row r="2448" spans="2:13" s="265" customFormat="1" ht="30" customHeight="1">
      <c r="B2448" s="266">
        <v>2441</v>
      </c>
      <c r="C2448" s="261" t="str">
        <f>IF((F2448&lt;=0)," ",[1]Sheet49!$T$10)</f>
        <v>الثالثة إعدادي عام</v>
      </c>
      <c r="D2448" s="261" t="str">
        <f>C2448&amp;"_"&amp;COUNTIF(C$8:$C2448,C2448)</f>
        <v>الثالثة إعدادي عام_526</v>
      </c>
      <c r="E2448" s="260" t="str">
        <f>[1]Sheet49!$I$11</f>
        <v>3ASCG-13</v>
      </c>
      <c r="F2448" s="261">
        <f>[1]Sheet49!$AA39</f>
        <v>24</v>
      </c>
      <c r="G2448" s="262" t="str">
        <f>[1]Sheet49!$X39</f>
        <v>P136250988</v>
      </c>
      <c r="H2448" s="261" t="str">
        <f>[1]Sheet49!$Q39</f>
        <v>a</v>
      </c>
      <c r="I2448" s="261" t="str">
        <f>[1]Sheet49!$M39</f>
        <v xml:space="preserve">أيوب </v>
      </c>
      <c r="J2448" s="261" t="str">
        <f>[1]Sheet49!$L39</f>
        <v>ذكر</v>
      </c>
      <c r="K2448" s="263">
        <f>[1]Sheet49!$F39</f>
        <v>38053</v>
      </c>
      <c r="L2448" s="261" t="str">
        <f t="shared" si="38"/>
        <v xml:space="preserve">a أيوب </v>
      </c>
      <c r="M2448" s="279"/>
    </row>
    <row r="2449" spans="2:13" s="265" customFormat="1" ht="30" customHeight="1">
      <c r="B2449" s="266">
        <v>2442</v>
      </c>
      <c r="C2449" s="261" t="str">
        <f>IF((F2449&lt;=0)," ",[1]Sheet49!$T$10)</f>
        <v>الثالثة إعدادي عام</v>
      </c>
      <c r="D2449" s="261" t="str">
        <f>C2449&amp;"_"&amp;COUNTIF(C$8:$C2449,C2449)</f>
        <v>الثالثة إعدادي عام_527</v>
      </c>
      <c r="E2449" s="260" t="str">
        <f>[1]Sheet49!$I$11</f>
        <v>3ASCG-13</v>
      </c>
      <c r="F2449" s="261">
        <f>[1]Sheet49!$AA40</f>
        <v>25</v>
      </c>
      <c r="G2449" s="262" t="str">
        <f>[1]Sheet49!$X40</f>
        <v>P137108537</v>
      </c>
      <c r="H2449" s="261" t="str">
        <f>[1]Sheet49!$Q40</f>
        <v>a</v>
      </c>
      <c r="I2449" s="261" t="str">
        <f>[1]Sheet49!$M40</f>
        <v>إسماعيل</v>
      </c>
      <c r="J2449" s="261" t="str">
        <f>[1]Sheet49!$L40</f>
        <v>ذكر</v>
      </c>
      <c r="K2449" s="263">
        <f>[1]Sheet49!$F40</f>
        <v>37406</v>
      </c>
      <c r="L2449" s="261" t="str">
        <f t="shared" si="38"/>
        <v>a إسماعيل</v>
      </c>
      <c r="M2449" s="279"/>
    </row>
    <row r="2450" spans="2:13" s="265" customFormat="1" ht="30" customHeight="1">
      <c r="B2450" s="266">
        <v>2443</v>
      </c>
      <c r="C2450" s="261" t="str">
        <f>IF((F2450&lt;=0)," ",[1]Sheet49!$T$10)</f>
        <v>الثالثة إعدادي عام</v>
      </c>
      <c r="D2450" s="261" t="str">
        <f>C2450&amp;"_"&amp;COUNTIF(C$8:$C2450,C2450)</f>
        <v>الثالثة إعدادي عام_528</v>
      </c>
      <c r="E2450" s="260" t="str">
        <f>[1]Sheet49!$I$11</f>
        <v>3ASCG-13</v>
      </c>
      <c r="F2450" s="261">
        <f>[1]Sheet49!$AA41</f>
        <v>26</v>
      </c>
      <c r="G2450" s="262" t="str">
        <f>[1]Sheet49!$X41</f>
        <v>P137260066</v>
      </c>
      <c r="H2450" s="261" t="str">
        <f>[1]Sheet49!$Q41</f>
        <v>a</v>
      </c>
      <c r="I2450" s="261" t="str">
        <f>[1]Sheet49!$M41</f>
        <v xml:space="preserve">كوثر </v>
      </c>
      <c r="J2450" s="261" t="str">
        <f>[1]Sheet49!$L41</f>
        <v>أنثى</v>
      </c>
      <c r="K2450" s="263">
        <f>[1]Sheet49!$F41</f>
        <v>38141</v>
      </c>
      <c r="L2450" s="261" t="str">
        <f t="shared" si="38"/>
        <v xml:space="preserve">a كوثر </v>
      </c>
      <c r="M2450" s="279"/>
    </row>
    <row r="2451" spans="2:13" s="265" customFormat="1" ht="30" customHeight="1">
      <c r="B2451" s="266">
        <v>2444</v>
      </c>
      <c r="C2451" s="261" t="str">
        <f>IF((F2451&lt;=0)," ",[1]Sheet49!$T$10)</f>
        <v>الثالثة إعدادي عام</v>
      </c>
      <c r="D2451" s="261" t="str">
        <f>C2451&amp;"_"&amp;COUNTIF(C$8:$C2451,C2451)</f>
        <v>الثالثة إعدادي عام_529</v>
      </c>
      <c r="E2451" s="260" t="str">
        <f>[1]Sheet49!$I$11</f>
        <v>3ASCG-13</v>
      </c>
      <c r="F2451" s="261">
        <f>[1]Sheet49!$AA42</f>
        <v>27</v>
      </c>
      <c r="G2451" s="262" t="str">
        <f>[1]Sheet49!$X42</f>
        <v>P137266828</v>
      </c>
      <c r="H2451" s="261" t="str">
        <f>[1]Sheet49!$Q42</f>
        <v>a</v>
      </c>
      <c r="I2451" s="261" t="str">
        <f>[1]Sheet49!$M42</f>
        <v xml:space="preserve">زكرياء </v>
      </c>
      <c r="J2451" s="261" t="str">
        <f>[1]Sheet49!$L42</f>
        <v>ذكر</v>
      </c>
      <c r="K2451" s="263">
        <f>[1]Sheet49!$F42</f>
        <v>37313</v>
      </c>
      <c r="L2451" s="261" t="str">
        <f t="shared" si="38"/>
        <v xml:space="preserve">a زكرياء </v>
      </c>
      <c r="M2451" s="279"/>
    </row>
    <row r="2452" spans="2:13" s="265" customFormat="1" ht="30" customHeight="1">
      <c r="B2452" s="266">
        <v>2445</v>
      </c>
      <c r="C2452" s="261" t="str">
        <f>IF((F2452&lt;=0)," ",[1]Sheet49!$T$10)</f>
        <v>الثالثة إعدادي عام</v>
      </c>
      <c r="D2452" s="261" t="str">
        <f>C2452&amp;"_"&amp;COUNTIF(C$8:$C2452,C2452)</f>
        <v>الثالثة إعدادي عام_530</v>
      </c>
      <c r="E2452" s="260" t="str">
        <f>[1]Sheet49!$I$11</f>
        <v>3ASCG-13</v>
      </c>
      <c r="F2452" s="261">
        <f>[1]Sheet49!$AA43</f>
        <v>28</v>
      </c>
      <c r="G2452" s="262" t="str">
        <f>[1]Sheet49!$X43</f>
        <v>P138244242</v>
      </c>
      <c r="H2452" s="261" t="str">
        <f>[1]Sheet49!$Q43</f>
        <v>a</v>
      </c>
      <c r="I2452" s="261" t="str">
        <f>[1]Sheet49!$M43</f>
        <v xml:space="preserve">مروة </v>
      </c>
      <c r="J2452" s="261" t="str">
        <f>[1]Sheet49!$L43</f>
        <v>أنثى</v>
      </c>
      <c r="K2452" s="263">
        <f>[1]Sheet49!$F43</f>
        <v>38085</v>
      </c>
      <c r="L2452" s="261" t="str">
        <f t="shared" si="38"/>
        <v xml:space="preserve">a مروة </v>
      </c>
      <c r="M2452" s="279"/>
    </row>
    <row r="2453" spans="2:13" s="265" customFormat="1" ht="30" customHeight="1">
      <c r="B2453" s="266">
        <v>2446</v>
      </c>
      <c r="C2453" s="261" t="str">
        <f>IF((F2453&lt;=0)," ",[1]Sheet49!$T$10)</f>
        <v>الثالثة إعدادي عام</v>
      </c>
      <c r="D2453" s="261" t="str">
        <f>C2453&amp;"_"&amp;COUNTIF(C$8:$C2453,C2453)</f>
        <v>الثالثة إعدادي عام_531</v>
      </c>
      <c r="E2453" s="260" t="str">
        <f>[1]Sheet49!$I$11</f>
        <v>3ASCG-13</v>
      </c>
      <c r="F2453" s="261">
        <f>[1]Sheet49!$AA44</f>
        <v>29</v>
      </c>
      <c r="G2453" s="262" t="str">
        <f>[1]Sheet49!$X44</f>
        <v>P138260063</v>
      </c>
      <c r="H2453" s="261" t="str">
        <f>[1]Sheet49!$Q44</f>
        <v>a</v>
      </c>
      <c r="I2453" s="261" t="str">
        <f>[1]Sheet49!$M44</f>
        <v xml:space="preserve">أسماء </v>
      </c>
      <c r="J2453" s="261" t="str">
        <f>[1]Sheet49!$L44</f>
        <v>أنثى</v>
      </c>
      <c r="K2453" s="263">
        <f>[1]Sheet49!$F44</f>
        <v>38277</v>
      </c>
      <c r="L2453" s="261" t="str">
        <f t="shared" si="38"/>
        <v xml:space="preserve">a أسماء </v>
      </c>
      <c r="M2453" s="279"/>
    </row>
    <row r="2454" spans="2:13" s="265" customFormat="1" ht="30" customHeight="1">
      <c r="B2454" s="266">
        <v>2447</v>
      </c>
      <c r="C2454" s="261" t="str">
        <f>IF((F2454&lt;=0)," ",[1]Sheet49!$T$10)</f>
        <v>الثالثة إعدادي عام</v>
      </c>
      <c r="D2454" s="261" t="str">
        <f>C2454&amp;"_"&amp;COUNTIF(C$8:$C2454,C2454)</f>
        <v>الثالثة إعدادي عام_532</v>
      </c>
      <c r="E2454" s="260" t="str">
        <f>[1]Sheet49!$I$11</f>
        <v>3ASCG-13</v>
      </c>
      <c r="F2454" s="261">
        <f>[1]Sheet49!$AA45</f>
        <v>30</v>
      </c>
      <c r="G2454" s="262" t="str">
        <f>[1]Sheet49!$X45</f>
        <v>P138371143</v>
      </c>
      <c r="H2454" s="261" t="str">
        <f>[1]Sheet49!$Q45</f>
        <v>a</v>
      </c>
      <c r="I2454" s="261" t="str">
        <f>[1]Sheet49!$M45</f>
        <v xml:space="preserve">يوسف </v>
      </c>
      <c r="J2454" s="261" t="str">
        <f>[1]Sheet49!$L45</f>
        <v>ذكر</v>
      </c>
      <c r="K2454" s="263">
        <f>[1]Sheet49!$F45</f>
        <v>37625</v>
      </c>
      <c r="L2454" s="261" t="str">
        <f t="shared" si="38"/>
        <v xml:space="preserve">a يوسف </v>
      </c>
      <c r="M2454" s="279"/>
    </row>
    <row r="2455" spans="2:13" s="265" customFormat="1" ht="30" customHeight="1">
      <c r="B2455" s="266">
        <v>2448</v>
      </c>
      <c r="C2455" s="261" t="str">
        <f>IF((F2455&lt;=0)," ",[1]Sheet49!$T$10)</f>
        <v>الثالثة إعدادي عام</v>
      </c>
      <c r="D2455" s="261" t="str">
        <f>C2455&amp;"_"&amp;COUNTIF(C$8:$C2455,C2455)</f>
        <v>الثالثة إعدادي عام_533</v>
      </c>
      <c r="E2455" s="260" t="str">
        <f>[1]Sheet49!$I$11</f>
        <v>3ASCG-13</v>
      </c>
      <c r="F2455" s="261">
        <f>[1]Sheet49!$AA46</f>
        <v>31</v>
      </c>
      <c r="G2455" s="262" t="str">
        <f>[1]Sheet49!$X46</f>
        <v>P139371090</v>
      </c>
      <c r="H2455" s="261" t="str">
        <f>[1]Sheet49!$Q46</f>
        <v>a</v>
      </c>
      <c r="I2455" s="261" t="str">
        <f>[1]Sheet49!$M46</f>
        <v xml:space="preserve">سهيلة </v>
      </c>
      <c r="J2455" s="261" t="str">
        <f>[1]Sheet49!$L46</f>
        <v>أنثى</v>
      </c>
      <c r="K2455" s="263">
        <f>[1]Sheet49!$F46</f>
        <v>38381</v>
      </c>
      <c r="L2455" s="261" t="str">
        <f t="shared" si="38"/>
        <v xml:space="preserve">a سهيلة </v>
      </c>
      <c r="M2455" s="279"/>
    </row>
    <row r="2456" spans="2:13" s="265" customFormat="1" ht="30" customHeight="1">
      <c r="B2456" s="266">
        <v>2449</v>
      </c>
      <c r="C2456" s="261" t="str">
        <f>IF((F2456&lt;=0)," ",[1]Sheet49!$T$10)</f>
        <v>الثالثة إعدادي عام</v>
      </c>
      <c r="D2456" s="261" t="str">
        <f>C2456&amp;"_"&amp;COUNTIF(C$8:$C2456,C2456)</f>
        <v>الثالثة إعدادي عام_534</v>
      </c>
      <c r="E2456" s="260" t="str">
        <f>[1]Sheet49!$I$11</f>
        <v>3ASCG-13</v>
      </c>
      <c r="F2456" s="261">
        <f>[1]Sheet49!$AA47</f>
        <v>32</v>
      </c>
      <c r="G2456" s="262" t="str">
        <f>[1]Sheet49!$X47</f>
        <v>P139376617</v>
      </c>
      <c r="H2456" s="261" t="str">
        <f>[1]Sheet49!$Q47</f>
        <v>a</v>
      </c>
      <c r="I2456" s="261" t="str">
        <f>[1]Sheet49!$M47</f>
        <v xml:space="preserve">ملاك </v>
      </c>
      <c r="J2456" s="261" t="str">
        <f>[1]Sheet49!$L47</f>
        <v>أنثى</v>
      </c>
      <c r="K2456" s="263">
        <f>[1]Sheet49!$F47</f>
        <v>37758</v>
      </c>
      <c r="L2456" s="261" t="str">
        <f t="shared" si="38"/>
        <v xml:space="preserve">a ملاك </v>
      </c>
      <c r="M2456" s="279"/>
    </row>
    <row r="2457" spans="2:13" s="265" customFormat="1" ht="30" customHeight="1">
      <c r="B2457" s="266">
        <v>2450</v>
      </c>
      <c r="C2457" s="261" t="str">
        <f>IF((F2457&lt;=0)," ",[1]Sheet49!$T$10)</f>
        <v>الثالثة إعدادي عام</v>
      </c>
      <c r="D2457" s="261" t="str">
        <f>C2457&amp;"_"&amp;COUNTIF(C$8:$C2457,C2457)</f>
        <v>الثالثة إعدادي عام_535</v>
      </c>
      <c r="E2457" s="260" t="str">
        <f>[1]Sheet49!$I$11</f>
        <v>3ASCG-13</v>
      </c>
      <c r="F2457" s="261">
        <f>[1]Sheet49!$AA48</f>
        <v>33</v>
      </c>
      <c r="G2457" s="262" t="str">
        <f>[1]Sheet49!$X48</f>
        <v>P147077347</v>
      </c>
      <c r="H2457" s="261" t="str">
        <f>[1]Sheet49!$Q48</f>
        <v>a</v>
      </c>
      <c r="I2457" s="261" t="str">
        <f>[1]Sheet49!$M48</f>
        <v>عبد الصمد</v>
      </c>
      <c r="J2457" s="261" t="str">
        <f>[1]Sheet49!$L48</f>
        <v>ذكر</v>
      </c>
      <c r="K2457" s="263">
        <f>[1]Sheet49!$F48</f>
        <v>38146</v>
      </c>
      <c r="L2457" s="261" t="str">
        <f t="shared" si="38"/>
        <v>a عبد الصمد</v>
      </c>
      <c r="M2457" s="279"/>
    </row>
    <row r="2458" spans="2:13" s="265" customFormat="1" ht="30" customHeight="1">
      <c r="B2458" s="266">
        <v>2451</v>
      </c>
      <c r="C2458" s="261" t="str">
        <f>IF((F2458&lt;=0)," ",[1]Sheet49!$T$10)</f>
        <v>الثالثة إعدادي عام</v>
      </c>
      <c r="D2458" s="261" t="str">
        <f>C2458&amp;"_"&amp;COUNTIF(C$8:$C2458,C2458)</f>
        <v>الثالثة إعدادي عام_536</v>
      </c>
      <c r="E2458" s="260" t="str">
        <f>[1]Sheet49!$I$11</f>
        <v>3ASCG-13</v>
      </c>
      <c r="F2458" s="261">
        <f>[1]Sheet49!$AA49</f>
        <v>34</v>
      </c>
      <c r="G2458" s="262" t="str">
        <f>[1]Sheet49!$X49</f>
        <v>P158000456</v>
      </c>
      <c r="H2458" s="261" t="str">
        <f>[1]Sheet49!$Q49</f>
        <v>a</v>
      </c>
      <c r="I2458" s="261" t="str">
        <f>[1]Sheet49!$M49</f>
        <v>منير</v>
      </c>
      <c r="J2458" s="261" t="str">
        <f>[1]Sheet49!$L49</f>
        <v>ذكر</v>
      </c>
      <c r="K2458" s="263">
        <f>[1]Sheet49!$F49</f>
        <v>37471</v>
      </c>
      <c r="L2458" s="261" t="str">
        <f t="shared" si="38"/>
        <v>a منير</v>
      </c>
      <c r="M2458" s="279"/>
    </row>
    <row r="2459" spans="2:13" s="265" customFormat="1" ht="30" customHeight="1">
      <c r="B2459" s="266">
        <v>2452</v>
      </c>
      <c r="C2459" s="261" t="str">
        <f>IF((F2459&lt;=0)," ",[1]Sheet49!$T$10)</f>
        <v>الثالثة إعدادي عام</v>
      </c>
      <c r="D2459" s="261" t="str">
        <f>C2459&amp;"_"&amp;COUNTIF(C$8:$C2459,C2459)</f>
        <v>الثالثة إعدادي عام_537</v>
      </c>
      <c r="E2459" s="260" t="str">
        <f>[1]Sheet49!$I$11</f>
        <v>3ASCG-13</v>
      </c>
      <c r="F2459" s="261">
        <f>[1]Sheet49!$AA50</f>
        <v>35</v>
      </c>
      <c r="G2459" s="262" t="str">
        <f>[1]Sheet49!$X50</f>
        <v>S134331831</v>
      </c>
      <c r="H2459" s="261" t="str">
        <f>[1]Sheet49!$Q50</f>
        <v>a</v>
      </c>
      <c r="I2459" s="261" t="str">
        <f>[1]Sheet49!$M50</f>
        <v>عبيد</v>
      </c>
      <c r="J2459" s="261" t="str">
        <f>[1]Sheet49!$L50</f>
        <v>ذكر</v>
      </c>
      <c r="K2459" s="263">
        <f>[1]Sheet49!$F50</f>
        <v>37809</v>
      </c>
      <c r="L2459" s="261" t="str">
        <f t="shared" si="38"/>
        <v>a عبيد</v>
      </c>
      <c r="M2459" s="279"/>
    </row>
    <row r="2460" spans="2:13" s="265" customFormat="1" ht="30" customHeight="1">
      <c r="B2460" s="266">
        <v>2453</v>
      </c>
      <c r="C2460" s="261" t="str">
        <f>IF((F2460&lt;=0)," ",[1]Sheet49!$T$10)</f>
        <v>الثالثة إعدادي عام</v>
      </c>
      <c r="D2460" s="261" t="str">
        <f>C2460&amp;"_"&amp;COUNTIF(C$8:$C2460,C2460)</f>
        <v>الثالثة إعدادي عام_538</v>
      </c>
      <c r="E2460" s="260" t="str">
        <f>[1]Sheet49!$I$11</f>
        <v>3ASCG-13</v>
      </c>
      <c r="F2460" s="261">
        <f>[1]Sheet49!$AA51</f>
        <v>36</v>
      </c>
      <c r="G2460" s="262" t="str">
        <f>[1]Sheet49!$X51</f>
        <v>S135246910</v>
      </c>
      <c r="H2460" s="261" t="str">
        <f>[1]Sheet49!$Q51</f>
        <v>a</v>
      </c>
      <c r="I2460" s="261" t="str">
        <f>[1]Sheet49!$M51</f>
        <v>أميمة</v>
      </c>
      <c r="J2460" s="261" t="str">
        <f>[1]Sheet49!$L51</f>
        <v>أنثى</v>
      </c>
      <c r="K2460" s="263">
        <f>[1]Sheet49!$F51</f>
        <v>37924</v>
      </c>
      <c r="L2460" s="261" t="str">
        <f t="shared" si="38"/>
        <v>a أميمة</v>
      </c>
      <c r="M2460" s="279"/>
    </row>
    <row r="2461" spans="2:13" s="265" customFormat="1" ht="30" customHeight="1">
      <c r="B2461" s="266">
        <v>2454</v>
      </c>
      <c r="C2461" s="261" t="str">
        <f>IF((F2461&lt;=0)," ",[1]Sheet49!$T$10)</f>
        <v>الثالثة إعدادي عام</v>
      </c>
      <c r="D2461" s="261" t="str">
        <f>C2461&amp;"_"&amp;COUNTIF(C$8:$C2461,C2461)</f>
        <v>الثالثة إعدادي عام_539</v>
      </c>
      <c r="E2461" s="260" t="str">
        <f>[1]Sheet49!$I$11</f>
        <v>3ASCG-13</v>
      </c>
      <c r="F2461" s="261">
        <f>[1]Sheet49!$AA52</f>
        <v>37</v>
      </c>
      <c r="G2461" s="262" t="str">
        <f>[1]Sheet49!$X52</f>
        <v>S139163499</v>
      </c>
      <c r="H2461" s="261" t="str">
        <f>[1]Sheet49!$Q52</f>
        <v>a</v>
      </c>
      <c r="I2461" s="261" t="str">
        <f>[1]Sheet49!$M52</f>
        <v>كوتر</v>
      </c>
      <c r="J2461" s="261" t="str">
        <f>[1]Sheet49!$L52</f>
        <v>أنثى</v>
      </c>
      <c r="K2461" s="263">
        <f>[1]Sheet49!$F52</f>
        <v>37622</v>
      </c>
      <c r="L2461" s="261" t="str">
        <f t="shared" si="38"/>
        <v>a كوتر</v>
      </c>
      <c r="M2461" s="279"/>
    </row>
    <row r="2462" spans="2:13" s="265" customFormat="1" ht="30" customHeight="1">
      <c r="B2462" s="266">
        <v>2455</v>
      </c>
      <c r="C2462" s="261" t="str">
        <f>IF((F2462&lt;=0)," ",[1]Sheet49!$T$10)</f>
        <v>الثالثة إعدادي عام</v>
      </c>
      <c r="D2462" s="261" t="str">
        <f>C2462&amp;"_"&amp;COUNTIF(C$8:$C2462,C2462)</f>
        <v>الثالثة إعدادي عام_540</v>
      </c>
      <c r="E2462" s="260" t="str">
        <f>[1]Sheet49!$I$11</f>
        <v>3ASCG-13</v>
      </c>
      <c r="F2462" s="261">
        <f>[1]Sheet49!$AA53</f>
        <v>38</v>
      </c>
      <c r="G2462" s="262" t="str">
        <f>[1]Sheet49!$X53</f>
        <v>P135355869</v>
      </c>
      <c r="H2462" s="261" t="str">
        <f>[1]Sheet49!$Q53</f>
        <v>a</v>
      </c>
      <c r="I2462" s="261" t="str">
        <f>[1]Sheet49!$M53</f>
        <v>اسماعيل</v>
      </c>
      <c r="J2462" s="261" t="str">
        <f>[1]Sheet49!$L53</f>
        <v>ذكر</v>
      </c>
      <c r="K2462" s="263">
        <f>[1]Sheet49!$F53</f>
        <v>37930</v>
      </c>
      <c r="L2462" s="261" t="str">
        <f t="shared" si="38"/>
        <v>a اسماعيل</v>
      </c>
      <c r="M2462" s="279"/>
    </row>
    <row r="2463" spans="2:13" s="265" customFormat="1" ht="30" customHeight="1">
      <c r="B2463" s="266">
        <v>2456</v>
      </c>
      <c r="C2463" s="261" t="str">
        <f>IF((F2463&lt;=0)," ",[1]Sheet49!$T$10)</f>
        <v>الثالثة إعدادي عام</v>
      </c>
      <c r="D2463" s="261" t="str">
        <f>C2463&amp;"_"&amp;COUNTIF(C$8:$C2463,C2463)</f>
        <v>الثالثة إعدادي عام_541</v>
      </c>
      <c r="E2463" s="260" t="str">
        <f>[1]Sheet49!$I$11</f>
        <v>3ASCG-13</v>
      </c>
      <c r="F2463" s="261">
        <f>[1]Sheet49!$AA54</f>
        <v>39</v>
      </c>
      <c r="G2463" s="262" t="str">
        <f>[1]Sheet49!$X54</f>
        <v>P131371269</v>
      </c>
      <c r="H2463" s="261" t="str">
        <f>[1]Sheet49!$Q54</f>
        <v>a</v>
      </c>
      <c r="I2463" s="261" t="str">
        <f>[1]Sheet49!$M54</f>
        <v xml:space="preserve">سكينة </v>
      </c>
      <c r="J2463" s="261" t="str">
        <f>[1]Sheet49!$L54</f>
        <v>أنثى</v>
      </c>
      <c r="K2463" s="263">
        <f>[1]Sheet49!$F54</f>
        <v>38325</v>
      </c>
      <c r="L2463" s="261" t="str">
        <f t="shared" si="38"/>
        <v xml:space="preserve">a سكينة </v>
      </c>
      <c r="M2463" s="279"/>
    </row>
    <row r="2464" spans="2:13" s="265" customFormat="1" ht="30" customHeight="1">
      <c r="B2464" s="266">
        <v>2457</v>
      </c>
      <c r="C2464" s="261" t="str">
        <f>IF((F2464&lt;=0)," ",[1]Sheet49!$T$10)</f>
        <v>الثالثة إعدادي عام</v>
      </c>
      <c r="D2464" s="261" t="str">
        <f>C2464&amp;"_"&amp;COUNTIF(C$8:$C2464,C2464)</f>
        <v>الثالثة إعدادي عام_542</v>
      </c>
      <c r="E2464" s="260" t="str">
        <f>[1]Sheet49!$I$11</f>
        <v>3ASCG-13</v>
      </c>
      <c r="F2464" s="261">
        <f>[1]Sheet49!$AA55</f>
        <v>40</v>
      </c>
      <c r="G2464" s="262" t="str">
        <f>[1]Sheet49!$X55</f>
        <v>P135144145</v>
      </c>
      <c r="H2464" s="261" t="str">
        <f>[1]Sheet49!$Q55</f>
        <v>a</v>
      </c>
      <c r="I2464" s="261" t="str">
        <f>[1]Sheet49!$M55</f>
        <v>جيهان</v>
      </c>
      <c r="J2464" s="261" t="str">
        <f>[1]Sheet49!$L55</f>
        <v>أنثى</v>
      </c>
      <c r="K2464" s="263">
        <f>[1]Sheet49!$F55</f>
        <v>38253</v>
      </c>
      <c r="L2464" s="261" t="str">
        <f t="shared" si="38"/>
        <v>a جيهان</v>
      </c>
      <c r="M2464" s="279"/>
    </row>
    <row r="2465" spans="2:13" s="265" customFormat="1" ht="30" customHeight="1">
      <c r="B2465" s="266">
        <v>2458</v>
      </c>
      <c r="C2465" s="261" t="str">
        <f>IF((F2465&lt;=0)," ",[1]Sheet49!$T$10)</f>
        <v>الثالثة إعدادي عام</v>
      </c>
      <c r="D2465" s="261" t="str">
        <f>C2465&amp;"_"&amp;COUNTIF(C$8:$C2465,C2465)</f>
        <v>الثالثة إعدادي عام_543</v>
      </c>
      <c r="E2465" s="260" t="str">
        <f>[1]Sheet49!$I$11</f>
        <v>3ASCG-13</v>
      </c>
      <c r="F2465" s="261">
        <f>[1]Sheet49!$AA56</f>
        <v>41</v>
      </c>
      <c r="G2465" s="262" t="str">
        <f>[1]Sheet49!$X56</f>
        <v>P137376566</v>
      </c>
      <c r="H2465" s="261" t="str">
        <f>[1]Sheet49!$Q56</f>
        <v>a</v>
      </c>
      <c r="I2465" s="261" t="str">
        <f>[1]Sheet49!$M56</f>
        <v xml:space="preserve">فاطمة الزهراء </v>
      </c>
      <c r="J2465" s="261" t="str">
        <f>[1]Sheet49!$L56</f>
        <v>أنثى</v>
      </c>
      <c r="K2465" s="263">
        <f>[1]Sheet49!$F56</f>
        <v>37790</v>
      </c>
      <c r="L2465" s="261" t="str">
        <f t="shared" si="38"/>
        <v xml:space="preserve">a فاطمة الزهراء </v>
      </c>
      <c r="M2465" s="279"/>
    </row>
    <row r="2466" spans="2:13" s="265" customFormat="1" ht="30" customHeight="1">
      <c r="B2466" s="266">
        <v>2459</v>
      </c>
      <c r="C2466" s="261" t="str">
        <f>IF((F2466&lt;=0)," ",[1]Sheet49!$T$10)</f>
        <v xml:space="preserve"> </v>
      </c>
      <c r="D2466" s="261" t="str">
        <f>C2466&amp;"_"&amp;COUNTIF(C$8:$C2466,C2466)</f>
        <v xml:space="preserve"> _462</v>
      </c>
      <c r="E2466" s="260" t="str">
        <f>[1]Sheet49!$I$11</f>
        <v>3ASCG-13</v>
      </c>
      <c r="F2466" s="261">
        <f>[1]Sheet49!$AA57</f>
        <v>0</v>
      </c>
      <c r="G2466" s="262">
        <f>[1]Sheet49!$X57</f>
        <v>0</v>
      </c>
      <c r="H2466" s="261" t="str">
        <f>[1]Sheet49!$Q57</f>
        <v>a</v>
      </c>
      <c r="I2466" s="261">
        <f>[1]Sheet49!$M57</f>
        <v>0</v>
      </c>
      <c r="J2466" s="261">
        <f>[1]Sheet49!$L57</f>
        <v>0</v>
      </c>
      <c r="K2466" s="263">
        <f>[1]Sheet49!$F57</f>
        <v>0</v>
      </c>
      <c r="L2466" s="261" t="str">
        <f t="shared" si="38"/>
        <v>a 0</v>
      </c>
      <c r="M2466" s="279"/>
    </row>
    <row r="2467" spans="2:13" s="265" customFormat="1" ht="30" customHeight="1">
      <c r="B2467" s="266">
        <v>2460</v>
      </c>
      <c r="C2467" s="261" t="str">
        <f>IF((F2467&lt;=0)," ",[1]Sheet49!$T$10)</f>
        <v xml:space="preserve"> </v>
      </c>
      <c r="D2467" s="261" t="str">
        <f>C2467&amp;"_"&amp;COUNTIF(C$8:$C2467,C2467)</f>
        <v xml:space="preserve"> _463</v>
      </c>
      <c r="E2467" s="260" t="str">
        <f>[1]Sheet49!$I$11</f>
        <v>3ASCG-13</v>
      </c>
      <c r="F2467" s="261">
        <f>[1]Sheet49!$AA58</f>
        <v>0</v>
      </c>
      <c r="G2467" s="262">
        <f>[1]Sheet49!$X58</f>
        <v>0</v>
      </c>
      <c r="H2467" s="261" t="str">
        <f>[1]Sheet49!$Q58</f>
        <v>a</v>
      </c>
      <c r="I2467" s="261">
        <f>[1]Sheet49!$M58</f>
        <v>0</v>
      </c>
      <c r="J2467" s="261">
        <f>[1]Sheet49!$L58</f>
        <v>0</v>
      </c>
      <c r="K2467" s="263">
        <f>[1]Sheet49!$F58</f>
        <v>0</v>
      </c>
      <c r="L2467" s="261" t="str">
        <f t="shared" si="38"/>
        <v>a 0</v>
      </c>
      <c r="M2467" s="279"/>
    </row>
    <row r="2468" spans="2:13" s="265" customFormat="1" ht="30" customHeight="1">
      <c r="B2468" s="266">
        <v>2461</v>
      </c>
      <c r="C2468" s="261" t="str">
        <f>IF((F2468&lt;=0)," ",[1]Sheet49!$T$10)</f>
        <v xml:space="preserve"> </v>
      </c>
      <c r="D2468" s="261" t="str">
        <f>C2468&amp;"_"&amp;COUNTIF(C$8:$C2468,C2468)</f>
        <v xml:space="preserve"> _464</v>
      </c>
      <c r="E2468" s="260" t="str">
        <f>[1]Sheet49!$I$11</f>
        <v>3ASCG-13</v>
      </c>
      <c r="F2468" s="261">
        <f>[1]Sheet49!$AA59</f>
        <v>0</v>
      </c>
      <c r="G2468" s="262">
        <f>[1]Sheet49!$X59</f>
        <v>0</v>
      </c>
      <c r="H2468" s="261" t="str">
        <f>[1]Sheet49!$Q59</f>
        <v>a</v>
      </c>
      <c r="I2468" s="261">
        <f>[1]Sheet49!$M59</f>
        <v>0</v>
      </c>
      <c r="J2468" s="261">
        <f>[1]Sheet49!$L59</f>
        <v>0</v>
      </c>
      <c r="K2468" s="263">
        <f>[1]Sheet49!$F59</f>
        <v>0</v>
      </c>
      <c r="L2468" s="261" t="str">
        <f t="shared" si="38"/>
        <v>a 0</v>
      </c>
      <c r="M2468" s="279"/>
    </row>
    <row r="2469" spans="2:13" s="265" customFormat="1" ht="30" customHeight="1">
      <c r="B2469" s="266">
        <v>2462</v>
      </c>
      <c r="C2469" s="261" t="str">
        <f>IF((F2469&lt;=0)," ",[1]Sheet49!$T$10)</f>
        <v xml:space="preserve"> </v>
      </c>
      <c r="D2469" s="261" t="str">
        <f>C2469&amp;"_"&amp;COUNTIF(C$8:$C2469,C2469)</f>
        <v xml:space="preserve"> _465</v>
      </c>
      <c r="E2469" s="260" t="str">
        <f>[1]Sheet49!$I$11</f>
        <v>3ASCG-13</v>
      </c>
      <c r="F2469" s="261">
        <f>[1]Sheet49!$AA60</f>
        <v>0</v>
      </c>
      <c r="G2469" s="262">
        <f>[1]Sheet49!$X60</f>
        <v>0</v>
      </c>
      <c r="H2469" s="261" t="str">
        <f>[1]Sheet49!$Q60</f>
        <v>a</v>
      </c>
      <c r="I2469" s="261">
        <f>[1]Sheet49!$M60</f>
        <v>0</v>
      </c>
      <c r="J2469" s="261">
        <f>[1]Sheet49!$L60</f>
        <v>0</v>
      </c>
      <c r="K2469" s="263">
        <f>[1]Sheet49!$F60</f>
        <v>0</v>
      </c>
      <c r="L2469" s="261" t="str">
        <f t="shared" si="38"/>
        <v>a 0</v>
      </c>
      <c r="M2469" s="279"/>
    </row>
    <row r="2470" spans="2:13" s="265" customFormat="1" ht="30" customHeight="1">
      <c r="B2470" s="266">
        <v>2463</v>
      </c>
      <c r="C2470" s="261" t="str">
        <f>IF((F2470&lt;=0)," ",[1]Sheet49!$T$10)</f>
        <v xml:space="preserve"> </v>
      </c>
      <c r="D2470" s="261" t="str">
        <f>C2470&amp;"_"&amp;COUNTIF(C$8:$C2470,C2470)</f>
        <v xml:space="preserve"> _466</v>
      </c>
      <c r="E2470" s="260" t="str">
        <f>[1]Sheet49!$I$11</f>
        <v>3ASCG-13</v>
      </c>
      <c r="F2470" s="261">
        <f>[1]Sheet49!$AA61</f>
        <v>0</v>
      </c>
      <c r="G2470" s="262">
        <f>[1]Sheet49!$X61</f>
        <v>0</v>
      </c>
      <c r="H2470" s="261" t="str">
        <f>[1]Sheet49!$Q61</f>
        <v>a</v>
      </c>
      <c r="I2470" s="261">
        <f>[1]Sheet49!$M61</f>
        <v>0</v>
      </c>
      <c r="J2470" s="261">
        <f>[1]Sheet49!$L61</f>
        <v>0</v>
      </c>
      <c r="K2470" s="263">
        <f>[1]Sheet49!$F61</f>
        <v>0</v>
      </c>
      <c r="L2470" s="261" t="str">
        <f t="shared" si="38"/>
        <v>a 0</v>
      </c>
      <c r="M2470" s="279"/>
    </row>
    <row r="2471" spans="2:13" s="265" customFormat="1" ht="30" customHeight="1">
      <c r="B2471" s="266">
        <v>2464</v>
      </c>
      <c r="C2471" s="261" t="str">
        <f>IF((F2471&lt;=0)," ",[1]Sheet49!$T$10)</f>
        <v xml:space="preserve"> </v>
      </c>
      <c r="D2471" s="261" t="str">
        <f>C2471&amp;"_"&amp;COUNTIF(C$8:$C2471,C2471)</f>
        <v xml:space="preserve"> _467</v>
      </c>
      <c r="E2471" s="260" t="str">
        <f>[1]Sheet49!$I$11</f>
        <v>3ASCG-13</v>
      </c>
      <c r="F2471" s="261">
        <f>[1]Sheet49!$AA62</f>
        <v>0</v>
      </c>
      <c r="G2471" s="262">
        <f>[1]Sheet49!$X62</f>
        <v>0</v>
      </c>
      <c r="H2471" s="261" t="str">
        <f>[1]Sheet49!$Q62</f>
        <v>a</v>
      </c>
      <c r="I2471" s="261">
        <f>[1]Sheet49!$M62</f>
        <v>0</v>
      </c>
      <c r="J2471" s="261">
        <f>[1]Sheet49!$L62</f>
        <v>0</v>
      </c>
      <c r="K2471" s="263">
        <f>[1]Sheet49!$F62</f>
        <v>0</v>
      </c>
      <c r="L2471" s="261" t="str">
        <f t="shared" si="38"/>
        <v>a 0</v>
      </c>
      <c r="M2471" s="279"/>
    </row>
    <row r="2472" spans="2:13" s="265" customFormat="1" ht="30" customHeight="1">
      <c r="B2472" s="266">
        <v>2465</v>
      </c>
      <c r="C2472" s="261" t="str">
        <f>IF((F2472&lt;=0)," ",[1]Sheet49!$T$10)</f>
        <v xml:space="preserve"> </v>
      </c>
      <c r="D2472" s="261" t="str">
        <f>C2472&amp;"_"&amp;COUNTIF(C$8:$C2472,C2472)</f>
        <v xml:space="preserve"> _468</v>
      </c>
      <c r="E2472" s="260" t="str">
        <f>[1]Sheet49!$I$11</f>
        <v>3ASCG-13</v>
      </c>
      <c r="F2472" s="261">
        <f>[1]Sheet49!$AA63</f>
        <v>0</v>
      </c>
      <c r="G2472" s="262">
        <f>[1]Sheet49!$X63</f>
        <v>0</v>
      </c>
      <c r="H2472" s="261">
        <f>[1]Sheet49!$Q63</f>
        <v>0</v>
      </c>
      <c r="I2472" s="261">
        <f>[1]Sheet49!$M63</f>
        <v>0</v>
      </c>
      <c r="J2472" s="261">
        <f>[1]Sheet49!$L63</f>
        <v>0</v>
      </c>
      <c r="K2472" s="263">
        <f>[1]Sheet49!$F63</f>
        <v>0</v>
      </c>
      <c r="L2472" s="261" t="str">
        <f t="shared" si="38"/>
        <v>0 0</v>
      </c>
      <c r="M2472" s="279"/>
    </row>
    <row r="2473" spans="2:13" s="265" customFormat="1" ht="30" customHeight="1">
      <c r="B2473" s="266">
        <v>2466</v>
      </c>
      <c r="C2473" s="261" t="str">
        <f>IF((F2473&lt;=0)," ",[1]Sheet49!$T$10)</f>
        <v xml:space="preserve"> </v>
      </c>
      <c r="D2473" s="261" t="str">
        <f>C2473&amp;"_"&amp;COUNTIF(C$8:$C2473,C2473)</f>
        <v xml:space="preserve"> _469</v>
      </c>
      <c r="E2473" s="260" t="str">
        <f>[1]Sheet49!$I$11</f>
        <v>3ASCG-13</v>
      </c>
      <c r="F2473" s="261">
        <f>[1]Sheet49!$AA64</f>
        <v>0</v>
      </c>
      <c r="G2473" s="262">
        <f>[1]Sheet49!$X64</f>
        <v>0</v>
      </c>
      <c r="H2473" s="261">
        <f>[1]Sheet49!$Q64</f>
        <v>0</v>
      </c>
      <c r="I2473" s="261">
        <f>[1]Sheet49!$M64</f>
        <v>0</v>
      </c>
      <c r="J2473" s="261">
        <f>[1]Sheet49!$L64</f>
        <v>0</v>
      </c>
      <c r="K2473" s="263">
        <f>[1]Sheet49!$F64</f>
        <v>0</v>
      </c>
      <c r="L2473" s="261" t="str">
        <f t="shared" si="38"/>
        <v>0 0</v>
      </c>
      <c r="M2473" s="279"/>
    </row>
    <row r="2474" spans="2:13" s="265" customFormat="1" ht="30" customHeight="1">
      <c r="B2474" s="266">
        <v>2467</v>
      </c>
      <c r="C2474" s="261" t="str">
        <f>IF((F2474&lt;=0)," ",[1]Sheet49!$T$10)</f>
        <v xml:space="preserve"> </v>
      </c>
      <c r="D2474" s="261" t="str">
        <f>C2474&amp;"_"&amp;COUNTIF(C$8:$C2474,C2474)</f>
        <v xml:space="preserve"> _470</v>
      </c>
      <c r="E2474" s="260" t="str">
        <f>[1]Sheet49!$I$11</f>
        <v>3ASCG-13</v>
      </c>
      <c r="F2474" s="261">
        <f>[1]Sheet49!$AA65</f>
        <v>0</v>
      </c>
      <c r="G2474" s="262">
        <f>[1]Sheet49!$X65</f>
        <v>0</v>
      </c>
      <c r="H2474" s="261">
        <f>[1]Sheet49!$Q65</f>
        <v>0</v>
      </c>
      <c r="I2474" s="261">
        <f>[1]Sheet49!$M65</f>
        <v>0</v>
      </c>
      <c r="J2474" s="261">
        <f>[1]Sheet49!$L65</f>
        <v>0</v>
      </c>
      <c r="K2474" s="263">
        <f>[1]Sheet49!$F65</f>
        <v>0</v>
      </c>
      <c r="L2474" s="261" t="str">
        <f t="shared" si="38"/>
        <v>0 0</v>
      </c>
      <c r="M2474" s="279"/>
    </row>
    <row r="2475" spans="2:13" s="265" customFormat="1" ht="30" customHeight="1">
      <c r="B2475" s="266">
        <v>2468</v>
      </c>
      <c r="C2475" s="261" t="str">
        <f>IF((F2475&lt;=0)," ",[1]Sheet49!$T$10)</f>
        <v xml:space="preserve"> </v>
      </c>
      <c r="D2475" s="261" t="str">
        <f>C2475&amp;"_"&amp;COUNTIF(C$8:$C2475,C2475)</f>
        <v xml:space="preserve"> _471</v>
      </c>
      <c r="E2475" s="260" t="str">
        <f>[1]Sheet49!$I$11</f>
        <v>3ASCG-13</v>
      </c>
      <c r="F2475" s="261">
        <f>[1]Sheet49!$AA66</f>
        <v>0</v>
      </c>
      <c r="G2475" s="262">
        <f>[1]Sheet49!$X66</f>
        <v>0</v>
      </c>
      <c r="H2475" s="261">
        <f>[1]Sheet49!$Q66</f>
        <v>0</v>
      </c>
      <c r="I2475" s="261">
        <f>[1]Sheet49!$M66</f>
        <v>0</v>
      </c>
      <c r="J2475" s="261">
        <f>[1]Sheet49!$L66</f>
        <v>0</v>
      </c>
      <c r="K2475" s="263">
        <f>[1]Sheet49!$F66</f>
        <v>0</v>
      </c>
      <c r="L2475" s="261" t="str">
        <f t="shared" si="38"/>
        <v>0 0</v>
      </c>
      <c r="M2475" s="279"/>
    </row>
    <row r="2476" spans="2:13" s="265" customFormat="1" ht="30" customHeight="1">
      <c r="B2476" s="266">
        <v>2469</v>
      </c>
      <c r="C2476" s="261" t="str">
        <f>IF((F2476&lt;=0)," ",[1]Sheet50!$T$10)</f>
        <v>الثالثة إعدادي عام</v>
      </c>
      <c r="D2476" s="261" t="str">
        <f>C2476&amp;"_"&amp;COUNTIF(C$8:$C2476,C2476)</f>
        <v>الثالثة إعدادي عام_544</v>
      </c>
      <c r="E2476" s="260" t="str">
        <f>[1]Sheet50!$I$11</f>
        <v>3ASCG-14</v>
      </c>
      <c r="F2476" s="261">
        <f>[1]Sheet50!$AA16</f>
        <v>1</v>
      </c>
      <c r="G2476" s="262" t="str">
        <f>[1]Sheet50!$X16</f>
        <v>P100055479</v>
      </c>
      <c r="H2476" s="261" t="str">
        <f>[1]Sheet50!$Q16</f>
        <v>a</v>
      </c>
      <c r="I2476" s="261" t="str">
        <f>[1]Sheet50!$M16</f>
        <v>نجلاء</v>
      </c>
      <c r="J2476" s="261" t="str">
        <f>[1]Sheet50!$L16</f>
        <v>أنثى</v>
      </c>
      <c r="K2476" s="263">
        <f>[1]Sheet50!$F16</f>
        <v>37623</v>
      </c>
      <c r="L2476" s="261" t="str">
        <f t="shared" si="38"/>
        <v>a نجلاء</v>
      </c>
      <c r="M2476" s="279"/>
    </row>
    <row r="2477" spans="2:13" s="265" customFormat="1" ht="30" customHeight="1">
      <c r="B2477" s="266">
        <v>2470</v>
      </c>
      <c r="C2477" s="261" t="str">
        <f>IF((F2477&lt;=0)," ",[1]Sheet50!$T$10)</f>
        <v>الثالثة إعدادي عام</v>
      </c>
      <c r="D2477" s="261" t="str">
        <f>C2477&amp;"_"&amp;COUNTIF(C$8:$C2477,C2477)</f>
        <v>الثالثة إعدادي عام_545</v>
      </c>
      <c r="E2477" s="260" t="str">
        <f>[1]Sheet50!$I$11</f>
        <v>3ASCG-14</v>
      </c>
      <c r="F2477" s="261">
        <f>[1]Sheet50!$AA17</f>
        <v>2</v>
      </c>
      <c r="G2477" s="262" t="str">
        <f>[1]Sheet50!$X17</f>
        <v>P110120472</v>
      </c>
      <c r="H2477" s="261" t="str">
        <f>[1]Sheet50!$Q17</f>
        <v>a</v>
      </c>
      <c r="I2477" s="261" t="str">
        <f>[1]Sheet50!$M17</f>
        <v>الهام</v>
      </c>
      <c r="J2477" s="261" t="str">
        <f>[1]Sheet50!$L17</f>
        <v>أنثى</v>
      </c>
      <c r="K2477" s="263">
        <f>[1]Sheet50!$F17</f>
        <v>37293</v>
      </c>
      <c r="L2477" s="261" t="str">
        <f t="shared" si="38"/>
        <v>a الهام</v>
      </c>
      <c r="M2477" s="279"/>
    </row>
    <row r="2478" spans="2:13" s="265" customFormat="1" ht="30" customHeight="1">
      <c r="B2478" s="266">
        <v>2471</v>
      </c>
      <c r="C2478" s="261" t="str">
        <f>IF((F2478&lt;=0)," ",[1]Sheet50!$T$10)</f>
        <v>الثالثة إعدادي عام</v>
      </c>
      <c r="D2478" s="261" t="str">
        <f>C2478&amp;"_"&amp;COUNTIF(C$8:$C2478,C2478)</f>
        <v>الثالثة إعدادي عام_546</v>
      </c>
      <c r="E2478" s="260" t="str">
        <f>[1]Sheet50!$I$11</f>
        <v>3ASCG-14</v>
      </c>
      <c r="F2478" s="261">
        <f>[1]Sheet50!$AA18</f>
        <v>3</v>
      </c>
      <c r="G2478" s="262" t="str">
        <f>[1]Sheet50!$X18</f>
        <v>P130377560</v>
      </c>
      <c r="H2478" s="261" t="str">
        <f>[1]Sheet50!$Q18</f>
        <v>a</v>
      </c>
      <c r="I2478" s="261" t="str">
        <f>[1]Sheet50!$M18</f>
        <v xml:space="preserve">شيماء </v>
      </c>
      <c r="J2478" s="261" t="str">
        <f>[1]Sheet50!$L18</f>
        <v>أنثى</v>
      </c>
      <c r="K2478" s="263">
        <f>[1]Sheet50!$F18</f>
        <v>36658</v>
      </c>
      <c r="L2478" s="261" t="str">
        <f t="shared" si="38"/>
        <v xml:space="preserve">a شيماء </v>
      </c>
      <c r="M2478" s="279"/>
    </row>
    <row r="2479" spans="2:13" s="265" customFormat="1" ht="30" customHeight="1">
      <c r="B2479" s="266">
        <v>2472</v>
      </c>
      <c r="C2479" s="261" t="str">
        <f>IF((F2479&lt;=0)," ",[1]Sheet50!$T$10)</f>
        <v>الثالثة إعدادي عام</v>
      </c>
      <c r="D2479" s="261" t="str">
        <f>C2479&amp;"_"&amp;COUNTIF(C$8:$C2479,C2479)</f>
        <v>الثالثة إعدادي عام_547</v>
      </c>
      <c r="E2479" s="260" t="str">
        <f>[1]Sheet50!$I$11</f>
        <v>3ASCG-14</v>
      </c>
      <c r="F2479" s="261">
        <f>[1]Sheet50!$AA19</f>
        <v>4</v>
      </c>
      <c r="G2479" s="262" t="str">
        <f>[1]Sheet50!$X19</f>
        <v>P131260045</v>
      </c>
      <c r="H2479" s="261" t="str">
        <f>[1]Sheet50!$Q19</f>
        <v>a</v>
      </c>
      <c r="I2479" s="261" t="str">
        <f>[1]Sheet50!$M19</f>
        <v xml:space="preserve">سفيان </v>
      </c>
      <c r="J2479" s="261" t="str">
        <f>[1]Sheet50!$L19</f>
        <v>ذكر</v>
      </c>
      <c r="K2479" s="263">
        <f>[1]Sheet50!$F19</f>
        <v>38086</v>
      </c>
      <c r="L2479" s="261" t="str">
        <f t="shared" si="38"/>
        <v xml:space="preserve">a سفيان </v>
      </c>
      <c r="M2479" s="279"/>
    </row>
    <row r="2480" spans="2:13" s="265" customFormat="1" ht="30" customHeight="1">
      <c r="B2480" s="266">
        <v>2473</v>
      </c>
      <c r="C2480" s="261" t="str">
        <f>IF((F2480&lt;=0)," ",[1]Sheet50!$T$10)</f>
        <v>الثالثة إعدادي عام</v>
      </c>
      <c r="D2480" s="261" t="str">
        <f>C2480&amp;"_"&amp;COUNTIF(C$8:$C2480,C2480)</f>
        <v>الثالثة إعدادي عام_548</v>
      </c>
      <c r="E2480" s="260" t="str">
        <f>[1]Sheet50!$I$11</f>
        <v>3ASCG-14</v>
      </c>
      <c r="F2480" s="261">
        <f>[1]Sheet50!$AA20</f>
        <v>5</v>
      </c>
      <c r="G2480" s="262" t="str">
        <f>[1]Sheet50!$X20</f>
        <v>P131334774</v>
      </c>
      <c r="H2480" s="261" t="str">
        <f>[1]Sheet50!$Q20</f>
        <v>a</v>
      </c>
      <c r="I2480" s="261" t="str">
        <f>[1]Sheet50!$M20</f>
        <v>عبدالرحيم</v>
      </c>
      <c r="J2480" s="261" t="str">
        <f>[1]Sheet50!$L20</f>
        <v>ذكر</v>
      </c>
      <c r="K2480" s="263">
        <f>[1]Sheet50!$F20</f>
        <v>38170</v>
      </c>
      <c r="L2480" s="261" t="str">
        <f t="shared" si="38"/>
        <v>a عبدالرحيم</v>
      </c>
      <c r="M2480" s="279"/>
    </row>
    <row r="2481" spans="2:13" s="265" customFormat="1" ht="30" customHeight="1">
      <c r="B2481" s="266">
        <v>2474</v>
      </c>
      <c r="C2481" s="261" t="str">
        <f>IF((F2481&lt;=0)," ",[1]Sheet50!$T$10)</f>
        <v>الثالثة إعدادي عام</v>
      </c>
      <c r="D2481" s="261" t="str">
        <f>C2481&amp;"_"&amp;COUNTIF(C$8:$C2481,C2481)</f>
        <v>الثالثة إعدادي عام_549</v>
      </c>
      <c r="E2481" s="260" t="str">
        <f>[1]Sheet50!$I$11</f>
        <v>3ASCG-14</v>
      </c>
      <c r="F2481" s="261">
        <f>[1]Sheet50!$AA21</f>
        <v>6</v>
      </c>
      <c r="G2481" s="262" t="str">
        <f>[1]Sheet50!$X21</f>
        <v>P131376606</v>
      </c>
      <c r="H2481" s="261" t="str">
        <f>[1]Sheet50!$Q21</f>
        <v>a</v>
      </c>
      <c r="I2481" s="261" t="str">
        <f>[1]Sheet50!$M21</f>
        <v xml:space="preserve">دعاء </v>
      </c>
      <c r="J2481" s="261" t="str">
        <f>[1]Sheet50!$L21</f>
        <v>أنثى</v>
      </c>
      <c r="K2481" s="263">
        <f>[1]Sheet50!$F21</f>
        <v>37690</v>
      </c>
      <c r="L2481" s="261" t="str">
        <f t="shared" si="38"/>
        <v xml:space="preserve">a دعاء </v>
      </c>
      <c r="M2481" s="279"/>
    </row>
    <row r="2482" spans="2:13" s="265" customFormat="1" ht="30" customHeight="1">
      <c r="B2482" s="266">
        <v>2475</v>
      </c>
      <c r="C2482" s="261" t="str">
        <f>IF((F2482&lt;=0)," ",[1]Sheet50!$T$10)</f>
        <v>الثالثة إعدادي عام</v>
      </c>
      <c r="D2482" s="261" t="str">
        <f>C2482&amp;"_"&amp;COUNTIF(C$8:$C2482,C2482)</f>
        <v>الثالثة إعدادي عام_550</v>
      </c>
      <c r="E2482" s="260" t="str">
        <f>[1]Sheet50!$I$11</f>
        <v>3ASCG-14</v>
      </c>
      <c r="F2482" s="261">
        <f>[1]Sheet50!$AA22</f>
        <v>7</v>
      </c>
      <c r="G2482" s="262" t="str">
        <f>[1]Sheet50!$X22</f>
        <v>P131377229</v>
      </c>
      <c r="H2482" s="261" t="str">
        <f>[1]Sheet50!$Q22</f>
        <v>a</v>
      </c>
      <c r="I2482" s="261" t="str">
        <f>[1]Sheet50!$M22</f>
        <v xml:space="preserve">ادريس </v>
      </c>
      <c r="J2482" s="261" t="str">
        <f>[1]Sheet50!$L22</f>
        <v>ذكر</v>
      </c>
      <c r="K2482" s="263">
        <f>[1]Sheet50!$F22</f>
        <v>37067</v>
      </c>
      <c r="L2482" s="261" t="str">
        <f t="shared" si="38"/>
        <v xml:space="preserve">a ادريس </v>
      </c>
      <c r="M2482" s="279"/>
    </row>
    <row r="2483" spans="2:13" s="265" customFormat="1" ht="30" customHeight="1">
      <c r="B2483" s="266">
        <v>2476</v>
      </c>
      <c r="C2483" s="261" t="str">
        <f>IF((F2483&lt;=0)," ",[1]Sheet50!$T$10)</f>
        <v>الثالثة إعدادي عام</v>
      </c>
      <c r="D2483" s="261" t="str">
        <f>C2483&amp;"_"&amp;COUNTIF(C$8:$C2483,C2483)</f>
        <v>الثالثة إعدادي عام_551</v>
      </c>
      <c r="E2483" s="260" t="str">
        <f>[1]Sheet50!$I$11</f>
        <v>3ASCG-14</v>
      </c>
      <c r="F2483" s="261">
        <f>[1]Sheet50!$AA23</f>
        <v>8</v>
      </c>
      <c r="G2483" s="262" t="str">
        <f>[1]Sheet50!$X23</f>
        <v>P132083540</v>
      </c>
      <c r="H2483" s="261" t="str">
        <f>[1]Sheet50!$Q23</f>
        <v>a</v>
      </c>
      <c r="I2483" s="261" t="str">
        <f>[1]Sheet50!$M23</f>
        <v>رحاب</v>
      </c>
      <c r="J2483" s="261" t="str">
        <f>[1]Sheet50!$L23</f>
        <v>أنثى</v>
      </c>
      <c r="K2483" s="263">
        <f>[1]Sheet50!$F23</f>
        <v>38262</v>
      </c>
      <c r="L2483" s="261" t="str">
        <f t="shared" si="38"/>
        <v>a رحاب</v>
      </c>
      <c r="M2483" s="279"/>
    </row>
    <row r="2484" spans="2:13" s="265" customFormat="1" ht="30" customHeight="1">
      <c r="B2484" s="266">
        <v>2477</v>
      </c>
      <c r="C2484" s="261" t="str">
        <f>IF((F2484&lt;=0)," ",[1]Sheet50!$T$10)</f>
        <v>الثالثة إعدادي عام</v>
      </c>
      <c r="D2484" s="261" t="str">
        <f>C2484&amp;"_"&amp;COUNTIF(C$8:$C2484,C2484)</f>
        <v>الثالثة إعدادي عام_552</v>
      </c>
      <c r="E2484" s="260" t="str">
        <f>[1]Sheet50!$I$11</f>
        <v>3ASCG-14</v>
      </c>
      <c r="F2484" s="261">
        <f>[1]Sheet50!$AA24</f>
        <v>9</v>
      </c>
      <c r="G2484" s="262" t="str">
        <f>[1]Sheet50!$X24</f>
        <v>P132228027</v>
      </c>
      <c r="H2484" s="261" t="str">
        <f>[1]Sheet50!$Q24</f>
        <v>a</v>
      </c>
      <c r="I2484" s="261" t="str">
        <f>[1]Sheet50!$M24</f>
        <v xml:space="preserve">فاطمة </v>
      </c>
      <c r="J2484" s="261" t="str">
        <f>[1]Sheet50!$L24</f>
        <v>أنثى</v>
      </c>
      <c r="K2484" s="263">
        <f>[1]Sheet50!$F24</f>
        <v>38185</v>
      </c>
      <c r="L2484" s="261" t="str">
        <f t="shared" si="38"/>
        <v xml:space="preserve">a فاطمة </v>
      </c>
      <c r="M2484" s="279"/>
    </row>
    <row r="2485" spans="2:13" s="265" customFormat="1" ht="30" customHeight="1">
      <c r="B2485" s="266">
        <v>2478</v>
      </c>
      <c r="C2485" s="261" t="str">
        <f>IF((F2485&lt;=0)," ",[1]Sheet50!$T$10)</f>
        <v>الثالثة إعدادي عام</v>
      </c>
      <c r="D2485" s="261" t="str">
        <f>C2485&amp;"_"&amp;COUNTIF(C$8:$C2485,C2485)</f>
        <v>الثالثة إعدادي عام_553</v>
      </c>
      <c r="E2485" s="260" t="str">
        <f>[1]Sheet50!$I$11</f>
        <v>3ASCG-14</v>
      </c>
      <c r="F2485" s="261">
        <f>[1]Sheet50!$AA25</f>
        <v>10</v>
      </c>
      <c r="G2485" s="262" t="str">
        <f>[1]Sheet50!$X25</f>
        <v>P132252643</v>
      </c>
      <c r="H2485" s="261" t="str">
        <f>[1]Sheet50!$Q25</f>
        <v>a</v>
      </c>
      <c r="I2485" s="261" t="str">
        <f>[1]Sheet50!$M25</f>
        <v>محمد</v>
      </c>
      <c r="J2485" s="261" t="str">
        <f>[1]Sheet50!$L25</f>
        <v>ذكر</v>
      </c>
      <c r="K2485" s="263">
        <f>[1]Sheet50!$F25</f>
        <v>37604</v>
      </c>
      <c r="L2485" s="261" t="str">
        <f t="shared" si="38"/>
        <v>a محمد</v>
      </c>
      <c r="M2485" s="279"/>
    </row>
    <row r="2486" spans="2:13" s="265" customFormat="1" ht="30" customHeight="1">
      <c r="B2486" s="266">
        <v>2479</v>
      </c>
      <c r="C2486" s="261" t="str">
        <f>IF((F2486&lt;=0)," ",[1]Sheet50!$T$10)</f>
        <v>الثالثة إعدادي عام</v>
      </c>
      <c r="D2486" s="261" t="str">
        <f>C2486&amp;"_"&amp;COUNTIF(C$8:$C2486,C2486)</f>
        <v>الثالثة إعدادي عام_554</v>
      </c>
      <c r="E2486" s="260" t="str">
        <f>[1]Sheet50!$I$11</f>
        <v>3ASCG-14</v>
      </c>
      <c r="F2486" s="261">
        <f>[1]Sheet50!$AA26</f>
        <v>11</v>
      </c>
      <c r="G2486" s="262" t="str">
        <f>[1]Sheet50!$X26</f>
        <v>P132260109</v>
      </c>
      <c r="H2486" s="261" t="str">
        <f>[1]Sheet50!$Q26</f>
        <v>a</v>
      </c>
      <c r="I2486" s="261" t="str">
        <f>[1]Sheet50!$M26</f>
        <v xml:space="preserve">أمينة </v>
      </c>
      <c r="J2486" s="261" t="str">
        <f>[1]Sheet50!$L26</f>
        <v>أنثى</v>
      </c>
      <c r="K2486" s="263">
        <f>[1]Sheet50!$F26</f>
        <v>38091</v>
      </c>
      <c r="L2486" s="261" t="str">
        <f t="shared" si="38"/>
        <v xml:space="preserve">a أمينة </v>
      </c>
      <c r="M2486" s="279"/>
    </row>
    <row r="2487" spans="2:13" s="265" customFormat="1" ht="30" customHeight="1">
      <c r="B2487" s="266">
        <v>2480</v>
      </c>
      <c r="C2487" s="261" t="str">
        <f>IF((F2487&lt;=0)," ",[1]Sheet50!$T$10)</f>
        <v>الثالثة إعدادي عام</v>
      </c>
      <c r="D2487" s="261" t="str">
        <f>C2487&amp;"_"&amp;COUNTIF(C$8:$C2487,C2487)</f>
        <v>الثالثة إعدادي عام_555</v>
      </c>
      <c r="E2487" s="260" t="str">
        <f>[1]Sheet50!$I$11</f>
        <v>3ASCG-14</v>
      </c>
      <c r="F2487" s="261">
        <f>[1]Sheet50!$AA27</f>
        <v>12</v>
      </c>
      <c r="G2487" s="262" t="str">
        <f>[1]Sheet50!$X27</f>
        <v>P132260111</v>
      </c>
      <c r="H2487" s="261" t="str">
        <f>[1]Sheet50!$Q27</f>
        <v>a</v>
      </c>
      <c r="I2487" s="261" t="str">
        <f>[1]Sheet50!$M27</f>
        <v xml:space="preserve">صابرين </v>
      </c>
      <c r="J2487" s="261" t="str">
        <f>[1]Sheet50!$L27</f>
        <v>أنثى</v>
      </c>
      <c r="K2487" s="263">
        <f>[1]Sheet50!$F27</f>
        <v>38301</v>
      </c>
      <c r="L2487" s="261" t="str">
        <f t="shared" si="38"/>
        <v xml:space="preserve">a صابرين </v>
      </c>
      <c r="M2487" s="279"/>
    </row>
    <row r="2488" spans="2:13" s="265" customFormat="1" ht="30" customHeight="1">
      <c r="B2488" s="266">
        <v>2481</v>
      </c>
      <c r="C2488" s="261" t="str">
        <f>IF((F2488&lt;=0)," ",[1]Sheet50!$T$10)</f>
        <v>الثالثة إعدادي عام</v>
      </c>
      <c r="D2488" s="261" t="str">
        <f>C2488&amp;"_"&amp;COUNTIF(C$8:$C2488,C2488)</f>
        <v>الثالثة إعدادي عام_556</v>
      </c>
      <c r="E2488" s="260" t="str">
        <f>[1]Sheet50!$I$11</f>
        <v>3ASCG-14</v>
      </c>
      <c r="F2488" s="261">
        <f>[1]Sheet50!$AA28</f>
        <v>13</v>
      </c>
      <c r="G2488" s="262" t="str">
        <f>[1]Sheet50!$X28</f>
        <v>P132266765</v>
      </c>
      <c r="H2488" s="261" t="str">
        <f>[1]Sheet50!$Q28</f>
        <v>a</v>
      </c>
      <c r="I2488" s="261" t="str">
        <f>[1]Sheet50!$M28</f>
        <v xml:space="preserve">محمد ياسين </v>
      </c>
      <c r="J2488" s="261" t="str">
        <f>[1]Sheet50!$L28</f>
        <v>ذكر</v>
      </c>
      <c r="K2488" s="263">
        <f>[1]Sheet50!$F28</f>
        <v>37654</v>
      </c>
      <c r="L2488" s="261" t="str">
        <f t="shared" si="38"/>
        <v xml:space="preserve">a محمد ياسين </v>
      </c>
      <c r="M2488" s="279"/>
    </row>
    <row r="2489" spans="2:13" s="265" customFormat="1" ht="30" customHeight="1">
      <c r="B2489" s="266">
        <v>2482</v>
      </c>
      <c r="C2489" s="261" t="str">
        <f>IF((F2489&lt;=0)," ",[1]Sheet50!$T$10)</f>
        <v>الثالثة إعدادي عام</v>
      </c>
      <c r="D2489" s="261" t="str">
        <f>C2489&amp;"_"&amp;COUNTIF(C$8:$C2489,C2489)</f>
        <v>الثالثة إعدادي عام_557</v>
      </c>
      <c r="E2489" s="260" t="str">
        <f>[1]Sheet50!$I$11</f>
        <v>3ASCG-14</v>
      </c>
      <c r="F2489" s="261">
        <f>[1]Sheet50!$AA29</f>
        <v>14</v>
      </c>
      <c r="G2489" s="262" t="str">
        <f>[1]Sheet50!$X29</f>
        <v>P132266831</v>
      </c>
      <c r="H2489" s="261" t="str">
        <f>[1]Sheet50!$Q29</f>
        <v>a</v>
      </c>
      <c r="I2489" s="261" t="str">
        <f>[1]Sheet50!$M29</f>
        <v xml:space="preserve">محمد </v>
      </c>
      <c r="J2489" s="261" t="str">
        <f>[1]Sheet50!$L29</f>
        <v>ذكر</v>
      </c>
      <c r="K2489" s="263">
        <f>[1]Sheet50!$F29</f>
        <v>37486</v>
      </c>
      <c r="L2489" s="261" t="str">
        <f t="shared" si="38"/>
        <v xml:space="preserve">a محمد </v>
      </c>
      <c r="M2489" s="279"/>
    </row>
    <row r="2490" spans="2:13" s="265" customFormat="1" ht="30" customHeight="1">
      <c r="B2490" s="266">
        <v>2483</v>
      </c>
      <c r="C2490" s="261" t="str">
        <f>IF((F2490&lt;=0)," ",[1]Sheet50!$T$10)</f>
        <v>الثالثة إعدادي عام</v>
      </c>
      <c r="D2490" s="261" t="str">
        <f>C2490&amp;"_"&amp;COUNTIF(C$8:$C2490,C2490)</f>
        <v>الثالثة إعدادي عام_558</v>
      </c>
      <c r="E2490" s="260" t="str">
        <f>[1]Sheet50!$I$11</f>
        <v>3ASCG-14</v>
      </c>
      <c r="F2490" s="261">
        <f>[1]Sheet50!$AA30</f>
        <v>15</v>
      </c>
      <c r="G2490" s="262" t="str">
        <f>[1]Sheet50!$X30</f>
        <v>P132361918</v>
      </c>
      <c r="H2490" s="261" t="str">
        <f>[1]Sheet50!$Q30</f>
        <v>a</v>
      </c>
      <c r="I2490" s="261" t="str">
        <f>[1]Sheet50!$M30</f>
        <v>امال</v>
      </c>
      <c r="J2490" s="261" t="str">
        <f>[1]Sheet50!$L30</f>
        <v>أنثى</v>
      </c>
      <c r="K2490" s="263">
        <f>[1]Sheet50!$F30</f>
        <v>36434</v>
      </c>
      <c r="L2490" s="261" t="str">
        <f t="shared" si="38"/>
        <v>a امال</v>
      </c>
      <c r="M2490" s="279"/>
    </row>
    <row r="2491" spans="2:13" s="265" customFormat="1" ht="30" customHeight="1">
      <c r="B2491" s="266">
        <v>2484</v>
      </c>
      <c r="C2491" s="261" t="str">
        <f>IF((F2491&lt;=0)," ",[1]Sheet50!$T$10)</f>
        <v>الثالثة إعدادي عام</v>
      </c>
      <c r="D2491" s="261" t="str">
        <f>C2491&amp;"_"&amp;COUNTIF(C$8:$C2491,C2491)</f>
        <v>الثالثة إعدادي عام_559</v>
      </c>
      <c r="E2491" s="260" t="str">
        <f>[1]Sheet50!$I$11</f>
        <v>3ASCG-14</v>
      </c>
      <c r="F2491" s="261">
        <f>[1]Sheet50!$AA31</f>
        <v>16</v>
      </c>
      <c r="G2491" s="262" t="str">
        <f>[1]Sheet50!$X31</f>
        <v>P132371223</v>
      </c>
      <c r="H2491" s="261" t="str">
        <f>[1]Sheet50!$Q31</f>
        <v>a</v>
      </c>
      <c r="I2491" s="261" t="str">
        <f>[1]Sheet50!$M31</f>
        <v xml:space="preserve">أسامة </v>
      </c>
      <c r="J2491" s="261" t="str">
        <f>[1]Sheet50!$L31</f>
        <v>ذكر</v>
      </c>
      <c r="K2491" s="263">
        <f>[1]Sheet50!$F31</f>
        <v>38079</v>
      </c>
      <c r="L2491" s="261" t="str">
        <f t="shared" si="38"/>
        <v xml:space="preserve">a أسامة </v>
      </c>
      <c r="M2491" s="279"/>
    </row>
    <row r="2492" spans="2:13" s="265" customFormat="1" ht="30" customHeight="1">
      <c r="B2492" s="266">
        <v>2485</v>
      </c>
      <c r="C2492" s="261" t="str">
        <f>IF((F2492&lt;=0)," ",[1]Sheet50!$T$10)</f>
        <v>الثالثة إعدادي عام</v>
      </c>
      <c r="D2492" s="261" t="str">
        <f>C2492&amp;"_"&amp;COUNTIF(C$8:$C2492,C2492)</f>
        <v>الثالثة إعدادي عام_560</v>
      </c>
      <c r="E2492" s="260" t="str">
        <f>[1]Sheet50!$I$11</f>
        <v>3ASCG-14</v>
      </c>
      <c r="F2492" s="261">
        <f>[1]Sheet50!$AA32</f>
        <v>17</v>
      </c>
      <c r="G2492" s="262" t="str">
        <f>[1]Sheet50!$X32</f>
        <v>P132371249</v>
      </c>
      <c r="H2492" s="261" t="str">
        <f>[1]Sheet50!$Q32</f>
        <v>a</v>
      </c>
      <c r="I2492" s="261" t="str">
        <f>[1]Sheet50!$M32</f>
        <v xml:space="preserve">فاطمة الزهراء </v>
      </c>
      <c r="J2492" s="261" t="str">
        <f>[1]Sheet50!$L32</f>
        <v>أنثى</v>
      </c>
      <c r="K2492" s="263">
        <f>[1]Sheet50!$F32</f>
        <v>38368</v>
      </c>
      <c r="L2492" s="261" t="str">
        <f t="shared" si="38"/>
        <v xml:space="preserve">a فاطمة الزهراء </v>
      </c>
      <c r="M2492" s="279"/>
    </row>
    <row r="2493" spans="2:13" s="265" customFormat="1" ht="30" customHeight="1">
      <c r="B2493" s="266">
        <v>2486</v>
      </c>
      <c r="C2493" s="261" t="str">
        <f>IF((F2493&lt;=0)," ",[1]Sheet50!$T$10)</f>
        <v>الثالثة إعدادي عام</v>
      </c>
      <c r="D2493" s="261" t="str">
        <f>C2493&amp;"_"&amp;COUNTIF(C$8:$C2493,C2493)</f>
        <v>الثالثة إعدادي عام_561</v>
      </c>
      <c r="E2493" s="260" t="str">
        <f>[1]Sheet50!$I$11</f>
        <v>3ASCG-14</v>
      </c>
      <c r="F2493" s="261">
        <f>[1]Sheet50!$AA33</f>
        <v>18</v>
      </c>
      <c r="G2493" s="262" t="str">
        <f>[1]Sheet50!$X33</f>
        <v>P132376648</v>
      </c>
      <c r="H2493" s="261" t="str">
        <f>[1]Sheet50!$Q33</f>
        <v>a</v>
      </c>
      <c r="I2493" s="261" t="str">
        <f>[1]Sheet50!$M33</f>
        <v xml:space="preserve">فردوس </v>
      </c>
      <c r="J2493" s="261" t="str">
        <f>[1]Sheet50!$L33</f>
        <v>أنثى</v>
      </c>
      <c r="K2493" s="263">
        <f>[1]Sheet50!$F33</f>
        <v>36850</v>
      </c>
      <c r="L2493" s="261" t="str">
        <f t="shared" si="38"/>
        <v xml:space="preserve">a فردوس </v>
      </c>
      <c r="M2493" s="279"/>
    </row>
    <row r="2494" spans="2:13" s="265" customFormat="1" ht="30" customHeight="1">
      <c r="B2494" s="266">
        <v>2487</v>
      </c>
      <c r="C2494" s="261" t="str">
        <f>IF((F2494&lt;=0)," ",[1]Sheet50!$T$10)</f>
        <v>الثالثة إعدادي عام</v>
      </c>
      <c r="D2494" s="261" t="str">
        <f>C2494&amp;"_"&amp;COUNTIF(C$8:$C2494,C2494)</f>
        <v>الثالثة إعدادي عام_562</v>
      </c>
      <c r="E2494" s="260" t="str">
        <f>[1]Sheet50!$I$11</f>
        <v>3ASCG-14</v>
      </c>
      <c r="F2494" s="261">
        <f>[1]Sheet50!$AA34</f>
        <v>19</v>
      </c>
      <c r="G2494" s="262" t="str">
        <f>[1]Sheet50!$X34</f>
        <v>P133116750</v>
      </c>
      <c r="H2494" s="261" t="str">
        <f>[1]Sheet50!$Q34</f>
        <v>a</v>
      </c>
      <c r="I2494" s="261" t="str">
        <f>[1]Sheet50!$M34</f>
        <v>زكرياء</v>
      </c>
      <c r="J2494" s="261" t="str">
        <f>[1]Sheet50!$L34</f>
        <v>ذكر</v>
      </c>
      <c r="K2494" s="263">
        <f>[1]Sheet50!$F34</f>
        <v>37424</v>
      </c>
      <c r="L2494" s="261" t="str">
        <f t="shared" si="38"/>
        <v>a زكرياء</v>
      </c>
      <c r="M2494" s="279"/>
    </row>
    <row r="2495" spans="2:13" s="265" customFormat="1" ht="30" customHeight="1">
      <c r="B2495" s="266">
        <v>2488</v>
      </c>
      <c r="C2495" s="261" t="str">
        <f>IF((F2495&lt;=0)," ",[1]Sheet50!$T$10)</f>
        <v>الثالثة إعدادي عام</v>
      </c>
      <c r="D2495" s="261" t="str">
        <f>C2495&amp;"_"&amp;COUNTIF(C$8:$C2495,C2495)</f>
        <v>الثالثة إعدادي عام_563</v>
      </c>
      <c r="E2495" s="260" t="str">
        <f>[1]Sheet50!$I$11</f>
        <v>3ASCG-14</v>
      </c>
      <c r="F2495" s="261">
        <f>[1]Sheet50!$AA35</f>
        <v>20</v>
      </c>
      <c r="G2495" s="262" t="str">
        <f>[1]Sheet50!$X35</f>
        <v>P133241174</v>
      </c>
      <c r="H2495" s="261" t="str">
        <f>[1]Sheet50!$Q35</f>
        <v>a</v>
      </c>
      <c r="I2495" s="261" t="str">
        <f>[1]Sheet50!$M35</f>
        <v>ابتسام</v>
      </c>
      <c r="J2495" s="261" t="str">
        <f>[1]Sheet50!$L35</f>
        <v>أنثى</v>
      </c>
      <c r="K2495" s="263">
        <f>[1]Sheet50!$F35</f>
        <v>37714</v>
      </c>
      <c r="L2495" s="261" t="str">
        <f t="shared" si="38"/>
        <v>a ابتسام</v>
      </c>
      <c r="M2495" s="279"/>
    </row>
    <row r="2496" spans="2:13" s="265" customFormat="1" ht="30" customHeight="1">
      <c r="B2496" s="266">
        <v>2489</v>
      </c>
      <c r="C2496" s="261" t="str">
        <f>IF((F2496&lt;=0)," ",[1]Sheet50!$T$10)</f>
        <v>الثالثة إعدادي عام</v>
      </c>
      <c r="D2496" s="261" t="str">
        <f>C2496&amp;"_"&amp;COUNTIF(C$8:$C2496,C2496)</f>
        <v>الثالثة إعدادي عام_564</v>
      </c>
      <c r="E2496" s="260" t="str">
        <f>[1]Sheet50!$I$11</f>
        <v>3ASCG-14</v>
      </c>
      <c r="F2496" s="261">
        <f>[1]Sheet50!$AA36</f>
        <v>21</v>
      </c>
      <c r="G2496" s="262" t="str">
        <f>[1]Sheet50!$X36</f>
        <v>P133243637</v>
      </c>
      <c r="H2496" s="261" t="str">
        <f>[1]Sheet50!$Q36</f>
        <v>a</v>
      </c>
      <c r="I2496" s="261" t="str">
        <f>[1]Sheet50!$M36</f>
        <v>دعاء</v>
      </c>
      <c r="J2496" s="261" t="str">
        <f>[1]Sheet50!$L36</f>
        <v>أنثى</v>
      </c>
      <c r="K2496" s="263">
        <f>[1]Sheet50!$F36</f>
        <v>38231</v>
      </c>
      <c r="L2496" s="261" t="str">
        <f t="shared" si="38"/>
        <v>a دعاء</v>
      </c>
      <c r="M2496" s="279"/>
    </row>
    <row r="2497" spans="2:13" s="265" customFormat="1" ht="30" customHeight="1">
      <c r="B2497" s="266">
        <v>2490</v>
      </c>
      <c r="C2497" s="261" t="str">
        <f>IF((F2497&lt;=0)," ",[1]Sheet50!$T$10)</f>
        <v>الثالثة إعدادي عام</v>
      </c>
      <c r="D2497" s="261" t="str">
        <f>C2497&amp;"_"&amp;COUNTIF(C$8:$C2497,C2497)</f>
        <v>الثالثة إعدادي عام_565</v>
      </c>
      <c r="E2497" s="260" t="str">
        <f>[1]Sheet50!$I$11</f>
        <v>3ASCG-14</v>
      </c>
      <c r="F2497" s="261">
        <f>[1]Sheet50!$AA37</f>
        <v>22</v>
      </c>
      <c r="G2497" s="262" t="str">
        <f>[1]Sheet50!$X37</f>
        <v>P133244321</v>
      </c>
      <c r="H2497" s="261" t="str">
        <f>[1]Sheet50!$Q37</f>
        <v>a</v>
      </c>
      <c r="I2497" s="261" t="str">
        <f>[1]Sheet50!$M37</f>
        <v xml:space="preserve">أيمن </v>
      </c>
      <c r="J2497" s="261" t="str">
        <f>[1]Sheet50!$L37</f>
        <v>ذكر</v>
      </c>
      <c r="K2497" s="263">
        <f>[1]Sheet50!$F37</f>
        <v>38126</v>
      </c>
      <c r="L2497" s="261" t="str">
        <f t="shared" si="38"/>
        <v xml:space="preserve">a أيمن </v>
      </c>
      <c r="M2497" s="279"/>
    </row>
    <row r="2498" spans="2:13" s="265" customFormat="1" ht="30" customHeight="1">
      <c r="B2498" s="266">
        <v>2491</v>
      </c>
      <c r="C2498" s="261" t="str">
        <f>IF((F2498&lt;=0)," ",[1]Sheet50!$T$10)</f>
        <v>الثالثة إعدادي عام</v>
      </c>
      <c r="D2498" s="261" t="str">
        <f>C2498&amp;"_"&amp;COUNTIF(C$8:$C2498,C2498)</f>
        <v>الثالثة إعدادي عام_566</v>
      </c>
      <c r="E2498" s="260" t="str">
        <f>[1]Sheet50!$I$11</f>
        <v>3ASCG-14</v>
      </c>
      <c r="F2498" s="261">
        <f>[1]Sheet50!$AA38</f>
        <v>23</v>
      </c>
      <c r="G2498" s="262" t="str">
        <f>[1]Sheet50!$X38</f>
        <v>P133376632</v>
      </c>
      <c r="H2498" s="261" t="str">
        <f>[1]Sheet50!$Q38</f>
        <v>a</v>
      </c>
      <c r="I2498" s="261" t="str">
        <f>[1]Sheet50!$M38</f>
        <v>أسامة</v>
      </c>
      <c r="J2498" s="261" t="str">
        <f>[1]Sheet50!$L38</f>
        <v>ذكر</v>
      </c>
      <c r="K2498" s="263">
        <f>[1]Sheet50!$F38</f>
        <v>37296</v>
      </c>
      <c r="L2498" s="261" t="str">
        <f t="shared" si="38"/>
        <v>a أسامة</v>
      </c>
      <c r="M2498" s="279"/>
    </row>
    <row r="2499" spans="2:13" s="265" customFormat="1" ht="30" customHeight="1">
      <c r="B2499" s="266">
        <v>2492</v>
      </c>
      <c r="C2499" s="261" t="str">
        <f>IF((F2499&lt;=0)," ",[1]Sheet50!$T$10)</f>
        <v>الثالثة إعدادي عام</v>
      </c>
      <c r="D2499" s="261" t="str">
        <f>C2499&amp;"_"&amp;COUNTIF(C$8:$C2499,C2499)</f>
        <v>الثالثة إعدادي عام_567</v>
      </c>
      <c r="E2499" s="260" t="str">
        <f>[1]Sheet50!$I$11</f>
        <v>3ASCG-14</v>
      </c>
      <c r="F2499" s="261">
        <f>[1]Sheet50!$AA39</f>
        <v>24</v>
      </c>
      <c r="G2499" s="262" t="str">
        <f>[1]Sheet50!$X39</f>
        <v>P134289652</v>
      </c>
      <c r="H2499" s="261" t="str">
        <f>[1]Sheet50!$Q39</f>
        <v>a</v>
      </c>
      <c r="I2499" s="261" t="str">
        <f>[1]Sheet50!$M39</f>
        <v>حفصة</v>
      </c>
      <c r="J2499" s="261" t="str">
        <f>[1]Sheet50!$L39</f>
        <v>أنثى</v>
      </c>
      <c r="K2499" s="263">
        <f>[1]Sheet50!$F39</f>
        <v>38051</v>
      </c>
      <c r="L2499" s="261" t="str">
        <f t="shared" si="38"/>
        <v>a حفصة</v>
      </c>
      <c r="M2499" s="279"/>
    </row>
    <row r="2500" spans="2:13" s="265" customFormat="1" ht="30" customHeight="1">
      <c r="B2500" s="266">
        <v>2493</v>
      </c>
      <c r="C2500" s="261" t="str">
        <f>IF((F2500&lt;=0)," ",[1]Sheet50!$T$10)</f>
        <v>الثالثة إعدادي عام</v>
      </c>
      <c r="D2500" s="261" t="str">
        <f>C2500&amp;"_"&amp;COUNTIF(C$8:$C2500,C2500)</f>
        <v>الثالثة إعدادي عام_568</v>
      </c>
      <c r="E2500" s="260" t="str">
        <f>[1]Sheet50!$I$11</f>
        <v>3ASCG-14</v>
      </c>
      <c r="F2500" s="261">
        <f>[1]Sheet50!$AA40</f>
        <v>25</v>
      </c>
      <c r="G2500" s="262" t="str">
        <f>[1]Sheet50!$X40</f>
        <v>P134371111</v>
      </c>
      <c r="H2500" s="261" t="str">
        <f>[1]Sheet50!$Q40</f>
        <v>a</v>
      </c>
      <c r="I2500" s="261" t="str">
        <f>[1]Sheet50!$M40</f>
        <v xml:space="preserve">سمية </v>
      </c>
      <c r="J2500" s="261" t="str">
        <f>[1]Sheet50!$L40</f>
        <v>أنثى</v>
      </c>
      <c r="K2500" s="263">
        <f>[1]Sheet50!$F40</f>
        <v>38051</v>
      </c>
      <c r="L2500" s="261" t="str">
        <f t="shared" si="38"/>
        <v xml:space="preserve">a سمية </v>
      </c>
      <c r="M2500" s="279"/>
    </row>
    <row r="2501" spans="2:13" s="265" customFormat="1" ht="30" customHeight="1">
      <c r="B2501" s="266">
        <v>2494</v>
      </c>
      <c r="C2501" s="261" t="str">
        <f>IF((F2501&lt;=0)," ",[1]Sheet50!$T$10)</f>
        <v>الثالثة إعدادي عام</v>
      </c>
      <c r="D2501" s="261" t="str">
        <f>C2501&amp;"_"&amp;COUNTIF(C$8:$C2501,C2501)</f>
        <v>الثالثة إعدادي عام_569</v>
      </c>
      <c r="E2501" s="260" t="str">
        <f>[1]Sheet50!$I$11</f>
        <v>3ASCG-14</v>
      </c>
      <c r="F2501" s="261">
        <f>[1]Sheet50!$AA41</f>
        <v>26</v>
      </c>
      <c r="G2501" s="262" t="str">
        <f>[1]Sheet50!$X41</f>
        <v>P135044151</v>
      </c>
      <c r="H2501" s="261" t="str">
        <f>[1]Sheet50!$Q41</f>
        <v>a</v>
      </c>
      <c r="I2501" s="261" t="str">
        <f>[1]Sheet50!$M41</f>
        <v>محمد</v>
      </c>
      <c r="J2501" s="261" t="str">
        <f>[1]Sheet50!$L41</f>
        <v>ذكر</v>
      </c>
      <c r="K2501" s="263">
        <f>[1]Sheet50!$F41</f>
        <v>37869</v>
      </c>
      <c r="L2501" s="261" t="str">
        <f t="shared" si="38"/>
        <v>a محمد</v>
      </c>
      <c r="M2501" s="279"/>
    </row>
    <row r="2502" spans="2:13" s="265" customFormat="1" ht="30" customHeight="1">
      <c r="B2502" s="266">
        <v>2495</v>
      </c>
      <c r="C2502" s="261" t="str">
        <f>IF((F2502&lt;=0)," ",[1]Sheet50!$T$10)</f>
        <v>الثالثة إعدادي عام</v>
      </c>
      <c r="D2502" s="261" t="str">
        <f>C2502&amp;"_"&amp;COUNTIF(C$8:$C2502,C2502)</f>
        <v>الثالثة إعدادي عام_570</v>
      </c>
      <c r="E2502" s="260" t="str">
        <f>[1]Sheet50!$I$11</f>
        <v>3ASCG-14</v>
      </c>
      <c r="F2502" s="261">
        <f>[1]Sheet50!$AA42</f>
        <v>27</v>
      </c>
      <c r="G2502" s="262" t="str">
        <f>[1]Sheet50!$X42</f>
        <v>P135243695</v>
      </c>
      <c r="H2502" s="261" t="str">
        <f>[1]Sheet50!$Q42</f>
        <v>a</v>
      </c>
      <c r="I2502" s="261" t="str">
        <f>[1]Sheet50!$M42</f>
        <v>الياس</v>
      </c>
      <c r="J2502" s="261" t="str">
        <f>[1]Sheet50!$L42</f>
        <v>ذكر</v>
      </c>
      <c r="K2502" s="263">
        <f>[1]Sheet50!$F42</f>
        <v>38131</v>
      </c>
      <c r="L2502" s="261" t="str">
        <f t="shared" si="38"/>
        <v>a الياس</v>
      </c>
      <c r="M2502" s="279"/>
    </row>
    <row r="2503" spans="2:13" s="265" customFormat="1" ht="30" customHeight="1">
      <c r="B2503" s="266">
        <v>2496</v>
      </c>
      <c r="C2503" s="261" t="str">
        <f>IF((F2503&lt;=0)," ",[1]Sheet50!$T$10)</f>
        <v>الثالثة إعدادي عام</v>
      </c>
      <c r="D2503" s="261" t="str">
        <f>C2503&amp;"_"&amp;COUNTIF(C$8:$C2503,C2503)</f>
        <v>الثالثة إعدادي عام_571</v>
      </c>
      <c r="E2503" s="260" t="str">
        <f>[1]Sheet50!$I$11</f>
        <v>3ASCG-14</v>
      </c>
      <c r="F2503" s="261">
        <f>[1]Sheet50!$AA43</f>
        <v>28</v>
      </c>
      <c r="G2503" s="262" t="str">
        <f>[1]Sheet50!$X43</f>
        <v>P135371224</v>
      </c>
      <c r="H2503" s="261" t="str">
        <f>[1]Sheet50!$Q43</f>
        <v>a</v>
      </c>
      <c r="I2503" s="261" t="str">
        <f>[1]Sheet50!$M43</f>
        <v xml:space="preserve">سارة </v>
      </c>
      <c r="J2503" s="261" t="str">
        <f>[1]Sheet50!$L43</f>
        <v>أنثى</v>
      </c>
      <c r="K2503" s="263">
        <f>[1]Sheet50!$F43</f>
        <v>38105</v>
      </c>
      <c r="L2503" s="261" t="str">
        <f t="shared" si="38"/>
        <v xml:space="preserve">a سارة </v>
      </c>
      <c r="M2503" s="279"/>
    </row>
    <row r="2504" spans="2:13" s="265" customFormat="1" ht="30" customHeight="1">
      <c r="B2504" s="266">
        <v>2497</v>
      </c>
      <c r="C2504" s="261" t="str">
        <f>IF((F2504&lt;=0)," ",[1]Sheet50!$T$10)</f>
        <v>الثالثة إعدادي عام</v>
      </c>
      <c r="D2504" s="261" t="str">
        <f>C2504&amp;"_"&amp;COUNTIF(C$8:$C2504,C2504)</f>
        <v>الثالثة إعدادي عام_572</v>
      </c>
      <c r="E2504" s="260" t="str">
        <f>[1]Sheet50!$I$11</f>
        <v>3ASCG-14</v>
      </c>
      <c r="F2504" s="261">
        <f>[1]Sheet50!$AA44</f>
        <v>29</v>
      </c>
      <c r="G2504" s="262" t="str">
        <f>[1]Sheet50!$X44</f>
        <v>P135412173</v>
      </c>
      <c r="H2504" s="261" t="str">
        <f>[1]Sheet50!$Q44</f>
        <v>a</v>
      </c>
      <c r="I2504" s="261" t="str">
        <f>[1]Sheet50!$M44</f>
        <v>وجدان</v>
      </c>
      <c r="J2504" s="261" t="str">
        <f>[1]Sheet50!$L44</f>
        <v>أنثى</v>
      </c>
      <c r="K2504" s="263">
        <f>[1]Sheet50!$F44</f>
        <v>37754</v>
      </c>
      <c r="L2504" s="261" t="str">
        <f t="shared" si="38"/>
        <v>a وجدان</v>
      </c>
      <c r="M2504" s="279"/>
    </row>
    <row r="2505" spans="2:13" s="265" customFormat="1" ht="30" customHeight="1">
      <c r="B2505" s="266">
        <v>2498</v>
      </c>
      <c r="C2505" s="261" t="str">
        <f>IF((F2505&lt;=0)," ",[1]Sheet50!$T$10)</f>
        <v>الثالثة إعدادي عام</v>
      </c>
      <c r="D2505" s="261" t="str">
        <f>C2505&amp;"_"&amp;COUNTIF(C$8:$C2505,C2505)</f>
        <v>الثالثة إعدادي عام_573</v>
      </c>
      <c r="E2505" s="260" t="str">
        <f>[1]Sheet50!$I$11</f>
        <v>3ASCG-14</v>
      </c>
      <c r="F2505" s="261">
        <f>[1]Sheet50!$AA45</f>
        <v>30</v>
      </c>
      <c r="G2505" s="262" t="str">
        <f>[1]Sheet50!$X45</f>
        <v>P136236781</v>
      </c>
      <c r="H2505" s="261" t="str">
        <f>[1]Sheet50!$Q45</f>
        <v>a</v>
      </c>
      <c r="I2505" s="261" t="str">
        <f>[1]Sheet50!$M45</f>
        <v>خولة</v>
      </c>
      <c r="J2505" s="261" t="str">
        <f>[1]Sheet50!$L45</f>
        <v>أنثى</v>
      </c>
      <c r="K2505" s="263">
        <f>[1]Sheet50!$F45</f>
        <v>37466</v>
      </c>
      <c r="L2505" s="261" t="str">
        <f t="shared" ref="L2505:L2568" si="39">CONCATENATE(H2505," ",I2505)</f>
        <v>a خولة</v>
      </c>
      <c r="M2505" s="279"/>
    </row>
    <row r="2506" spans="2:13" s="265" customFormat="1" ht="30" customHeight="1">
      <c r="B2506" s="266">
        <v>2499</v>
      </c>
      <c r="C2506" s="261" t="str">
        <f>IF((F2506&lt;=0)," ",[1]Sheet50!$T$10)</f>
        <v>الثالثة إعدادي عام</v>
      </c>
      <c r="D2506" s="261" t="str">
        <f>C2506&amp;"_"&amp;COUNTIF(C$8:$C2506,C2506)</f>
        <v>الثالثة إعدادي عام_574</v>
      </c>
      <c r="E2506" s="260" t="str">
        <f>[1]Sheet50!$I$11</f>
        <v>3ASCG-14</v>
      </c>
      <c r="F2506" s="261">
        <f>[1]Sheet50!$AA46</f>
        <v>31</v>
      </c>
      <c r="G2506" s="262" t="str">
        <f>[1]Sheet50!$X46</f>
        <v>P136250972</v>
      </c>
      <c r="H2506" s="261" t="str">
        <f>[1]Sheet50!$Q46</f>
        <v>a</v>
      </c>
      <c r="I2506" s="261" t="str">
        <f>[1]Sheet50!$M46</f>
        <v xml:space="preserve">سلمى </v>
      </c>
      <c r="J2506" s="261" t="str">
        <f>[1]Sheet50!$L46</f>
        <v>أنثى</v>
      </c>
      <c r="K2506" s="263">
        <f>[1]Sheet50!$F46</f>
        <v>37981</v>
      </c>
      <c r="L2506" s="261" t="str">
        <f t="shared" si="39"/>
        <v xml:space="preserve">a سلمى </v>
      </c>
      <c r="M2506" s="279"/>
    </row>
    <row r="2507" spans="2:13" s="265" customFormat="1" ht="30" customHeight="1">
      <c r="B2507" s="266">
        <v>2500</v>
      </c>
      <c r="C2507" s="261" t="str">
        <f>IF((F2507&lt;=0)," ",[1]Sheet50!$T$10)</f>
        <v>الثالثة إعدادي عام</v>
      </c>
      <c r="D2507" s="261" t="str">
        <f>C2507&amp;"_"&amp;COUNTIF(C$8:$C2507,C2507)</f>
        <v>الثالثة إعدادي عام_575</v>
      </c>
      <c r="E2507" s="260" t="str">
        <f>[1]Sheet50!$I$11</f>
        <v>3ASCG-14</v>
      </c>
      <c r="F2507" s="261">
        <f>[1]Sheet50!$AA47</f>
        <v>32</v>
      </c>
      <c r="G2507" s="262" t="str">
        <f>[1]Sheet50!$X47</f>
        <v>P136260098</v>
      </c>
      <c r="H2507" s="261" t="str">
        <f>[1]Sheet50!$Q47</f>
        <v>a</v>
      </c>
      <c r="I2507" s="261" t="str">
        <f>[1]Sheet50!$M47</f>
        <v>أيوب</v>
      </c>
      <c r="J2507" s="261" t="str">
        <f>[1]Sheet50!$L47</f>
        <v>ذكر</v>
      </c>
      <c r="K2507" s="263">
        <f>[1]Sheet50!$F47</f>
        <v>38198</v>
      </c>
      <c r="L2507" s="261" t="str">
        <f t="shared" si="39"/>
        <v>a أيوب</v>
      </c>
      <c r="M2507" s="279"/>
    </row>
    <row r="2508" spans="2:13" s="265" customFormat="1" ht="30" customHeight="1">
      <c r="B2508" s="266">
        <v>2501</v>
      </c>
      <c r="C2508" s="261" t="str">
        <f>IF((F2508&lt;=0)," ",[1]Sheet50!$T$10)</f>
        <v>الثالثة إعدادي عام</v>
      </c>
      <c r="D2508" s="261" t="str">
        <f>C2508&amp;"_"&amp;COUNTIF(C$8:$C2508,C2508)</f>
        <v>الثالثة إعدادي عام_576</v>
      </c>
      <c r="E2508" s="260" t="str">
        <f>[1]Sheet50!$I$11</f>
        <v>3ASCG-14</v>
      </c>
      <c r="F2508" s="261">
        <f>[1]Sheet50!$AA48</f>
        <v>33</v>
      </c>
      <c r="G2508" s="262" t="str">
        <f>[1]Sheet50!$X48</f>
        <v>P136377398</v>
      </c>
      <c r="H2508" s="261" t="str">
        <f>[1]Sheet50!$Q48</f>
        <v>a</v>
      </c>
      <c r="I2508" s="261" t="str">
        <f>[1]Sheet50!$M48</f>
        <v xml:space="preserve">بدر الدين </v>
      </c>
      <c r="J2508" s="261" t="str">
        <f>[1]Sheet50!$L48</f>
        <v>ذكر</v>
      </c>
      <c r="K2508" s="263">
        <f>[1]Sheet50!$F48</f>
        <v>37098</v>
      </c>
      <c r="L2508" s="261" t="str">
        <f t="shared" si="39"/>
        <v xml:space="preserve">a بدر الدين </v>
      </c>
      <c r="M2508" s="279"/>
    </row>
    <row r="2509" spans="2:13" s="265" customFormat="1" ht="30" customHeight="1">
      <c r="B2509" s="266">
        <v>2502</v>
      </c>
      <c r="C2509" s="261" t="str">
        <f>IF((F2509&lt;=0)," ",[1]Sheet50!$T$10)</f>
        <v>الثالثة إعدادي عام</v>
      </c>
      <c r="D2509" s="261" t="str">
        <f>C2509&amp;"_"&amp;COUNTIF(C$8:$C2509,C2509)</f>
        <v>الثالثة إعدادي عام_577</v>
      </c>
      <c r="E2509" s="260" t="str">
        <f>[1]Sheet50!$I$11</f>
        <v>3ASCG-14</v>
      </c>
      <c r="F2509" s="261">
        <f>[1]Sheet50!$AA49</f>
        <v>34</v>
      </c>
      <c r="G2509" s="262" t="str">
        <f>[1]Sheet50!$X49</f>
        <v>P137243162</v>
      </c>
      <c r="H2509" s="261" t="str">
        <f>[1]Sheet50!$Q49</f>
        <v>a</v>
      </c>
      <c r="I2509" s="261" t="str">
        <f>[1]Sheet50!$M49</f>
        <v>محمد</v>
      </c>
      <c r="J2509" s="261" t="str">
        <f>[1]Sheet50!$L49</f>
        <v>ذكر</v>
      </c>
      <c r="K2509" s="263">
        <f>[1]Sheet50!$F49</f>
        <v>38019</v>
      </c>
      <c r="L2509" s="261" t="str">
        <f t="shared" si="39"/>
        <v>a محمد</v>
      </c>
      <c r="M2509" s="279"/>
    </row>
    <row r="2510" spans="2:13" s="265" customFormat="1" ht="30" customHeight="1">
      <c r="B2510" s="266">
        <v>2503</v>
      </c>
      <c r="C2510" s="261" t="str">
        <f>IF((F2510&lt;=0)," ",[1]Sheet50!$T$10)</f>
        <v>الثالثة إعدادي عام</v>
      </c>
      <c r="D2510" s="261" t="str">
        <f>C2510&amp;"_"&amp;COUNTIF(C$8:$C2510,C2510)</f>
        <v>الثالثة إعدادي عام_578</v>
      </c>
      <c r="E2510" s="260" t="str">
        <f>[1]Sheet50!$I$11</f>
        <v>3ASCG-14</v>
      </c>
      <c r="F2510" s="261">
        <f>[1]Sheet50!$AA50</f>
        <v>35</v>
      </c>
      <c r="G2510" s="262" t="str">
        <f>[1]Sheet50!$X50</f>
        <v>P137260255</v>
      </c>
      <c r="H2510" s="261" t="str">
        <f>[1]Sheet50!$Q50</f>
        <v>a</v>
      </c>
      <c r="I2510" s="261" t="str">
        <f>[1]Sheet50!$M50</f>
        <v xml:space="preserve">دعاء </v>
      </c>
      <c r="J2510" s="261" t="str">
        <f>[1]Sheet50!$L50</f>
        <v>أنثى</v>
      </c>
      <c r="K2510" s="263">
        <f>[1]Sheet50!$F50</f>
        <v>37055</v>
      </c>
      <c r="L2510" s="261" t="str">
        <f t="shared" si="39"/>
        <v xml:space="preserve">a دعاء </v>
      </c>
      <c r="M2510" s="279"/>
    </row>
    <row r="2511" spans="2:13" s="265" customFormat="1" ht="30" customHeight="1">
      <c r="B2511" s="266">
        <v>2504</v>
      </c>
      <c r="C2511" s="261" t="str">
        <f>IF((F2511&lt;=0)," ",[1]Sheet50!$T$10)</f>
        <v>الثالثة إعدادي عام</v>
      </c>
      <c r="D2511" s="261" t="str">
        <f>C2511&amp;"_"&amp;COUNTIF(C$8:$C2511,C2511)</f>
        <v>الثالثة إعدادي عام_579</v>
      </c>
      <c r="E2511" s="260" t="str">
        <f>[1]Sheet50!$I$11</f>
        <v>3ASCG-14</v>
      </c>
      <c r="F2511" s="261">
        <f>[1]Sheet50!$AA51</f>
        <v>36</v>
      </c>
      <c r="G2511" s="262" t="str">
        <f>[1]Sheet50!$X51</f>
        <v>P137266817</v>
      </c>
      <c r="H2511" s="261" t="str">
        <f>[1]Sheet50!$Q51</f>
        <v>a</v>
      </c>
      <c r="I2511" s="261" t="str">
        <f>[1]Sheet50!$M51</f>
        <v xml:space="preserve">اسماعيل  </v>
      </c>
      <c r="J2511" s="261" t="str">
        <f>[1]Sheet50!$L51</f>
        <v>ذكر</v>
      </c>
      <c r="K2511" s="263">
        <f>[1]Sheet50!$F51</f>
        <v>37531</v>
      </c>
      <c r="L2511" s="261" t="str">
        <f t="shared" si="39"/>
        <v xml:space="preserve">a اسماعيل  </v>
      </c>
      <c r="M2511" s="279"/>
    </row>
    <row r="2512" spans="2:13" s="265" customFormat="1" ht="30" customHeight="1">
      <c r="B2512" s="266">
        <v>2505</v>
      </c>
      <c r="C2512" s="261" t="str">
        <f>IF((F2512&lt;=0)," ",[1]Sheet50!$T$10)</f>
        <v>الثالثة إعدادي عام</v>
      </c>
      <c r="D2512" s="261" t="str">
        <f>C2512&amp;"_"&amp;COUNTIF(C$8:$C2512,C2512)</f>
        <v>الثالثة إعدادي عام_580</v>
      </c>
      <c r="E2512" s="260" t="str">
        <f>[1]Sheet50!$I$11</f>
        <v>3ASCG-14</v>
      </c>
      <c r="F2512" s="261">
        <f>[1]Sheet50!$AA52</f>
        <v>37</v>
      </c>
      <c r="G2512" s="262" t="str">
        <f>[1]Sheet50!$X52</f>
        <v>P138415989</v>
      </c>
      <c r="H2512" s="261" t="str">
        <f>[1]Sheet50!$Q52</f>
        <v>a</v>
      </c>
      <c r="I2512" s="261" t="str">
        <f>[1]Sheet50!$M52</f>
        <v>عمر</v>
      </c>
      <c r="J2512" s="261" t="str">
        <f>[1]Sheet50!$L52</f>
        <v>ذكر</v>
      </c>
      <c r="K2512" s="263">
        <f>[1]Sheet50!$F52</f>
        <v>37562</v>
      </c>
      <c r="L2512" s="261" t="str">
        <f t="shared" si="39"/>
        <v>a عمر</v>
      </c>
      <c r="M2512" s="279"/>
    </row>
    <row r="2513" spans="2:13" s="265" customFormat="1" ht="30" customHeight="1">
      <c r="B2513" s="266">
        <v>2506</v>
      </c>
      <c r="C2513" s="261" t="str">
        <f>IF((F2513&lt;=0)," ",[1]Sheet50!$T$10)</f>
        <v>الثالثة إعدادي عام</v>
      </c>
      <c r="D2513" s="261" t="str">
        <f>C2513&amp;"_"&amp;COUNTIF(C$8:$C2513,C2513)</f>
        <v>الثالثة إعدادي عام_581</v>
      </c>
      <c r="E2513" s="260" t="str">
        <f>[1]Sheet50!$I$11</f>
        <v>3ASCG-14</v>
      </c>
      <c r="F2513" s="261">
        <f>[1]Sheet50!$AA53</f>
        <v>38</v>
      </c>
      <c r="G2513" s="262" t="str">
        <f>[1]Sheet50!$X53</f>
        <v>P139371155</v>
      </c>
      <c r="H2513" s="261" t="str">
        <f>[1]Sheet50!$Q53</f>
        <v>a</v>
      </c>
      <c r="I2513" s="261" t="str">
        <f>[1]Sheet50!$M53</f>
        <v xml:space="preserve">إحسان </v>
      </c>
      <c r="J2513" s="261" t="str">
        <f>[1]Sheet50!$L53</f>
        <v>أنثى</v>
      </c>
      <c r="K2513" s="263">
        <f>[1]Sheet50!$F53</f>
        <v>38142</v>
      </c>
      <c r="L2513" s="261" t="str">
        <f t="shared" si="39"/>
        <v xml:space="preserve">a إحسان </v>
      </c>
      <c r="M2513" s="279"/>
    </row>
    <row r="2514" spans="2:13" s="265" customFormat="1" ht="30" customHeight="1">
      <c r="B2514" s="266">
        <v>2507</v>
      </c>
      <c r="C2514" s="261" t="str">
        <f>IF((F2514&lt;=0)," ",[1]Sheet50!$T$10)</f>
        <v>الثالثة إعدادي عام</v>
      </c>
      <c r="D2514" s="261" t="str">
        <f>C2514&amp;"_"&amp;COUNTIF(C$8:$C2514,C2514)</f>
        <v>الثالثة إعدادي عام_582</v>
      </c>
      <c r="E2514" s="260" t="str">
        <f>[1]Sheet50!$I$11</f>
        <v>3ASCG-14</v>
      </c>
      <c r="F2514" s="261">
        <f>[1]Sheet50!$AA54</f>
        <v>39</v>
      </c>
      <c r="G2514" s="262" t="str">
        <f>[1]Sheet50!$X54</f>
        <v>P139371175</v>
      </c>
      <c r="H2514" s="261" t="str">
        <f>[1]Sheet50!$Q54</f>
        <v>a</v>
      </c>
      <c r="I2514" s="261" t="str">
        <f>[1]Sheet50!$M54</f>
        <v xml:space="preserve">سلمى </v>
      </c>
      <c r="J2514" s="261" t="str">
        <f>[1]Sheet50!$L54</f>
        <v>أنثى</v>
      </c>
      <c r="K2514" s="263">
        <f>[1]Sheet50!$F54</f>
        <v>38273</v>
      </c>
      <c r="L2514" s="261" t="str">
        <f t="shared" si="39"/>
        <v xml:space="preserve">a سلمى </v>
      </c>
      <c r="M2514" s="279"/>
    </row>
    <row r="2515" spans="2:13" s="265" customFormat="1" ht="30" customHeight="1">
      <c r="B2515" s="266">
        <v>2508</v>
      </c>
      <c r="C2515" s="261" t="str">
        <f>IF((F2515&lt;=0)," ",[1]Sheet50!$T$10)</f>
        <v>الثالثة إعدادي عام</v>
      </c>
      <c r="D2515" s="261" t="str">
        <f>C2515&amp;"_"&amp;COUNTIF(C$8:$C2515,C2515)</f>
        <v>الثالثة إعدادي عام_583</v>
      </c>
      <c r="E2515" s="260" t="str">
        <f>[1]Sheet50!$I$11</f>
        <v>3ASCG-14</v>
      </c>
      <c r="F2515" s="261">
        <f>[1]Sheet50!$AA55</f>
        <v>40</v>
      </c>
      <c r="G2515" s="262" t="str">
        <f>[1]Sheet50!$X55</f>
        <v>P139371311</v>
      </c>
      <c r="H2515" s="261" t="str">
        <f>[1]Sheet50!$Q55</f>
        <v>a</v>
      </c>
      <c r="I2515" s="261" t="str">
        <f>[1]Sheet50!$M55</f>
        <v xml:space="preserve">حاتم </v>
      </c>
      <c r="J2515" s="261" t="str">
        <f>[1]Sheet50!$L55</f>
        <v>ذكر</v>
      </c>
      <c r="K2515" s="263">
        <f>[1]Sheet50!$F55</f>
        <v>38247</v>
      </c>
      <c r="L2515" s="261" t="str">
        <f t="shared" si="39"/>
        <v xml:space="preserve">a حاتم </v>
      </c>
      <c r="M2515" s="279"/>
    </row>
    <row r="2516" spans="2:13" s="265" customFormat="1" ht="30" customHeight="1">
      <c r="B2516" s="266">
        <v>2509</v>
      </c>
      <c r="C2516" s="261" t="str">
        <f>IF((F2516&lt;=0)," ",[1]Sheet50!$T$10)</f>
        <v>الثالثة إعدادي عام</v>
      </c>
      <c r="D2516" s="261" t="str">
        <f>C2516&amp;"_"&amp;COUNTIF(C$8:$C2516,C2516)</f>
        <v>الثالثة إعدادي عام_584</v>
      </c>
      <c r="E2516" s="260" t="str">
        <f>[1]Sheet50!$I$11</f>
        <v>3ASCG-14</v>
      </c>
      <c r="F2516" s="261">
        <f>[1]Sheet50!$AA56</f>
        <v>41</v>
      </c>
      <c r="G2516" s="262" t="str">
        <f>[1]Sheet50!$X56</f>
        <v>P141053681</v>
      </c>
      <c r="H2516" s="261" t="str">
        <f>[1]Sheet50!$Q56</f>
        <v>a</v>
      </c>
      <c r="I2516" s="261" t="str">
        <f>[1]Sheet50!$M56</f>
        <v>عبد الرحمان</v>
      </c>
      <c r="J2516" s="261" t="str">
        <f>[1]Sheet50!$L56</f>
        <v>ذكر</v>
      </c>
      <c r="K2516" s="263">
        <f>[1]Sheet50!$F56</f>
        <v>37893</v>
      </c>
      <c r="L2516" s="261" t="str">
        <f t="shared" si="39"/>
        <v>a عبد الرحمان</v>
      </c>
      <c r="M2516" s="279"/>
    </row>
    <row r="2517" spans="2:13" s="265" customFormat="1" ht="30" customHeight="1">
      <c r="B2517" s="266">
        <v>2510</v>
      </c>
      <c r="C2517" s="261" t="str">
        <f>IF((F2517&lt;=0)," ",[1]Sheet50!$T$10)</f>
        <v>الثالثة إعدادي عام</v>
      </c>
      <c r="D2517" s="261" t="str">
        <f>C2517&amp;"_"&amp;COUNTIF(C$8:$C2517,C2517)</f>
        <v>الثالثة إعدادي عام_585</v>
      </c>
      <c r="E2517" s="260" t="str">
        <f>[1]Sheet50!$I$11</f>
        <v>3ASCG-14</v>
      </c>
      <c r="F2517" s="261">
        <f>[1]Sheet50!$AA57</f>
        <v>42</v>
      </c>
      <c r="G2517" s="262" t="str">
        <f>[1]Sheet50!$X57</f>
        <v>P142048493</v>
      </c>
      <c r="H2517" s="261" t="str">
        <f>[1]Sheet50!$Q57</f>
        <v>a</v>
      </c>
      <c r="I2517" s="261" t="str">
        <f>[1]Sheet50!$M57</f>
        <v>فرح</v>
      </c>
      <c r="J2517" s="261" t="str">
        <f>[1]Sheet50!$L57</f>
        <v>أنثى</v>
      </c>
      <c r="K2517" s="263">
        <f>[1]Sheet50!$F57</f>
        <v>37641</v>
      </c>
      <c r="L2517" s="261" t="str">
        <f t="shared" si="39"/>
        <v>a فرح</v>
      </c>
      <c r="M2517" s="279"/>
    </row>
    <row r="2518" spans="2:13" s="265" customFormat="1" ht="30" customHeight="1">
      <c r="B2518" s="266">
        <v>2511</v>
      </c>
      <c r="C2518" s="261" t="str">
        <f>IF((F2518&lt;=0)," ",[1]Sheet50!$T$10)</f>
        <v>الثالثة إعدادي عام</v>
      </c>
      <c r="D2518" s="261" t="str">
        <f>C2518&amp;"_"&amp;COUNTIF(C$8:$C2518,C2518)</f>
        <v>الثالثة إعدادي عام_586</v>
      </c>
      <c r="E2518" s="260" t="str">
        <f>[1]Sheet50!$I$11</f>
        <v>3ASCG-14</v>
      </c>
      <c r="F2518" s="261">
        <f>[1]Sheet50!$AA58</f>
        <v>43</v>
      </c>
      <c r="G2518" s="262" t="str">
        <f>[1]Sheet50!$X58</f>
        <v>P138376735</v>
      </c>
      <c r="H2518" s="261" t="str">
        <f>[1]Sheet50!$Q58</f>
        <v>a</v>
      </c>
      <c r="I2518" s="261" t="str">
        <f>[1]Sheet50!$M58</f>
        <v xml:space="preserve">بدر الدين </v>
      </c>
      <c r="J2518" s="261" t="str">
        <f>[1]Sheet50!$L58</f>
        <v>ذكر</v>
      </c>
      <c r="K2518" s="263">
        <f>[1]Sheet50!$F58</f>
        <v>37415</v>
      </c>
      <c r="L2518" s="261" t="str">
        <f t="shared" si="39"/>
        <v xml:space="preserve">a بدر الدين </v>
      </c>
      <c r="M2518" s="279"/>
    </row>
    <row r="2519" spans="2:13" s="265" customFormat="1" ht="30" customHeight="1">
      <c r="B2519" s="266">
        <v>2512</v>
      </c>
      <c r="C2519" s="261" t="str">
        <f>IF((F2519&lt;=0)," ",[1]Sheet50!$T$10)</f>
        <v xml:space="preserve"> </v>
      </c>
      <c r="D2519" s="261" t="str">
        <f>C2519&amp;"_"&amp;COUNTIF(C$8:$C2519,C2519)</f>
        <v xml:space="preserve"> _472</v>
      </c>
      <c r="E2519" s="260" t="str">
        <f>[1]Sheet50!$I$11</f>
        <v>3ASCG-14</v>
      </c>
      <c r="F2519" s="261">
        <f>[1]Sheet50!$AA59</f>
        <v>0</v>
      </c>
      <c r="G2519" s="262">
        <f>[1]Sheet50!$X59</f>
        <v>0</v>
      </c>
      <c r="H2519" s="261" t="str">
        <f>[1]Sheet50!$Q59</f>
        <v>a</v>
      </c>
      <c r="I2519" s="261">
        <f>[1]Sheet50!$M59</f>
        <v>0</v>
      </c>
      <c r="J2519" s="261">
        <f>[1]Sheet50!$L59</f>
        <v>0</v>
      </c>
      <c r="K2519" s="263">
        <f>[1]Sheet50!$F59</f>
        <v>0</v>
      </c>
      <c r="L2519" s="261" t="str">
        <f t="shared" si="39"/>
        <v>a 0</v>
      </c>
      <c r="M2519" s="279"/>
    </row>
    <row r="2520" spans="2:13" s="265" customFormat="1" ht="30" customHeight="1">
      <c r="B2520" s="266">
        <v>2513</v>
      </c>
      <c r="C2520" s="261" t="str">
        <f>IF((F2520&lt;=0)," ",[1]Sheet50!$T$10)</f>
        <v xml:space="preserve"> </v>
      </c>
      <c r="D2520" s="261" t="str">
        <f>C2520&amp;"_"&amp;COUNTIF(C$8:$C2520,C2520)</f>
        <v xml:space="preserve"> _473</v>
      </c>
      <c r="E2520" s="260" t="str">
        <f>[1]Sheet50!$I$11</f>
        <v>3ASCG-14</v>
      </c>
      <c r="F2520" s="261">
        <f>[1]Sheet50!$AA60</f>
        <v>0</v>
      </c>
      <c r="G2520" s="262">
        <f>[1]Sheet50!$X60</f>
        <v>0</v>
      </c>
      <c r="H2520" s="261" t="str">
        <f>[1]Sheet50!$Q60</f>
        <v>a</v>
      </c>
      <c r="I2520" s="261">
        <f>[1]Sheet50!$M60</f>
        <v>0</v>
      </c>
      <c r="J2520" s="261">
        <f>[1]Sheet50!$L60</f>
        <v>0</v>
      </c>
      <c r="K2520" s="263">
        <f>[1]Sheet50!$F60</f>
        <v>0</v>
      </c>
      <c r="L2520" s="261" t="str">
        <f t="shared" si="39"/>
        <v>a 0</v>
      </c>
      <c r="M2520" s="279"/>
    </row>
    <row r="2521" spans="2:13" s="265" customFormat="1" ht="30" customHeight="1">
      <c r="B2521" s="266">
        <v>2514</v>
      </c>
      <c r="C2521" s="261" t="str">
        <f>IF((F2521&lt;=0)," ",[1]Sheet50!$T$10)</f>
        <v xml:space="preserve"> </v>
      </c>
      <c r="D2521" s="261" t="str">
        <f>C2521&amp;"_"&amp;COUNTIF(C$8:$C2521,C2521)</f>
        <v xml:space="preserve"> _474</v>
      </c>
      <c r="E2521" s="260" t="str">
        <f>[1]Sheet50!$I$11</f>
        <v>3ASCG-14</v>
      </c>
      <c r="F2521" s="261">
        <f>[1]Sheet50!$AA61</f>
        <v>0</v>
      </c>
      <c r="G2521" s="262">
        <f>[1]Sheet50!$X61</f>
        <v>0</v>
      </c>
      <c r="H2521" s="261" t="str">
        <f>[1]Sheet50!$Q61</f>
        <v>a</v>
      </c>
      <c r="I2521" s="261">
        <f>[1]Sheet50!$M61</f>
        <v>0</v>
      </c>
      <c r="J2521" s="261">
        <f>[1]Sheet50!$L61</f>
        <v>0</v>
      </c>
      <c r="K2521" s="263">
        <f>[1]Sheet50!$F61</f>
        <v>0</v>
      </c>
      <c r="L2521" s="261" t="str">
        <f t="shared" si="39"/>
        <v>a 0</v>
      </c>
      <c r="M2521" s="279"/>
    </row>
    <row r="2522" spans="2:13" s="265" customFormat="1" ht="30" customHeight="1">
      <c r="B2522" s="266">
        <v>2515</v>
      </c>
      <c r="C2522" s="261" t="str">
        <f>IF((F2522&lt;=0)," ",[1]Sheet50!$T$10)</f>
        <v xml:space="preserve"> </v>
      </c>
      <c r="D2522" s="261" t="str">
        <f>C2522&amp;"_"&amp;COUNTIF(C$8:$C2522,C2522)</f>
        <v xml:space="preserve"> _475</v>
      </c>
      <c r="E2522" s="260" t="str">
        <f>[1]Sheet50!$I$11</f>
        <v>3ASCG-14</v>
      </c>
      <c r="F2522" s="261">
        <f>[1]Sheet50!$AA62</f>
        <v>0</v>
      </c>
      <c r="G2522" s="262">
        <f>[1]Sheet50!$X62</f>
        <v>0</v>
      </c>
      <c r="H2522" s="261" t="str">
        <f>[1]Sheet50!$Q62</f>
        <v>a</v>
      </c>
      <c r="I2522" s="261">
        <f>[1]Sheet50!$M62</f>
        <v>0</v>
      </c>
      <c r="J2522" s="261">
        <f>[1]Sheet50!$L62</f>
        <v>0</v>
      </c>
      <c r="K2522" s="263">
        <f>[1]Sheet50!$F62</f>
        <v>0</v>
      </c>
      <c r="L2522" s="261" t="str">
        <f t="shared" si="39"/>
        <v>a 0</v>
      </c>
      <c r="M2522" s="279"/>
    </row>
    <row r="2523" spans="2:13" s="265" customFormat="1" ht="30" customHeight="1">
      <c r="B2523" s="266">
        <v>2516</v>
      </c>
      <c r="C2523" s="261" t="str">
        <f>IF((F2523&lt;=0)," ",[1]Sheet50!$T$10)</f>
        <v xml:space="preserve"> </v>
      </c>
      <c r="D2523" s="261" t="str">
        <f>C2523&amp;"_"&amp;COUNTIF(C$8:$C2523,C2523)</f>
        <v xml:space="preserve"> _476</v>
      </c>
      <c r="E2523" s="260" t="str">
        <f>[1]Sheet50!$I$11</f>
        <v>3ASCG-14</v>
      </c>
      <c r="F2523" s="261">
        <f>[1]Sheet50!$AA63</f>
        <v>0</v>
      </c>
      <c r="G2523" s="262">
        <f>[1]Sheet50!$X63</f>
        <v>0</v>
      </c>
      <c r="H2523" s="261">
        <f>[1]Sheet50!$Q63</f>
        <v>0</v>
      </c>
      <c r="I2523" s="261">
        <f>[1]Sheet50!$M63</f>
        <v>0</v>
      </c>
      <c r="J2523" s="261">
        <f>[1]Sheet50!$L63</f>
        <v>0</v>
      </c>
      <c r="K2523" s="263">
        <f>[1]Sheet50!$F63</f>
        <v>0</v>
      </c>
      <c r="L2523" s="261" t="str">
        <f t="shared" si="39"/>
        <v>0 0</v>
      </c>
      <c r="M2523" s="279"/>
    </row>
    <row r="2524" spans="2:13" s="265" customFormat="1" ht="30" customHeight="1">
      <c r="B2524" s="266">
        <v>2517</v>
      </c>
      <c r="C2524" s="261" t="str">
        <f>IF((F2524&lt;=0)," ",[1]Sheet50!$T$10)</f>
        <v xml:space="preserve"> </v>
      </c>
      <c r="D2524" s="261" t="str">
        <f>C2524&amp;"_"&amp;COUNTIF(C$8:$C2524,C2524)</f>
        <v xml:space="preserve"> _477</v>
      </c>
      <c r="E2524" s="260" t="str">
        <f>[1]Sheet50!$I$11</f>
        <v>3ASCG-14</v>
      </c>
      <c r="F2524" s="261">
        <f>[1]Sheet50!$AA64</f>
        <v>0</v>
      </c>
      <c r="G2524" s="262">
        <f>[1]Sheet50!$X64</f>
        <v>0</v>
      </c>
      <c r="H2524" s="261">
        <f>[1]Sheet50!$Q64</f>
        <v>0</v>
      </c>
      <c r="I2524" s="261">
        <f>[1]Sheet50!$M64</f>
        <v>0</v>
      </c>
      <c r="J2524" s="261">
        <f>[1]Sheet50!$L64</f>
        <v>0</v>
      </c>
      <c r="K2524" s="263">
        <f>[1]Sheet50!$F64</f>
        <v>0</v>
      </c>
      <c r="L2524" s="261" t="str">
        <f t="shared" si="39"/>
        <v>0 0</v>
      </c>
      <c r="M2524" s="279"/>
    </row>
    <row r="2525" spans="2:13" s="265" customFormat="1" ht="30" customHeight="1">
      <c r="B2525" s="266">
        <v>2518</v>
      </c>
      <c r="C2525" s="261" t="str">
        <f>IF((F2525&lt;=0)," ",[1]Sheet50!$T$10)</f>
        <v xml:space="preserve"> </v>
      </c>
      <c r="D2525" s="261" t="str">
        <f>C2525&amp;"_"&amp;COUNTIF(C$8:$C2525,C2525)</f>
        <v xml:space="preserve"> _478</v>
      </c>
      <c r="E2525" s="260" t="str">
        <f>[1]Sheet50!$I$11</f>
        <v>3ASCG-14</v>
      </c>
      <c r="F2525" s="261">
        <f>[1]Sheet50!$AA65</f>
        <v>0</v>
      </c>
      <c r="G2525" s="262">
        <f>[1]Sheet50!$X65</f>
        <v>0</v>
      </c>
      <c r="H2525" s="261">
        <f>[1]Sheet50!$Q65</f>
        <v>0</v>
      </c>
      <c r="I2525" s="261">
        <f>[1]Sheet50!$M65</f>
        <v>0</v>
      </c>
      <c r="J2525" s="261">
        <f>[1]Sheet50!$L65</f>
        <v>0</v>
      </c>
      <c r="K2525" s="263">
        <f>[1]Sheet50!$F65</f>
        <v>0</v>
      </c>
      <c r="L2525" s="261" t="str">
        <f t="shared" si="39"/>
        <v>0 0</v>
      </c>
      <c r="M2525" s="279"/>
    </row>
    <row r="2526" spans="2:13" s="265" customFormat="1" ht="30" customHeight="1">
      <c r="B2526" s="266">
        <v>2519</v>
      </c>
      <c r="C2526" s="261" t="str">
        <f>IF((F2526&lt;=0)," ",[1]Sheet50!$T$10)</f>
        <v xml:space="preserve"> </v>
      </c>
      <c r="D2526" s="261" t="str">
        <f>C2526&amp;"_"&amp;COUNTIF(C$8:$C2526,C2526)</f>
        <v xml:space="preserve"> _479</v>
      </c>
      <c r="E2526" s="260" t="str">
        <f>[1]Sheet50!$I$11</f>
        <v>3ASCG-14</v>
      </c>
      <c r="F2526" s="261">
        <f>[1]Sheet50!$AA66</f>
        <v>0</v>
      </c>
      <c r="G2526" s="262">
        <f>[1]Sheet50!$X66</f>
        <v>0</v>
      </c>
      <c r="H2526" s="261">
        <f>[1]Sheet50!$Q66</f>
        <v>0</v>
      </c>
      <c r="I2526" s="261">
        <f>[1]Sheet50!$M66</f>
        <v>0</v>
      </c>
      <c r="J2526" s="261">
        <f>[1]Sheet50!$L66</f>
        <v>0</v>
      </c>
      <c r="K2526" s="263">
        <f>[1]Sheet50!$F66</f>
        <v>0</v>
      </c>
      <c r="L2526" s="261" t="str">
        <f t="shared" si="39"/>
        <v>0 0</v>
      </c>
      <c r="M2526" s="279"/>
    </row>
    <row r="2527" spans="2:13" s="265" customFormat="1" ht="30" customHeight="1">
      <c r="B2527" s="266">
        <v>2520</v>
      </c>
      <c r="C2527" s="261" t="str">
        <f>IF((F2527&lt;=0)," ",[1]Sheet51!$T$10)</f>
        <v>الثالثة إعدادي عام</v>
      </c>
      <c r="D2527" s="261" t="str">
        <f>C2527&amp;"_"&amp;COUNTIF(C$8:$C2527,C2527)</f>
        <v>الثالثة إعدادي عام_587</v>
      </c>
      <c r="E2527" s="260" t="str">
        <f>[1]Sheet51!$I$11</f>
        <v>3ASCG-15</v>
      </c>
      <c r="F2527" s="261">
        <f>[1]Sheet51!$AA16</f>
        <v>1</v>
      </c>
      <c r="G2527" s="262" t="str">
        <f>[1]Sheet51!$X16</f>
        <v>E144005027</v>
      </c>
      <c r="H2527" s="261" t="str">
        <f>[1]Sheet51!$Q16</f>
        <v>a</v>
      </c>
      <c r="I2527" s="261" t="str">
        <f>[1]Sheet51!$M16</f>
        <v>دعاء</v>
      </c>
      <c r="J2527" s="261" t="str">
        <f>[1]Sheet51!$L16</f>
        <v>أنثى</v>
      </c>
      <c r="K2527" s="263">
        <f>[1]Sheet51!$F16</f>
        <v>38142</v>
      </c>
      <c r="L2527" s="261" t="str">
        <f t="shared" si="39"/>
        <v>a دعاء</v>
      </c>
      <c r="M2527" s="279"/>
    </row>
    <row r="2528" spans="2:13" s="265" customFormat="1" ht="30" customHeight="1">
      <c r="B2528" s="266">
        <v>2521</v>
      </c>
      <c r="C2528" s="261" t="str">
        <f>IF((F2528&lt;=0)," ",[1]Sheet51!$T$10)</f>
        <v>الثالثة إعدادي عام</v>
      </c>
      <c r="D2528" s="261" t="str">
        <f>C2528&amp;"_"&amp;COUNTIF(C$8:$C2528,C2528)</f>
        <v>الثالثة إعدادي عام_588</v>
      </c>
      <c r="E2528" s="260" t="str">
        <f>[1]Sheet51!$I$11</f>
        <v>3ASCG-15</v>
      </c>
      <c r="F2528" s="261">
        <f>[1]Sheet51!$AA17</f>
        <v>2</v>
      </c>
      <c r="G2528" s="262" t="str">
        <f>[1]Sheet51!$X17</f>
        <v>J137339994</v>
      </c>
      <c r="H2528" s="261" t="str">
        <f>[1]Sheet51!$Q17</f>
        <v>a</v>
      </c>
      <c r="I2528" s="261" t="str">
        <f>[1]Sheet51!$M17</f>
        <v>سهيل</v>
      </c>
      <c r="J2528" s="261" t="str">
        <f>[1]Sheet51!$L17</f>
        <v>ذكر</v>
      </c>
      <c r="K2528" s="263">
        <f>[1]Sheet51!$F17</f>
        <v>38282</v>
      </c>
      <c r="L2528" s="261" t="str">
        <f t="shared" si="39"/>
        <v>a سهيل</v>
      </c>
      <c r="M2528" s="279"/>
    </row>
    <row r="2529" spans="2:13" s="265" customFormat="1" ht="30" customHeight="1">
      <c r="B2529" s="266">
        <v>2522</v>
      </c>
      <c r="C2529" s="261" t="str">
        <f>IF((F2529&lt;=0)," ",[1]Sheet51!$T$10)</f>
        <v>الثالثة إعدادي عام</v>
      </c>
      <c r="D2529" s="261" t="str">
        <f>C2529&amp;"_"&amp;COUNTIF(C$8:$C2529,C2529)</f>
        <v>الثالثة إعدادي عام_589</v>
      </c>
      <c r="E2529" s="260" t="str">
        <f>[1]Sheet51!$I$11</f>
        <v>3ASCG-15</v>
      </c>
      <c r="F2529" s="261">
        <f>[1]Sheet51!$AA18</f>
        <v>3</v>
      </c>
      <c r="G2529" s="262" t="str">
        <f>[1]Sheet51!$X18</f>
        <v>P120102005</v>
      </c>
      <c r="H2529" s="261" t="str">
        <f>[1]Sheet51!$Q18</f>
        <v>a</v>
      </c>
      <c r="I2529" s="261" t="str">
        <f>[1]Sheet51!$M18</f>
        <v>غزلان</v>
      </c>
      <c r="J2529" s="261" t="str">
        <f>[1]Sheet51!$L18</f>
        <v>أنثى</v>
      </c>
      <c r="K2529" s="263">
        <f>[1]Sheet51!$F18</f>
        <v>38227</v>
      </c>
      <c r="L2529" s="261" t="str">
        <f t="shared" si="39"/>
        <v>a غزلان</v>
      </c>
      <c r="M2529" s="279"/>
    </row>
    <row r="2530" spans="2:13" s="265" customFormat="1" ht="30" customHeight="1">
      <c r="B2530" s="266">
        <v>2523</v>
      </c>
      <c r="C2530" s="261" t="str">
        <f>IF((F2530&lt;=0)," ",[1]Sheet51!$T$10)</f>
        <v>الثالثة إعدادي عام</v>
      </c>
      <c r="D2530" s="261" t="str">
        <f>C2530&amp;"_"&amp;COUNTIF(C$8:$C2530,C2530)</f>
        <v>الثالثة إعدادي عام_590</v>
      </c>
      <c r="E2530" s="260" t="str">
        <f>[1]Sheet51!$I$11</f>
        <v>3ASCG-15</v>
      </c>
      <c r="F2530" s="261">
        <f>[1]Sheet51!$AA19</f>
        <v>4</v>
      </c>
      <c r="G2530" s="262" t="str">
        <f>[1]Sheet51!$X19</f>
        <v>P130244246</v>
      </c>
      <c r="H2530" s="261" t="str">
        <f>[1]Sheet51!$Q19</f>
        <v>a</v>
      </c>
      <c r="I2530" s="261" t="str">
        <f>[1]Sheet51!$M19</f>
        <v>دعاء</v>
      </c>
      <c r="J2530" s="261" t="str">
        <f>[1]Sheet51!$L19</f>
        <v>أنثى</v>
      </c>
      <c r="K2530" s="263">
        <f>[1]Sheet51!$F19</f>
        <v>38134</v>
      </c>
      <c r="L2530" s="261" t="str">
        <f t="shared" si="39"/>
        <v>a دعاء</v>
      </c>
      <c r="M2530" s="279"/>
    </row>
    <row r="2531" spans="2:13" s="265" customFormat="1" ht="30" customHeight="1">
      <c r="B2531" s="266">
        <v>2524</v>
      </c>
      <c r="C2531" s="261" t="str">
        <f>IF((F2531&lt;=0)," ",[1]Sheet51!$T$10)</f>
        <v>الثالثة إعدادي عام</v>
      </c>
      <c r="D2531" s="261" t="str">
        <f>C2531&amp;"_"&amp;COUNTIF(C$8:$C2531,C2531)</f>
        <v>الثالثة إعدادي عام_591</v>
      </c>
      <c r="E2531" s="260" t="str">
        <f>[1]Sheet51!$I$11</f>
        <v>3ASCG-15</v>
      </c>
      <c r="F2531" s="261">
        <f>[1]Sheet51!$AA20</f>
        <v>5</v>
      </c>
      <c r="G2531" s="262" t="str">
        <f>[1]Sheet51!$X20</f>
        <v>P130252559</v>
      </c>
      <c r="H2531" s="261" t="str">
        <f>[1]Sheet51!$Q20</f>
        <v>a</v>
      </c>
      <c r="I2531" s="261" t="str">
        <f>[1]Sheet51!$M20</f>
        <v xml:space="preserve">زكرياء </v>
      </c>
      <c r="J2531" s="261" t="str">
        <f>[1]Sheet51!$L20</f>
        <v>ذكر</v>
      </c>
      <c r="K2531" s="263">
        <f>[1]Sheet51!$F20</f>
        <v>37313</v>
      </c>
      <c r="L2531" s="261" t="str">
        <f t="shared" si="39"/>
        <v xml:space="preserve">a زكرياء </v>
      </c>
      <c r="M2531" s="279"/>
    </row>
    <row r="2532" spans="2:13" s="265" customFormat="1" ht="30" customHeight="1">
      <c r="B2532" s="266">
        <v>2525</v>
      </c>
      <c r="C2532" s="261" t="str">
        <f>IF((F2532&lt;=0)," ",[1]Sheet51!$T$10)</f>
        <v>الثالثة إعدادي عام</v>
      </c>
      <c r="D2532" s="261" t="str">
        <f>C2532&amp;"_"&amp;COUNTIF(C$8:$C2532,C2532)</f>
        <v>الثالثة إعدادي عام_592</v>
      </c>
      <c r="E2532" s="260" t="str">
        <f>[1]Sheet51!$I$11</f>
        <v>3ASCG-15</v>
      </c>
      <c r="F2532" s="261">
        <f>[1]Sheet51!$AA21</f>
        <v>6</v>
      </c>
      <c r="G2532" s="262" t="str">
        <f>[1]Sheet51!$X21</f>
        <v>P130376825</v>
      </c>
      <c r="H2532" s="261" t="str">
        <f>[1]Sheet51!$Q21</f>
        <v>a</v>
      </c>
      <c r="I2532" s="261" t="str">
        <f>[1]Sheet51!$M21</f>
        <v xml:space="preserve">رجاء </v>
      </c>
      <c r="J2532" s="261" t="str">
        <f>[1]Sheet51!$L21</f>
        <v>أنثى</v>
      </c>
      <c r="K2532" s="263">
        <f>[1]Sheet51!$F21</f>
        <v>37626</v>
      </c>
      <c r="L2532" s="261" t="str">
        <f t="shared" si="39"/>
        <v xml:space="preserve">a رجاء </v>
      </c>
      <c r="M2532" s="279"/>
    </row>
    <row r="2533" spans="2:13" s="265" customFormat="1" ht="30" customHeight="1">
      <c r="B2533" s="266">
        <v>2526</v>
      </c>
      <c r="C2533" s="261" t="str">
        <f>IF((F2533&lt;=0)," ",[1]Sheet51!$T$10)</f>
        <v>الثالثة إعدادي عام</v>
      </c>
      <c r="D2533" s="261" t="str">
        <f>C2533&amp;"_"&amp;COUNTIF(C$8:$C2533,C2533)</f>
        <v>الثالثة إعدادي عام_593</v>
      </c>
      <c r="E2533" s="260" t="str">
        <f>[1]Sheet51!$I$11</f>
        <v>3ASCG-15</v>
      </c>
      <c r="F2533" s="261">
        <f>[1]Sheet51!$AA22</f>
        <v>7</v>
      </c>
      <c r="G2533" s="262" t="str">
        <f>[1]Sheet51!$X22</f>
        <v>P131243138</v>
      </c>
      <c r="H2533" s="261" t="str">
        <f>[1]Sheet51!$Q22</f>
        <v>a</v>
      </c>
      <c r="I2533" s="261" t="str">
        <f>[1]Sheet51!$M22</f>
        <v>مريم</v>
      </c>
      <c r="J2533" s="261" t="str">
        <f>[1]Sheet51!$L22</f>
        <v>أنثى</v>
      </c>
      <c r="K2533" s="263">
        <f>[1]Sheet51!$F22</f>
        <v>37826</v>
      </c>
      <c r="L2533" s="261" t="str">
        <f t="shared" si="39"/>
        <v>a مريم</v>
      </c>
      <c r="M2533" s="279"/>
    </row>
    <row r="2534" spans="2:13" s="265" customFormat="1" ht="30" customHeight="1">
      <c r="B2534" s="266">
        <v>2527</v>
      </c>
      <c r="C2534" s="261" t="str">
        <f>IF((F2534&lt;=0)," ",[1]Sheet51!$T$10)</f>
        <v>الثالثة إعدادي عام</v>
      </c>
      <c r="D2534" s="261" t="str">
        <f>C2534&amp;"_"&amp;COUNTIF(C$8:$C2534,C2534)</f>
        <v>الثالثة إعدادي عام_594</v>
      </c>
      <c r="E2534" s="260" t="str">
        <f>[1]Sheet51!$I$11</f>
        <v>3ASCG-15</v>
      </c>
      <c r="F2534" s="261">
        <f>[1]Sheet51!$AA23</f>
        <v>8</v>
      </c>
      <c r="G2534" s="262" t="str">
        <f>[1]Sheet51!$X23</f>
        <v>P131243142</v>
      </c>
      <c r="H2534" s="261" t="str">
        <f>[1]Sheet51!$Q23</f>
        <v>a</v>
      </c>
      <c r="I2534" s="261" t="str">
        <f>[1]Sheet51!$M23</f>
        <v>أيوب</v>
      </c>
      <c r="J2534" s="261" t="str">
        <f>[1]Sheet51!$L23</f>
        <v>ذكر</v>
      </c>
      <c r="K2534" s="263">
        <f>[1]Sheet51!$F23</f>
        <v>37500</v>
      </c>
      <c r="L2534" s="261" t="str">
        <f t="shared" si="39"/>
        <v>a أيوب</v>
      </c>
      <c r="M2534" s="279"/>
    </row>
    <row r="2535" spans="2:13" s="265" customFormat="1" ht="30" customHeight="1">
      <c r="B2535" s="266">
        <v>2528</v>
      </c>
      <c r="C2535" s="261" t="str">
        <f>IF((F2535&lt;=0)," ",[1]Sheet51!$T$10)</f>
        <v>الثالثة إعدادي عام</v>
      </c>
      <c r="D2535" s="261" t="str">
        <f>C2535&amp;"_"&amp;COUNTIF(C$8:$C2535,C2535)</f>
        <v>الثالثة إعدادي عام_595</v>
      </c>
      <c r="E2535" s="260" t="str">
        <f>[1]Sheet51!$I$11</f>
        <v>3ASCG-15</v>
      </c>
      <c r="F2535" s="261">
        <f>[1]Sheet51!$AA24</f>
        <v>9</v>
      </c>
      <c r="G2535" s="262" t="str">
        <f>[1]Sheet51!$X24</f>
        <v>P132251017</v>
      </c>
      <c r="H2535" s="261" t="str">
        <f>[1]Sheet51!$Q24</f>
        <v>a</v>
      </c>
      <c r="I2535" s="261" t="str">
        <f>[1]Sheet51!$M24</f>
        <v xml:space="preserve">هجر </v>
      </c>
      <c r="J2535" s="261" t="str">
        <f>[1]Sheet51!$L24</f>
        <v>أنثى</v>
      </c>
      <c r="K2535" s="263">
        <f>[1]Sheet51!$F24</f>
        <v>37742</v>
      </c>
      <c r="L2535" s="261" t="str">
        <f t="shared" si="39"/>
        <v xml:space="preserve">a هجر </v>
      </c>
      <c r="M2535" s="279"/>
    </row>
    <row r="2536" spans="2:13" s="265" customFormat="1" ht="30" customHeight="1">
      <c r="B2536" s="266">
        <v>2529</v>
      </c>
      <c r="C2536" s="261" t="str">
        <f>IF((F2536&lt;=0)," ",[1]Sheet51!$T$10)</f>
        <v>الثالثة إعدادي عام</v>
      </c>
      <c r="D2536" s="261" t="str">
        <f>C2536&amp;"_"&amp;COUNTIF(C$8:$C2536,C2536)</f>
        <v>الثالثة إعدادي عام_596</v>
      </c>
      <c r="E2536" s="260" t="str">
        <f>[1]Sheet51!$I$11</f>
        <v>3ASCG-15</v>
      </c>
      <c r="F2536" s="261">
        <f>[1]Sheet51!$AA25</f>
        <v>10</v>
      </c>
      <c r="G2536" s="262" t="str">
        <f>[1]Sheet51!$X25</f>
        <v>P132371161</v>
      </c>
      <c r="H2536" s="261" t="str">
        <f>[1]Sheet51!$Q25</f>
        <v>a</v>
      </c>
      <c r="I2536" s="261" t="str">
        <f>[1]Sheet51!$M25</f>
        <v xml:space="preserve">محسن </v>
      </c>
      <c r="J2536" s="261" t="str">
        <f>[1]Sheet51!$L25</f>
        <v>ذكر</v>
      </c>
      <c r="K2536" s="263">
        <f>[1]Sheet51!$F25</f>
        <v>38289</v>
      </c>
      <c r="L2536" s="261" t="str">
        <f t="shared" si="39"/>
        <v xml:space="preserve">a محسن </v>
      </c>
      <c r="M2536" s="279"/>
    </row>
    <row r="2537" spans="2:13" s="265" customFormat="1" ht="30" customHeight="1">
      <c r="B2537" s="266">
        <v>2530</v>
      </c>
      <c r="C2537" s="261" t="str">
        <f>IF((F2537&lt;=0)," ",[1]Sheet51!$T$10)</f>
        <v>الثالثة إعدادي عام</v>
      </c>
      <c r="D2537" s="261" t="str">
        <f>C2537&amp;"_"&amp;COUNTIF(C$8:$C2537,C2537)</f>
        <v>الثالثة إعدادي عام_597</v>
      </c>
      <c r="E2537" s="260" t="str">
        <f>[1]Sheet51!$I$11</f>
        <v>3ASCG-15</v>
      </c>
      <c r="F2537" s="261">
        <f>[1]Sheet51!$AA26</f>
        <v>11</v>
      </c>
      <c r="G2537" s="262" t="str">
        <f>[1]Sheet51!$X26</f>
        <v>P132371222</v>
      </c>
      <c r="H2537" s="261" t="str">
        <f>[1]Sheet51!$Q26</f>
        <v>a</v>
      </c>
      <c r="I2537" s="261" t="str">
        <f>[1]Sheet51!$M26</f>
        <v xml:space="preserve">محمد رضا </v>
      </c>
      <c r="J2537" s="261" t="str">
        <f>[1]Sheet51!$L26</f>
        <v>ذكر</v>
      </c>
      <c r="K2537" s="263">
        <f>[1]Sheet51!$F26</f>
        <v>38194</v>
      </c>
      <c r="L2537" s="261" t="str">
        <f t="shared" si="39"/>
        <v xml:space="preserve">a محمد رضا </v>
      </c>
      <c r="M2537" s="279"/>
    </row>
    <row r="2538" spans="2:13" s="265" customFormat="1" ht="30" customHeight="1">
      <c r="B2538" s="266">
        <v>2531</v>
      </c>
      <c r="C2538" s="261" t="str">
        <f>IF((F2538&lt;=0)," ",[1]Sheet51!$T$10)</f>
        <v>الثالثة إعدادي عام</v>
      </c>
      <c r="D2538" s="261" t="str">
        <f>C2538&amp;"_"&amp;COUNTIF(C$8:$C2538,C2538)</f>
        <v>الثالثة إعدادي عام_598</v>
      </c>
      <c r="E2538" s="260" t="str">
        <f>[1]Sheet51!$I$11</f>
        <v>3ASCG-15</v>
      </c>
      <c r="F2538" s="261">
        <f>[1]Sheet51!$AA27</f>
        <v>12</v>
      </c>
      <c r="G2538" s="262" t="str">
        <f>[1]Sheet51!$X27</f>
        <v>P132530402</v>
      </c>
      <c r="H2538" s="261" t="str">
        <f>[1]Sheet51!$Q27</f>
        <v>a</v>
      </c>
      <c r="I2538" s="261" t="str">
        <f>[1]Sheet51!$M27</f>
        <v>عادل</v>
      </c>
      <c r="J2538" s="261" t="str">
        <f>[1]Sheet51!$L27</f>
        <v>ذكر</v>
      </c>
      <c r="K2538" s="263">
        <f>[1]Sheet51!$F27</f>
        <v>36897</v>
      </c>
      <c r="L2538" s="261" t="str">
        <f t="shared" si="39"/>
        <v>a عادل</v>
      </c>
      <c r="M2538" s="279"/>
    </row>
    <row r="2539" spans="2:13" s="265" customFormat="1" ht="30" customHeight="1">
      <c r="B2539" s="266">
        <v>2532</v>
      </c>
      <c r="C2539" s="261" t="str">
        <f>IF((F2539&lt;=0)," ",[1]Sheet51!$T$10)</f>
        <v>الثالثة إعدادي عام</v>
      </c>
      <c r="D2539" s="261" t="str">
        <f>C2539&amp;"_"&amp;COUNTIF(C$8:$C2539,C2539)</f>
        <v>الثالثة إعدادي عام_599</v>
      </c>
      <c r="E2539" s="260" t="str">
        <f>[1]Sheet51!$I$11</f>
        <v>3ASCG-15</v>
      </c>
      <c r="F2539" s="261">
        <f>[1]Sheet51!$AA28</f>
        <v>13</v>
      </c>
      <c r="G2539" s="262" t="str">
        <f>[1]Sheet51!$X28</f>
        <v>P133236871</v>
      </c>
      <c r="H2539" s="261" t="str">
        <f>[1]Sheet51!$Q28</f>
        <v>a</v>
      </c>
      <c r="I2539" s="261" t="str">
        <f>[1]Sheet51!$M28</f>
        <v xml:space="preserve">سارة  </v>
      </c>
      <c r="J2539" s="261" t="str">
        <f>[1]Sheet51!$L28</f>
        <v>أنثى</v>
      </c>
      <c r="K2539" s="263">
        <f>[1]Sheet51!$F28</f>
        <v>37461</v>
      </c>
      <c r="L2539" s="261" t="str">
        <f t="shared" si="39"/>
        <v xml:space="preserve">a سارة  </v>
      </c>
      <c r="M2539" s="279"/>
    </row>
    <row r="2540" spans="2:13" s="265" customFormat="1" ht="30" customHeight="1">
      <c r="B2540" s="266">
        <v>2533</v>
      </c>
      <c r="C2540" s="261" t="str">
        <f>IF((F2540&lt;=0)," ",[1]Sheet51!$T$10)</f>
        <v>الثالثة إعدادي عام</v>
      </c>
      <c r="D2540" s="261" t="str">
        <f>C2540&amp;"_"&amp;COUNTIF(C$8:$C2540,C2540)</f>
        <v>الثالثة إعدادي عام_600</v>
      </c>
      <c r="E2540" s="260" t="str">
        <f>[1]Sheet51!$I$11</f>
        <v>3ASCG-15</v>
      </c>
      <c r="F2540" s="261">
        <f>[1]Sheet51!$AA29</f>
        <v>14</v>
      </c>
      <c r="G2540" s="262" t="str">
        <f>[1]Sheet51!$X29</f>
        <v>P133251023</v>
      </c>
      <c r="H2540" s="261" t="str">
        <f>[1]Sheet51!$Q29</f>
        <v>a</v>
      </c>
      <c r="I2540" s="261" t="str">
        <f>[1]Sheet51!$M29</f>
        <v xml:space="preserve">دعاء </v>
      </c>
      <c r="J2540" s="261" t="str">
        <f>[1]Sheet51!$L29</f>
        <v>أنثى</v>
      </c>
      <c r="K2540" s="263">
        <f>[1]Sheet51!$F29</f>
        <v>38312</v>
      </c>
      <c r="L2540" s="261" t="str">
        <f t="shared" si="39"/>
        <v xml:space="preserve">a دعاء </v>
      </c>
      <c r="M2540" s="279"/>
    </row>
    <row r="2541" spans="2:13" s="265" customFormat="1" ht="30" customHeight="1">
      <c r="B2541" s="266">
        <v>2534</v>
      </c>
      <c r="C2541" s="261" t="str">
        <f>IF((F2541&lt;=0)," ",[1]Sheet51!$T$10)</f>
        <v>الثالثة إعدادي عام</v>
      </c>
      <c r="D2541" s="261" t="str">
        <f>C2541&amp;"_"&amp;COUNTIF(C$8:$C2541,C2541)</f>
        <v>الثالثة إعدادي عام_601</v>
      </c>
      <c r="E2541" s="260" t="str">
        <f>[1]Sheet51!$I$11</f>
        <v>3ASCG-15</v>
      </c>
      <c r="F2541" s="261">
        <f>[1]Sheet51!$AA30</f>
        <v>15</v>
      </c>
      <c r="G2541" s="262" t="str">
        <f>[1]Sheet51!$X30</f>
        <v>P133410794</v>
      </c>
      <c r="H2541" s="261" t="str">
        <f>[1]Sheet51!$Q30</f>
        <v>a</v>
      </c>
      <c r="I2541" s="261" t="str">
        <f>[1]Sheet51!$M30</f>
        <v>منار</v>
      </c>
      <c r="J2541" s="261" t="str">
        <f>[1]Sheet51!$L30</f>
        <v>أنثى</v>
      </c>
      <c r="K2541" s="263">
        <f>[1]Sheet51!$F30</f>
        <v>38291</v>
      </c>
      <c r="L2541" s="261" t="str">
        <f t="shared" si="39"/>
        <v>a منار</v>
      </c>
      <c r="M2541" s="279"/>
    </row>
    <row r="2542" spans="2:13" s="265" customFormat="1" ht="30" customHeight="1">
      <c r="B2542" s="266">
        <v>2535</v>
      </c>
      <c r="C2542" s="261" t="str">
        <f>IF((F2542&lt;=0)," ",[1]Sheet51!$T$10)</f>
        <v>الثالثة إعدادي عام</v>
      </c>
      <c r="D2542" s="261" t="str">
        <f>C2542&amp;"_"&amp;COUNTIF(C$8:$C2542,C2542)</f>
        <v>الثالثة إعدادي عام_602</v>
      </c>
      <c r="E2542" s="260" t="str">
        <f>[1]Sheet51!$I$11</f>
        <v>3ASCG-15</v>
      </c>
      <c r="F2542" s="261">
        <f>[1]Sheet51!$AA31</f>
        <v>16</v>
      </c>
      <c r="G2542" s="262" t="str">
        <f>[1]Sheet51!$X31</f>
        <v>P134214691</v>
      </c>
      <c r="H2542" s="261" t="str">
        <f>[1]Sheet51!$Q31</f>
        <v>a</v>
      </c>
      <c r="I2542" s="261" t="str">
        <f>[1]Sheet51!$M31</f>
        <v>فردوس</v>
      </c>
      <c r="J2542" s="261" t="str">
        <f>[1]Sheet51!$L31</f>
        <v>أنثى</v>
      </c>
      <c r="K2542" s="263">
        <f>[1]Sheet51!$F31</f>
        <v>38173</v>
      </c>
      <c r="L2542" s="261" t="str">
        <f t="shared" si="39"/>
        <v>a فردوس</v>
      </c>
      <c r="M2542" s="279"/>
    </row>
    <row r="2543" spans="2:13" s="265" customFormat="1" ht="30" customHeight="1">
      <c r="B2543" s="266">
        <v>2536</v>
      </c>
      <c r="C2543" s="261" t="str">
        <f>IF((F2543&lt;=0)," ",[1]Sheet51!$T$10)</f>
        <v>الثالثة إعدادي عام</v>
      </c>
      <c r="D2543" s="261" t="str">
        <f>C2543&amp;"_"&amp;COUNTIF(C$8:$C2543,C2543)</f>
        <v>الثالثة إعدادي عام_603</v>
      </c>
      <c r="E2543" s="260" t="str">
        <f>[1]Sheet51!$I$11</f>
        <v>3ASCG-15</v>
      </c>
      <c r="F2543" s="261">
        <f>[1]Sheet51!$AA32</f>
        <v>17</v>
      </c>
      <c r="G2543" s="262" t="str">
        <f>[1]Sheet51!$X32</f>
        <v>P134243188</v>
      </c>
      <c r="H2543" s="261" t="str">
        <f>[1]Sheet51!$Q32</f>
        <v>a</v>
      </c>
      <c r="I2543" s="261" t="str">
        <f>[1]Sheet51!$M32</f>
        <v xml:space="preserve">طارق  </v>
      </c>
      <c r="J2543" s="261" t="str">
        <f>[1]Sheet51!$L32</f>
        <v>ذكر</v>
      </c>
      <c r="K2543" s="263">
        <f>[1]Sheet51!$F32</f>
        <v>36758</v>
      </c>
      <c r="L2543" s="261" t="str">
        <f t="shared" si="39"/>
        <v xml:space="preserve">a طارق  </v>
      </c>
      <c r="M2543" s="279"/>
    </row>
    <row r="2544" spans="2:13" s="265" customFormat="1" ht="30" customHeight="1">
      <c r="B2544" s="266">
        <v>2537</v>
      </c>
      <c r="C2544" s="261" t="str">
        <f>IF((F2544&lt;=0)," ",[1]Sheet51!$T$10)</f>
        <v>الثالثة إعدادي عام</v>
      </c>
      <c r="D2544" s="261" t="str">
        <f>C2544&amp;"_"&amp;COUNTIF(C$8:$C2544,C2544)</f>
        <v>الثالثة إعدادي عام_604</v>
      </c>
      <c r="E2544" s="260" t="str">
        <f>[1]Sheet51!$I$11</f>
        <v>3ASCG-15</v>
      </c>
      <c r="F2544" s="261">
        <f>[1]Sheet51!$AA33</f>
        <v>18</v>
      </c>
      <c r="G2544" s="262" t="str">
        <f>[1]Sheet51!$X33</f>
        <v>P134260279</v>
      </c>
      <c r="H2544" s="261" t="str">
        <f>[1]Sheet51!$Q33</f>
        <v>a</v>
      </c>
      <c r="I2544" s="261" t="str">
        <f>[1]Sheet51!$M33</f>
        <v xml:space="preserve">أيوب </v>
      </c>
      <c r="J2544" s="261" t="str">
        <f>[1]Sheet51!$L33</f>
        <v>ذكر</v>
      </c>
      <c r="K2544" s="263">
        <f>[1]Sheet51!$F33</f>
        <v>37317</v>
      </c>
      <c r="L2544" s="261" t="str">
        <f t="shared" si="39"/>
        <v xml:space="preserve">a أيوب </v>
      </c>
      <c r="M2544" s="279"/>
    </row>
    <row r="2545" spans="2:13" s="265" customFormat="1" ht="30" customHeight="1">
      <c r="B2545" s="266">
        <v>2538</v>
      </c>
      <c r="C2545" s="261" t="str">
        <f>IF((F2545&lt;=0)," ",[1]Sheet51!$T$10)</f>
        <v>الثالثة إعدادي عام</v>
      </c>
      <c r="D2545" s="261" t="str">
        <f>C2545&amp;"_"&amp;COUNTIF(C$8:$C2545,C2545)</f>
        <v>الثالثة إعدادي عام_605</v>
      </c>
      <c r="E2545" s="260" t="str">
        <f>[1]Sheet51!$I$11</f>
        <v>3ASCG-15</v>
      </c>
      <c r="F2545" s="261">
        <f>[1]Sheet51!$AA34</f>
        <v>19</v>
      </c>
      <c r="G2545" s="262" t="str">
        <f>[1]Sheet51!$X34</f>
        <v>P134266825</v>
      </c>
      <c r="H2545" s="261" t="str">
        <f>[1]Sheet51!$Q34</f>
        <v>a</v>
      </c>
      <c r="I2545" s="261" t="str">
        <f>[1]Sheet51!$M34</f>
        <v>مروان</v>
      </c>
      <c r="J2545" s="261" t="str">
        <f>[1]Sheet51!$L34</f>
        <v>ذكر</v>
      </c>
      <c r="K2545" s="263">
        <f>[1]Sheet51!$F34</f>
        <v>37964</v>
      </c>
      <c r="L2545" s="261" t="str">
        <f t="shared" si="39"/>
        <v>a مروان</v>
      </c>
      <c r="M2545" s="279"/>
    </row>
    <row r="2546" spans="2:13" s="265" customFormat="1" ht="30" customHeight="1">
      <c r="B2546" s="266">
        <v>2539</v>
      </c>
      <c r="C2546" s="261" t="str">
        <f>IF((F2546&lt;=0)," ",[1]Sheet51!$T$10)</f>
        <v>الثالثة إعدادي عام</v>
      </c>
      <c r="D2546" s="261" t="str">
        <f>C2546&amp;"_"&amp;COUNTIF(C$8:$C2546,C2546)</f>
        <v>الثالثة إعدادي عام_606</v>
      </c>
      <c r="E2546" s="260" t="str">
        <f>[1]Sheet51!$I$11</f>
        <v>3ASCG-15</v>
      </c>
      <c r="F2546" s="261">
        <f>[1]Sheet51!$AA35</f>
        <v>20</v>
      </c>
      <c r="G2546" s="262" t="str">
        <f>[1]Sheet51!$X35</f>
        <v>P134311316</v>
      </c>
      <c r="H2546" s="261" t="str">
        <f>[1]Sheet51!$Q35</f>
        <v>a</v>
      </c>
      <c r="I2546" s="261" t="str">
        <f>[1]Sheet51!$M35</f>
        <v>آية</v>
      </c>
      <c r="J2546" s="261" t="str">
        <f>[1]Sheet51!$L35</f>
        <v>أنثى</v>
      </c>
      <c r="K2546" s="263">
        <f>[1]Sheet51!$F35</f>
        <v>38101</v>
      </c>
      <c r="L2546" s="261" t="str">
        <f t="shared" si="39"/>
        <v>a آية</v>
      </c>
      <c r="M2546" s="279"/>
    </row>
    <row r="2547" spans="2:13" s="265" customFormat="1" ht="30" customHeight="1">
      <c r="B2547" s="266">
        <v>2540</v>
      </c>
      <c r="C2547" s="261" t="str">
        <f>IF((F2547&lt;=0)," ",[1]Sheet51!$T$10)</f>
        <v>الثالثة إعدادي عام</v>
      </c>
      <c r="D2547" s="261" t="str">
        <f>C2547&amp;"_"&amp;COUNTIF(C$8:$C2547,C2547)</f>
        <v>الثالثة إعدادي عام_607</v>
      </c>
      <c r="E2547" s="260" t="str">
        <f>[1]Sheet51!$I$11</f>
        <v>3ASCG-15</v>
      </c>
      <c r="F2547" s="261">
        <f>[1]Sheet51!$AA36</f>
        <v>21</v>
      </c>
      <c r="G2547" s="262" t="str">
        <f>[1]Sheet51!$X36</f>
        <v>P135236801</v>
      </c>
      <c r="H2547" s="261" t="str">
        <f>[1]Sheet51!$Q36</f>
        <v>a</v>
      </c>
      <c r="I2547" s="261" t="str">
        <f>[1]Sheet51!$M36</f>
        <v>محمد</v>
      </c>
      <c r="J2547" s="261" t="str">
        <f>[1]Sheet51!$L36</f>
        <v>ذكر</v>
      </c>
      <c r="K2547" s="263">
        <f>[1]Sheet51!$F36</f>
        <v>37436</v>
      </c>
      <c r="L2547" s="261" t="str">
        <f t="shared" si="39"/>
        <v>a محمد</v>
      </c>
      <c r="M2547" s="279"/>
    </row>
    <row r="2548" spans="2:13" s="265" customFormat="1" ht="30" customHeight="1">
      <c r="B2548" s="266">
        <v>2541</v>
      </c>
      <c r="C2548" s="261" t="str">
        <f>IF((F2548&lt;=0)," ",[1]Sheet51!$T$10)</f>
        <v>الثالثة إعدادي عام</v>
      </c>
      <c r="D2548" s="261" t="str">
        <f>C2548&amp;"_"&amp;COUNTIF(C$8:$C2548,C2548)</f>
        <v>الثالثة إعدادي عام_608</v>
      </c>
      <c r="E2548" s="260" t="str">
        <f>[1]Sheet51!$I$11</f>
        <v>3ASCG-15</v>
      </c>
      <c r="F2548" s="261">
        <f>[1]Sheet51!$AA37</f>
        <v>22</v>
      </c>
      <c r="G2548" s="262" t="str">
        <f>[1]Sheet51!$X37</f>
        <v>P135324900</v>
      </c>
      <c r="H2548" s="261" t="str">
        <f>[1]Sheet51!$Q37</f>
        <v>a</v>
      </c>
      <c r="I2548" s="261" t="str">
        <f>[1]Sheet51!$M37</f>
        <v>سفيان</v>
      </c>
      <c r="J2548" s="261" t="str">
        <f>[1]Sheet51!$L37</f>
        <v>ذكر</v>
      </c>
      <c r="K2548" s="263">
        <f>[1]Sheet51!$F37</f>
        <v>36872</v>
      </c>
      <c r="L2548" s="261" t="str">
        <f t="shared" si="39"/>
        <v>a سفيان</v>
      </c>
      <c r="M2548" s="279"/>
    </row>
    <row r="2549" spans="2:13" s="265" customFormat="1" ht="30" customHeight="1">
      <c r="B2549" s="266">
        <v>2542</v>
      </c>
      <c r="C2549" s="261" t="str">
        <f>IF((F2549&lt;=0)," ",[1]Sheet51!$T$10)</f>
        <v>الثالثة إعدادي عام</v>
      </c>
      <c r="D2549" s="261" t="str">
        <f>C2549&amp;"_"&amp;COUNTIF(C$8:$C2549,C2549)</f>
        <v>الثالثة إعدادي عام_609</v>
      </c>
      <c r="E2549" s="260" t="str">
        <f>[1]Sheet51!$I$11</f>
        <v>3ASCG-15</v>
      </c>
      <c r="F2549" s="261">
        <f>[1]Sheet51!$AA38</f>
        <v>23</v>
      </c>
      <c r="G2549" s="262" t="str">
        <f>[1]Sheet51!$X38</f>
        <v>P136236782</v>
      </c>
      <c r="H2549" s="261" t="str">
        <f>[1]Sheet51!$Q38</f>
        <v>a</v>
      </c>
      <c r="I2549" s="261" t="str">
        <f>[1]Sheet51!$M38</f>
        <v>يسرى</v>
      </c>
      <c r="J2549" s="261" t="str">
        <f>[1]Sheet51!$L38</f>
        <v>أنثى</v>
      </c>
      <c r="K2549" s="263">
        <f>[1]Sheet51!$F38</f>
        <v>37376</v>
      </c>
      <c r="L2549" s="261" t="str">
        <f t="shared" si="39"/>
        <v>a يسرى</v>
      </c>
      <c r="M2549" s="279"/>
    </row>
    <row r="2550" spans="2:13" s="265" customFormat="1" ht="30" customHeight="1">
      <c r="B2550" s="266">
        <v>2543</v>
      </c>
      <c r="C2550" s="261" t="str">
        <f>IF((F2550&lt;=0)," ",[1]Sheet51!$T$10)</f>
        <v>الثالثة إعدادي عام</v>
      </c>
      <c r="D2550" s="261" t="str">
        <f>C2550&amp;"_"&amp;COUNTIF(C$8:$C2550,C2550)</f>
        <v>الثالثة إعدادي عام_610</v>
      </c>
      <c r="E2550" s="260" t="str">
        <f>[1]Sheet51!$I$11</f>
        <v>3ASCG-15</v>
      </c>
      <c r="F2550" s="261">
        <f>[1]Sheet51!$AA39</f>
        <v>24</v>
      </c>
      <c r="G2550" s="262" t="str">
        <f>[1]Sheet51!$X39</f>
        <v>P136250987</v>
      </c>
      <c r="H2550" s="261" t="str">
        <f>[1]Sheet51!$Q39</f>
        <v>a</v>
      </c>
      <c r="I2550" s="261" t="str">
        <f>[1]Sheet51!$M39</f>
        <v xml:space="preserve">محمد أمين </v>
      </c>
      <c r="J2550" s="261" t="str">
        <f>[1]Sheet51!$L39</f>
        <v>ذكر</v>
      </c>
      <c r="K2550" s="263">
        <f>[1]Sheet51!$F39</f>
        <v>38408</v>
      </c>
      <c r="L2550" s="261" t="str">
        <f t="shared" si="39"/>
        <v xml:space="preserve">a محمد أمين </v>
      </c>
      <c r="M2550" s="279"/>
    </row>
    <row r="2551" spans="2:13" s="265" customFormat="1" ht="30" customHeight="1">
      <c r="B2551" s="266">
        <v>2544</v>
      </c>
      <c r="C2551" s="261" t="str">
        <f>IF((F2551&lt;=0)," ",[1]Sheet51!$T$10)</f>
        <v>الثالثة إعدادي عام</v>
      </c>
      <c r="D2551" s="261" t="str">
        <f>C2551&amp;"_"&amp;COUNTIF(C$8:$C2551,C2551)</f>
        <v>الثالثة إعدادي عام_611</v>
      </c>
      <c r="E2551" s="260" t="str">
        <f>[1]Sheet51!$I$11</f>
        <v>3ASCG-15</v>
      </c>
      <c r="F2551" s="261">
        <f>[1]Sheet51!$AA40</f>
        <v>25</v>
      </c>
      <c r="G2551" s="262" t="str">
        <f>[1]Sheet51!$X40</f>
        <v>P136251044</v>
      </c>
      <c r="H2551" s="261" t="str">
        <f>[1]Sheet51!$Q40</f>
        <v>a</v>
      </c>
      <c r="I2551" s="261" t="str">
        <f>[1]Sheet51!$M40</f>
        <v>زكرياء</v>
      </c>
      <c r="J2551" s="261" t="str">
        <f>[1]Sheet51!$L40</f>
        <v>ذكر</v>
      </c>
      <c r="K2551" s="263">
        <f>[1]Sheet51!$F40</f>
        <v>38157</v>
      </c>
      <c r="L2551" s="261" t="str">
        <f t="shared" si="39"/>
        <v>a زكرياء</v>
      </c>
      <c r="M2551" s="279"/>
    </row>
    <row r="2552" spans="2:13" s="265" customFormat="1" ht="30" customHeight="1">
      <c r="B2552" s="266">
        <v>2545</v>
      </c>
      <c r="C2552" s="261" t="str">
        <f>IF((F2552&lt;=0)," ",[1]Sheet51!$T$10)</f>
        <v>الثالثة إعدادي عام</v>
      </c>
      <c r="D2552" s="261" t="str">
        <f>C2552&amp;"_"&amp;COUNTIF(C$8:$C2552,C2552)</f>
        <v>الثالثة إعدادي عام_612</v>
      </c>
      <c r="E2552" s="260" t="str">
        <f>[1]Sheet51!$I$11</f>
        <v>3ASCG-15</v>
      </c>
      <c r="F2552" s="261">
        <f>[1]Sheet51!$AA41</f>
        <v>26</v>
      </c>
      <c r="G2552" s="262" t="str">
        <f>[1]Sheet51!$X41</f>
        <v>P137260069</v>
      </c>
      <c r="H2552" s="261" t="str">
        <f>[1]Sheet51!$Q41</f>
        <v>a</v>
      </c>
      <c r="I2552" s="261" t="str">
        <f>[1]Sheet51!$M41</f>
        <v>يسرى</v>
      </c>
      <c r="J2552" s="261" t="str">
        <f>[1]Sheet51!$L41</f>
        <v>أنثى</v>
      </c>
      <c r="K2552" s="263">
        <f>[1]Sheet51!$F41</f>
        <v>37556</v>
      </c>
      <c r="L2552" s="261" t="str">
        <f t="shared" si="39"/>
        <v>a يسرى</v>
      </c>
      <c r="M2552" s="279"/>
    </row>
    <row r="2553" spans="2:13" s="265" customFormat="1" ht="30" customHeight="1">
      <c r="B2553" s="266">
        <v>2546</v>
      </c>
      <c r="C2553" s="261" t="str">
        <f>IF((F2553&lt;=0)," ",[1]Sheet51!$T$10)</f>
        <v>الثالثة إعدادي عام</v>
      </c>
      <c r="D2553" s="261" t="str">
        <f>C2553&amp;"_"&amp;COUNTIF(C$8:$C2553,C2553)</f>
        <v>الثالثة إعدادي عام_613</v>
      </c>
      <c r="E2553" s="260" t="str">
        <f>[1]Sheet51!$I$11</f>
        <v>3ASCG-15</v>
      </c>
      <c r="F2553" s="261">
        <f>[1]Sheet51!$AA42</f>
        <v>27</v>
      </c>
      <c r="G2553" s="262" t="str">
        <f>[1]Sheet51!$X42</f>
        <v>P137376693</v>
      </c>
      <c r="H2553" s="261" t="str">
        <f>[1]Sheet51!$Q42</f>
        <v>a</v>
      </c>
      <c r="I2553" s="261" t="str">
        <f>[1]Sheet51!$M42</f>
        <v xml:space="preserve">هاجر </v>
      </c>
      <c r="J2553" s="261" t="str">
        <f>[1]Sheet51!$L42</f>
        <v>أنثى</v>
      </c>
      <c r="K2553" s="263">
        <f>[1]Sheet51!$F42</f>
        <v>37914</v>
      </c>
      <c r="L2553" s="261" t="str">
        <f t="shared" si="39"/>
        <v xml:space="preserve">a هاجر </v>
      </c>
      <c r="M2553" s="279"/>
    </row>
    <row r="2554" spans="2:13" s="265" customFormat="1" ht="30" customHeight="1">
      <c r="B2554" s="266">
        <v>2547</v>
      </c>
      <c r="C2554" s="261" t="str">
        <f>IF((F2554&lt;=0)," ",[1]Sheet51!$T$10)</f>
        <v>الثالثة إعدادي عام</v>
      </c>
      <c r="D2554" s="261" t="str">
        <f>C2554&amp;"_"&amp;COUNTIF(C$8:$C2554,C2554)</f>
        <v>الثالثة إعدادي عام_614</v>
      </c>
      <c r="E2554" s="260" t="str">
        <f>[1]Sheet51!$I$11</f>
        <v>3ASCG-15</v>
      </c>
      <c r="F2554" s="261">
        <f>[1]Sheet51!$AA43</f>
        <v>28</v>
      </c>
      <c r="G2554" s="262" t="str">
        <f>[1]Sheet51!$X43</f>
        <v>P137415777</v>
      </c>
      <c r="H2554" s="261" t="str">
        <f>[1]Sheet51!$Q43</f>
        <v>a</v>
      </c>
      <c r="I2554" s="261" t="str">
        <f>[1]Sheet51!$M43</f>
        <v>دعـاء</v>
      </c>
      <c r="J2554" s="261" t="str">
        <f>[1]Sheet51!$L43</f>
        <v>أنثى</v>
      </c>
      <c r="K2554" s="263">
        <f>[1]Sheet51!$F43</f>
        <v>38223</v>
      </c>
      <c r="L2554" s="261" t="str">
        <f t="shared" si="39"/>
        <v>a دعـاء</v>
      </c>
      <c r="M2554" s="279"/>
    </row>
    <row r="2555" spans="2:13" s="265" customFormat="1" ht="30" customHeight="1">
      <c r="B2555" s="266">
        <v>2548</v>
      </c>
      <c r="C2555" s="261" t="str">
        <f>IF((F2555&lt;=0)," ",[1]Sheet51!$T$10)</f>
        <v>الثالثة إعدادي عام</v>
      </c>
      <c r="D2555" s="261" t="str">
        <f>C2555&amp;"_"&amp;COUNTIF(C$8:$C2555,C2555)</f>
        <v>الثالثة إعدادي عام_615</v>
      </c>
      <c r="E2555" s="260" t="str">
        <f>[1]Sheet51!$I$11</f>
        <v>3ASCG-15</v>
      </c>
      <c r="F2555" s="261">
        <f>[1]Sheet51!$AA44</f>
        <v>29</v>
      </c>
      <c r="G2555" s="262" t="str">
        <f>[1]Sheet51!$X44</f>
        <v>P137474481</v>
      </c>
      <c r="H2555" s="261" t="str">
        <f>[1]Sheet51!$Q44</f>
        <v>a</v>
      </c>
      <c r="I2555" s="261" t="str">
        <f>[1]Sheet51!$M44</f>
        <v>يوسف</v>
      </c>
      <c r="J2555" s="261" t="str">
        <f>[1]Sheet51!$L44</f>
        <v>ذكر</v>
      </c>
      <c r="K2555" s="263">
        <f>[1]Sheet51!$F44</f>
        <v>37048</v>
      </c>
      <c r="L2555" s="261" t="str">
        <f t="shared" si="39"/>
        <v>a يوسف</v>
      </c>
      <c r="M2555" s="279"/>
    </row>
    <row r="2556" spans="2:13" s="265" customFormat="1" ht="30" customHeight="1">
      <c r="B2556" s="266">
        <v>2549</v>
      </c>
      <c r="C2556" s="261" t="str">
        <f>IF((F2556&lt;=0)," ",[1]Sheet51!$T$10)</f>
        <v>الثالثة إعدادي عام</v>
      </c>
      <c r="D2556" s="261" t="str">
        <f>C2556&amp;"_"&amp;COUNTIF(C$8:$C2556,C2556)</f>
        <v>الثالثة إعدادي عام_616</v>
      </c>
      <c r="E2556" s="260" t="str">
        <f>[1]Sheet51!$I$11</f>
        <v>3ASCG-15</v>
      </c>
      <c r="F2556" s="261">
        <f>[1]Sheet51!$AA45</f>
        <v>30</v>
      </c>
      <c r="G2556" s="262" t="str">
        <f>[1]Sheet51!$X45</f>
        <v>P138241285</v>
      </c>
      <c r="H2556" s="261" t="str">
        <f>[1]Sheet51!$Q45</f>
        <v>a</v>
      </c>
      <c r="I2556" s="261" t="str">
        <f>[1]Sheet51!$M45</f>
        <v>فاطمة الزهراء</v>
      </c>
      <c r="J2556" s="261" t="str">
        <f>[1]Sheet51!$L45</f>
        <v>أنثى</v>
      </c>
      <c r="K2556" s="263">
        <f>[1]Sheet51!$F45</f>
        <v>37431</v>
      </c>
      <c r="L2556" s="261" t="str">
        <f t="shared" si="39"/>
        <v>a فاطمة الزهراء</v>
      </c>
      <c r="M2556" s="279"/>
    </row>
    <row r="2557" spans="2:13" s="265" customFormat="1" ht="30" customHeight="1">
      <c r="B2557" s="266">
        <v>2550</v>
      </c>
      <c r="C2557" s="261" t="str">
        <f>IF((F2557&lt;=0)," ",[1]Sheet51!$T$10)</f>
        <v>الثالثة إعدادي عام</v>
      </c>
      <c r="D2557" s="261" t="str">
        <f>C2557&amp;"_"&amp;COUNTIF(C$8:$C2557,C2557)</f>
        <v>الثالثة إعدادي عام_617</v>
      </c>
      <c r="E2557" s="260" t="str">
        <f>[1]Sheet51!$I$11</f>
        <v>3ASCG-15</v>
      </c>
      <c r="F2557" s="261">
        <f>[1]Sheet51!$AA46</f>
        <v>31</v>
      </c>
      <c r="G2557" s="262" t="str">
        <f>[1]Sheet51!$X46</f>
        <v>P138241300</v>
      </c>
      <c r="H2557" s="261" t="str">
        <f>[1]Sheet51!$Q46</f>
        <v>a</v>
      </c>
      <c r="I2557" s="261" t="str">
        <f>[1]Sheet51!$M46</f>
        <v>فردوس</v>
      </c>
      <c r="J2557" s="261" t="str">
        <f>[1]Sheet51!$L46</f>
        <v>أنثى</v>
      </c>
      <c r="K2557" s="263">
        <f>[1]Sheet51!$F46</f>
        <v>37759</v>
      </c>
      <c r="L2557" s="261" t="str">
        <f t="shared" si="39"/>
        <v>a فردوس</v>
      </c>
      <c r="M2557" s="279"/>
    </row>
    <row r="2558" spans="2:13" s="265" customFormat="1" ht="30" customHeight="1">
      <c r="B2558" s="266">
        <v>2551</v>
      </c>
      <c r="C2558" s="261" t="str">
        <f>IF((F2558&lt;=0)," ",[1]Sheet51!$T$10)</f>
        <v>الثالثة إعدادي عام</v>
      </c>
      <c r="D2558" s="261" t="str">
        <f>C2558&amp;"_"&amp;COUNTIF(C$8:$C2558,C2558)</f>
        <v>الثالثة إعدادي عام_618</v>
      </c>
      <c r="E2558" s="260" t="str">
        <f>[1]Sheet51!$I$11</f>
        <v>3ASCG-15</v>
      </c>
      <c r="F2558" s="261">
        <f>[1]Sheet51!$AA47</f>
        <v>32</v>
      </c>
      <c r="G2558" s="262" t="str">
        <f>[1]Sheet51!$X47</f>
        <v>P138250908</v>
      </c>
      <c r="H2558" s="261" t="str">
        <f>[1]Sheet51!$Q47</f>
        <v>a</v>
      </c>
      <c r="I2558" s="261" t="str">
        <f>[1]Sheet51!$M47</f>
        <v xml:space="preserve">معاد </v>
      </c>
      <c r="J2558" s="261" t="str">
        <f>[1]Sheet51!$L47</f>
        <v>ذكر</v>
      </c>
      <c r="K2558" s="263">
        <f>[1]Sheet51!$F47</f>
        <v>37980</v>
      </c>
      <c r="L2558" s="261" t="str">
        <f t="shared" si="39"/>
        <v xml:space="preserve">a معاد </v>
      </c>
      <c r="M2558" s="279"/>
    </row>
    <row r="2559" spans="2:13" s="265" customFormat="1" ht="30" customHeight="1">
      <c r="B2559" s="266">
        <v>2552</v>
      </c>
      <c r="C2559" s="261" t="str">
        <f>IF((F2559&lt;=0)," ",[1]Sheet51!$T$10)</f>
        <v>الثالثة إعدادي عام</v>
      </c>
      <c r="D2559" s="261" t="str">
        <f>C2559&amp;"_"&amp;COUNTIF(C$8:$C2559,C2559)</f>
        <v>الثالثة إعدادي عام_619</v>
      </c>
      <c r="E2559" s="260" t="str">
        <f>[1]Sheet51!$I$11</f>
        <v>3ASCG-15</v>
      </c>
      <c r="F2559" s="261">
        <f>[1]Sheet51!$AA48</f>
        <v>33</v>
      </c>
      <c r="G2559" s="262" t="str">
        <f>[1]Sheet51!$X48</f>
        <v>P138260060</v>
      </c>
      <c r="H2559" s="261" t="str">
        <f>[1]Sheet51!$Q48</f>
        <v>a</v>
      </c>
      <c r="I2559" s="261" t="str">
        <f>[1]Sheet51!$M48</f>
        <v xml:space="preserve">مريم </v>
      </c>
      <c r="J2559" s="261" t="str">
        <f>[1]Sheet51!$L48</f>
        <v>أنثى</v>
      </c>
      <c r="K2559" s="263">
        <f>[1]Sheet51!$F48</f>
        <v>38039</v>
      </c>
      <c r="L2559" s="261" t="str">
        <f t="shared" si="39"/>
        <v xml:space="preserve">a مريم </v>
      </c>
      <c r="M2559" s="279"/>
    </row>
    <row r="2560" spans="2:13" s="265" customFormat="1" ht="30" customHeight="1">
      <c r="B2560" s="266">
        <v>2553</v>
      </c>
      <c r="C2560" s="261" t="str">
        <f>IF((F2560&lt;=0)," ",[1]Sheet51!$T$10)</f>
        <v>الثالثة إعدادي عام</v>
      </c>
      <c r="D2560" s="261" t="str">
        <f>C2560&amp;"_"&amp;COUNTIF(C$8:$C2560,C2560)</f>
        <v>الثالثة إعدادي عام_620</v>
      </c>
      <c r="E2560" s="260" t="str">
        <f>[1]Sheet51!$I$11</f>
        <v>3ASCG-15</v>
      </c>
      <c r="F2560" s="261">
        <f>[1]Sheet51!$AA49</f>
        <v>34</v>
      </c>
      <c r="G2560" s="262" t="str">
        <f>[1]Sheet51!$X49</f>
        <v>P138371264</v>
      </c>
      <c r="H2560" s="261" t="str">
        <f>[1]Sheet51!$Q49</f>
        <v>a</v>
      </c>
      <c r="I2560" s="261" t="str">
        <f>[1]Sheet51!$M49</f>
        <v xml:space="preserve">حفصة </v>
      </c>
      <c r="J2560" s="261" t="str">
        <f>[1]Sheet51!$L49</f>
        <v>أنثى</v>
      </c>
      <c r="K2560" s="263">
        <f>[1]Sheet51!$F49</f>
        <v>38124</v>
      </c>
      <c r="L2560" s="261" t="str">
        <f t="shared" si="39"/>
        <v xml:space="preserve">a حفصة </v>
      </c>
      <c r="M2560" s="279"/>
    </row>
    <row r="2561" spans="2:13" s="265" customFormat="1" ht="30" customHeight="1">
      <c r="B2561" s="266">
        <v>2554</v>
      </c>
      <c r="C2561" s="261" t="str">
        <f>IF((F2561&lt;=0)," ",[1]Sheet51!$T$10)</f>
        <v>الثالثة إعدادي عام</v>
      </c>
      <c r="D2561" s="261" t="str">
        <f>C2561&amp;"_"&amp;COUNTIF(C$8:$C2561,C2561)</f>
        <v>الثالثة إعدادي عام_621</v>
      </c>
      <c r="E2561" s="260" t="str">
        <f>[1]Sheet51!$I$11</f>
        <v>3ASCG-15</v>
      </c>
      <c r="F2561" s="261">
        <f>[1]Sheet51!$AA50</f>
        <v>35</v>
      </c>
      <c r="G2561" s="262" t="str">
        <f>[1]Sheet51!$X50</f>
        <v>P138376716</v>
      </c>
      <c r="H2561" s="261" t="str">
        <f>[1]Sheet51!$Q50</f>
        <v>a</v>
      </c>
      <c r="I2561" s="261" t="str">
        <f>[1]Sheet51!$M50</f>
        <v xml:space="preserve">محمد </v>
      </c>
      <c r="J2561" s="261" t="str">
        <f>[1]Sheet51!$L50</f>
        <v>ذكر</v>
      </c>
      <c r="K2561" s="263">
        <f>[1]Sheet51!$F50</f>
        <v>37385</v>
      </c>
      <c r="L2561" s="261" t="str">
        <f t="shared" si="39"/>
        <v xml:space="preserve">a محمد </v>
      </c>
      <c r="M2561" s="279"/>
    </row>
    <row r="2562" spans="2:13" s="265" customFormat="1" ht="30" customHeight="1">
      <c r="B2562" s="266">
        <v>2555</v>
      </c>
      <c r="C2562" s="261" t="str">
        <f>IF((F2562&lt;=0)," ",[1]Sheet51!$T$10)</f>
        <v>الثالثة إعدادي عام</v>
      </c>
      <c r="D2562" s="261" t="str">
        <f>C2562&amp;"_"&amp;COUNTIF(C$8:$C2562,C2562)</f>
        <v>الثالثة إعدادي عام_622</v>
      </c>
      <c r="E2562" s="260" t="str">
        <f>[1]Sheet51!$I$11</f>
        <v>3ASCG-15</v>
      </c>
      <c r="F2562" s="261">
        <f>[1]Sheet51!$AA51</f>
        <v>36</v>
      </c>
      <c r="G2562" s="262" t="str">
        <f>[1]Sheet51!$X51</f>
        <v>P138415021</v>
      </c>
      <c r="H2562" s="261" t="str">
        <f>[1]Sheet51!$Q51</f>
        <v>a</v>
      </c>
      <c r="I2562" s="261" t="str">
        <f>[1]Sheet51!$M51</f>
        <v xml:space="preserve">أميمة </v>
      </c>
      <c r="J2562" s="261" t="str">
        <f>[1]Sheet51!$L51</f>
        <v>أنثى</v>
      </c>
      <c r="K2562" s="263">
        <f>[1]Sheet51!$F51</f>
        <v>38043</v>
      </c>
      <c r="L2562" s="261" t="str">
        <f t="shared" si="39"/>
        <v xml:space="preserve">a أميمة </v>
      </c>
      <c r="M2562" s="279"/>
    </row>
    <row r="2563" spans="2:13" s="265" customFormat="1" ht="30" customHeight="1">
      <c r="B2563" s="266">
        <v>2556</v>
      </c>
      <c r="C2563" s="261" t="str">
        <f>IF((F2563&lt;=0)," ",[1]Sheet51!$T$10)</f>
        <v>الثالثة إعدادي عام</v>
      </c>
      <c r="D2563" s="261" t="str">
        <f>C2563&amp;"_"&amp;COUNTIF(C$8:$C2563,C2563)</f>
        <v>الثالثة إعدادي عام_623</v>
      </c>
      <c r="E2563" s="260" t="str">
        <f>[1]Sheet51!$I$11</f>
        <v>3ASCG-15</v>
      </c>
      <c r="F2563" s="261">
        <f>[1]Sheet51!$AA52</f>
        <v>37</v>
      </c>
      <c r="G2563" s="262" t="str">
        <f>[1]Sheet51!$X52</f>
        <v>P139243622</v>
      </c>
      <c r="H2563" s="261" t="str">
        <f>[1]Sheet51!$Q52</f>
        <v>a</v>
      </c>
      <c r="I2563" s="261" t="str">
        <f>[1]Sheet51!$M52</f>
        <v xml:space="preserve">لمياء </v>
      </c>
      <c r="J2563" s="261" t="str">
        <f>[1]Sheet51!$L52</f>
        <v>أنثى</v>
      </c>
      <c r="K2563" s="263">
        <f>[1]Sheet51!$F52</f>
        <v>38080</v>
      </c>
      <c r="L2563" s="261" t="str">
        <f t="shared" si="39"/>
        <v xml:space="preserve">a لمياء </v>
      </c>
      <c r="M2563" s="279"/>
    </row>
    <row r="2564" spans="2:13" s="265" customFormat="1" ht="30" customHeight="1">
      <c r="B2564" s="266">
        <v>2557</v>
      </c>
      <c r="C2564" s="261" t="str">
        <f>IF((F2564&lt;=0)," ",[1]Sheet51!$T$10)</f>
        <v>الثالثة إعدادي عام</v>
      </c>
      <c r="D2564" s="261" t="str">
        <f>C2564&amp;"_"&amp;COUNTIF(C$8:$C2564,C2564)</f>
        <v>الثالثة إعدادي عام_624</v>
      </c>
      <c r="E2564" s="260" t="str">
        <f>[1]Sheet51!$I$11</f>
        <v>3ASCG-15</v>
      </c>
      <c r="F2564" s="261">
        <f>[1]Sheet51!$AA53</f>
        <v>38</v>
      </c>
      <c r="G2564" s="262" t="str">
        <f>[1]Sheet51!$X53</f>
        <v>P139260058</v>
      </c>
      <c r="H2564" s="261" t="str">
        <f>[1]Sheet51!$Q53</f>
        <v>a</v>
      </c>
      <c r="I2564" s="261" t="str">
        <f>[1]Sheet51!$M53</f>
        <v xml:space="preserve">نهيلة </v>
      </c>
      <c r="J2564" s="261" t="str">
        <f>[1]Sheet51!$L53</f>
        <v>أنثى</v>
      </c>
      <c r="K2564" s="263">
        <f>[1]Sheet51!$F53</f>
        <v>37177</v>
      </c>
      <c r="L2564" s="261" t="str">
        <f t="shared" si="39"/>
        <v xml:space="preserve">a نهيلة </v>
      </c>
      <c r="M2564" s="279"/>
    </row>
    <row r="2565" spans="2:13" s="265" customFormat="1" ht="30" customHeight="1">
      <c r="B2565" s="266">
        <v>2558</v>
      </c>
      <c r="C2565" s="261" t="str">
        <f>IF((F2565&lt;=0)," ",[1]Sheet51!$T$10)</f>
        <v>الثالثة إعدادي عام</v>
      </c>
      <c r="D2565" s="261" t="str">
        <f>C2565&amp;"_"&amp;COUNTIF(C$8:$C2565,C2565)</f>
        <v>الثالثة إعدادي عام_625</v>
      </c>
      <c r="E2565" s="260" t="str">
        <f>[1]Sheet51!$I$11</f>
        <v>3ASCG-15</v>
      </c>
      <c r="F2565" s="261">
        <f>[1]Sheet51!$AA54</f>
        <v>39</v>
      </c>
      <c r="G2565" s="262" t="str">
        <f>[1]Sheet51!$X54</f>
        <v>P139474580</v>
      </c>
      <c r="H2565" s="261" t="str">
        <f>[1]Sheet51!$Q54</f>
        <v>a</v>
      </c>
      <c r="I2565" s="261" t="str">
        <f>[1]Sheet51!$M54</f>
        <v>محمد</v>
      </c>
      <c r="J2565" s="261" t="str">
        <f>[1]Sheet51!$L54</f>
        <v>ذكر</v>
      </c>
      <c r="K2565" s="263">
        <f>[1]Sheet51!$F54</f>
        <v>36744</v>
      </c>
      <c r="L2565" s="261" t="str">
        <f t="shared" si="39"/>
        <v>a محمد</v>
      </c>
      <c r="M2565" s="279"/>
    </row>
    <row r="2566" spans="2:13" s="265" customFormat="1" ht="30" customHeight="1">
      <c r="B2566" s="266">
        <v>2559</v>
      </c>
      <c r="C2566" s="261" t="str">
        <f>IF((F2566&lt;=0)," ",[1]Sheet51!$T$10)</f>
        <v>الثالثة إعدادي عام</v>
      </c>
      <c r="D2566" s="261" t="str">
        <f>C2566&amp;"_"&amp;COUNTIF(C$8:$C2566,C2566)</f>
        <v>الثالثة إعدادي عام_626</v>
      </c>
      <c r="E2566" s="260" t="str">
        <f>[1]Sheet51!$I$11</f>
        <v>3ASCG-15</v>
      </c>
      <c r="F2566" s="261">
        <f>[1]Sheet51!$AA55</f>
        <v>40</v>
      </c>
      <c r="G2566" s="262" t="str">
        <f>[1]Sheet51!$X55</f>
        <v>P147094590</v>
      </c>
      <c r="H2566" s="261" t="str">
        <f>[1]Sheet51!$Q55</f>
        <v>a</v>
      </c>
      <c r="I2566" s="261" t="str">
        <f>[1]Sheet51!$M55</f>
        <v>محمد ايوب</v>
      </c>
      <c r="J2566" s="261" t="str">
        <f>[1]Sheet51!$L55</f>
        <v>ذكر</v>
      </c>
      <c r="K2566" s="263">
        <f>[1]Sheet51!$F55</f>
        <v>38122</v>
      </c>
      <c r="L2566" s="261" t="str">
        <f t="shared" si="39"/>
        <v>a محمد ايوب</v>
      </c>
      <c r="M2566" s="279"/>
    </row>
    <row r="2567" spans="2:13" s="265" customFormat="1" ht="30" customHeight="1">
      <c r="B2567" s="266">
        <v>2560</v>
      </c>
      <c r="C2567" s="261" t="str">
        <f>IF((F2567&lt;=0)," ",[1]Sheet51!$T$10)</f>
        <v>الثالثة إعدادي عام</v>
      </c>
      <c r="D2567" s="261" t="str">
        <f>C2567&amp;"_"&amp;COUNTIF(C$8:$C2567,C2567)</f>
        <v>الثالثة إعدادي عام_627</v>
      </c>
      <c r="E2567" s="260" t="str">
        <f>[1]Sheet51!$I$11</f>
        <v>3ASCG-15</v>
      </c>
      <c r="F2567" s="261">
        <f>[1]Sheet51!$AA56</f>
        <v>41</v>
      </c>
      <c r="G2567" s="262" t="str">
        <f>[1]Sheet51!$X56</f>
        <v>R136221590</v>
      </c>
      <c r="H2567" s="261" t="str">
        <f>[1]Sheet51!$Q56</f>
        <v>a</v>
      </c>
      <c r="I2567" s="261" t="str">
        <f>[1]Sheet51!$M56</f>
        <v>محمد</v>
      </c>
      <c r="J2567" s="261" t="str">
        <f>[1]Sheet51!$L56</f>
        <v>ذكر</v>
      </c>
      <c r="K2567" s="263">
        <f>[1]Sheet51!$F56</f>
        <v>37074</v>
      </c>
      <c r="L2567" s="261" t="str">
        <f t="shared" si="39"/>
        <v>a محمد</v>
      </c>
      <c r="M2567" s="279"/>
    </row>
    <row r="2568" spans="2:13" s="265" customFormat="1" ht="30" customHeight="1">
      <c r="B2568" s="266">
        <v>2561</v>
      </c>
      <c r="C2568" s="261" t="str">
        <f>IF((F2568&lt;=0)," ",[1]Sheet51!$T$10)</f>
        <v>الثالثة إعدادي عام</v>
      </c>
      <c r="D2568" s="261" t="str">
        <f>C2568&amp;"_"&amp;COUNTIF(C$8:$C2568,C2568)</f>
        <v>الثالثة إعدادي عام_628</v>
      </c>
      <c r="E2568" s="260" t="str">
        <f>[1]Sheet51!$I$11</f>
        <v>3ASCG-15</v>
      </c>
      <c r="F2568" s="261">
        <f>[1]Sheet51!$AA57</f>
        <v>42</v>
      </c>
      <c r="G2568" s="262" t="str">
        <f>[1]Sheet51!$X57</f>
        <v>S136332108</v>
      </c>
      <c r="H2568" s="261" t="str">
        <f>[1]Sheet51!$Q57</f>
        <v>a</v>
      </c>
      <c r="I2568" s="261" t="str">
        <f>[1]Sheet51!$M57</f>
        <v>فاطمة الزهراء</v>
      </c>
      <c r="J2568" s="261" t="str">
        <f>[1]Sheet51!$L57</f>
        <v>أنثى</v>
      </c>
      <c r="K2568" s="263">
        <f>[1]Sheet51!$F57</f>
        <v>37052</v>
      </c>
      <c r="L2568" s="261" t="str">
        <f t="shared" si="39"/>
        <v>a فاطمة الزهراء</v>
      </c>
      <c r="M2568" s="279"/>
    </row>
    <row r="2569" spans="2:13" s="265" customFormat="1" ht="30" customHeight="1">
      <c r="B2569" s="266">
        <v>2562</v>
      </c>
      <c r="C2569" s="261" t="str">
        <f>IF((F2569&lt;=0)," ",[1]Sheet51!$T$10)</f>
        <v xml:space="preserve"> </v>
      </c>
      <c r="D2569" s="261" t="str">
        <f>C2569&amp;"_"&amp;COUNTIF(C$8:$C2569,C2569)</f>
        <v xml:space="preserve"> _480</v>
      </c>
      <c r="E2569" s="260" t="str">
        <f>[1]Sheet51!$I$11</f>
        <v>3ASCG-15</v>
      </c>
      <c r="F2569" s="261">
        <f>[1]Sheet51!$AA58</f>
        <v>0</v>
      </c>
      <c r="G2569" s="262">
        <f>[1]Sheet51!$X58</f>
        <v>0</v>
      </c>
      <c r="H2569" s="261" t="str">
        <f>[1]Sheet51!$Q58</f>
        <v>a</v>
      </c>
      <c r="I2569" s="261">
        <f>[1]Sheet51!$M58</f>
        <v>0</v>
      </c>
      <c r="J2569" s="261">
        <f>[1]Sheet51!$L58</f>
        <v>0</v>
      </c>
      <c r="K2569" s="263">
        <f>[1]Sheet51!$F58</f>
        <v>0</v>
      </c>
      <c r="L2569" s="261" t="str">
        <f t="shared" ref="L2569:L2632" si="40">CONCATENATE(H2569," ",I2569)</f>
        <v>a 0</v>
      </c>
      <c r="M2569" s="279"/>
    </row>
    <row r="2570" spans="2:13" s="265" customFormat="1" ht="30" customHeight="1">
      <c r="B2570" s="266">
        <v>2563</v>
      </c>
      <c r="C2570" s="261" t="str">
        <f>IF((F2570&lt;=0)," ",[1]Sheet51!$T$10)</f>
        <v xml:space="preserve"> </v>
      </c>
      <c r="D2570" s="261" t="str">
        <f>C2570&amp;"_"&amp;COUNTIF(C$8:$C2570,C2570)</f>
        <v xml:space="preserve"> _481</v>
      </c>
      <c r="E2570" s="260" t="str">
        <f>[1]Sheet51!$I$11</f>
        <v>3ASCG-15</v>
      </c>
      <c r="F2570" s="261">
        <f>[1]Sheet51!$AA59</f>
        <v>0</v>
      </c>
      <c r="G2570" s="262">
        <f>[1]Sheet51!$X59</f>
        <v>0</v>
      </c>
      <c r="H2570" s="261" t="str">
        <f>[1]Sheet51!$Q59</f>
        <v>a</v>
      </c>
      <c r="I2570" s="261">
        <f>[1]Sheet51!$M59</f>
        <v>0</v>
      </c>
      <c r="J2570" s="261">
        <f>[1]Sheet51!$L59</f>
        <v>0</v>
      </c>
      <c r="K2570" s="263">
        <f>[1]Sheet51!$F59</f>
        <v>0</v>
      </c>
      <c r="L2570" s="261" t="str">
        <f t="shared" si="40"/>
        <v>a 0</v>
      </c>
      <c r="M2570" s="279"/>
    </row>
    <row r="2571" spans="2:13" s="265" customFormat="1" ht="30" customHeight="1">
      <c r="B2571" s="266">
        <v>2564</v>
      </c>
      <c r="C2571" s="261" t="str">
        <f>IF((F2571&lt;=0)," ",[1]Sheet51!$T$10)</f>
        <v xml:space="preserve"> </v>
      </c>
      <c r="D2571" s="261" t="str">
        <f>C2571&amp;"_"&amp;COUNTIF(C$8:$C2571,C2571)</f>
        <v xml:space="preserve"> _482</v>
      </c>
      <c r="E2571" s="260" t="str">
        <f>[1]Sheet51!$I$11</f>
        <v>3ASCG-15</v>
      </c>
      <c r="F2571" s="261">
        <f>[1]Sheet51!$AA60</f>
        <v>0</v>
      </c>
      <c r="G2571" s="262">
        <f>[1]Sheet51!$X60</f>
        <v>0</v>
      </c>
      <c r="H2571" s="261" t="str">
        <f>[1]Sheet51!$Q60</f>
        <v>a</v>
      </c>
      <c r="I2571" s="261">
        <f>[1]Sheet51!$M60</f>
        <v>0</v>
      </c>
      <c r="J2571" s="261">
        <f>[1]Sheet51!$L60</f>
        <v>0</v>
      </c>
      <c r="K2571" s="263">
        <f>[1]Sheet51!$F60</f>
        <v>0</v>
      </c>
      <c r="L2571" s="261" t="str">
        <f t="shared" si="40"/>
        <v>a 0</v>
      </c>
      <c r="M2571" s="279"/>
    </row>
    <row r="2572" spans="2:13" s="265" customFormat="1" ht="30" customHeight="1">
      <c r="B2572" s="266">
        <v>2565</v>
      </c>
      <c r="C2572" s="261" t="str">
        <f>IF((F2572&lt;=0)," ",[1]Sheet51!$T$10)</f>
        <v xml:space="preserve"> </v>
      </c>
      <c r="D2572" s="261" t="str">
        <f>C2572&amp;"_"&amp;COUNTIF(C$8:$C2572,C2572)</f>
        <v xml:space="preserve"> _483</v>
      </c>
      <c r="E2572" s="260" t="str">
        <f>[1]Sheet51!$I$11</f>
        <v>3ASCG-15</v>
      </c>
      <c r="F2572" s="261">
        <f>[1]Sheet51!$AA61</f>
        <v>0</v>
      </c>
      <c r="G2572" s="262">
        <f>[1]Sheet51!$X61</f>
        <v>0</v>
      </c>
      <c r="H2572" s="261" t="str">
        <f>[1]Sheet51!$Q61</f>
        <v>a</v>
      </c>
      <c r="I2572" s="261">
        <f>[1]Sheet51!$M61</f>
        <v>0</v>
      </c>
      <c r="J2572" s="261">
        <f>[1]Sheet51!$L61</f>
        <v>0</v>
      </c>
      <c r="K2572" s="263">
        <f>[1]Sheet51!$F61</f>
        <v>0</v>
      </c>
      <c r="L2572" s="261" t="str">
        <f t="shared" si="40"/>
        <v>a 0</v>
      </c>
      <c r="M2572" s="279"/>
    </row>
    <row r="2573" spans="2:13" s="265" customFormat="1" ht="30" customHeight="1">
      <c r="B2573" s="266">
        <v>2566</v>
      </c>
      <c r="C2573" s="261" t="str">
        <f>IF((F2573&lt;=0)," ",[1]Sheet51!$T$10)</f>
        <v xml:space="preserve"> </v>
      </c>
      <c r="D2573" s="261" t="str">
        <f>C2573&amp;"_"&amp;COUNTIF(C$8:$C2573,C2573)</f>
        <v xml:space="preserve"> _484</v>
      </c>
      <c r="E2573" s="260" t="str">
        <f>[1]Sheet51!$I$11</f>
        <v>3ASCG-15</v>
      </c>
      <c r="F2573" s="261">
        <f>[1]Sheet51!$AA62</f>
        <v>0</v>
      </c>
      <c r="G2573" s="262">
        <f>[1]Sheet51!$X62</f>
        <v>0</v>
      </c>
      <c r="H2573" s="261" t="str">
        <f>[1]Sheet51!$Q62</f>
        <v>a</v>
      </c>
      <c r="I2573" s="261">
        <f>[1]Sheet51!$M62</f>
        <v>0</v>
      </c>
      <c r="J2573" s="261">
        <f>[1]Sheet51!$L62</f>
        <v>0</v>
      </c>
      <c r="K2573" s="263">
        <f>[1]Sheet51!$F62</f>
        <v>0</v>
      </c>
      <c r="L2573" s="261" t="str">
        <f t="shared" si="40"/>
        <v>a 0</v>
      </c>
      <c r="M2573" s="279"/>
    </row>
    <row r="2574" spans="2:13" s="265" customFormat="1" ht="30" customHeight="1">
      <c r="B2574" s="266">
        <v>2567</v>
      </c>
      <c r="C2574" s="261" t="str">
        <f>IF((F2574&lt;=0)," ",[1]Sheet51!$T$10)</f>
        <v xml:space="preserve"> </v>
      </c>
      <c r="D2574" s="261" t="str">
        <f>C2574&amp;"_"&amp;COUNTIF(C$8:$C2574,C2574)</f>
        <v xml:space="preserve"> _485</v>
      </c>
      <c r="E2574" s="260" t="str">
        <f>[1]Sheet51!$I$11</f>
        <v>3ASCG-15</v>
      </c>
      <c r="F2574" s="261">
        <f>[1]Sheet51!$AA63</f>
        <v>0</v>
      </c>
      <c r="G2574" s="262">
        <f>[1]Sheet51!$X63</f>
        <v>0</v>
      </c>
      <c r="H2574" s="261">
        <f>[1]Sheet51!$Q63</f>
        <v>0</v>
      </c>
      <c r="I2574" s="261">
        <f>[1]Sheet51!$M63</f>
        <v>0</v>
      </c>
      <c r="J2574" s="261">
        <f>[1]Sheet51!$L63</f>
        <v>0</v>
      </c>
      <c r="K2574" s="263">
        <f>[1]Sheet51!$F63</f>
        <v>0</v>
      </c>
      <c r="L2574" s="261" t="str">
        <f t="shared" si="40"/>
        <v>0 0</v>
      </c>
      <c r="M2574" s="279"/>
    </row>
    <row r="2575" spans="2:13" s="265" customFormat="1" ht="30" customHeight="1">
      <c r="B2575" s="266">
        <v>2568</v>
      </c>
      <c r="C2575" s="261" t="str">
        <f>IF((F2575&lt;=0)," ",[1]Sheet51!$T$10)</f>
        <v xml:space="preserve"> </v>
      </c>
      <c r="D2575" s="261" t="str">
        <f>C2575&amp;"_"&amp;COUNTIF(C$8:$C2575,C2575)</f>
        <v xml:space="preserve"> _486</v>
      </c>
      <c r="E2575" s="260" t="str">
        <f>[1]Sheet51!$I$11</f>
        <v>3ASCG-15</v>
      </c>
      <c r="F2575" s="261">
        <f>[1]Sheet51!$AA64</f>
        <v>0</v>
      </c>
      <c r="G2575" s="262">
        <f>[1]Sheet51!$X64</f>
        <v>0</v>
      </c>
      <c r="H2575" s="261">
        <f>[1]Sheet51!$Q64</f>
        <v>0</v>
      </c>
      <c r="I2575" s="261">
        <f>[1]Sheet51!$M64</f>
        <v>0</v>
      </c>
      <c r="J2575" s="261">
        <f>[1]Sheet51!$L64</f>
        <v>0</v>
      </c>
      <c r="K2575" s="263">
        <f>[1]Sheet51!$F64</f>
        <v>0</v>
      </c>
      <c r="L2575" s="261" t="str">
        <f t="shared" si="40"/>
        <v>0 0</v>
      </c>
      <c r="M2575" s="279"/>
    </row>
    <row r="2576" spans="2:13" s="265" customFormat="1" ht="30" customHeight="1">
      <c r="B2576" s="266">
        <v>2569</v>
      </c>
      <c r="C2576" s="261" t="str">
        <f>IF((F2576&lt;=0)," ",[1]Sheet51!$T$10)</f>
        <v xml:space="preserve"> </v>
      </c>
      <c r="D2576" s="261" t="str">
        <f>C2576&amp;"_"&amp;COUNTIF(C$8:$C2576,C2576)</f>
        <v xml:space="preserve"> _487</v>
      </c>
      <c r="E2576" s="260" t="str">
        <f>[1]Sheet51!$I$11</f>
        <v>3ASCG-15</v>
      </c>
      <c r="F2576" s="261">
        <f>[1]Sheet51!$AA65</f>
        <v>0</v>
      </c>
      <c r="G2576" s="262">
        <f>[1]Sheet51!$X65</f>
        <v>0</v>
      </c>
      <c r="H2576" s="261">
        <f>[1]Sheet51!$Q65</f>
        <v>0</v>
      </c>
      <c r="I2576" s="261">
        <f>[1]Sheet51!$M65</f>
        <v>0</v>
      </c>
      <c r="J2576" s="261">
        <f>[1]Sheet51!$L65</f>
        <v>0</v>
      </c>
      <c r="K2576" s="263">
        <f>[1]Sheet51!$F65</f>
        <v>0</v>
      </c>
      <c r="L2576" s="261" t="str">
        <f t="shared" si="40"/>
        <v>0 0</v>
      </c>
      <c r="M2576" s="279"/>
    </row>
    <row r="2577" spans="2:13" s="265" customFormat="1" ht="30" customHeight="1">
      <c r="B2577" s="266">
        <v>2570</v>
      </c>
      <c r="C2577" s="261" t="str">
        <f>IF((F2577&lt;=0)," ",[1]Sheet51!$T$10)</f>
        <v xml:space="preserve"> </v>
      </c>
      <c r="D2577" s="261" t="str">
        <f>C2577&amp;"_"&amp;COUNTIF(C$8:$C2577,C2577)</f>
        <v xml:space="preserve"> _488</v>
      </c>
      <c r="E2577" s="260" t="str">
        <f>[1]Sheet51!$I$11</f>
        <v>3ASCG-15</v>
      </c>
      <c r="F2577" s="261">
        <f>[1]Sheet51!$AA66</f>
        <v>0</v>
      </c>
      <c r="G2577" s="262">
        <f>[1]Sheet51!$X66</f>
        <v>0</v>
      </c>
      <c r="H2577" s="261">
        <f>[1]Sheet51!$Q66</f>
        <v>0</v>
      </c>
      <c r="I2577" s="261">
        <f>[1]Sheet51!$M66</f>
        <v>0</v>
      </c>
      <c r="J2577" s="261">
        <f>[1]Sheet51!$L66</f>
        <v>0</v>
      </c>
      <c r="K2577" s="263">
        <f>[1]Sheet51!$F66</f>
        <v>0</v>
      </c>
      <c r="L2577" s="261" t="str">
        <f t="shared" si="40"/>
        <v>0 0</v>
      </c>
      <c r="M2577" s="279"/>
    </row>
    <row r="2578" spans="2:13" s="265" customFormat="1" ht="30" customHeight="1">
      <c r="B2578" s="266">
        <v>2571</v>
      </c>
      <c r="C2578" s="261" t="str">
        <f>IF((F2578&lt;=0)," ",[1]Sheet52!$T$10)</f>
        <v>الثالثة إعدادي عام</v>
      </c>
      <c r="D2578" s="261" t="str">
        <f>C2578&amp;"_"&amp;COUNTIF(C$8:$C2578,C2578)</f>
        <v>الثالثة إعدادي عام_629</v>
      </c>
      <c r="E2578" s="260" t="str">
        <f>[1]Sheet52!$I$11</f>
        <v>3ASCG-16</v>
      </c>
      <c r="F2578" s="261">
        <f>[1]Sheet52!$AA16</f>
        <v>1</v>
      </c>
      <c r="G2578" s="262" t="str">
        <f>[1]Sheet52!$X16</f>
        <v>D131188378</v>
      </c>
      <c r="H2578" s="261" t="str">
        <f>[1]Sheet52!$Q16</f>
        <v>a</v>
      </c>
      <c r="I2578" s="261" t="str">
        <f>[1]Sheet52!$M16</f>
        <v>مريم</v>
      </c>
      <c r="J2578" s="261" t="str">
        <f>[1]Sheet52!$L16</f>
        <v>أنثى</v>
      </c>
      <c r="K2578" s="263">
        <f>[1]Sheet52!$F16</f>
        <v>37954</v>
      </c>
      <c r="L2578" s="261" t="str">
        <f t="shared" si="40"/>
        <v>a مريم</v>
      </c>
      <c r="M2578" s="279"/>
    </row>
    <row r="2579" spans="2:13" s="265" customFormat="1" ht="30" customHeight="1">
      <c r="B2579" s="266">
        <v>2572</v>
      </c>
      <c r="C2579" s="261" t="str">
        <f>IF((F2579&lt;=0)," ",[1]Sheet52!$T$10)</f>
        <v>الثالثة إعدادي عام</v>
      </c>
      <c r="D2579" s="261" t="str">
        <f>C2579&amp;"_"&amp;COUNTIF(C$8:$C2579,C2579)</f>
        <v>الثالثة إعدادي عام_630</v>
      </c>
      <c r="E2579" s="260" t="str">
        <f>[1]Sheet52!$I$11</f>
        <v>3ASCG-16</v>
      </c>
      <c r="F2579" s="261">
        <f>[1]Sheet52!$AA17</f>
        <v>2</v>
      </c>
      <c r="G2579" s="262" t="str">
        <f>[1]Sheet52!$X17</f>
        <v>H139081802</v>
      </c>
      <c r="H2579" s="261" t="str">
        <f>[1]Sheet52!$Q17</f>
        <v>a</v>
      </c>
      <c r="I2579" s="261" t="str">
        <f>[1]Sheet52!$M17</f>
        <v>اية</v>
      </c>
      <c r="J2579" s="261" t="str">
        <f>[1]Sheet52!$L17</f>
        <v>أنثى</v>
      </c>
      <c r="K2579" s="263">
        <f>[1]Sheet52!$F17</f>
        <v>38142</v>
      </c>
      <c r="L2579" s="261" t="str">
        <f t="shared" si="40"/>
        <v>a اية</v>
      </c>
      <c r="M2579" s="279"/>
    </row>
    <row r="2580" spans="2:13" s="265" customFormat="1" ht="30" customHeight="1">
      <c r="B2580" s="266">
        <v>2573</v>
      </c>
      <c r="C2580" s="261" t="str">
        <f>IF((F2580&lt;=0)," ",[1]Sheet52!$T$10)</f>
        <v>الثالثة إعدادي عام</v>
      </c>
      <c r="D2580" s="261" t="str">
        <f>C2580&amp;"_"&amp;COUNTIF(C$8:$C2580,C2580)</f>
        <v>الثالثة إعدادي عام_631</v>
      </c>
      <c r="E2580" s="260" t="str">
        <f>[1]Sheet52!$I$11</f>
        <v>3ASCG-16</v>
      </c>
      <c r="F2580" s="261">
        <f>[1]Sheet52!$AA18</f>
        <v>3</v>
      </c>
      <c r="G2580" s="262" t="str">
        <f>[1]Sheet52!$X18</f>
        <v>N130219072</v>
      </c>
      <c r="H2580" s="261" t="str">
        <f>[1]Sheet52!$Q18</f>
        <v>a</v>
      </c>
      <c r="I2580" s="261" t="str">
        <f>[1]Sheet52!$M18</f>
        <v>وصال</v>
      </c>
      <c r="J2580" s="261" t="str">
        <f>[1]Sheet52!$L18</f>
        <v>أنثى</v>
      </c>
      <c r="K2580" s="263">
        <f>[1]Sheet52!$F18</f>
        <v>38080</v>
      </c>
      <c r="L2580" s="261" t="str">
        <f t="shared" si="40"/>
        <v>a وصال</v>
      </c>
      <c r="M2580" s="279"/>
    </row>
    <row r="2581" spans="2:13" s="265" customFormat="1" ht="30" customHeight="1">
      <c r="B2581" s="266">
        <v>2574</v>
      </c>
      <c r="C2581" s="261" t="str">
        <f>IF((F2581&lt;=0)," ",[1]Sheet52!$T$10)</f>
        <v>الثالثة إعدادي عام</v>
      </c>
      <c r="D2581" s="261" t="str">
        <f>C2581&amp;"_"&amp;COUNTIF(C$8:$C2581,C2581)</f>
        <v>الثالثة إعدادي عام_632</v>
      </c>
      <c r="E2581" s="260" t="str">
        <f>[1]Sheet52!$I$11</f>
        <v>3ASCG-16</v>
      </c>
      <c r="F2581" s="261">
        <f>[1]Sheet52!$AA19</f>
        <v>4</v>
      </c>
      <c r="G2581" s="262" t="str">
        <f>[1]Sheet52!$X19</f>
        <v>N139116145</v>
      </c>
      <c r="H2581" s="261" t="str">
        <f>[1]Sheet52!$Q19</f>
        <v>a</v>
      </c>
      <c r="I2581" s="261" t="str">
        <f>[1]Sheet52!$M19</f>
        <v>محمد فهد</v>
      </c>
      <c r="J2581" s="261" t="str">
        <f>[1]Sheet52!$L19</f>
        <v>ذكر</v>
      </c>
      <c r="K2581" s="263">
        <f>[1]Sheet52!$F19</f>
        <v>37656</v>
      </c>
      <c r="L2581" s="261" t="str">
        <f t="shared" si="40"/>
        <v>a محمد فهد</v>
      </c>
      <c r="M2581" s="279"/>
    </row>
    <row r="2582" spans="2:13" s="265" customFormat="1" ht="30" customHeight="1">
      <c r="B2582" s="266">
        <v>2575</v>
      </c>
      <c r="C2582" s="261" t="str">
        <f>IF((F2582&lt;=0)," ",[1]Sheet52!$T$10)</f>
        <v>الثالثة إعدادي عام</v>
      </c>
      <c r="D2582" s="261" t="str">
        <f>C2582&amp;"_"&amp;COUNTIF(C$8:$C2582,C2582)</f>
        <v>الثالثة إعدادي عام_633</v>
      </c>
      <c r="E2582" s="260" t="str">
        <f>[1]Sheet52!$I$11</f>
        <v>3ASCG-16</v>
      </c>
      <c r="F2582" s="261">
        <f>[1]Sheet52!$AA20</f>
        <v>5</v>
      </c>
      <c r="G2582" s="262" t="str">
        <f>[1]Sheet52!$X20</f>
        <v>P130266751</v>
      </c>
      <c r="H2582" s="261" t="str">
        <f>[1]Sheet52!$Q20</f>
        <v>a</v>
      </c>
      <c r="I2582" s="261" t="str">
        <f>[1]Sheet52!$M20</f>
        <v xml:space="preserve">عبد الله  </v>
      </c>
      <c r="J2582" s="261" t="str">
        <f>[1]Sheet52!$L20</f>
        <v>ذكر</v>
      </c>
      <c r="K2582" s="263">
        <f>[1]Sheet52!$F20</f>
        <v>37574</v>
      </c>
      <c r="L2582" s="261" t="str">
        <f t="shared" si="40"/>
        <v xml:space="preserve">a عبد الله  </v>
      </c>
      <c r="M2582" s="279"/>
    </row>
    <row r="2583" spans="2:13" s="265" customFormat="1" ht="30" customHeight="1">
      <c r="B2583" s="266">
        <v>2576</v>
      </c>
      <c r="C2583" s="261" t="str">
        <f>IF((F2583&lt;=0)," ",[1]Sheet52!$T$10)</f>
        <v>الثالثة إعدادي عام</v>
      </c>
      <c r="D2583" s="261" t="str">
        <f>C2583&amp;"_"&amp;COUNTIF(C$8:$C2583,C2583)</f>
        <v>الثالثة إعدادي عام_634</v>
      </c>
      <c r="E2583" s="260" t="str">
        <f>[1]Sheet52!$I$11</f>
        <v>3ASCG-16</v>
      </c>
      <c r="F2583" s="261">
        <f>[1]Sheet52!$AA21</f>
        <v>6</v>
      </c>
      <c r="G2583" s="262" t="str">
        <f>[1]Sheet52!$X21</f>
        <v>P130294404</v>
      </c>
      <c r="H2583" s="261" t="str">
        <f>[1]Sheet52!$Q21</f>
        <v>a</v>
      </c>
      <c r="I2583" s="261" t="str">
        <f>[1]Sheet52!$M21</f>
        <v>نهيلة</v>
      </c>
      <c r="J2583" s="261" t="str">
        <f>[1]Sheet52!$L21</f>
        <v>أنثى</v>
      </c>
      <c r="K2583" s="263">
        <f>[1]Sheet52!$F21</f>
        <v>37533</v>
      </c>
      <c r="L2583" s="261" t="str">
        <f t="shared" si="40"/>
        <v>a نهيلة</v>
      </c>
      <c r="M2583" s="279"/>
    </row>
    <row r="2584" spans="2:13" s="265" customFormat="1" ht="30" customHeight="1">
      <c r="B2584" s="266">
        <v>2577</v>
      </c>
      <c r="C2584" s="261" t="str">
        <f>IF((F2584&lt;=0)," ",[1]Sheet52!$T$10)</f>
        <v>الثالثة إعدادي عام</v>
      </c>
      <c r="D2584" s="261" t="str">
        <f>C2584&amp;"_"&amp;COUNTIF(C$8:$C2584,C2584)</f>
        <v>الثالثة إعدادي عام_635</v>
      </c>
      <c r="E2584" s="260" t="str">
        <f>[1]Sheet52!$I$11</f>
        <v>3ASCG-16</v>
      </c>
      <c r="F2584" s="261">
        <f>[1]Sheet52!$AA22</f>
        <v>7</v>
      </c>
      <c r="G2584" s="262" t="str">
        <f>[1]Sheet52!$X22</f>
        <v>P130376843</v>
      </c>
      <c r="H2584" s="261" t="str">
        <f>[1]Sheet52!$Q22</f>
        <v>a</v>
      </c>
      <c r="I2584" s="261" t="str">
        <f>[1]Sheet52!$M22</f>
        <v xml:space="preserve">مريم </v>
      </c>
      <c r="J2584" s="261" t="str">
        <f>[1]Sheet52!$L22</f>
        <v>أنثى</v>
      </c>
      <c r="K2584" s="263">
        <f>[1]Sheet52!$F22</f>
        <v>37707</v>
      </c>
      <c r="L2584" s="261" t="str">
        <f t="shared" si="40"/>
        <v xml:space="preserve">a مريم </v>
      </c>
      <c r="M2584" s="279"/>
    </row>
    <row r="2585" spans="2:13" s="265" customFormat="1" ht="30" customHeight="1">
      <c r="B2585" s="266">
        <v>2578</v>
      </c>
      <c r="C2585" s="261" t="str">
        <f>IF((F2585&lt;=0)," ",[1]Sheet52!$T$10)</f>
        <v>الثالثة إعدادي عام</v>
      </c>
      <c r="D2585" s="261" t="str">
        <f>C2585&amp;"_"&amp;COUNTIF(C$8:$C2585,C2585)</f>
        <v>الثالثة إعدادي عام_636</v>
      </c>
      <c r="E2585" s="260" t="str">
        <f>[1]Sheet52!$I$11</f>
        <v>3ASCG-16</v>
      </c>
      <c r="F2585" s="261">
        <f>[1]Sheet52!$AA23</f>
        <v>8</v>
      </c>
      <c r="G2585" s="262" t="str">
        <f>[1]Sheet52!$X23</f>
        <v>P131084643</v>
      </c>
      <c r="H2585" s="261" t="str">
        <f>[1]Sheet52!$Q23</f>
        <v>a</v>
      </c>
      <c r="I2585" s="261" t="str">
        <f>[1]Sheet52!$M23</f>
        <v>رحاب</v>
      </c>
      <c r="J2585" s="261" t="str">
        <f>[1]Sheet52!$L23</f>
        <v>أنثى</v>
      </c>
      <c r="K2585" s="263">
        <f>[1]Sheet52!$F23</f>
        <v>38174</v>
      </c>
      <c r="L2585" s="261" t="str">
        <f t="shared" si="40"/>
        <v>a رحاب</v>
      </c>
      <c r="M2585" s="279"/>
    </row>
    <row r="2586" spans="2:13" s="265" customFormat="1" ht="30" customHeight="1">
      <c r="B2586" s="266">
        <v>2579</v>
      </c>
      <c r="C2586" s="261" t="str">
        <f>IF((F2586&lt;=0)," ",[1]Sheet52!$T$10)</f>
        <v>الثالثة إعدادي عام</v>
      </c>
      <c r="D2586" s="261" t="str">
        <f>C2586&amp;"_"&amp;COUNTIF(C$8:$C2586,C2586)</f>
        <v>الثالثة إعدادي عام_637</v>
      </c>
      <c r="E2586" s="260" t="str">
        <f>[1]Sheet52!$I$11</f>
        <v>3ASCG-16</v>
      </c>
      <c r="F2586" s="261">
        <f>[1]Sheet52!$AA24</f>
        <v>9</v>
      </c>
      <c r="G2586" s="262" t="str">
        <f>[1]Sheet52!$X24</f>
        <v>P131371203</v>
      </c>
      <c r="H2586" s="261" t="str">
        <f>[1]Sheet52!$Q24</f>
        <v>a</v>
      </c>
      <c r="I2586" s="261" t="str">
        <f>[1]Sheet52!$M24</f>
        <v xml:space="preserve">بدر الدين </v>
      </c>
      <c r="J2586" s="261" t="str">
        <f>[1]Sheet52!$L24</f>
        <v>ذكر</v>
      </c>
      <c r="K2586" s="263">
        <f>[1]Sheet52!$F24</f>
        <v>38300</v>
      </c>
      <c r="L2586" s="261" t="str">
        <f t="shared" si="40"/>
        <v xml:space="preserve">a بدر الدين </v>
      </c>
      <c r="M2586" s="279"/>
    </row>
    <row r="2587" spans="2:13" s="265" customFormat="1" ht="30" customHeight="1">
      <c r="B2587" s="266">
        <v>2580</v>
      </c>
      <c r="C2587" s="261" t="str">
        <f>IF((F2587&lt;=0)," ",[1]Sheet52!$T$10)</f>
        <v>الثالثة إعدادي عام</v>
      </c>
      <c r="D2587" s="261" t="str">
        <f>C2587&amp;"_"&amp;COUNTIF(C$8:$C2587,C2587)</f>
        <v>الثالثة إعدادي عام_638</v>
      </c>
      <c r="E2587" s="260" t="str">
        <f>[1]Sheet52!$I$11</f>
        <v>3ASCG-16</v>
      </c>
      <c r="F2587" s="261">
        <f>[1]Sheet52!$AA25</f>
        <v>10</v>
      </c>
      <c r="G2587" s="262" t="str">
        <f>[1]Sheet52!$X25</f>
        <v>P131371233</v>
      </c>
      <c r="H2587" s="261" t="str">
        <f>[1]Sheet52!$Q25</f>
        <v>a</v>
      </c>
      <c r="I2587" s="261" t="str">
        <f>[1]Sheet52!$M25</f>
        <v xml:space="preserve">سليمة </v>
      </c>
      <c r="J2587" s="261" t="str">
        <f>[1]Sheet52!$L25</f>
        <v>أنثى</v>
      </c>
      <c r="K2587" s="263">
        <f>[1]Sheet52!$F25</f>
        <v>38111</v>
      </c>
      <c r="L2587" s="261" t="str">
        <f t="shared" si="40"/>
        <v xml:space="preserve">a سليمة </v>
      </c>
      <c r="M2587" s="279"/>
    </row>
    <row r="2588" spans="2:13" s="265" customFormat="1" ht="30" customHeight="1">
      <c r="B2588" s="266">
        <v>2581</v>
      </c>
      <c r="C2588" s="261" t="str">
        <f>IF((F2588&lt;=0)," ",[1]Sheet52!$T$10)</f>
        <v>الثالثة إعدادي عام</v>
      </c>
      <c r="D2588" s="261" t="str">
        <f>C2588&amp;"_"&amp;COUNTIF(C$8:$C2588,C2588)</f>
        <v>الثالثة إعدادي عام_639</v>
      </c>
      <c r="E2588" s="260" t="str">
        <f>[1]Sheet52!$I$11</f>
        <v>3ASCG-16</v>
      </c>
      <c r="F2588" s="261">
        <f>[1]Sheet52!$AA26</f>
        <v>11</v>
      </c>
      <c r="G2588" s="262" t="str">
        <f>[1]Sheet52!$X26</f>
        <v>P131371306</v>
      </c>
      <c r="H2588" s="261" t="str">
        <f>[1]Sheet52!$Q26</f>
        <v>a</v>
      </c>
      <c r="I2588" s="261" t="str">
        <f>[1]Sheet52!$M26</f>
        <v xml:space="preserve">مريم </v>
      </c>
      <c r="J2588" s="261" t="str">
        <f>[1]Sheet52!$L26</f>
        <v>أنثى</v>
      </c>
      <c r="K2588" s="263">
        <f>[1]Sheet52!$F26</f>
        <v>38330</v>
      </c>
      <c r="L2588" s="261" t="str">
        <f t="shared" si="40"/>
        <v xml:space="preserve">a مريم </v>
      </c>
      <c r="M2588" s="279"/>
    </row>
    <row r="2589" spans="2:13" s="265" customFormat="1" ht="30" customHeight="1">
      <c r="B2589" s="266">
        <v>2582</v>
      </c>
      <c r="C2589" s="261" t="str">
        <f>IF((F2589&lt;=0)," ",[1]Sheet52!$T$10)</f>
        <v>الثالثة إعدادي عام</v>
      </c>
      <c r="D2589" s="261" t="str">
        <f>C2589&amp;"_"&amp;COUNTIF(C$8:$C2589,C2589)</f>
        <v>الثالثة إعدادي عام_640</v>
      </c>
      <c r="E2589" s="260" t="str">
        <f>[1]Sheet52!$I$11</f>
        <v>3ASCG-16</v>
      </c>
      <c r="F2589" s="261">
        <f>[1]Sheet52!$AA27</f>
        <v>12</v>
      </c>
      <c r="G2589" s="262" t="str">
        <f>[1]Sheet52!$X27</f>
        <v>P132243615</v>
      </c>
      <c r="H2589" s="261" t="str">
        <f>[1]Sheet52!$Q27</f>
        <v>a</v>
      </c>
      <c r="I2589" s="261" t="str">
        <f>[1]Sheet52!$M27</f>
        <v>فرح</v>
      </c>
      <c r="J2589" s="261" t="str">
        <f>[1]Sheet52!$L27</f>
        <v>أنثى</v>
      </c>
      <c r="K2589" s="263">
        <f>[1]Sheet52!$F27</f>
        <v>37427</v>
      </c>
      <c r="L2589" s="261" t="str">
        <f t="shared" si="40"/>
        <v>a فرح</v>
      </c>
      <c r="M2589" s="279"/>
    </row>
    <row r="2590" spans="2:13" s="265" customFormat="1" ht="30" customHeight="1">
      <c r="B2590" s="266">
        <v>2583</v>
      </c>
      <c r="C2590" s="261" t="str">
        <f>IF((F2590&lt;=0)," ",[1]Sheet52!$T$10)</f>
        <v>الثالثة إعدادي عام</v>
      </c>
      <c r="D2590" s="261" t="str">
        <f>C2590&amp;"_"&amp;COUNTIF(C$8:$C2590,C2590)</f>
        <v>الثالثة إعدادي عام_641</v>
      </c>
      <c r="E2590" s="260" t="str">
        <f>[1]Sheet52!$I$11</f>
        <v>3ASCG-16</v>
      </c>
      <c r="F2590" s="261">
        <f>[1]Sheet52!$AA28</f>
        <v>13</v>
      </c>
      <c r="G2590" s="262" t="str">
        <f>[1]Sheet52!$X28</f>
        <v>P132243619</v>
      </c>
      <c r="H2590" s="261" t="str">
        <f>[1]Sheet52!$Q28</f>
        <v>a</v>
      </c>
      <c r="I2590" s="261" t="str">
        <f>[1]Sheet52!$M28</f>
        <v>فرح</v>
      </c>
      <c r="J2590" s="261" t="str">
        <f>[1]Sheet52!$L28</f>
        <v>أنثى</v>
      </c>
      <c r="K2590" s="263">
        <f>[1]Sheet52!$F28</f>
        <v>38234</v>
      </c>
      <c r="L2590" s="261" t="str">
        <f t="shared" si="40"/>
        <v>a فرح</v>
      </c>
      <c r="M2590" s="279"/>
    </row>
    <row r="2591" spans="2:13" s="265" customFormat="1" ht="30" customHeight="1">
      <c r="B2591" s="266">
        <v>2584</v>
      </c>
      <c r="C2591" s="261" t="str">
        <f>IF((F2591&lt;=0)," ",[1]Sheet52!$T$10)</f>
        <v>الثالثة إعدادي عام</v>
      </c>
      <c r="D2591" s="261" t="str">
        <f>C2591&amp;"_"&amp;COUNTIF(C$8:$C2591,C2591)</f>
        <v>الثالثة إعدادي عام_642</v>
      </c>
      <c r="E2591" s="260" t="str">
        <f>[1]Sheet52!$I$11</f>
        <v>3ASCG-16</v>
      </c>
      <c r="F2591" s="261">
        <f>[1]Sheet52!$AA29</f>
        <v>14</v>
      </c>
      <c r="G2591" s="262" t="str">
        <f>[1]Sheet52!$X29</f>
        <v>P132260107</v>
      </c>
      <c r="H2591" s="261" t="str">
        <f>[1]Sheet52!$Q29</f>
        <v>a</v>
      </c>
      <c r="I2591" s="261" t="str">
        <f>[1]Sheet52!$M29</f>
        <v xml:space="preserve">فاطمة الزهراء </v>
      </c>
      <c r="J2591" s="261" t="str">
        <f>[1]Sheet52!$L29</f>
        <v>أنثى</v>
      </c>
      <c r="K2591" s="263">
        <f>[1]Sheet52!$F29</f>
        <v>38218</v>
      </c>
      <c r="L2591" s="261" t="str">
        <f t="shared" si="40"/>
        <v xml:space="preserve">a فاطمة الزهراء </v>
      </c>
      <c r="M2591" s="279"/>
    </row>
    <row r="2592" spans="2:13" s="265" customFormat="1" ht="30" customHeight="1">
      <c r="B2592" s="266">
        <v>2585</v>
      </c>
      <c r="C2592" s="261" t="str">
        <f>IF((F2592&lt;=0)," ",[1]Sheet52!$T$10)</f>
        <v>الثالثة إعدادي عام</v>
      </c>
      <c r="D2592" s="261" t="str">
        <f>C2592&amp;"_"&amp;COUNTIF(C$8:$C2592,C2592)</f>
        <v>الثالثة إعدادي عام_643</v>
      </c>
      <c r="E2592" s="260" t="str">
        <f>[1]Sheet52!$I$11</f>
        <v>3ASCG-16</v>
      </c>
      <c r="F2592" s="261">
        <f>[1]Sheet52!$AA30</f>
        <v>15</v>
      </c>
      <c r="G2592" s="262" t="str">
        <f>[1]Sheet52!$X30</f>
        <v>P132371344</v>
      </c>
      <c r="H2592" s="261" t="str">
        <f>[1]Sheet52!$Q30</f>
        <v>a</v>
      </c>
      <c r="I2592" s="261" t="str">
        <f>[1]Sheet52!$M30</f>
        <v xml:space="preserve">أنس </v>
      </c>
      <c r="J2592" s="261" t="str">
        <f>[1]Sheet52!$L30</f>
        <v>ذكر</v>
      </c>
      <c r="K2592" s="263">
        <f>[1]Sheet52!$F30</f>
        <v>38393</v>
      </c>
      <c r="L2592" s="261" t="str">
        <f t="shared" si="40"/>
        <v xml:space="preserve">a أنس </v>
      </c>
      <c r="M2592" s="279"/>
    </row>
    <row r="2593" spans="2:13" s="265" customFormat="1" ht="30" customHeight="1">
      <c r="B2593" s="266">
        <v>2586</v>
      </c>
      <c r="C2593" s="261" t="str">
        <f>IF((F2593&lt;=0)," ",[1]Sheet52!$T$10)</f>
        <v>الثالثة إعدادي عام</v>
      </c>
      <c r="D2593" s="261" t="str">
        <f>C2593&amp;"_"&amp;COUNTIF(C$8:$C2593,C2593)</f>
        <v>الثالثة إعدادي عام_644</v>
      </c>
      <c r="E2593" s="260" t="str">
        <f>[1]Sheet52!$I$11</f>
        <v>3ASCG-16</v>
      </c>
      <c r="F2593" s="261">
        <f>[1]Sheet52!$AA31</f>
        <v>16</v>
      </c>
      <c r="G2593" s="262" t="str">
        <f>[1]Sheet52!$X31</f>
        <v>P133178339</v>
      </c>
      <c r="H2593" s="261" t="str">
        <f>[1]Sheet52!$Q31</f>
        <v>a</v>
      </c>
      <c r="I2593" s="261" t="str">
        <f>[1]Sheet52!$M31</f>
        <v>أنــس</v>
      </c>
      <c r="J2593" s="261" t="str">
        <f>[1]Sheet52!$L31</f>
        <v>ذكر</v>
      </c>
      <c r="K2593" s="263">
        <f>[1]Sheet52!$F31</f>
        <v>37696</v>
      </c>
      <c r="L2593" s="261" t="str">
        <f t="shared" si="40"/>
        <v>a أنــس</v>
      </c>
      <c r="M2593" s="279"/>
    </row>
    <row r="2594" spans="2:13" s="265" customFormat="1" ht="30" customHeight="1">
      <c r="B2594" s="266">
        <v>2587</v>
      </c>
      <c r="C2594" s="261" t="str">
        <f>IF((F2594&lt;=0)," ",[1]Sheet52!$T$10)</f>
        <v>الثالثة إعدادي عام</v>
      </c>
      <c r="D2594" s="261" t="str">
        <f>C2594&amp;"_"&amp;COUNTIF(C$8:$C2594,C2594)</f>
        <v>الثالثة إعدادي عام_645</v>
      </c>
      <c r="E2594" s="260" t="str">
        <f>[1]Sheet52!$I$11</f>
        <v>3ASCG-16</v>
      </c>
      <c r="F2594" s="261">
        <f>[1]Sheet52!$AA32</f>
        <v>17</v>
      </c>
      <c r="G2594" s="262" t="str">
        <f>[1]Sheet52!$X32</f>
        <v>P133241276</v>
      </c>
      <c r="H2594" s="261" t="str">
        <f>[1]Sheet52!$Q32</f>
        <v>a</v>
      </c>
      <c r="I2594" s="261" t="str">
        <f>[1]Sheet52!$M32</f>
        <v>فاطمة</v>
      </c>
      <c r="J2594" s="261" t="str">
        <f>[1]Sheet52!$L32</f>
        <v>أنثى</v>
      </c>
      <c r="K2594" s="263">
        <f>[1]Sheet52!$F32</f>
        <v>37132</v>
      </c>
      <c r="L2594" s="261" t="str">
        <f t="shared" si="40"/>
        <v>a فاطمة</v>
      </c>
      <c r="M2594" s="279"/>
    </row>
    <row r="2595" spans="2:13" s="265" customFormat="1" ht="30" customHeight="1">
      <c r="B2595" s="266">
        <v>2588</v>
      </c>
      <c r="C2595" s="261" t="str">
        <f>IF((F2595&lt;=0)," ",[1]Sheet52!$T$10)</f>
        <v>الثالثة إعدادي عام</v>
      </c>
      <c r="D2595" s="261" t="str">
        <f>C2595&amp;"_"&amp;COUNTIF(C$8:$C2595,C2595)</f>
        <v>الثالثة إعدادي عام_646</v>
      </c>
      <c r="E2595" s="260" t="str">
        <f>[1]Sheet52!$I$11</f>
        <v>3ASCG-16</v>
      </c>
      <c r="F2595" s="261">
        <f>[1]Sheet52!$AA33</f>
        <v>18</v>
      </c>
      <c r="G2595" s="262" t="str">
        <f>[1]Sheet52!$X33</f>
        <v>P134241226</v>
      </c>
      <c r="H2595" s="261" t="str">
        <f>[1]Sheet52!$Q33</f>
        <v>a</v>
      </c>
      <c r="I2595" s="261" t="str">
        <f>[1]Sheet52!$M33</f>
        <v>دعاء</v>
      </c>
      <c r="J2595" s="261" t="str">
        <f>[1]Sheet52!$L33</f>
        <v>أنثى</v>
      </c>
      <c r="K2595" s="263">
        <f>[1]Sheet52!$F33</f>
        <v>37946</v>
      </c>
      <c r="L2595" s="261" t="str">
        <f t="shared" si="40"/>
        <v>a دعاء</v>
      </c>
      <c r="M2595" s="279"/>
    </row>
    <row r="2596" spans="2:13" s="265" customFormat="1" ht="30" customHeight="1">
      <c r="B2596" s="266">
        <v>2589</v>
      </c>
      <c r="C2596" s="261" t="str">
        <f>IF((F2596&lt;=0)," ",[1]Sheet52!$T$10)</f>
        <v>الثالثة إعدادي عام</v>
      </c>
      <c r="D2596" s="261" t="str">
        <f>C2596&amp;"_"&amp;COUNTIF(C$8:$C2596,C2596)</f>
        <v>الثالثة إعدادي عام_647</v>
      </c>
      <c r="E2596" s="260" t="str">
        <f>[1]Sheet52!$I$11</f>
        <v>3ASCG-16</v>
      </c>
      <c r="F2596" s="261">
        <f>[1]Sheet52!$AA34</f>
        <v>19</v>
      </c>
      <c r="G2596" s="262" t="str">
        <f>[1]Sheet52!$X34</f>
        <v>P134260274</v>
      </c>
      <c r="H2596" s="261" t="str">
        <f>[1]Sheet52!$Q34</f>
        <v>a</v>
      </c>
      <c r="I2596" s="261" t="str">
        <f>[1]Sheet52!$M34</f>
        <v xml:space="preserve">يونس </v>
      </c>
      <c r="J2596" s="261" t="str">
        <f>[1]Sheet52!$L34</f>
        <v>ذكر</v>
      </c>
      <c r="K2596" s="263">
        <f>[1]Sheet52!$F34</f>
        <v>38065</v>
      </c>
      <c r="L2596" s="261" t="str">
        <f t="shared" si="40"/>
        <v xml:space="preserve">a يونس </v>
      </c>
      <c r="M2596" s="279"/>
    </row>
    <row r="2597" spans="2:13" s="265" customFormat="1" ht="30" customHeight="1">
      <c r="B2597" s="266">
        <v>2590</v>
      </c>
      <c r="C2597" s="261" t="str">
        <f>IF((F2597&lt;=0)," ",[1]Sheet52!$T$10)</f>
        <v>الثالثة إعدادي عام</v>
      </c>
      <c r="D2597" s="261" t="str">
        <f>C2597&amp;"_"&amp;COUNTIF(C$8:$C2597,C2597)</f>
        <v>الثالثة إعدادي عام_648</v>
      </c>
      <c r="E2597" s="260" t="str">
        <f>[1]Sheet52!$I$11</f>
        <v>3ASCG-16</v>
      </c>
      <c r="F2597" s="261">
        <f>[1]Sheet52!$AA35</f>
        <v>20</v>
      </c>
      <c r="G2597" s="262" t="str">
        <f>[1]Sheet52!$X35</f>
        <v>P134313385</v>
      </c>
      <c r="H2597" s="261" t="str">
        <f>[1]Sheet52!$Q35</f>
        <v>a</v>
      </c>
      <c r="I2597" s="261" t="str">
        <f>[1]Sheet52!$M35</f>
        <v>زينب</v>
      </c>
      <c r="J2597" s="261" t="str">
        <f>[1]Sheet52!$L35</f>
        <v>أنثى</v>
      </c>
      <c r="K2597" s="263">
        <f>[1]Sheet52!$F35</f>
        <v>38428</v>
      </c>
      <c r="L2597" s="261" t="str">
        <f t="shared" si="40"/>
        <v>a زينب</v>
      </c>
      <c r="M2597" s="279"/>
    </row>
    <row r="2598" spans="2:13" s="265" customFormat="1" ht="30" customHeight="1">
      <c r="B2598" s="266">
        <v>2591</v>
      </c>
      <c r="C2598" s="261" t="str">
        <f>IF((F2598&lt;=0)," ",[1]Sheet52!$T$10)</f>
        <v>الثالثة إعدادي عام</v>
      </c>
      <c r="D2598" s="261" t="str">
        <f>C2598&amp;"_"&amp;COUNTIF(C$8:$C2598,C2598)</f>
        <v>الثالثة إعدادي عام_649</v>
      </c>
      <c r="E2598" s="260" t="str">
        <f>[1]Sheet52!$I$11</f>
        <v>3ASCG-16</v>
      </c>
      <c r="F2598" s="261">
        <f>[1]Sheet52!$AA36</f>
        <v>21</v>
      </c>
      <c r="G2598" s="262" t="str">
        <f>[1]Sheet52!$X36</f>
        <v>P134376767</v>
      </c>
      <c r="H2598" s="261" t="str">
        <f>[1]Sheet52!$Q36</f>
        <v>a</v>
      </c>
      <c r="I2598" s="261" t="str">
        <f>[1]Sheet52!$M36</f>
        <v xml:space="preserve">سعيدة </v>
      </c>
      <c r="J2598" s="261" t="str">
        <f>[1]Sheet52!$L36</f>
        <v>أنثى</v>
      </c>
      <c r="K2598" s="263">
        <f>[1]Sheet52!$F36</f>
        <v>37970</v>
      </c>
      <c r="L2598" s="261" t="str">
        <f t="shared" si="40"/>
        <v xml:space="preserve">a سعيدة </v>
      </c>
      <c r="M2598" s="279"/>
    </row>
    <row r="2599" spans="2:13" s="265" customFormat="1" ht="30" customHeight="1">
      <c r="B2599" s="266">
        <v>2592</v>
      </c>
      <c r="C2599" s="261" t="str">
        <f>IF((F2599&lt;=0)," ",[1]Sheet52!$T$10)</f>
        <v>الثالثة إعدادي عام</v>
      </c>
      <c r="D2599" s="261" t="str">
        <f>C2599&amp;"_"&amp;COUNTIF(C$8:$C2599,C2599)</f>
        <v>الثالثة إعدادي عام_650</v>
      </c>
      <c r="E2599" s="260" t="str">
        <f>[1]Sheet52!$I$11</f>
        <v>3ASCG-16</v>
      </c>
      <c r="F2599" s="261">
        <f>[1]Sheet52!$AA37</f>
        <v>22</v>
      </c>
      <c r="G2599" s="262" t="str">
        <f>[1]Sheet52!$X37</f>
        <v>P135236803</v>
      </c>
      <c r="H2599" s="261" t="str">
        <f>[1]Sheet52!$Q37</f>
        <v>a</v>
      </c>
      <c r="I2599" s="261" t="str">
        <f>[1]Sheet52!$M37</f>
        <v>أشرف</v>
      </c>
      <c r="J2599" s="261" t="str">
        <f>[1]Sheet52!$L37</f>
        <v>ذكر</v>
      </c>
      <c r="K2599" s="263">
        <f>[1]Sheet52!$F37</f>
        <v>37654</v>
      </c>
      <c r="L2599" s="261" t="str">
        <f t="shared" si="40"/>
        <v>a أشرف</v>
      </c>
      <c r="M2599" s="279"/>
    </row>
    <row r="2600" spans="2:13" s="265" customFormat="1" ht="30" customHeight="1">
      <c r="B2600" s="266">
        <v>2593</v>
      </c>
      <c r="C2600" s="261" t="str">
        <f>IF((F2600&lt;=0)," ",[1]Sheet52!$T$10)</f>
        <v>الثالثة إعدادي عام</v>
      </c>
      <c r="D2600" s="261" t="str">
        <f>C2600&amp;"_"&amp;COUNTIF(C$8:$C2600,C2600)</f>
        <v>الثالثة إعدادي عام_651</v>
      </c>
      <c r="E2600" s="260" t="str">
        <f>[1]Sheet52!$I$11</f>
        <v>3ASCG-16</v>
      </c>
      <c r="F2600" s="261">
        <f>[1]Sheet52!$AA38</f>
        <v>23</v>
      </c>
      <c r="G2600" s="262" t="str">
        <f>[1]Sheet52!$X38</f>
        <v>P135241301</v>
      </c>
      <c r="H2600" s="261" t="str">
        <f>[1]Sheet52!$Q38</f>
        <v>a</v>
      </c>
      <c r="I2600" s="261" t="str">
        <f>[1]Sheet52!$M38</f>
        <v>فاطمة الزهرة</v>
      </c>
      <c r="J2600" s="261" t="str">
        <f>[1]Sheet52!$L38</f>
        <v>أنثى</v>
      </c>
      <c r="K2600" s="263">
        <f>[1]Sheet52!$F38</f>
        <v>37798</v>
      </c>
      <c r="L2600" s="261" t="str">
        <f t="shared" si="40"/>
        <v>a فاطمة الزهرة</v>
      </c>
      <c r="M2600" s="279"/>
    </row>
    <row r="2601" spans="2:13" s="265" customFormat="1" ht="30" customHeight="1">
      <c r="B2601" s="266">
        <v>2594</v>
      </c>
      <c r="C2601" s="261" t="str">
        <f>IF((F2601&lt;=0)," ",[1]Sheet52!$T$10)</f>
        <v>الثالثة إعدادي عام</v>
      </c>
      <c r="D2601" s="261" t="str">
        <f>C2601&amp;"_"&amp;COUNTIF(C$8:$C2601,C2601)</f>
        <v>الثالثة إعدادي عام_652</v>
      </c>
      <c r="E2601" s="260" t="str">
        <f>[1]Sheet52!$I$11</f>
        <v>3ASCG-16</v>
      </c>
      <c r="F2601" s="261">
        <f>[1]Sheet52!$AA39</f>
        <v>24</v>
      </c>
      <c r="G2601" s="262" t="str">
        <f>[1]Sheet52!$X39</f>
        <v>P135244263</v>
      </c>
      <c r="H2601" s="261" t="str">
        <f>[1]Sheet52!$Q39</f>
        <v>a</v>
      </c>
      <c r="I2601" s="261" t="str">
        <f>[1]Sheet52!$M39</f>
        <v xml:space="preserve">عثمان </v>
      </c>
      <c r="J2601" s="261" t="str">
        <f>[1]Sheet52!$L39</f>
        <v>ذكر</v>
      </c>
      <c r="K2601" s="263">
        <f>[1]Sheet52!$F39</f>
        <v>38280</v>
      </c>
      <c r="L2601" s="261" t="str">
        <f t="shared" si="40"/>
        <v xml:space="preserve">a عثمان </v>
      </c>
      <c r="M2601" s="279"/>
    </row>
    <row r="2602" spans="2:13" s="265" customFormat="1" ht="30" customHeight="1">
      <c r="B2602" s="266">
        <v>2595</v>
      </c>
      <c r="C2602" s="261" t="str">
        <f>IF((F2602&lt;=0)," ",[1]Sheet52!$T$10)</f>
        <v>الثالثة إعدادي عام</v>
      </c>
      <c r="D2602" s="261" t="str">
        <f>C2602&amp;"_"&amp;COUNTIF(C$8:$C2602,C2602)</f>
        <v>الثالثة إعدادي عام_653</v>
      </c>
      <c r="E2602" s="260" t="str">
        <f>[1]Sheet52!$I$11</f>
        <v>3ASCG-16</v>
      </c>
      <c r="F2602" s="261">
        <f>[1]Sheet52!$AA40</f>
        <v>25</v>
      </c>
      <c r="G2602" s="262" t="str">
        <f>[1]Sheet52!$X40</f>
        <v>P135244310</v>
      </c>
      <c r="H2602" s="261" t="str">
        <f>[1]Sheet52!$Q40</f>
        <v>a</v>
      </c>
      <c r="I2602" s="261" t="str">
        <f>[1]Sheet52!$M40</f>
        <v xml:space="preserve">أسامة </v>
      </c>
      <c r="J2602" s="261" t="str">
        <f>[1]Sheet52!$L40</f>
        <v>ذكر</v>
      </c>
      <c r="K2602" s="263">
        <f>[1]Sheet52!$F40</f>
        <v>38094</v>
      </c>
      <c r="L2602" s="261" t="str">
        <f t="shared" si="40"/>
        <v xml:space="preserve">a أسامة </v>
      </c>
      <c r="M2602" s="279"/>
    </row>
    <row r="2603" spans="2:13" s="265" customFormat="1" ht="30" customHeight="1">
      <c r="B2603" s="266">
        <v>2596</v>
      </c>
      <c r="C2603" s="261" t="str">
        <f>IF((F2603&lt;=0)," ",[1]Sheet52!$T$10)</f>
        <v>الثالثة إعدادي عام</v>
      </c>
      <c r="D2603" s="261" t="str">
        <f>C2603&amp;"_"&amp;COUNTIF(C$8:$C2603,C2603)</f>
        <v>الثالثة إعدادي عام_654</v>
      </c>
      <c r="E2603" s="260" t="str">
        <f>[1]Sheet52!$I$11</f>
        <v>3ASCG-16</v>
      </c>
      <c r="F2603" s="261">
        <f>[1]Sheet52!$AA41</f>
        <v>26</v>
      </c>
      <c r="G2603" s="262" t="str">
        <f>[1]Sheet52!$X41</f>
        <v>P135252638</v>
      </c>
      <c r="H2603" s="261" t="str">
        <f>[1]Sheet52!$Q41</f>
        <v>a</v>
      </c>
      <c r="I2603" s="261" t="str">
        <f>[1]Sheet52!$M41</f>
        <v>عصام</v>
      </c>
      <c r="J2603" s="261" t="str">
        <f>[1]Sheet52!$L41</f>
        <v>ذكر</v>
      </c>
      <c r="K2603" s="263">
        <f>[1]Sheet52!$F41</f>
        <v>37307</v>
      </c>
      <c r="L2603" s="261" t="str">
        <f t="shared" si="40"/>
        <v>a عصام</v>
      </c>
      <c r="M2603" s="279"/>
    </row>
    <row r="2604" spans="2:13" s="265" customFormat="1" ht="30" customHeight="1">
      <c r="B2604" s="266">
        <v>2597</v>
      </c>
      <c r="C2604" s="261" t="str">
        <f>IF((F2604&lt;=0)," ",[1]Sheet52!$T$10)</f>
        <v>الثالثة إعدادي عام</v>
      </c>
      <c r="D2604" s="261" t="str">
        <f>C2604&amp;"_"&amp;COUNTIF(C$8:$C2604,C2604)</f>
        <v>الثالثة إعدادي عام_655</v>
      </c>
      <c r="E2604" s="260" t="str">
        <f>[1]Sheet52!$I$11</f>
        <v>3ASCG-16</v>
      </c>
      <c r="F2604" s="261">
        <f>[1]Sheet52!$AA42</f>
        <v>27</v>
      </c>
      <c r="G2604" s="262" t="str">
        <f>[1]Sheet52!$X42</f>
        <v>P136252625</v>
      </c>
      <c r="H2604" s="261" t="str">
        <f>[1]Sheet52!$Q42</f>
        <v>a</v>
      </c>
      <c r="I2604" s="261" t="str">
        <f>[1]Sheet52!$M42</f>
        <v>فاطمة</v>
      </c>
      <c r="J2604" s="261" t="str">
        <f>[1]Sheet52!$L42</f>
        <v>أنثى</v>
      </c>
      <c r="K2604" s="263">
        <f>[1]Sheet52!$F42</f>
        <v>36968</v>
      </c>
      <c r="L2604" s="261" t="str">
        <f t="shared" si="40"/>
        <v>a فاطمة</v>
      </c>
      <c r="M2604" s="279"/>
    </row>
    <row r="2605" spans="2:13" s="265" customFormat="1" ht="30" customHeight="1">
      <c r="B2605" s="266">
        <v>2598</v>
      </c>
      <c r="C2605" s="261" t="str">
        <f>IF((F2605&lt;=0)," ",[1]Sheet52!$T$10)</f>
        <v>الثالثة إعدادي عام</v>
      </c>
      <c r="D2605" s="261" t="str">
        <f>C2605&amp;"_"&amp;COUNTIF(C$8:$C2605,C2605)</f>
        <v>الثالثة إعدادي عام_656</v>
      </c>
      <c r="E2605" s="260" t="str">
        <f>[1]Sheet52!$I$11</f>
        <v>3ASCG-16</v>
      </c>
      <c r="F2605" s="261">
        <f>[1]Sheet52!$AA43</f>
        <v>28</v>
      </c>
      <c r="G2605" s="262" t="str">
        <f>[1]Sheet52!$X43</f>
        <v>P136371119</v>
      </c>
      <c r="H2605" s="261" t="str">
        <f>[1]Sheet52!$Q43</f>
        <v>a</v>
      </c>
      <c r="I2605" s="261" t="str">
        <f>[1]Sheet52!$M43</f>
        <v xml:space="preserve">يسرى </v>
      </c>
      <c r="J2605" s="261" t="str">
        <f>[1]Sheet52!$L43</f>
        <v>أنثى</v>
      </c>
      <c r="K2605" s="263">
        <f>[1]Sheet52!$F43</f>
        <v>37957</v>
      </c>
      <c r="L2605" s="261" t="str">
        <f t="shared" si="40"/>
        <v xml:space="preserve">a يسرى </v>
      </c>
      <c r="M2605" s="279"/>
    </row>
    <row r="2606" spans="2:13" s="265" customFormat="1" ht="30" customHeight="1">
      <c r="B2606" s="266">
        <v>2599</v>
      </c>
      <c r="C2606" s="261" t="str">
        <f>IF((F2606&lt;=0)," ",[1]Sheet52!$T$10)</f>
        <v>الثالثة إعدادي عام</v>
      </c>
      <c r="D2606" s="261" t="str">
        <f>C2606&amp;"_"&amp;COUNTIF(C$8:$C2606,C2606)</f>
        <v>الثالثة إعدادي عام_657</v>
      </c>
      <c r="E2606" s="260" t="str">
        <f>[1]Sheet52!$I$11</f>
        <v>3ASCG-16</v>
      </c>
      <c r="F2606" s="261">
        <f>[1]Sheet52!$AA44</f>
        <v>29</v>
      </c>
      <c r="G2606" s="262" t="str">
        <f>[1]Sheet52!$X44</f>
        <v>P136428382</v>
      </c>
      <c r="H2606" s="261" t="str">
        <f>[1]Sheet52!$Q44</f>
        <v>a</v>
      </c>
      <c r="I2606" s="261" t="str">
        <f>[1]Sheet52!$M44</f>
        <v xml:space="preserve">وليد </v>
      </c>
      <c r="J2606" s="261" t="str">
        <f>[1]Sheet52!$L44</f>
        <v>ذكر</v>
      </c>
      <c r="K2606" s="263">
        <f>[1]Sheet52!$F44</f>
        <v>38253</v>
      </c>
      <c r="L2606" s="261" t="str">
        <f t="shared" si="40"/>
        <v xml:space="preserve">a وليد </v>
      </c>
      <c r="M2606" s="279"/>
    </row>
    <row r="2607" spans="2:13" s="265" customFormat="1" ht="30" customHeight="1">
      <c r="B2607" s="266">
        <v>2600</v>
      </c>
      <c r="C2607" s="261" t="str">
        <f>IF((F2607&lt;=0)," ",[1]Sheet52!$T$10)</f>
        <v>الثالثة إعدادي عام</v>
      </c>
      <c r="D2607" s="261" t="str">
        <f>C2607&amp;"_"&amp;COUNTIF(C$8:$C2607,C2607)</f>
        <v>الثالثة إعدادي عام_658</v>
      </c>
      <c r="E2607" s="260" t="str">
        <f>[1]Sheet52!$I$11</f>
        <v>3ASCG-16</v>
      </c>
      <c r="F2607" s="261">
        <f>[1]Sheet52!$AA45</f>
        <v>30</v>
      </c>
      <c r="G2607" s="262" t="str">
        <f>[1]Sheet52!$X45</f>
        <v>P137019876</v>
      </c>
      <c r="H2607" s="261" t="str">
        <f>[1]Sheet52!$Q45</f>
        <v>a</v>
      </c>
      <c r="I2607" s="261" t="str">
        <f>[1]Sheet52!$M45</f>
        <v>رضا</v>
      </c>
      <c r="J2607" s="261" t="str">
        <f>[1]Sheet52!$L45</f>
        <v>ذكر</v>
      </c>
      <c r="K2607" s="263">
        <f>[1]Sheet52!$F45</f>
        <v>38147</v>
      </c>
      <c r="L2607" s="261" t="str">
        <f t="shared" si="40"/>
        <v>a رضا</v>
      </c>
      <c r="M2607" s="279"/>
    </row>
    <row r="2608" spans="2:13" s="265" customFormat="1" ht="30" customHeight="1">
      <c r="B2608" s="266">
        <v>2601</v>
      </c>
      <c r="C2608" s="261" t="str">
        <f>IF((F2608&lt;=0)," ",[1]Sheet52!$T$10)</f>
        <v>الثالثة إعدادي عام</v>
      </c>
      <c r="D2608" s="261" t="str">
        <f>C2608&amp;"_"&amp;COUNTIF(C$8:$C2608,C2608)</f>
        <v>الثالثة إعدادي عام_659</v>
      </c>
      <c r="E2608" s="260" t="str">
        <f>[1]Sheet52!$I$11</f>
        <v>3ASCG-16</v>
      </c>
      <c r="F2608" s="261">
        <f>[1]Sheet52!$AA46</f>
        <v>31</v>
      </c>
      <c r="G2608" s="262" t="str">
        <f>[1]Sheet52!$X46</f>
        <v>P137236729</v>
      </c>
      <c r="H2608" s="261" t="str">
        <f>[1]Sheet52!$Q46</f>
        <v>a</v>
      </c>
      <c r="I2608" s="261" t="str">
        <f>[1]Sheet52!$M46</f>
        <v>حفصة</v>
      </c>
      <c r="J2608" s="261" t="str">
        <f>[1]Sheet52!$L46</f>
        <v>أنثى</v>
      </c>
      <c r="K2608" s="263">
        <f>[1]Sheet52!$F46</f>
        <v>37113</v>
      </c>
      <c r="L2608" s="261" t="str">
        <f t="shared" si="40"/>
        <v>a حفصة</v>
      </c>
      <c r="M2608" s="279"/>
    </row>
    <row r="2609" spans="2:13" s="265" customFormat="1" ht="30" customHeight="1">
      <c r="B2609" s="266">
        <v>2602</v>
      </c>
      <c r="C2609" s="261" t="str">
        <f>IF((F2609&lt;=0)," ",[1]Sheet52!$T$10)</f>
        <v>الثالثة إعدادي عام</v>
      </c>
      <c r="D2609" s="261" t="str">
        <f>C2609&amp;"_"&amp;COUNTIF(C$8:$C2609,C2609)</f>
        <v>الثالثة إعدادي عام_660</v>
      </c>
      <c r="E2609" s="260" t="str">
        <f>[1]Sheet52!$I$11</f>
        <v>3ASCG-16</v>
      </c>
      <c r="F2609" s="261">
        <f>[1]Sheet52!$AA47</f>
        <v>32</v>
      </c>
      <c r="G2609" s="262" t="str">
        <f>[1]Sheet52!$X47</f>
        <v>P137252537</v>
      </c>
      <c r="H2609" s="261" t="str">
        <f>[1]Sheet52!$Q47</f>
        <v>a</v>
      </c>
      <c r="I2609" s="261" t="str">
        <f>[1]Sheet52!$M47</f>
        <v xml:space="preserve">شيماء  </v>
      </c>
      <c r="J2609" s="261" t="str">
        <f>[1]Sheet52!$L47</f>
        <v>أنثى</v>
      </c>
      <c r="K2609" s="263">
        <f>[1]Sheet52!$F47</f>
        <v>37333</v>
      </c>
      <c r="L2609" s="261" t="str">
        <f t="shared" si="40"/>
        <v xml:space="preserve">a شيماء  </v>
      </c>
      <c r="M2609" s="279"/>
    </row>
    <row r="2610" spans="2:13" s="265" customFormat="1" ht="30" customHeight="1">
      <c r="B2610" s="266">
        <v>2603</v>
      </c>
      <c r="C2610" s="261" t="str">
        <f>IF((F2610&lt;=0)," ",[1]Sheet52!$T$10)</f>
        <v>الثالثة إعدادي عام</v>
      </c>
      <c r="D2610" s="261" t="str">
        <f>C2610&amp;"_"&amp;COUNTIF(C$8:$C2610,C2610)</f>
        <v>الثالثة إعدادي عام_661</v>
      </c>
      <c r="E2610" s="260" t="str">
        <f>[1]Sheet52!$I$11</f>
        <v>3ASCG-16</v>
      </c>
      <c r="F2610" s="261">
        <f>[1]Sheet52!$AA48</f>
        <v>33</v>
      </c>
      <c r="G2610" s="262" t="str">
        <f>[1]Sheet52!$X48</f>
        <v>P137376621</v>
      </c>
      <c r="H2610" s="261" t="str">
        <f>[1]Sheet52!$Q48</f>
        <v>a</v>
      </c>
      <c r="I2610" s="261" t="str">
        <f>[1]Sheet52!$M48</f>
        <v xml:space="preserve">نبيل </v>
      </c>
      <c r="J2610" s="261" t="str">
        <f>[1]Sheet52!$L48</f>
        <v>ذكر</v>
      </c>
      <c r="K2610" s="263">
        <f>[1]Sheet52!$F48</f>
        <v>37839</v>
      </c>
      <c r="L2610" s="261" t="str">
        <f t="shared" si="40"/>
        <v xml:space="preserve">a نبيل </v>
      </c>
      <c r="M2610" s="279"/>
    </row>
    <row r="2611" spans="2:13" s="265" customFormat="1" ht="30" customHeight="1">
      <c r="B2611" s="266">
        <v>2604</v>
      </c>
      <c r="C2611" s="261" t="str">
        <f>IF((F2611&lt;=0)," ",[1]Sheet52!$T$10)</f>
        <v>الثالثة إعدادي عام</v>
      </c>
      <c r="D2611" s="261" t="str">
        <f>C2611&amp;"_"&amp;COUNTIF(C$8:$C2611,C2611)</f>
        <v>الثالثة إعدادي عام_662</v>
      </c>
      <c r="E2611" s="260" t="str">
        <f>[1]Sheet52!$I$11</f>
        <v>3ASCG-16</v>
      </c>
      <c r="F2611" s="261">
        <f>[1]Sheet52!$AA49</f>
        <v>34</v>
      </c>
      <c r="G2611" s="262" t="str">
        <f>[1]Sheet52!$X49</f>
        <v>P137408896</v>
      </c>
      <c r="H2611" s="261" t="str">
        <f>[1]Sheet52!$Q49</f>
        <v>a</v>
      </c>
      <c r="I2611" s="261" t="str">
        <f>[1]Sheet52!$M49</f>
        <v xml:space="preserve">سليمان </v>
      </c>
      <c r="J2611" s="261" t="str">
        <f>[1]Sheet52!$L49</f>
        <v>ذكر</v>
      </c>
      <c r="K2611" s="263">
        <f>[1]Sheet52!$F49</f>
        <v>37660</v>
      </c>
      <c r="L2611" s="261" t="str">
        <f t="shared" si="40"/>
        <v xml:space="preserve">a سليمان </v>
      </c>
      <c r="M2611" s="279"/>
    </row>
    <row r="2612" spans="2:13" s="265" customFormat="1" ht="30" customHeight="1">
      <c r="B2612" s="266">
        <v>2605</v>
      </c>
      <c r="C2612" s="261" t="str">
        <f>IF((F2612&lt;=0)," ",[1]Sheet52!$T$10)</f>
        <v>الثالثة إعدادي عام</v>
      </c>
      <c r="D2612" s="261" t="str">
        <f>C2612&amp;"_"&amp;COUNTIF(C$8:$C2612,C2612)</f>
        <v>الثالثة إعدادي عام_663</v>
      </c>
      <c r="E2612" s="260" t="str">
        <f>[1]Sheet52!$I$11</f>
        <v>3ASCG-16</v>
      </c>
      <c r="F2612" s="261">
        <f>[1]Sheet52!$AA50</f>
        <v>35</v>
      </c>
      <c r="G2612" s="262" t="str">
        <f>[1]Sheet52!$X50</f>
        <v>P138266801</v>
      </c>
      <c r="H2612" s="261" t="str">
        <f>[1]Sheet52!$Q50</f>
        <v>a</v>
      </c>
      <c r="I2612" s="261" t="str">
        <f>[1]Sheet52!$M50</f>
        <v xml:space="preserve">خديجة </v>
      </c>
      <c r="J2612" s="261" t="str">
        <f>[1]Sheet52!$L50</f>
        <v>أنثى</v>
      </c>
      <c r="K2612" s="263">
        <f>[1]Sheet52!$F50</f>
        <v>37794</v>
      </c>
      <c r="L2612" s="261" t="str">
        <f t="shared" si="40"/>
        <v xml:space="preserve">a خديجة </v>
      </c>
      <c r="M2612" s="279"/>
    </row>
    <row r="2613" spans="2:13" s="265" customFormat="1" ht="30" customHeight="1">
      <c r="B2613" s="266">
        <v>2606</v>
      </c>
      <c r="C2613" s="261" t="str">
        <f>IF((F2613&lt;=0)," ",[1]Sheet52!$T$10)</f>
        <v>الثالثة إعدادي عام</v>
      </c>
      <c r="D2613" s="261" t="str">
        <f>C2613&amp;"_"&amp;COUNTIF(C$8:$C2613,C2613)</f>
        <v>الثالثة إعدادي عام_664</v>
      </c>
      <c r="E2613" s="260" t="str">
        <f>[1]Sheet52!$I$11</f>
        <v>3ASCG-16</v>
      </c>
      <c r="F2613" s="261">
        <f>[1]Sheet52!$AA51</f>
        <v>36</v>
      </c>
      <c r="G2613" s="262" t="str">
        <f>[1]Sheet52!$X51</f>
        <v>P138371340</v>
      </c>
      <c r="H2613" s="261" t="str">
        <f>[1]Sheet52!$Q51</f>
        <v>a</v>
      </c>
      <c r="I2613" s="261" t="str">
        <f>[1]Sheet52!$M51</f>
        <v xml:space="preserve">آية </v>
      </c>
      <c r="J2613" s="261" t="str">
        <f>[1]Sheet52!$L51</f>
        <v>أنثى</v>
      </c>
      <c r="K2613" s="263">
        <f>[1]Sheet52!$F51</f>
        <v>38045</v>
      </c>
      <c r="L2613" s="261" t="str">
        <f t="shared" si="40"/>
        <v xml:space="preserve">a آية </v>
      </c>
      <c r="M2613" s="279"/>
    </row>
    <row r="2614" spans="2:13" s="265" customFormat="1" ht="30" customHeight="1">
      <c r="B2614" s="266">
        <v>2607</v>
      </c>
      <c r="C2614" s="261" t="str">
        <f>IF((F2614&lt;=0)," ",[1]Sheet52!$T$10)</f>
        <v>الثالثة إعدادي عام</v>
      </c>
      <c r="D2614" s="261" t="str">
        <f>C2614&amp;"_"&amp;COUNTIF(C$8:$C2614,C2614)</f>
        <v>الثالثة إعدادي عام_665</v>
      </c>
      <c r="E2614" s="260" t="str">
        <f>[1]Sheet52!$I$11</f>
        <v>3ASCG-16</v>
      </c>
      <c r="F2614" s="261">
        <f>[1]Sheet52!$AA52</f>
        <v>37</v>
      </c>
      <c r="G2614" s="262" t="str">
        <f>[1]Sheet52!$X52</f>
        <v>P138371342</v>
      </c>
      <c r="H2614" s="261" t="str">
        <f>[1]Sheet52!$Q52</f>
        <v>a</v>
      </c>
      <c r="I2614" s="261" t="str">
        <f>[1]Sheet52!$M52</f>
        <v xml:space="preserve">أيمن </v>
      </c>
      <c r="J2614" s="261" t="str">
        <f>[1]Sheet52!$L52</f>
        <v>ذكر</v>
      </c>
      <c r="K2614" s="263">
        <f>[1]Sheet52!$F52</f>
        <v>38173</v>
      </c>
      <c r="L2614" s="261" t="str">
        <f t="shared" si="40"/>
        <v xml:space="preserve">a أيمن </v>
      </c>
      <c r="M2614" s="279"/>
    </row>
    <row r="2615" spans="2:13" s="265" customFormat="1" ht="30" customHeight="1">
      <c r="B2615" s="266">
        <v>2608</v>
      </c>
      <c r="C2615" s="261" t="str">
        <f>IF((F2615&lt;=0)," ",[1]Sheet52!$T$10)</f>
        <v>الثالثة إعدادي عام</v>
      </c>
      <c r="D2615" s="261" t="str">
        <f>C2615&amp;"_"&amp;COUNTIF(C$8:$C2615,C2615)</f>
        <v>الثالثة إعدادي عام_666</v>
      </c>
      <c r="E2615" s="260" t="str">
        <f>[1]Sheet52!$I$11</f>
        <v>3ASCG-16</v>
      </c>
      <c r="F2615" s="261">
        <f>[1]Sheet52!$AA53</f>
        <v>38</v>
      </c>
      <c r="G2615" s="262" t="str">
        <f>[1]Sheet52!$X53</f>
        <v>P139251003</v>
      </c>
      <c r="H2615" s="261" t="str">
        <f>[1]Sheet52!$Q53</f>
        <v>a</v>
      </c>
      <c r="I2615" s="261" t="str">
        <f>[1]Sheet52!$M53</f>
        <v xml:space="preserve">سعيدة  </v>
      </c>
      <c r="J2615" s="261" t="str">
        <f>[1]Sheet52!$L53</f>
        <v>أنثى</v>
      </c>
      <c r="K2615" s="263">
        <f>[1]Sheet52!$F53</f>
        <v>37851</v>
      </c>
      <c r="L2615" s="261" t="str">
        <f t="shared" si="40"/>
        <v xml:space="preserve">a سعيدة  </v>
      </c>
      <c r="M2615" s="279"/>
    </row>
    <row r="2616" spans="2:13" s="265" customFormat="1" ht="30" customHeight="1">
      <c r="B2616" s="266">
        <v>2609</v>
      </c>
      <c r="C2616" s="261" t="str">
        <f>IF((F2616&lt;=0)," ",[1]Sheet52!$T$10)</f>
        <v>الثالثة إعدادي عام</v>
      </c>
      <c r="D2616" s="261" t="str">
        <f>C2616&amp;"_"&amp;COUNTIF(C$8:$C2616,C2616)</f>
        <v>الثالثة إعدادي عام_667</v>
      </c>
      <c r="E2616" s="260" t="str">
        <f>[1]Sheet52!$I$11</f>
        <v>3ASCG-16</v>
      </c>
      <c r="F2616" s="261">
        <f>[1]Sheet52!$AA54</f>
        <v>39</v>
      </c>
      <c r="G2616" s="262" t="str">
        <f>[1]Sheet52!$X54</f>
        <v>P140038557</v>
      </c>
      <c r="H2616" s="261" t="str">
        <f>[1]Sheet52!$Q54</f>
        <v>a</v>
      </c>
      <c r="I2616" s="261" t="str">
        <f>[1]Sheet52!$M54</f>
        <v>يوسف</v>
      </c>
      <c r="J2616" s="261" t="str">
        <f>[1]Sheet52!$L54</f>
        <v>ذكر</v>
      </c>
      <c r="K2616" s="263">
        <f>[1]Sheet52!$F54</f>
        <v>37743</v>
      </c>
      <c r="L2616" s="261" t="str">
        <f t="shared" si="40"/>
        <v>a يوسف</v>
      </c>
      <c r="M2616" s="279"/>
    </row>
    <row r="2617" spans="2:13" s="265" customFormat="1" ht="30" customHeight="1">
      <c r="B2617" s="266">
        <v>2610</v>
      </c>
      <c r="C2617" s="261" t="str">
        <f>IF((F2617&lt;=0)," ",[1]Sheet52!$T$10)</f>
        <v>الثالثة إعدادي عام</v>
      </c>
      <c r="D2617" s="261" t="str">
        <f>C2617&amp;"_"&amp;COUNTIF(C$8:$C2617,C2617)</f>
        <v>الثالثة إعدادي عام_668</v>
      </c>
      <c r="E2617" s="260" t="str">
        <f>[1]Sheet52!$I$11</f>
        <v>3ASCG-16</v>
      </c>
      <c r="F2617" s="261">
        <f>[1]Sheet52!$AA55</f>
        <v>40</v>
      </c>
      <c r="G2617" s="262" t="str">
        <f>[1]Sheet52!$X55</f>
        <v>P147075753</v>
      </c>
      <c r="H2617" s="261" t="str">
        <f>[1]Sheet52!$Q55</f>
        <v>a</v>
      </c>
      <c r="I2617" s="261" t="str">
        <f>[1]Sheet52!$M55</f>
        <v>حسناء</v>
      </c>
      <c r="J2617" s="261" t="str">
        <f>[1]Sheet52!$L55</f>
        <v>أنثى</v>
      </c>
      <c r="K2617" s="263">
        <f>[1]Sheet52!$F55</f>
        <v>37257</v>
      </c>
      <c r="L2617" s="261" t="str">
        <f t="shared" si="40"/>
        <v>a حسناء</v>
      </c>
      <c r="M2617" s="279"/>
    </row>
    <row r="2618" spans="2:13" s="265" customFormat="1" ht="30" customHeight="1">
      <c r="B2618" s="266">
        <v>2611</v>
      </c>
      <c r="C2618" s="261" t="str">
        <f>IF((F2618&lt;=0)," ",[1]Sheet52!$T$10)</f>
        <v>الثالثة إعدادي عام</v>
      </c>
      <c r="D2618" s="261" t="str">
        <f>C2618&amp;"_"&amp;COUNTIF(C$8:$C2618,C2618)</f>
        <v>الثالثة إعدادي عام_669</v>
      </c>
      <c r="E2618" s="260" t="str">
        <f>[1]Sheet52!$I$11</f>
        <v>3ASCG-16</v>
      </c>
      <c r="F2618" s="261">
        <f>[1]Sheet52!$AA56</f>
        <v>41</v>
      </c>
      <c r="G2618" s="262" t="str">
        <f>[1]Sheet52!$X56</f>
        <v>S130002097</v>
      </c>
      <c r="H2618" s="261" t="str">
        <f>[1]Sheet52!$Q56</f>
        <v>a</v>
      </c>
      <c r="I2618" s="261" t="str">
        <f>[1]Sheet52!$M56</f>
        <v>عماد</v>
      </c>
      <c r="J2618" s="261" t="str">
        <f>[1]Sheet52!$L56</f>
        <v>ذكر</v>
      </c>
      <c r="K2618" s="263">
        <f>[1]Sheet52!$F56</f>
        <v>37750</v>
      </c>
      <c r="L2618" s="261" t="str">
        <f t="shared" si="40"/>
        <v>a عماد</v>
      </c>
      <c r="M2618" s="279"/>
    </row>
    <row r="2619" spans="2:13" s="265" customFormat="1" ht="30" customHeight="1">
      <c r="B2619" s="266">
        <v>2612</v>
      </c>
      <c r="C2619" s="261" t="str">
        <f>IF((F2619&lt;=0)," ",[1]Sheet52!$T$10)</f>
        <v>الثالثة إعدادي عام</v>
      </c>
      <c r="D2619" s="261" t="str">
        <f>C2619&amp;"_"&amp;COUNTIF(C$8:$C2619,C2619)</f>
        <v>الثالثة إعدادي عام_670</v>
      </c>
      <c r="E2619" s="260" t="str">
        <f>[1]Sheet52!$I$11</f>
        <v>3ASCG-16</v>
      </c>
      <c r="F2619" s="261">
        <f>[1]Sheet52!$AA57</f>
        <v>42</v>
      </c>
      <c r="G2619" s="262" t="str">
        <f>[1]Sheet52!$X57</f>
        <v>S133166192</v>
      </c>
      <c r="H2619" s="261" t="str">
        <f>[1]Sheet52!$Q57</f>
        <v>a</v>
      </c>
      <c r="I2619" s="261" t="str">
        <f>[1]Sheet52!$M57</f>
        <v>فتيحة</v>
      </c>
      <c r="J2619" s="261" t="str">
        <f>[1]Sheet52!$L57</f>
        <v>أنثى</v>
      </c>
      <c r="K2619" s="263">
        <f>[1]Sheet52!$F57</f>
        <v>36593</v>
      </c>
      <c r="L2619" s="261" t="str">
        <f t="shared" si="40"/>
        <v>a فتيحة</v>
      </c>
      <c r="M2619" s="279"/>
    </row>
    <row r="2620" spans="2:13" s="265" customFormat="1" ht="30" customHeight="1">
      <c r="B2620" s="266">
        <v>2613</v>
      </c>
      <c r="C2620" s="261" t="str">
        <f>IF((F2620&lt;=0)," ",[1]Sheet52!$T$10)</f>
        <v>الثالثة إعدادي عام</v>
      </c>
      <c r="D2620" s="261" t="str">
        <f>C2620&amp;"_"&amp;COUNTIF(C$8:$C2620,C2620)</f>
        <v>الثالثة إعدادي عام_671</v>
      </c>
      <c r="E2620" s="260" t="str">
        <f>[1]Sheet52!$I$11</f>
        <v>3ASCG-16</v>
      </c>
      <c r="F2620" s="261">
        <f>[1]Sheet52!$AA58</f>
        <v>43</v>
      </c>
      <c r="G2620" s="262" t="str">
        <f>[1]Sheet52!$X58</f>
        <v>S138202209</v>
      </c>
      <c r="H2620" s="261" t="str">
        <f>[1]Sheet52!$Q58</f>
        <v>a</v>
      </c>
      <c r="I2620" s="261" t="str">
        <f>[1]Sheet52!$M58</f>
        <v>اسامة</v>
      </c>
      <c r="J2620" s="261" t="str">
        <f>[1]Sheet52!$L58</f>
        <v>ذكر</v>
      </c>
      <c r="K2620" s="263">
        <f>[1]Sheet52!$F58</f>
        <v>38503</v>
      </c>
      <c r="L2620" s="261" t="str">
        <f t="shared" si="40"/>
        <v>a اسامة</v>
      </c>
      <c r="M2620" s="279"/>
    </row>
    <row r="2621" spans="2:13" s="265" customFormat="1" ht="30" customHeight="1">
      <c r="B2621" s="266">
        <v>2614</v>
      </c>
      <c r="C2621" s="261" t="str">
        <f>IF((F2621&lt;=0)," ",[1]Sheet52!$T$10)</f>
        <v xml:space="preserve"> </v>
      </c>
      <c r="D2621" s="261" t="str">
        <f>C2621&amp;"_"&amp;COUNTIF(C$8:$C2621,C2621)</f>
        <v xml:space="preserve"> _489</v>
      </c>
      <c r="E2621" s="260" t="str">
        <f>[1]Sheet52!$I$11</f>
        <v>3ASCG-16</v>
      </c>
      <c r="F2621" s="261">
        <f>[1]Sheet52!$AA59</f>
        <v>0</v>
      </c>
      <c r="G2621" s="262">
        <f>[1]Sheet52!$X59</f>
        <v>0</v>
      </c>
      <c r="H2621" s="261" t="str">
        <f>[1]Sheet52!$Q59</f>
        <v>a</v>
      </c>
      <c r="I2621" s="261">
        <f>[1]Sheet52!$M59</f>
        <v>0</v>
      </c>
      <c r="J2621" s="261">
        <f>[1]Sheet52!$L59</f>
        <v>0</v>
      </c>
      <c r="K2621" s="263">
        <f>[1]Sheet52!$F59</f>
        <v>0</v>
      </c>
      <c r="L2621" s="261" t="str">
        <f t="shared" si="40"/>
        <v>a 0</v>
      </c>
      <c r="M2621" s="279"/>
    </row>
    <row r="2622" spans="2:13" s="265" customFormat="1" ht="30" customHeight="1">
      <c r="B2622" s="266">
        <v>2615</v>
      </c>
      <c r="C2622" s="261" t="str">
        <f>IF((F2622&lt;=0)," ",[1]Sheet52!$T$10)</f>
        <v xml:space="preserve"> </v>
      </c>
      <c r="D2622" s="261" t="str">
        <f>C2622&amp;"_"&amp;COUNTIF(C$8:$C2622,C2622)</f>
        <v xml:space="preserve"> _490</v>
      </c>
      <c r="E2622" s="260" t="str">
        <f>[1]Sheet52!$I$11</f>
        <v>3ASCG-16</v>
      </c>
      <c r="F2622" s="261">
        <f>[1]Sheet52!$AA60</f>
        <v>0</v>
      </c>
      <c r="G2622" s="262">
        <f>[1]Sheet52!$X60</f>
        <v>0</v>
      </c>
      <c r="H2622" s="261" t="str">
        <f>[1]Sheet52!$Q60</f>
        <v>a</v>
      </c>
      <c r="I2622" s="261">
        <f>[1]Sheet52!$M60</f>
        <v>0</v>
      </c>
      <c r="J2622" s="261">
        <f>[1]Sheet52!$L60</f>
        <v>0</v>
      </c>
      <c r="K2622" s="263">
        <f>[1]Sheet52!$F60</f>
        <v>0</v>
      </c>
      <c r="L2622" s="261" t="str">
        <f t="shared" si="40"/>
        <v>a 0</v>
      </c>
      <c r="M2622" s="279"/>
    </row>
    <row r="2623" spans="2:13" s="265" customFormat="1" ht="30" customHeight="1">
      <c r="B2623" s="266">
        <v>2616</v>
      </c>
      <c r="C2623" s="261" t="str">
        <f>IF((F2623&lt;=0)," ",[1]Sheet52!$T$10)</f>
        <v xml:space="preserve"> </v>
      </c>
      <c r="D2623" s="261" t="str">
        <f>C2623&amp;"_"&amp;COUNTIF(C$8:$C2623,C2623)</f>
        <v xml:space="preserve"> _491</v>
      </c>
      <c r="E2623" s="260" t="str">
        <f>[1]Sheet52!$I$11</f>
        <v>3ASCG-16</v>
      </c>
      <c r="F2623" s="261">
        <f>[1]Sheet52!$AA61</f>
        <v>0</v>
      </c>
      <c r="G2623" s="262">
        <f>[1]Sheet52!$X61</f>
        <v>0</v>
      </c>
      <c r="H2623" s="261" t="str">
        <f>[1]Sheet52!$Q61</f>
        <v>a</v>
      </c>
      <c r="I2623" s="261">
        <f>[1]Sheet52!$M61</f>
        <v>0</v>
      </c>
      <c r="J2623" s="261">
        <f>[1]Sheet52!$L61</f>
        <v>0</v>
      </c>
      <c r="K2623" s="263">
        <f>[1]Sheet52!$F61</f>
        <v>0</v>
      </c>
      <c r="L2623" s="261" t="str">
        <f t="shared" si="40"/>
        <v>a 0</v>
      </c>
      <c r="M2623" s="279"/>
    </row>
    <row r="2624" spans="2:13" s="265" customFormat="1" ht="30" customHeight="1">
      <c r="B2624" s="266">
        <v>2617</v>
      </c>
      <c r="C2624" s="261" t="str">
        <f>IF((F2624&lt;=0)," ",[1]Sheet52!$T$10)</f>
        <v xml:space="preserve"> </v>
      </c>
      <c r="D2624" s="261" t="str">
        <f>C2624&amp;"_"&amp;COUNTIF(C$8:$C2624,C2624)</f>
        <v xml:space="preserve"> _492</v>
      </c>
      <c r="E2624" s="260" t="str">
        <f>[1]Sheet52!$I$11</f>
        <v>3ASCG-16</v>
      </c>
      <c r="F2624" s="261">
        <f>[1]Sheet52!$AA62</f>
        <v>0</v>
      </c>
      <c r="G2624" s="262">
        <f>[1]Sheet52!$X62</f>
        <v>0</v>
      </c>
      <c r="H2624" s="261" t="str">
        <f>[1]Sheet52!$Q62</f>
        <v>a</v>
      </c>
      <c r="I2624" s="261">
        <f>[1]Sheet52!$M62</f>
        <v>0</v>
      </c>
      <c r="J2624" s="261">
        <f>[1]Sheet52!$L62</f>
        <v>0</v>
      </c>
      <c r="K2624" s="263">
        <f>[1]Sheet52!$F62</f>
        <v>0</v>
      </c>
      <c r="L2624" s="261" t="str">
        <f t="shared" si="40"/>
        <v>a 0</v>
      </c>
      <c r="M2624" s="279"/>
    </row>
    <row r="2625" spans="2:13" s="265" customFormat="1" ht="30" customHeight="1">
      <c r="B2625" s="266">
        <v>2618</v>
      </c>
      <c r="C2625" s="261" t="str">
        <f>IF((F2625&lt;=0)," ",[1]Sheet52!$T$10)</f>
        <v xml:space="preserve"> </v>
      </c>
      <c r="D2625" s="261" t="str">
        <f>C2625&amp;"_"&amp;COUNTIF(C$8:$C2625,C2625)</f>
        <v xml:space="preserve"> _493</v>
      </c>
      <c r="E2625" s="260" t="str">
        <f>[1]Sheet52!$I$11</f>
        <v>3ASCG-16</v>
      </c>
      <c r="F2625" s="261">
        <f>[1]Sheet52!$AA63</f>
        <v>0</v>
      </c>
      <c r="G2625" s="262">
        <f>[1]Sheet52!$X63</f>
        <v>0</v>
      </c>
      <c r="H2625" s="261">
        <f>[1]Sheet52!$Q63</f>
        <v>0</v>
      </c>
      <c r="I2625" s="261">
        <f>[1]Sheet52!$M63</f>
        <v>0</v>
      </c>
      <c r="J2625" s="261">
        <f>[1]Sheet52!$L63</f>
        <v>0</v>
      </c>
      <c r="K2625" s="263">
        <f>[1]Sheet52!$F63</f>
        <v>0</v>
      </c>
      <c r="L2625" s="261" t="str">
        <f t="shared" si="40"/>
        <v>0 0</v>
      </c>
      <c r="M2625" s="279"/>
    </row>
    <row r="2626" spans="2:13" s="265" customFormat="1" ht="30" customHeight="1">
      <c r="B2626" s="266">
        <v>2619</v>
      </c>
      <c r="C2626" s="261" t="str">
        <f>IF((F2626&lt;=0)," ",[1]Sheet52!$T$10)</f>
        <v xml:space="preserve"> </v>
      </c>
      <c r="D2626" s="261" t="str">
        <f>C2626&amp;"_"&amp;COUNTIF(C$8:$C2626,C2626)</f>
        <v xml:space="preserve"> _494</v>
      </c>
      <c r="E2626" s="260" t="str">
        <f>[1]Sheet52!$I$11</f>
        <v>3ASCG-16</v>
      </c>
      <c r="F2626" s="261">
        <f>[1]Sheet52!$AA64</f>
        <v>0</v>
      </c>
      <c r="G2626" s="262">
        <f>[1]Sheet52!$X64</f>
        <v>0</v>
      </c>
      <c r="H2626" s="261">
        <f>[1]Sheet52!$Q64</f>
        <v>0</v>
      </c>
      <c r="I2626" s="261">
        <f>[1]Sheet52!$M64</f>
        <v>0</v>
      </c>
      <c r="J2626" s="261">
        <f>[1]Sheet52!$L64</f>
        <v>0</v>
      </c>
      <c r="K2626" s="263">
        <f>[1]Sheet52!$F64</f>
        <v>0</v>
      </c>
      <c r="L2626" s="261" t="str">
        <f t="shared" si="40"/>
        <v>0 0</v>
      </c>
      <c r="M2626" s="279"/>
    </row>
    <row r="2627" spans="2:13" s="265" customFormat="1" ht="30" customHeight="1">
      <c r="B2627" s="266">
        <v>2620</v>
      </c>
      <c r="C2627" s="261" t="str">
        <f>IF((F2627&lt;=0)," ",[1]Sheet52!$T$10)</f>
        <v xml:space="preserve"> </v>
      </c>
      <c r="D2627" s="261" t="str">
        <f>C2627&amp;"_"&amp;COUNTIF(C$8:$C2627,C2627)</f>
        <v xml:space="preserve"> _495</v>
      </c>
      <c r="E2627" s="260" t="str">
        <f>[1]Sheet52!$I$11</f>
        <v>3ASCG-16</v>
      </c>
      <c r="F2627" s="261">
        <f>[1]Sheet52!$AA65</f>
        <v>0</v>
      </c>
      <c r="G2627" s="262">
        <f>[1]Sheet52!$X65</f>
        <v>0</v>
      </c>
      <c r="H2627" s="261">
        <f>[1]Sheet52!$Q65</f>
        <v>0</v>
      </c>
      <c r="I2627" s="261">
        <f>[1]Sheet52!$M65</f>
        <v>0</v>
      </c>
      <c r="J2627" s="261">
        <f>[1]Sheet52!$L65</f>
        <v>0</v>
      </c>
      <c r="K2627" s="263">
        <f>[1]Sheet52!$F65</f>
        <v>0</v>
      </c>
      <c r="L2627" s="261" t="str">
        <f t="shared" si="40"/>
        <v>0 0</v>
      </c>
      <c r="M2627" s="279"/>
    </row>
    <row r="2628" spans="2:13" s="265" customFormat="1" ht="30" customHeight="1">
      <c r="B2628" s="266">
        <v>2621</v>
      </c>
      <c r="C2628" s="261" t="str">
        <f>IF((F2628&lt;=0)," ",[1]Sheet52!$T$10)</f>
        <v xml:space="preserve"> </v>
      </c>
      <c r="D2628" s="261" t="str">
        <f>C2628&amp;"_"&amp;COUNTIF(C$8:$C2628,C2628)</f>
        <v xml:space="preserve"> _496</v>
      </c>
      <c r="E2628" s="260" t="str">
        <f>[1]Sheet52!$I$11</f>
        <v>3ASCG-16</v>
      </c>
      <c r="F2628" s="261">
        <f>[1]Sheet52!$AA66</f>
        <v>0</v>
      </c>
      <c r="G2628" s="262">
        <f>[1]Sheet52!$X66</f>
        <v>0</v>
      </c>
      <c r="H2628" s="261">
        <f>[1]Sheet52!$Q66</f>
        <v>0</v>
      </c>
      <c r="I2628" s="261">
        <f>[1]Sheet52!$M66</f>
        <v>0</v>
      </c>
      <c r="J2628" s="261">
        <f>[1]Sheet52!$L66</f>
        <v>0</v>
      </c>
      <c r="K2628" s="263">
        <f>[1]Sheet52!$F66</f>
        <v>0</v>
      </c>
      <c r="L2628" s="261" t="str">
        <f t="shared" si="40"/>
        <v>0 0</v>
      </c>
      <c r="M2628" s="279"/>
    </row>
    <row r="2629" spans="2:13" s="265" customFormat="1" ht="30" customHeight="1">
      <c r="B2629" s="266">
        <v>2622</v>
      </c>
      <c r="C2629" s="261" t="str">
        <f>IF((F2629&lt;=0)," ",[1]Sheet53!$T$10)</f>
        <v>الثالثة إعدادي عام</v>
      </c>
      <c r="D2629" s="261" t="str">
        <f>C2629&amp;"_"&amp;COUNTIF(C$8:$C2629,C2629)</f>
        <v>الثالثة إعدادي عام_672</v>
      </c>
      <c r="E2629" s="260" t="str">
        <f>[1]Sheet53!$I$11</f>
        <v>3ASCG-17</v>
      </c>
      <c r="F2629" s="261">
        <f>[1]Sheet53!$AA16</f>
        <v>1</v>
      </c>
      <c r="G2629" s="262" t="str">
        <f>[1]Sheet53!$X16</f>
        <v>E137008402</v>
      </c>
      <c r="H2629" s="261" t="str">
        <f>[1]Sheet53!$Q16</f>
        <v>a</v>
      </c>
      <c r="I2629" s="261" t="str">
        <f>[1]Sheet53!$M16</f>
        <v>أمينة</v>
      </c>
      <c r="J2629" s="261" t="str">
        <f>[1]Sheet53!$L16</f>
        <v>أنثى</v>
      </c>
      <c r="K2629" s="263">
        <f>[1]Sheet53!$F16</f>
        <v>38150</v>
      </c>
      <c r="L2629" s="261" t="str">
        <f t="shared" si="40"/>
        <v>a أمينة</v>
      </c>
      <c r="M2629" s="279"/>
    </row>
    <row r="2630" spans="2:13" s="265" customFormat="1" ht="30" customHeight="1">
      <c r="B2630" s="266">
        <v>2623</v>
      </c>
      <c r="C2630" s="261" t="str">
        <f>IF((F2630&lt;=0)," ",[1]Sheet53!$T$10)</f>
        <v>الثالثة إعدادي عام</v>
      </c>
      <c r="D2630" s="261" t="str">
        <f>C2630&amp;"_"&amp;COUNTIF(C$8:$C2630,C2630)</f>
        <v>الثالثة إعدادي عام_673</v>
      </c>
      <c r="E2630" s="260" t="str">
        <f>[1]Sheet53!$I$11</f>
        <v>3ASCG-17</v>
      </c>
      <c r="F2630" s="261">
        <f>[1]Sheet53!$AA17</f>
        <v>2</v>
      </c>
      <c r="G2630" s="262" t="str">
        <f>[1]Sheet53!$X17</f>
        <v>N137292157</v>
      </c>
      <c r="H2630" s="261" t="str">
        <f>[1]Sheet53!$Q17</f>
        <v>a</v>
      </c>
      <c r="I2630" s="261" t="str">
        <f>[1]Sheet53!$M17</f>
        <v>يونس</v>
      </c>
      <c r="J2630" s="261" t="str">
        <f>[1]Sheet53!$L17</f>
        <v>ذكر</v>
      </c>
      <c r="K2630" s="263">
        <f>[1]Sheet53!$F17</f>
        <v>36789</v>
      </c>
      <c r="L2630" s="261" t="str">
        <f t="shared" si="40"/>
        <v>a يونس</v>
      </c>
      <c r="M2630" s="279"/>
    </row>
    <row r="2631" spans="2:13" s="265" customFormat="1" ht="30" customHeight="1">
      <c r="B2631" s="266">
        <v>2624</v>
      </c>
      <c r="C2631" s="261" t="str">
        <f>IF((F2631&lt;=0)," ",[1]Sheet53!$T$10)</f>
        <v>الثالثة إعدادي عام</v>
      </c>
      <c r="D2631" s="261" t="str">
        <f>C2631&amp;"_"&amp;COUNTIF(C$8:$C2631,C2631)</f>
        <v>الثالثة إعدادي عام_674</v>
      </c>
      <c r="E2631" s="260" t="str">
        <f>[1]Sheet53!$I$11</f>
        <v>3ASCG-17</v>
      </c>
      <c r="F2631" s="261">
        <f>[1]Sheet53!$AA18</f>
        <v>3</v>
      </c>
      <c r="G2631" s="262" t="str">
        <f>[1]Sheet53!$X18</f>
        <v>N139382405</v>
      </c>
      <c r="H2631" s="261" t="str">
        <f>[1]Sheet53!$Q18</f>
        <v>a</v>
      </c>
      <c r="I2631" s="261" t="str">
        <f>[1]Sheet53!$M18</f>
        <v>جميلة</v>
      </c>
      <c r="J2631" s="261" t="str">
        <f>[1]Sheet53!$L18</f>
        <v>أنثى</v>
      </c>
      <c r="K2631" s="263">
        <f>[1]Sheet53!$F18</f>
        <v>37459</v>
      </c>
      <c r="L2631" s="261" t="str">
        <f t="shared" si="40"/>
        <v>a جميلة</v>
      </c>
      <c r="M2631" s="279"/>
    </row>
    <row r="2632" spans="2:13" s="265" customFormat="1" ht="30" customHeight="1">
      <c r="B2632" s="266">
        <v>2625</v>
      </c>
      <c r="C2632" s="261" t="str">
        <f>IF((F2632&lt;=0)," ",[1]Sheet53!$T$10)</f>
        <v>الثالثة إعدادي عام</v>
      </c>
      <c r="D2632" s="261" t="str">
        <f>C2632&amp;"_"&amp;COUNTIF(C$8:$C2632,C2632)</f>
        <v>الثالثة إعدادي عام_675</v>
      </c>
      <c r="E2632" s="260" t="str">
        <f>[1]Sheet53!$I$11</f>
        <v>3ASCG-17</v>
      </c>
      <c r="F2632" s="261">
        <f>[1]Sheet53!$AA19</f>
        <v>4</v>
      </c>
      <c r="G2632" s="262" t="str">
        <f>[1]Sheet53!$X19</f>
        <v>P120032645</v>
      </c>
      <c r="H2632" s="261" t="str">
        <f>[1]Sheet53!$Q19</f>
        <v>a</v>
      </c>
      <c r="I2632" s="261" t="str">
        <f>[1]Sheet53!$M19</f>
        <v>عبد الحكيم محمد</v>
      </c>
      <c r="J2632" s="261" t="str">
        <f>[1]Sheet53!$L19</f>
        <v>ذكر</v>
      </c>
      <c r="K2632" s="263">
        <f>[1]Sheet53!$F19</f>
        <v>36550</v>
      </c>
      <c r="L2632" s="261" t="str">
        <f t="shared" si="40"/>
        <v>a عبد الحكيم محمد</v>
      </c>
      <c r="M2632" s="279"/>
    </row>
    <row r="2633" spans="2:13" s="265" customFormat="1" ht="30" customHeight="1">
      <c r="B2633" s="266">
        <v>2626</v>
      </c>
      <c r="C2633" s="261" t="str">
        <f>IF((F2633&lt;=0)," ",[1]Sheet53!$T$10)</f>
        <v>الثالثة إعدادي عام</v>
      </c>
      <c r="D2633" s="261" t="str">
        <f>C2633&amp;"_"&amp;COUNTIF(C$8:$C2633,C2633)</f>
        <v>الثالثة إعدادي عام_676</v>
      </c>
      <c r="E2633" s="260" t="str">
        <f>[1]Sheet53!$I$11</f>
        <v>3ASCG-17</v>
      </c>
      <c r="F2633" s="261">
        <f>[1]Sheet53!$AA20</f>
        <v>5</v>
      </c>
      <c r="G2633" s="262" t="str">
        <f>[1]Sheet53!$X20</f>
        <v>P120055439</v>
      </c>
      <c r="H2633" s="261" t="str">
        <f>[1]Sheet53!$Q20</f>
        <v>a</v>
      </c>
      <c r="I2633" s="261" t="str">
        <f>[1]Sheet53!$M20</f>
        <v>سكينة</v>
      </c>
      <c r="J2633" s="261" t="str">
        <f>[1]Sheet53!$L20</f>
        <v>أنثى</v>
      </c>
      <c r="K2633" s="263">
        <f>[1]Sheet53!$F20</f>
        <v>37088</v>
      </c>
      <c r="L2633" s="261" t="str">
        <f t="shared" ref="L2633:L2696" si="41">CONCATENATE(H2633," ",I2633)</f>
        <v>a سكينة</v>
      </c>
      <c r="M2633" s="279"/>
    </row>
    <row r="2634" spans="2:13" s="265" customFormat="1" ht="30" customHeight="1">
      <c r="B2634" s="266">
        <v>2627</v>
      </c>
      <c r="C2634" s="261" t="str">
        <f>IF((F2634&lt;=0)," ",[1]Sheet53!$T$10)</f>
        <v>الثالثة إعدادي عام</v>
      </c>
      <c r="D2634" s="261" t="str">
        <f>C2634&amp;"_"&amp;COUNTIF(C$8:$C2634,C2634)</f>
        <v>الثالثة إعدادي عام_677</v>
      </c>
      <c r="E2634" s="260" t="str">
        <f>[1]Sheet53!$I$11</f>
        <v>3ASCG-17</v>
      </c>
      <c r="F2634" s="261">
        <f>[1]Sheet53!$AA21</f>
        <v>6</v>
      </c>
      <c r="G2634" s="262" t="str">
        <f>[1]Sheet53!$X21</f>
        <v>P120102029</v>
      </c>
      <c r="H2634" s="261" t="str">
        <f>[1]Sheet53!$Q21</f>
        <v>a</v>
      </c>
      <c r="I2634" s="261" t="str">
        <f>[1]Sheet53!$M21</f>
        <v>امينة</v>
      </c>
      <c r="J2634" s="261" t="str">
        <f>[1]Sheet53!$L21</f>
        <v>أنثى</v>
      </c>
      <c r="K2634" s="263">
        <f>[1]Sheet53!$F21</f>
        <v>37997</v>
      </c>
      <c r="L2634" s="261" t="str">
        <f t="shared" si="41"/>
        <v>a امينة</v>
      </c>
      <c r="M2634" s="279"/>
    </row>
    <row r="2635" spans="2:13" s="265" customFormat="1" ht="30" customHeight="1">
      <c r="B2635" s="266">
        <v>2628</v>
      </c>
      <c r="C2635" s="261" t="str">
        <f>IF((F2635&lt;=0)," ",[1]Sheet53!$T$10)</f>
        <v>الثالثة إعدادي عام</v>
      </c>
      <c r="D2635" s="261" t="str">
        <f>C2635&amp;"_"&amp;COUNTIF(C$8:$C2635,C2635)</f>
        <v>الثالثة إعدادي عام_678</v>
      </c>
      <c r="E2635" s="260" t="str">
        <f>[1]Sheet53!$I$11</f>
        <v>3ASCG-17</v>
      </c>
      <c r="F2635" s="261">
        <f>[1]Sheet53!$AA22</f>
        <v>7</v>
      </c>
      <c r="G2635" s="262" t="str">
        <f>[1]Sheet53!$X22</f>
        <v>P130260084</v>
      </c>
      <c r="H2635" s="261" t="str">
        <f>[1]Sheet53!$Q22</f>
        <v>a</v>
      </c>
      <c r="I2635" s="261" t="str">
        <f>[1]Sheet53!$M22</f>
        <v>عادل</v>
      </c>
      <c r="J2635" s="261" t="str">
        <f>[1]Sheet53!$L22</f>
        <v>ذكر</v>
      </c>
      <c r="K2635" s="263">
        <f>[1]Sheet53!$F22</f>
        <v>37271</v>
      </c>
      <c r="L2635" s="261" t="str">
        <f t="shared" si="41"/>
        <v>a عادل</v>
      </c>
      <c r="M2635" s="279"/>
    </row>
    <row r="2636" spans="2:13" s="265" customFormat="1" ht="30" customHeight="1">
      <c r="B2636" s="266">
        <v>2629</v>
      </c>
      <c r="C2636" s="261" t="str">
        <f>IF((F2636&lt;=0)," ",[1]Sheet53!$T$10)</f>
        <v>الثالثة إعدادي عام</v>
      </c>
      <c r="D2636" s="261" t="str">
        <f>C2636&amp;"_"&amp;COUNTIF(C$8:$C2636,C2636)</f>
        <v>الثالثة إعدادي عام_679</v>
      </c>
      <c r="E2636" s="260" t="str">
        <f>[1]Sheet53!$I$11</f>
        <v>3ASCG-17</v>
      </c>
      <c r="F2636" s="261">
        <f>[1]Sheet53!$AA23</f>
        <v>8</v>
      </c>
      <c r="G2636" s="262" t="str">
        <f>[1]Sheet53!$X23</f>
        <v>P130371131</v>
      </c>
      <c r="H2636" s="261" t="str">
        <f>[1]Sheet53!$Q23</f>
        <v>a</v>
      </c>
      <c r="I2636" s="261" t="str">
        <f>[1]Sheet53!$M23</f>
        <v xml:space="preserve">عبد الرحيم </v>
      </c>
      <c r="J2636" s="261" t="str">
        <f>[1]Sheet53!$L23</f>
        <v>ذكر</v>
      </c>
      <c r="K2636" s="263">
        <f>[1]Sheet53!$F23</f>
        <v>38251</v>
      </c>
      <c r="L2636" s="261" t="str">
        <f t="shared" si="41"/>
        <v xml:space="preserve">a عبد الرحيم </v>
      </c>
      <c r="M2636" s="279"/>
    </row>
    <row r="2637" spans="2:13" s="265" customFormat="1" ht="30" customHeight="1">
      <c r="B2637" s="266">
        <v>2630</v>
      </c>
      <c r="C2637" s="261" t="str">
        <f>IF((F2637&lt;=0)," ",[1]Sheet53!$T$10)</f>
        <v>الثالثة إعدادي عام</v>
      </c>
      <c r="D2637" s="261" t="str">
        <f>C2637&amp;"_"&amp;COUNTIF(C$8:$C2637,C2637)</f>
        <v>الثالثة إعدادي عام_680</v>
      </c>
      <c r="E2637" s="260" t="str">
        <f>[1]Sheet53!$I$11</f>
        <v>3ASCG-17</v>
      </c>
      <c r="F2637" s="261">
        <f>[1]Sheet53!$AA24</f>
        <v>9</v>
      </c>
      <c r="G2637" s="262" t="str">
        <f>[1]Sheet53!$X24</f>
        <v>P130371214</v>
      </c>
      <c r="H2637" s="261" t="str">
        <f>[1]Sheet53!$Q24</f>
        <v>a</v>
      </c>
      <c r="I2637" s="261" t="str">
        <f>[1]Sheet53!$M24</f>
        <v xml:space="preserve">وصال </v>
      </c>
      <c r="J2637" s="261" t="str">
        <f>[1]Sheet53!$L24</f>
        <v>أنثى</v>
      </c>
      <c r="K2637" s="263">
        <f>[1]Sheet53!$F24</f>
        <v>37600</v>
      </c>
      <c r="L2637" s="261" t="str">
        <f t="shared" si="41"/>
        <v xml:space="preserve">a وصال </v>
      </c>
      <c r="M2637" s="279"/>
    </row>
    <row r="2638" spans="2:13" s="265" customFormat="1" ht="30" customHeight="1">
      <c r="B2638" s="266">
        <v>2631</v>
      </c>
      <c r="C2638" s="261" t="str">
        <f>IF((F2638&lt;=0)," ",[1]Sheet53!$T$10)</f>
        <v>الثالثة إعدادي عام</v>
      </c>
      <c r="D2638" s="261" t="str">
        <f>C2638&amp;"_"&amp;COUNTIF(C$8:$C2638,C2638)</f>
        <v>الثالثة إعدادي عام_681</v>
      </c>
      <c r="E2638" s="260" t="str">
        <f>[1]Sheet53!$I$11</f>
        <v>3ASCG-17</v>
      </c>
      <c r="F2638" s="261">
        <f>[1]Sheet53!$AA25</f>
        <v>10</v>
      </c>
      <c r="G2638" s="262" t="str">
        <f>[1]Sheet53!$X25</f>
        <v>P130371246</v>
      </c>
      <c r="H2638" s="261" t="str">
        <f>[1]Sheet53!$Q25</f>
        <v>a</v>
      </c>
      <c r="I2638" s="261" t="str">
        <f>[1]Sheet53!$M25</f>
        <v xml:space="preserve">خالد </v>
      </c>
      <c r="J2638" s="261" t="str">
        <f>[1]Sheet53!$L25</f>
        <v>ذكر</v>
      </c>
      <c r="K2638" s="263">
        <f>[1]Sheet53!$F25</f>
        <v>38054</v>
      </c>
      <c r="L2638" s="261" t="str">
        <f t="shared" si="41"/>
        <v xml:space="preserve">a خالد </v>
      </c>
      <c r="M2638" s="279"/>
    </row>
    <row r="2639" spans="2:13" s="265" customFormat="1" ht="30" customHeight="1">
      <c r="B2639" s="266">
        <v>2632</v>
      </c>
      <c r="C2639" s="261" t="str">
        <f>IF((F2639&lt;=0)," ",[1]Sheet53!$T$10)</f>
        <v>الثالثة إعدادي عام</v>
      </c>
      <c r="D2639" s="261" t="str">
        <f>C2639&amp;"_"&amp;COUNTIF(C$8:$C2639,C2639)</f>
        <v>الثالثة إعدادي عام_682</v>
      </c>
      <c r="E2639" s="260" t="str">
        <f>[1]Sheet53!$I$11</f>
        <v>3ASCG-17</v>
      </c>
      <c r="F2639" s="261">
        <f>[1]Sheet53!$AA26</f>
        <v>11</v>
      </c>
      <c r="G2639" s="262" t="str">
        <f>[1]Sheet53!$X26</f>
        <v>P130376820</v>
      </c>
      <c r="H2639" s="261" t="str">
        <f>[1]Sheet53!$Q26</f>
        <v>a</v>
      </c>
      <c r="I2639" s="261" t="str">
        <f>[1]Sheet53!$M26</f>
        <v xml:space="preserve">بلال </v>
      </c>
      <c r="J2639" s="261" t="str">
        <f>[1]Sheet53!$L26</f>
        <v>ذكر</v>
      </c>
      <c r="K2639" s="263">
        <f>[1]Sheet53!$F26</f>
        <v>36987</v>
      </c>
      <c r="L2639" s="261" t="str">
        <f t="shared" si="41"/>
        <v xml:space="preserve">a بلال </v>
      </c>
      <c r="M2639" s="279"/>
    </row>
    <row r="2640" spans="2:13" s="265" customFormat="1" ht="30" customHeight="1">
      <c r="B2640" s="266">
        <v>2633</v>
      </c>
      <c r="C2640" s="261" t="str">
        <f>IF((F2640&lt;=0)," ",[1]Sheet53!$T$10)</f>
        <v>الثالثة إعدادي عام</v>
      </c>
      <c r="D2640" s="261" t="str">
        <f>C2640&amp;"_"&amp;COUNTIF(C$8:$C2640,C2640)</f>
        <v>الثالثة إعدادي عام_683</v>
      </c>
      <c r="E2640" s="260" t="str">
        <f>[1]Sheet53!$I$11</f>
        <v>3ASCG-17</v>
      </c>
      <c r="F2640" s="261">
        <f>[1]Sheet53!$AA27</f>
        <v>12</v>
      </c>
      <c r="G2640" s="262" t="str">
        <f>[1]Sheet53!$X27</f>
        <v>P131371116</v>
      </c>
      <c r="H2640" s="261" t="str">
        <f>[1]Sheet53!$Q27</f>
        <v>a</v>
      </c>
      <c r="I2640" s="261" t="str">
        <f>[1]Sheet53!$M27</f>
        <v xml:space="preserve">ضحى </v>
      </c>
      <c r="J2640" s="261" t="str">
        <f>[1]Sheet53!$L27</f>
        <v>أنثى</v>
      </c>
      <c r="K2640" s="263">
        <f>[1]Sheet53!$F27</f>
        <v>38374</v>
      </c>
      <c r="L2640" s="261" t="str">
        <f t="shared" si="41"/>
        <v xml:space="preserve">a ضحى </v>
      </c>
      <c r="M2640" s="279"/>
    </row>
    <row r="2641" spans="2:13" s="265" customFormat="1" ht="30" customHeight="1">
      <c r="B2641" s="266">
        <v>2634</v>
      </c>
      <c r="C2641" s="261" t="str">
        <f>IF((F2641&lt;=0)," ",[1]Sheet53!$T$10)</f>
        <v>الثالثة إعدادي عام</v>
      </c>
      <c r="D2641" s="261" t="str">
        <f>C2641&amp;"_"&amp;COUNTIF(C$8:$C2641,C2641)</f>
        <v>الثالثة إعدادي عام_684</v>
      </c>
      <c r="E2641" s="260" t="str">
        <f>[1]Sheet53!$I$11</f>
        <v>3ASCG-17</v>
      </c>
      <c r="F2641" s="261">
        <f>[1]Sheet53!$AA28</f>
        <v>13</v>
      </c>
      <c r="G2641" s="262" t="str">
        <f>[1]Sheet53!$X28</f>
        <v>P131371231</v>
      </c>
      <c r="H2641" s="261" t="str">
        <f>[1]Sheet53!$Q28</f>
        <v>a</v>
      </c>
      <c r="I2641" s="261" t="str">
        <f>[1]Sheet53!$M28</f>
        <v xml:space="preserve">شيماء </v>
      </c>
      <c r="J2641" s="261" t="str">
        <f>[1]Sheet53!$L28</f>
        <v>أنثى</v>
      </c>
      <c r="K2641" s="263">
        <f>[1]Sheet53!$F28</f>
        <v>38309</v>
      </c>
      <c r="L2641" s="261" t="str">
        <f t="shared" si="41"/>
        <v xml:space="preserve">a شيماء </v>
      </c>
      <c r="M2641" s="279"/>
    </row>
    <row r="2642" spans="2:13" s="265" customFormat="1" ht="30" customHeight="1">
      <c r="B2642" s="266">
        <v>2635</v>
      </c>
      <c r="C2642" s="261" t="str">
        <f>IF((F2642&lt;=0)," ",[1]Sheet53!$T$10)</f>
        <v>الثالثة إعدادي عام</v>
      </c>
      <c r="D2642" s="261" t="str">
        <f>C2642&amp;"_"&amp;COUNTIF(C$8:$C2642,C2642)</f>
        <v>الثالثة إعدادي عام_685</v>
      </c>
      <c r="E2642" s="260" t="str">
        <f>[1]Sheet53!$I$11</f>
        <v>3ASCG-17</v>
      </c>
      <c r="F2642" s="261">
        <f>[1]Sheet53!$AA29</f>
        <v>14</v>
      </c>
      <c r="G2642" s="262" t="str">
        <f>[1]Sheet53!$X29</f>
        <v>P131376836</v>
      </c>
      <c r="H2642" s="261" t="str">
        <f>[1]Sheet53!$Q29</f>
        <v>a</v>
      </c>
      <c r="I2642" s="261" t="str">
        <f>[1]Sheet53!$M29</f>
        <v xml:space="preserve">أسامة </v>
      </c>
      <c r="J2642" s="261" t="str">
        <f>[1]Sheet53!$L29</f>
        <v>ذكر</v>
      </c>
      <c r="K2642" s="263">
        <f>[1]Sheet53!$F29</f>
        <v>37292</v>
      </c>
      <c r="L2642" s="261" t="str">
        <f t="shared" si="41"/>
        <v xml:space="preserve">a أسامة </v>
      </c>
      <c r="M2642" s="279"/>
    </row>
    <row r="2643" spans="2:13" s="265" customFormat="1" ht="30" customHeight="1">
      <c r="B2643" s="266">
        <v>2636</v>
      </c>
      <c r="C2643" s="261" t="str">
        <f>IF((F2643&lt;=0)," ",[1]Sheet53!$T$10)</f>
        <v>الثالثة إعدادي عام</v>
      </c>
      <c r="D2643" s="261" t="str">
        <f>C2643&amp;"_"&amp;COUNTIF(C$8:$C2643,C2643)</f>
        <v>الثالثة إعدادي عام_686</v>
      </c>
      <c r="E2643" s="260" t="str">
        <f>[1]Sheet53!$I$11</f>
        <v>3ASCG-17</v>
      </c>
      <c r="F2643" s="261">
        <f>[1]Sheet53!$AA30</f>
        <v>15</v>
      </c>
      <c r="G2643" s="262" t="str">
        <f>[1]Sheet53!$X30</f>
        <v>P131454247</v>
      </c>
      <c r="H2643" s="261" t="str">
        <f>[1]Sheet53!$Q30</f>
        <v>a</v>
      </c>
      <c r="I2643" s="261" t="str">
        <f>[1]Sheet53!$M30</f>
        <v xml:space="preserve">هاجر </v>
      </c>
      <c r="J2643" s="261" t="str">
        <f>[1]Sheet53!$L30</f>
        <v>أنثى</v>
      </c>
      <c r="K2643" s="263">
        <f>[1]Sheet53!$F30</f>
        <v>37825</v>
      </c>
      <c r="L2643" s="261" t="str">
        <f t="shared" si="41"/>
        <v xml:space="preserve">a هاجر </v>
      </c>
      <c r="M2643" s="279"/>
    </row>
    <row r="2644" spans="2:13" s="265" customFormat="1" ht="30" customHeight="1">
      <c r="B2644" s="266">
        <v>2637</v>
      </c>
      <c r="C2644" s="261" t="str">
        <f>IF((F2644&lt;=0)," ",[1]Sheet53!$T$10)</f>
        <v>الثالثة إعدادي عام</v>
      </c>
      <c r="D2644" s="261" t="str">
        <f>C2644&amp;"_"&amp;COUNTIF(C$8:$C2644,C2644)</f>
        <v>الثالثة إعدادي عام_687</v>
      </c>
      <c r="E2644" s="260" t="str">
        <f>[1]Sheet53!$I$11</f>
        <v>3ASCG-17</v>
      </c>
      <c r="F2644" s="261">
        <f>[1]Sheet53!$AA31</f>
        <v>16</v>
      </c>
      <c r="G2644" s="262" t="str">
        <f>[1]Sheet53!$X31</f>
        <v>P132250986</v>
      </c>
      <c r="H2644" s="261" t="str">
        <f>[1]Sheet53!$Q31</f>
        <v>a</v>
      </c>
      <c r="I2644" s="261" t="str">
        <f>[1]Sheet53!$M31</f>
        <v xml:space="preserve">أحمد </v>
      </c>
      <c r="J2644" s="261" t="str">
        <f>[1]Sheet53!$L31</f>
        <v>ذكر</v>
      </c>
      <c r="K2644" s="263">
        <f>[1]Sheet53!$F31</f>
        <v>38337</v>
      </c>
      <c r="L2644" s="261" t="str">
        <f t="shared" si="41"/>
        <v xml:space="preserve">a أحمد </v>
      </c>
      <c r="M2644" s="279"/>
    </row>
    <row r="2645" spans="2:13" s="265" customFormat="1" ht="30" customHeight="1">
      <c r="B2645" s="266">
        <v>2638</v>
      </c>
      <c r="C2645" s="261" t="str">
        <f>IF((F2645&lt;=0)," ",[1]Sheet53!$T$10)</f>
        <v>الثالثة إعدادي عام</v>
      </c>
      <c r="D2645" s="261" t="str">
        <f>C2645&amp;"_"&amp;COUNTIF(C$8:$C2645,C2645)</f>
        <v>الثالثة إعدادي عام_688</v>
      </c>
      <c r="E2645" s="260" t="str">
        <f>[1]Sheet53!$I$11</f>
        <v>3ASCG-17</v>
      </c>
      <c r="F2645" s="261">
        <f>[1]Sheet53!$AA32</f>
        <v>17</v>
      </c>
      <c r="G2645" s="262" t="str">
        <f>[1]Sheet53!$X32</f>
        <v>P132415092</v>
      </c>
      <c r="H2645" s="261" t="str">
        <f>[1]Sheet53!$Q32</f>
        <v>a</v>
      </c>
      <c r="I2645" s="261" t="str">
        <f>[1]Sheet53!$M32</f>
        <v xml:space="preserve">عائشة </v>
      </c>
      <c r="J2645" s="261" t="str">
        <f>[1]Sheet53!$L32</f>
        <v>أنثى</v>
      </c>
      <c r="K2645" s="263">
        <f>[1]Sheet53!$F32</f>
        <v>37602</v>
      </c>
      <c r="L2645" s="261" t="str">
        <f t="shared" si="41"/>
        <v xml:space="preserve">a عائشة </v>
      </c>
      <c r="M2645" s="279"/>
    </row>
    <row r="2646" spans="2:13" s="265" customFormat="1" ht="30" customHeight="1">
      <c r="B2646" s="266">
        <v>2639</v>
      </c>
      <c r="C2646" s="261" t="str">
        <f>IF((F2646&lt;=0)," ",[1]Sheet53!$T$10)</f>
        <v>الثالثة إعدادي عام</v>
      </c>
      <c r="D2646" s="261" t="str">
        <f>C2646&amp;"_"&amp;COUNTIF(C$8:$C2646,C2646)</f>
        <v>الثالثة إعدادي عام_689</v>
      </c>
      <c r="E2646" s="260" t="str">
        <f>[1]Sheet53!$I$11</f>
        <v>3ASCG-17</v>
      </c>
      <c r="F2646" s="261">
        <f>[1]Sheet53!$AA33</f>
        <v>18</v>
      </c>
      <c r="G2646" s="262" t="str">
        <f>[1]Sheet53!$X33</f>
        <v>P133046139</v>
      </c>
      <c r="H2646" s="261" t="str">
        <f>[1]Sheet53!$Q33</f>
        <v>a</v>
      </c>
      <c r="I2646" s="261" t="str">
        <f>[1]Sheet53!$M33</f>
        <v>الياس</v>
      </c>
      <c r="J2646" s="261" t="str">
        <f>[1]Sheet53!$L33</f>
        <v>ذكر</v>
      </c>
      <c r="K2646" s="263">
        <f>[1]Sheet53!$F33</f>
        <v>38143</v>
      </c>
      <c r="L2646" s="261" t="str">
        <f t="shared" si="41"/>
        <v>a الياس</v>
      </c>
      <c r="M2646" s="279"/>
    </row>
    <row r="2647" spans="2:13" s="265" customFormat="1" ht="30" customHeight="1">
      <c r="B2647" s="266">
        <v>2640</v>
      </c>
      <c r="C2647" s="261" t="str">
        <f>IF((F2647&lt;=0)," ",[1]Sheet53!$T$10)</f>
        <v>الثالثة إعدادي عام</v>
      </c>
      <c r="D2647" s="261" t="str">
        <f>C2647&amp;"_"&amp;COUNTIF(C$8:$C2647,C2647)</f>
        <v>الثالثة إعدادي عام_690</v>
      </c>
      <c r="E2647" s="260" t="str">
        <f>[1]Sheet53!$I$11</f>
        <v>3ASCG-17</v>
      </c>
      <c r="F2647" s="261">
        <f>[1]Sheet53!$AA34</f>
        <v>19</v>
      </c>
      <c r="G2647" s="262" t="str">
        <f>[1]Sheet53!$X34</f>
        <v>P133250974</v>
      </c>
      <c r="H2647" s="261" t="str">
        <f>[1]Sheet53!$Q34</f>
        <v>a</v>
      </c>
      <c r="I2647" s="261" t="str">
        <f>[1]Sheet53!$M34</f>
        <v xml:space="preserve">وفاء </v>
      </c>
      <c r="J2647" s="261" t="str">
        <f>[1]Sheet53!$L34</f>
        <v>أنثى</v>
      </c>
      <c r="K2647" s="263">
        <f>[1]Sheet53!$F34</f>
        <v>38245</v>
      </c>
      <c r="L2647" s="261" t="str">
        <f t="shared" si="41"/>
        <v xml:space="preserve">a وفاء </v>
      </c>
      <c r="M2647" s="279"/>
    </row>
    <row r="2648" spans="2:13" s="265" customFormat="1" ht="30" customHeight="1">
      <c r="B2648" s="266">
        <v>2641</v>
      </c>
      <c r="C2648" s="261" t="str">
        <f>IF((F2648&lt;=0)," ",[1]Sheet53!$T$10)</f>
        <v>الثالثة إعدادي عام</v>
      </c>
      <c r="D2648" s="261" t="str">
        <f>C2648&amp;"_"&amp;COUNTIF(C$8:$C2648,C2648)</f>
        <v>الثالثة إعدادي عام_691</v>
      </c>
      <c r="E2648" s="260" t="str">
        <f>[1]Sheet53!$I$11</f>
        <v>3ASCG-17</v>
      </c>
      <c r="F2648" s="261">
        <f>[1]Sheet53!$AA35</f>
        <v>20</v>
      </c>
      <c r="G2648" s="262" t="str">
        <f>[1]Sheet53!$X35</f>
        <v>P133251025</v>
      </c>
      <c r="H2648" s="261" t="str">
        <f>[1]Sheet53!$Q35</f>
        <v>a</v>
      </c>
      <c r="I2648" s="261" t="str">
        <f>[1]Sheet53!$M35</f>
        <v xml:space="preserve">زيد  </v>
      </c>
      <c r="J2648" s="261" t="str">
        <f>[1]Sheet53!$L35</f>
        <v>ذكر</v>
      </c>
      <c r="K2648" s="263">
        <f>[1]Sheet53!$F35</f>
        <v>37819</v>
      </c>
      <c r="L2648" s="261" t="str">
        <f t="shared" si="41"/>
        <v xml:space="preserve">a زيد  </v>
      </c>
      <c r="M2648" s="279"/>
    </row>
    <row r="2649" spans="2:13" s="265" customFormat="1" ht="30" customHeight="1">
      <c r="B2649" s="266">
        <v>2642</v>
      </c>
      <c r="C2649" s="261" t="str">
        <f>IF((F2649&lt;=0)," ",[1]Sheet53!$T$10)</f>
        <v>الثالثة إعدادي عام</v>
      </c>
      <c r="D2649" s="261" t="str">
        <f>C2649&amp;"_"&amp;COUNTIF(C$8:$C2649,C2649)</f>
        <v>الثالثة إعدادي عام_692</v>
      </c>
      <c r="E2649" s="260" t="str">
        <f>[1]Sheet53!$I$11</f>
        <v>3ASCG-17</v>
      </c>
      <c r="F2649" s="261">
        <f>[1]Sheet53!$AA36</f>
        <v>21</v>
      </c>
      <c r="G2649" s="262" t="str">
        <f>[1]Sheet53!$X36</f>
        <v>P133415064</v>
      </c>
      <c r="H2649" s="261" t="str">
        <f>[1]Sheet53!$Q36</f>
        <v>a</v>
      </c>
      <c r="I2649" s="261" t="str">
        <f>[1]Sheet53!$M36</f>
        <v xml:space="preserve">فاطمة </v>
      </c>
      <c r="J2649" s="261" t="str">
        <f>[1]Sheet53!$L36</f>
        <v>أنثى</v>
      </c>
      <c r="K2649" s="263">
        <f>[1]Sheet53!$F36</f>
        <v>37819</v>
      </c>
      <c r="L2649" s="261" t="str">
        <f t="shared" si="41"/>
        <v xml:space="preserve">a فاطمة </v>
      </c>
      <c r="M2649" s="279"/>
    </row>
    <row r="2650" spans="2:13" s="265" customFormat="1" ht="30" customHeight="1">
      <c r="B2650" s="266">
        <v>2643</v>
      </c>
      <c r="C2650" s="261" t="str">
        <f>IF((F2650&lt;=0)," ",[1]Sheet53!$T$10)</f>
        <v>الثالثة إعدادي عام</v>
      </c>
      <c r="D2650" s="261" t="str">
        <f>C2650&amp;"_"&amp;COUNTIF(C$8:$C2650,C2650)</f>
        <v>الثالثة إعدادي عام_693</v>
      </c>
      <c r="E2650" s="260" t="str">
        <f>[1]Sheet53!$I$11</f>
        <v>3ASCG-17</v>
      </c>
      <c r="F2650" s="261">
        <f>[1]Sheet53!$AA37</f>
        <v>22</v>
      </c>
      <c r="G2650" s="262" t="str">
        <f>[1]Sheet53!$X37</f>
        <v>P134236795</v>
      </c>
      <c r="H2650" s="261" t="str">
        <f>[1]Sheet53!$Q37</f>
        <v>a</v>
      </c>
      <c r="I2650" s="261" t="str">
        <f>[1]Sheet53!$M37</f>
        <v>طلال</v>
      </c>
      <c r="J2650" s="261" t="str">
        <f>[1]Sheet53!$L37</f>
        <v>ذكر</v>
      </c>
      <c r="K2650" s="263">
        <f>[1]Sheet53!$F37</f>
        <v>37412</v>
      </c>
      <c r="L2650" s="261" t="str">
        <f t="shared" si="41"/>
        <v>a طلال</v>
      </c>
      <c r="M2650" s="279"/>
    </row>
    <row r="2651" spans="2:13" s="265" customFormat="1" ht="30" customHeight="1">
      <c r="B2651" s="266">
        <v>2644</v>
      </c>
      <c r="C2651" s="261" t="str">
        <f>IF((F2651&lt;=0)," ",[1]Sheet53!$T$10)</f>
        <v>الثالثة إعدادي عام</v>
      </c>
      <c r="D2651" s="261" t="str">
        <f>C2651&amp;"_"&amp;COUNTIF(C$8:$C2651,C2651)</f>
        <v>الثالثة إعدادي عام_694</v>
      </c>
      <c r="E2651" s="260" t="str">
        <f>[1]Sheet53!$I$11</f>
        <v>3ASCG-17</v>
      </c>
      <c r="F2651" s="261">
        <f>[1]Sheet53!$AA38</f>
        <v>23</v>
      </c>
      <c r="G2651" s="262" t="str">
        <f>[1]Sheet53!$X38</f>
        <v>P134243136</v>
      </c>
      <c r="H2651" s="261" t="str">
        <f>[1]Sheet53!$Q38</f>
        <v>a</v>
      </c>
      <c r="I2651" s="261" t="str">
        <f>[1]Sheet53!$M38</f>
        <v>عائشة</v>
      </c>
      <c r="J2651" s="261" t="str">
        <f>[1]Sheet53!$L38</f>
        <v>أنثى</v>
      </c>
      <c r="K2651" s="263">
        <f>[1]Sheet53!$F38</f>
        <v>37727</v>
      </c>
      <c r="L2651" s="261" t="str">
        <f t="shared" si="41"/>
        <v>a عائشة</v>
      </c>
      <c r="M2651" s="279"/>
    </row>
    <row r="2652" spans="2:13" s="265" customFormat="1" ht="30" customHeight="1">
      <c r="B2652" s="266">
        <v>2645</v>
      </c>
      <c r="C2652" s="261" t="str">
        <f>IF((F2652&lt;=0)," ",[1]Sheet53!$T$10)</f>
        <v>الثالثة إعدادي عام</v>
      </c>
      <c r="D2652" s="261" t="str">
        <f>C2652&amp;"_"&amp;COUNTIF(C$8:$C2652,C2652)</f>
        <v>الثالثة إعدادي عام_695</v>
      </c>
      <c r="E2652" s="260" t="str">
        <f>[1]Sheet53!$I$11</f>
        <v>3ASCG-17</v>
      </c>
      <c r="F2652" s="261">
        <f>[1]Sheet53!$AA39</f>
        <v>24</v>
      </c>
      <c r="G2652" s="262" t="str">
        <f>[1]Sheet53!$X39</f>
        <v>P134371350</v>
      </c>
      <c r="H2652" s="261" t="str">
        <f>[1]Sheet53!$Q39</f>
        <v>a</v>
      </c>
      <c r="I2652" s="261" t="str">
        <f>[1]Sheet53!$M39</f>
        <v xml:space="preserve">شيماء </v>
      </c>
      <c r="J2652" s="261" t="str">
        <f>[1]Sheet53!$L39</f>
        <v>أنثى</v>
      </c>
      <c r="K2652" s="263">
        <f>[1]Sheet53!$F39</f>
        <v>38278</v>
      </c>
      <c r="L2652" s="261" t="str">
        <f t="shared" si="41"/>
        <v xml:space="preserve">a شيماء </v>
      </c>
      <c r="M2652" s="279"/>
    </row>
    <row r="2653" spans="2:13" s="265" customFormat="1" ht="30" customHeight="1">
      <c r="B2653" s="266">
        <v>2646</v>
      </c>
      <c r="C2653" s="261" t="str">
        <f>IF((F2653&lt;=0)," ",[1]Sheet53!$T$10)</f>
        <v>الثالثة إعدادي عام</v>
      </c>
      <c r="D2653" s="261" t="str">
        <f>C2653&amp;"_"&amp;COUNTIF(C$8:$C2653,C2653)</f>
        <v>الثالثة إعدادي عام_696</v>
      </c>
      <c r="E2653" s="260" t="str">
        <f>[1]Sheet53!$I$11</f>
        <v>3ASCG-17</v>
      </c>
      <c r="F2653" s="261">
        <f>[1]Sheet53!$AA40</f>
        <v>25</v>
      </c>
      <c r="G2653" s="262" t="str">
        <f>[1]Sheet53!$X40</f>
        <v>P135241281</v>
      </c>
      <c r="H2653" s="261" t="str">
        <f>[1]Sheet53!$Q40</f>
        <v>a</v>
      </c>
      <c r="I2653" s="261" t="str">
        <f>[1]Sheet53!$M40</f>
        <v>محمد رضى</v>
      </c>
      <c r="J2653" s="261" t="str">
        <f>[1]Sheet53!$L40</f>
        <v>ذكر</v>
      </c>
      <c r="K2653" s="263">
        <f>[1]Sheet53!$F40</f>
        <v>37459</v>
      </c>
      <c r="L2653" s="261" t="str">
        <f t="shared" si="41"/>
        <v>a محمد رضى</v>
      </c>
      <c r="M2653" s="279"/>
    </row>
    <row r="2654" spans="2:13" s="265" customFormat="1" ht="30" customHeight="1">
      <c r="B2654" s="266">
        <v>2647</v>
      </c>
      <c r="C2654" s="261" t="str">
        <f>IF((F2654&lt;=0)," ",[1]Sheet53!$T$10)</f>
        <v>الثالثة إعدادي عام</v>
      </c>
      <c r="D2654" s="261" t="str">
        <f>C2654&amp;"_"&amp;COUNTIF(C$8:$C2654,C2654)</f>
        <v>الثالثة إعدادي عام_697</v>
      </c>
      <c r="E2654" s="260" t="str">
        <f>[1]Sheet53!$I$11</f>
        <v>3ASCG-17</v>
      </c>
      <c r="F2654" s="261">
        <f>[1]Sheet53!$AA41</f>
        <v>26</v>
      </c>
      <c r="G2654" s="262" t="str">
        <f>[1]Sheet53!$X41</f>
        <v>P135244252</v>
      </c>
      <c r="H2654" s="261" t="str">
        <f>[1]Sheet53!$Q41</f>
        <v>a</v>
      </c>
      <c r="I2654" s="261" t="str">
        <f>[1]Sheet53!$M41</f>
        <v xml:space="preserve">أميمة </v>
      </c>
      <c r="J2654" s="261" t="str">
        <f>[1]Sheet53!$L41</f>
        <v>أنثى</v>
      </c>
      <c r="K2654" s="263">
        <f>[1]Sheet53!$F41</f>
        <v>38055</v>
      </c>
      <c r="L2654" s="261" t="str">
        <f t="shared" si="41"/>
        <v xml:space="preserve">a أميمة </v>
      </c>
      <c r="M2654" s="279"/>
    </row>
    <row r="2655" spans="2:13" s="265" customFormat="1" ht="30" customHeight="1">
      <c r="B2655" s="266">
        <v>2648</v>
      </c>
      <c r="C2655" s="261" t="str">
        <f>IF((F2655&lt;=0)," ",[1]Sheet53!$T$10)</f>
        <v>الثالثة إعدادي عام</v>
      </c>
      <c r="D2655" s="261" t="str">
        <f>C2655&amp;"_"&amp;COUNTIF(C$8:$C2655,C2655)</f>
        <v>الثالثة إعدادي عام_698</v>
      </c>
      <c r="E2655" s="260" t="str">
        <f>[1]Sheet53!$I$11</f>
        <v>3ASCG-17</v>
      </c>
      <c r="F2655" s="261">
        <f>[1]Sheet53!$AA42</f>
        <v>27</v>
      </c>
      <c r="G2655" s="262" t="str">
        <f>[1]Sheet53!$X42</f>
        <v>P135252592</v>
      </c>
      <c r="H2655" s="261" t="str">
        <f>[1]Sheet53!$Q42</f>
        <v>a</v>
      </c>
      <c r="I2655" s="261" t="str">
        <f>[1]Sheet53!$M42</f>
        <v xml:space="preserve">محمد </v>
      </c>
      <c r="J2655" s="261" t="str">
        <f>[1]Sheet53!$L42</f>
        <v>ذكر</v>
      </c>
      <c r="K2655" s="263">
        <f>[1]Sheet53!$F42</f>
        <v>36514</v>
      </c>
      <c r="L2655" s="261" t="str">
        <f t="shared" si="41"/>
        <v xml:space="preserve">a محمد </v>
      </c>
      <c r="M2655" s="279"/>
    </row>
    <row r="2656" spans="2:13" s="265" customFormat="1" ht="30" customHeight="1">
      <c r="B2656" s="266">
        <v>2649</v>
      </c>
      <c r="C2656" s="261" t="str">
        <f>IF((F2656&lt;=0)," ",[1]Sheet53!$T$10)</f>
        <v>الثالثة إعدادي عام</v>
      </c>
      <c r="D2656" s="261" t="str">
        <f>C2656&amp;"_"&amp;COUNTIF(C$8:$C2656,C2656)</f>
        <v>الثالثة إعدادي عام_699</v>
      </c>
      <c r="E2656" s="260" t="str">
        <f>[1]Sheet53!$I$11</f>
        <v>3ASCG-17</v>
      </c>
      <c r="F2656" s="261">
        <f>[1]Sheet53!$AA43</f>
        <v>28</v>
      </c>
      <c r="G2656" s="262" t="str">
        <f>[1]Sheet53!$X43</f>
        <v>P135252690</v>
      </c>
      <c r="H2656" s="261" t="str">
        <f>[1]Sheet53!$Q43</f>
        <v>a</v>
      </c>
      <c r="I2656" s="261" t="str">
        <f>[1]Sheet53!$M43</f>
        <v xml:space="preserve">أيوب </v>
      </c>
      <c r="J2656" s="261" t="str">
        <f>[1]Sheet53!$L43</f>
        <v>ذكر</v>
      </c>
      <c r="K2656" s="263">
        <f>[1]Sheet53!$F43</f>
        <v>36695</v>
      </c>
      <c r="L2656" s="261" t="str">
        <f t="shared" si="41"/>
        <v xml:space="preserve">a أيوب </v>
      </c>
      <c r="M2656" s="279"/>
    </row>
    <row r="2657" spans="2:13" s="265" customFormat="1" ht="30" customHeight="1">
      <c r="B2657" s="266">
        <v>2650</v>
      </c>
      <c r="C2657" s="261" t="str">
        <f>IF((F2657&lt;=0)," ",[1]Sheet53!$T$10)</f>
        <v>الثالثة إعدادي عام</v>
      </c>
      <c r="D2657" s="261" t="str">
        <f>C2657&amp;"_"&amp;COUNTIF(C$8:$C2657,C2657)</f>
        <v>الثالثة إعدادي عام_700</v>
      </c>
      <c r="E2657" s="260" t="str">
        <f>[1]Sheet53!$I$11</f>
        <v>3ASCG-17</v>
      </c>
      <c r="F2657" s="261">
        <f>[1]Sheet53!$AA44</f>
        <v>29</v>
      </c>
      <c r="G2657" s="262" t="str">
        <f>[1]Sheet53!$X44</f>
        <v>P135371225</v>
      </c>
      <c r="H2657" s="261" t="str">
        <f>[1]Sheet53!$Q44</f>
        <v>a</v>
      </c>
      <c r="I2657" s="261" t="str">
        <f>[1]Sheet53!$M44</f>
        <v xml:space="preserve">حمزة </v>
      </c>
      <c r="J2657" s="261" t="str">
        <f>[1]Sheet53!$L44</f>
        <v>ذكر</v>
      </c>
      <c r="K2657" s="263">
        <f>[1]Sheet53!$F44</f>
        <v>38048</v>
      </c>
      <c r="L2657" s="261" t="str">
        <f t="shared" si="41"/>
        <v xml:space="preserve">a حمزة </v>
      </c>
      <c r="M2657" s="279"/>
    </row>
    <row r="2658" spans="2:13" s="265" customFormat="1" ht="30" customHeight="1">
      <c r="B2658" s="266">
        <v>2651</v>
      </c>
      <c r="C2658" s="261" t="str">
        <f>IF((F2658&lt;=0)," ",[1]Sheet53!$T$10)</f>
        <v>الثالثة إعدادي عام</v>
      </c>
      <c r="D2658" s="261" t="str">
        <f>C2658&amp;"_"&amp;COUNTIF(C$8:$C2658,C2658)</f>
        <v>الثالثة إعدادي عام_701</v>
      </c>
      <c r="E2658" s="260" t="str">
        <f>[1]Sheet53!$I$11</f>
        <v>3ASCG-17</v>
      </c>
      <c r="F2658" s="261">
        <f>[1]Sheet53!$AA45</f>
        <v>30</v>
      </c>
      <c r="G2658" s="262" t="str">
        <f>[1]Sheet53!$X45</f>
        <v>P135371297</v>
      </c>
      <c r="H2658" s="261" t="str">
        <f>[1]Sheet53!$Q45</f>
        <v>a</v>
      </c>
      <c r="I2658" s="261" t="str">
        <f>[1]Sheet53!$M45</f>
        <v xml:space="preserve">رويدة </v>
      </c>
      <c r="J2658" s="261" t="str">
        <f>[1]Sheet53!$L45</f>
        <v>أنثى</v>
      </c>
      <c r="K2658" s="263">
        <f>[1]Sheet53!$F45</f>
        <v>38212</v>
      </c>
      <c r="L2658" s="261" t="str">
        <f t="shared" si="41"/>
        <v xml:space="preserve">a رويدة </v>
      </c>
      <c r="M2658" s="279"/>
    </row>
    <row r="2659" spans="2:13" s="265" customFormat="1" ht="30" customHeight="1">
      <c r="B2659" s="266">
        <v>2652</v>
      </c>
      <c r="C2659" s="261" t="str">
        <f>IF((F2659&lt;=0)," ",[1]Sheet53!$T$10)</f>
        <v>الثالثة إعدادي عام</v>
      </c>
      <c r="D2659" s="261" t="str">
        <f>C2659&amp;"_"&amp;COUNTIF(C$8:$C2659,C2659)</f>
        <v>الثالثة إعدادي عام_702</v>
      </c>
      <c r="E2659" s="260" t="str">
        <f>[1]Sheet53!$I$11</f>
        <v>3ASCG-17</v>
      </c>
      <c r="F2659" s="261">
        <f>[1]Sheet53!$AA46</f>
        <v>31</v>
      </c>
      <c r="G2659" s="262" t="str">
        <f>[1]Sheet53!$X46</f>
        <v>P135377301</v>
      </c>
      <c r="H2659" s="261" t="str">
        <f>[1]Sheet53!$Q46</f>
        <v>a</v>
      </c>
      <c r="I2659" s="261" t="str">
        <f>[1]Sheet53!$M46</f>
        <v xml:space="preserve">دعاء </v>
      </c>
      <c r="J2659" s="261" t="str">
        <f>[1]Sheet53!$L46</f>
        <v>أنثى</v>
      </c>
      <c r="K2659" s="263">
        <f>[1]Sheet53!$F46</f>
        <v>37433</v>
      </c>
      <c r="L2659" s="261" t="str">
        <f t="shared" si="41"/>
        <v xml:space="preserve">a دعاء </v>
      </c>
      <c r="M2659" s="279"/>
    </row>
    <row r="2660" spans="2:13" s="265" customFormat="1" ht="30" customHeight="1">
      <c r="B2660" s="266">
        <v>2653</v>
      </c>
      <c r="C2660" s="261" t="str">
        <f>IF((F2660&lt;=0)," ",[1]Sheet53!$T$10)</f>
        <v>الثالثة إعدادي عام</v>
      </c>
      <c r="D2660" s="261" t="str">
        <f>C2660&amp;"_"&amp;COUNTIF(C$8:$C2660,C2660)</f>
        <v>الثالثة إعدادي عام_703</v>
      </c>
      <c r="E2660" s="260" t="str">
        <f>[1]Sheet53!$I$11</f>
        <v>3ASCG-17</v>
      </c>
      <c r="F2660" s="261">
        <f>[1]Sheet53!$AA47</f>
        <v>32</v>
      </c>
      <c r="G2660" s="262" t="str">
        <f>[1]Sheet53!$X47</f>
        <v>P136223781</v>
      </c>
      <c r="H2660" s="261" t="str">
        <f>[1]Sheet53!$Q47</f>
        <v>a</v>
      </c>
      <c r="I2660" s="261" t="str">
        <f>[1]Sheet53!$M47</f>
        <v>مها</v>
      </c>
      <c r="J2660" s="261" t="str">
        <f>[1]Sheet53!$L47</f>
        <v>أنثى</v>
      </c>
      <c r="K2660" s="263">
        <f>[1]Sheet53!$F47</f>
        <v>38288</v>
      </c>
      <c r="L2660" s="261" t="str">
        <f t="shared" si="41"/>
        <v>a مها</v>
      </c>
      <c r="M2660" s="279"/>
    </row>
    <row r="2661" spans="2:13" s="265" customFormat="1" ht="30" customHeight="1">
      <c r="B2661" s="266">
        <v>2654</v>
      </c>
      <c r="C2661" s="261" t="str">
        <f>IF((F2661&lt;=0)," ",[1]Sheet53!$T$10)</f>
        <v>الثالثة إعدادي عام</v>
      </c>
      <c r="D2661" s="261" t="str">
        <f>C2661&amp;"_"&amp;COUNTIF(C$8:$C2661,C2661)</f>
        <v>الثالثة إعدادي عام_704</v>
      </c>
      <c r="E2661" s="260" t="str">
        <f>[1]Sheet53!$I$11</f>
        <v>3ASCG-17</v>
      </c>
      <c r="F2661" s="261">
        <f>[1]Sheet53!$AA48</f>
        <v>33</v>
      </c>
      <c r="G2661" s="262" t="str">
        <f>[1]Sheet53!$X48</f>
        <v>P136260028</v>
      </c>
      <c r="H2661" s="261" t="str">
        <f>[1]Sheet53!$Q48</f>
        <v>a</v>
      </c>
      <c r="I2661" s="261" t="str">
        <f>[1]Sheet53!$M48</f>
        <v xml:space="preserve">محمد ياسين </v>
      </c>
      <c r="J2661" s="261" t="str">
        <f>[1]Sheet53!$L48</f>
        <v>ذكر</v>
      </c>
      <c r="K2661" s="263">
        <f>[1]Sheet53!$F48</f>
        <v>38128</v>
      </c>
      <c r="L2661" s="261" t="str">
        <f t="shared" si="41"/>
        <v xml:space="preserve">a محمد ياسين </v>
      </c>
      <c r="M2661" s="279"/>
    </row>
    <row r="2662" spans="2:13" s="265" customFormat="1" ht="30" customHeight="1">
      <c r="B2662" s="266">
        <v>2655</v>
      </c>
      <c r="C2662" s="261" t="str">
        <f>IF((F2662&lt;=0)," ",[1]Sheet53!$T$10)</f>
        <v>الثالثة إعدادي عام</v>
      </c>
      <c r="D2662" s="261" t="str">
        <f>C2662&amp;"_"&amp;COUNTIF(C$8:$C2662,C2662)</f>
        <v>الثالثة إعدادي عام_705</v>
      </c>
      <c r="E2662" s="260" t="str">
        <f>[1]Sheet53!$I$11</f>
        <v>3ASCG-17</v>
      </c>
      <c r="F2662" s="261">
        <f>[1]Sheet53!$AA49</f>
        <v>34</v>
      </c>
      <c r="G2662" s="262" t="str">
        <f>[1]Sheet53!$X49</f>
        <v>P136371087</v>
      </c>
      <c r="H2662" s="261" t="str">
        <f>[1]Sheet53!$Q49</f>
        <v>a</v>
      </c>
      <c r="I2662" s="261" t="str">
        <f>[1]Sheet53!$M49</f>
        <v xml:space="preserve">صلاح الدين </v>
      </c>
      <c r="J2662" s="261" t="str">
        <f>[1]Sheet53!$L49</f>
        <v>ذكر</v>
      </c>
      <c r="K2662" s="263">
        <f>[1]Sheet53!$F49</f>
        <v>38300</v>
      </c>
      <c r="L2662" s="261" t="str">
        <f t="shared" si="41"/>
        <v xml:space="preserve">a صلاح الدين </v>
      </c>
      <c r="M2662" s="279"/>
    </row>
    <row r="2663" spans="2:13" s="265" customFormat="1" ht="30" customHeight="1">
      <c r="B2663" s="266">
        <v>2656</v>
      </c>
      <c r="C2663" s="261" t="str">
        <f>IF((F2663&lt;=0)," ",[1]Sheet53!$T$10)</f>
        <v>الثالثة إعدادي عام</v>
      </c>
      <c r="D2663" s="261" t="str">
        <f>C2663&amp;"_"&amp;COUNTIF(C$8:$C2663,C2663)</f>
        <v>الثالثة إعدادي عام_706</v>
      </c>
      <c r="E2663" s="260" t="str">
        <f>[1]Sheet53!$I$11</f>
        <v>3ASCG-17</v>
      </c>
      <c r="F2663" s="261">
        <f>[1]Sheet53!$AA50</f>
        <v>35</v>
      </c>
      <c r="G2663" s="262" t="str">
        <f>[1]Sheet53!$X50</f>
        <v>P136371195</v>
      </c>
      <c r="H2663" s="261" t="str">
        <f>[1]Sheet53!$Q50</f>
        <v>a</v>
      </c>
      <c r="I2663" s="261" t="str">
        <f>[1]Sheet53!$M50</f>
        <v xml:space="preserve">آلاء </v>
      </c>
      <c r="J2663" s="261" t="str">
        <f>[1]Sheet53!$L50</f>
        <v>أنثى</v>
      </c>
      <c r="K2663" s="263">
        <f>[1]Sheet53!$F50</f>
        <v>38391</v>
      </c>
      <c r="L2663" s="261" t="str">
        <f t="shared" si="41"/>
        <v xml:space="preserve">a آلاء </v>
      </c>
      <c r="M2663" s="279"/>
    </row>
    <row r="2664" spans="2:13" s="265" customFormat="1" ht="30" customHeight="1">
      <c r="B2664" s="266">
        <v>2657</v>
      </c>
      <c r="C2664" s="261" t="str">
        <f>IF((F2664&lt;=0)," ",[1]Sheet53!$T$10)</f>
        <v>الثالثة إعدادي عام</v>
      </c>
      <c r="D2664" s="261" t="str">
        <f>C2664&amp;"_"&amp;COUNTIF(C$8:$C2664,C2664)</f>
        <v>الثالثة إعدادي عام_707</v>
      </c>
      <c r="E2664" s="260" t="str">
        <f>[1]Sheet53!$I$11</f>
        <v>3ASCG-17</v>
      </c>
      <c r="F2664" s="261">
        <f>[1]Sheet53!$AA51</f>
        <v>36</v>
      </c>
      <c r="G2664" s="262" t="str">
        <f>[1]Sheet53!$X51</f>
        <v>P136376674</v>
      </c>
      <c r="H2664" s="261" t="str">
        <f>[1]Sheet53!$Q51</f>
        <v>a</v>
      </c>
      <c r="I2664" s="261" t="str">
        <f>[1]Sheet53!$M51</f>
        <v xml:space="preserve">فاطمة الزهراء </v>
      </c>
      <c r="J2664" s="261" t="str">
        <f>[1]Sheet53!$L51</f>
        <v>أنثى</v>
      </c>
      <c r="K2664" s="263">
        <f>[1]Sheet53!$F51</f>
        <v>37561</v>
      </c>
      <c r="L2664" s="261" t="str">
        <f t="shared" si="41"/>
        <v xml:space="preserve">a فاطمة الزهراء </v>
      </c>
      <c r="M2664" s="279"/>
    </row>
    <row r="2665" spans="2:13" s="265" customFormat="1" ht="30" customHeight="1">
      <c r="B2665" s="266">
        <v>2658</v>
      </c>
      <c r="C2665" s="261" t="str">
        <f>IF((F2665&lt;=0)," ",[1]Sheet53!$T$10)</f>
        <v>الثالثة إعدادي عام</v>
      </c>
      <c r="D2665" s="261" t="str">
        <f>C2665&amp;"_"&amp;COUNTIF(C$8:$C2665,C2665)</f>
        <v>الثالثة إعدادي عام_708</v>
      </c>
      <c r="E2665" s="260" t="str">
        <f>[1]Sheet53!$I$11</f>
        <v>3ASCG-17</v>
      </c>
      <c r="F2665" s="261">
        <f>[1]Sheet53!$AA52</f>
        <v>37</v>
      </c>
      <c r="G2665" s="262" t="str">
        <f>[1]Sheet53!$X52</f>
        <v>P138250894</v>
      </c>
      <c r="H2665" s="261" t="str">
        <f>[1]Sheet53!$Q52</f>
        <v>a</v>
      </c>
      <c r="I2665" s="261" t="str">
        <f>[1]Sheet53!$M52</f>
        <v xml:space="preserve">سارة  </v>
      </c>
      <c r="J2665" s="261" t="str">
        <f>[1]Sheet53!$L52</f>
        <v>أنثى</v>
      </c>
      <c r="K2665" s="263">
        <f>[1]Sheet53!$F52</f>
        <v>37790</v>
      </c>
      <c r="L2665" s="261" t="str">
        <f t="shared" si="41"/>
        <v xml:space="preserve">a سارة  </v>
      </c>
      <c r="M2665" s="279"/>
    </row>
    <row r="2666" spans="2:13" s="265" customFormat="1" ht="30" customHeight="1">
      <c r="B2666" s="266">
        <v>2659</v>
      </c>
      <c r="C2666" s="261" t="str">
        <f>IF((F2666&lt;=0)," ",[1]Sheet53!$T$10)</f>
        <v>الثالثة إعدادي عام</v>
      </c>
      <c r="D2666" s="261" t="str">
        <f>C2666&amp;"_"&amp;COUNTIF(C$8:$C2666,C2666)</f>
        <v>الثالثة إعدادي عام_709</v>
      </c>
      <c r="E2666" s="260" t="str">
        <f>[1]Sheet53!$I$11</f>
        <v>3ASCG-17</v>
      </c>
      <c r="F2666" s="261">
        <f>[1]Sheet53!$AA53</f>
        <v>38</v>
      </c>
      <c r="G2666" s="262" t="str">
        <f>[1]Sheet53!$X53</f>
        <v>P138303917</v>
      </c>
      <c r="H2666" s="261" t="str">
        <f>[1]Sheet53!$Q53</f>
        <v>a</v>
      </c>
      <c r="I2666" s="261" t="str">
        <f>[1]Sheet53!$M53</f>
        <v>نجلاء</v>
      </c>
      <c r="J2666" s="261" t="str">
        <f>[1]Sheet53!$L53</f>
        <v>أنثى</v>
      </c>
      <c r="K2666" s="263">
        <f>[1]Sheet53!$F53</f>
        <v>38258</v>
      </c>
      <c r="L2666" s="261" t="str">
        <f t="shared" si="41"/>
        <v>a نجلاء</v>
      </c>
      <c r="M2666" s="279"/>
    </row>
    <row r="2667" spans="2:13" s="265" customFormat="1" ht="30" customHeight="1">
      <c r="B2667" s="266">
        <v>2660</v>
      </c>
      <c r="C2667" s="261" t="str">
        <f>IF((F2667&lt;=0)," ",[1]Sheet53!$T$10)</f>
        <v>الثالثة إعدادي عام</v>
      </c>
      <c r="D2667" s="261" t="str">
        <f>C2667&amp;"_"&amp;COUNTIF(C$8:$C2667,C2667)</f>
        <v>الثالثة إعدادي عام_710</v>
      </c>
      <c r="E2667" s="260" t="str">
        <f>[1]Sheet53!$I$11</f>
        <v>3ASCG-17</v>
      </c>
      <c r="F2667" s="261">
        <f>[1]Sheet53!$AA54</f>
        <v>39</v>
      </c>
      <c r="G2667" s="262" t="str">
        <f>[1]Sheet53!$X54</f>
        <v>P139149360</v>
      </c>
      <c r="H2667" s="261" t="str">
        <f>[1]Sheet53!$Q54</f>
        <v>a</v>
      </c>
      <c r="I2667" s="261" t="str">
        <f>[1]Sheet53!$M54</f>
        <v>محمد أيمن</v>
      </c>
      <c r="J2667" s="261" t="str">
        <f>[1]Sheet53!$L54</f>
        <v>ذكر</v>
      </c>
      <c r="K2667" s="263">
        <f>[1]Sheet53!$F54</f>
        <v>37883</v>
      </c>
      <c r="L2667" s="261" t="str">
        <f t="shared" si="41"/>
        <v>a محمد أيمن</v>
      </c>
      <c r="M2667" s="279"/>
    </row>
    <row r="2668" spans="2:13" s="265" customFormat="1" ht="30" customHeight="1">
      <c r="B2668" s="266">
        <v>2661</v>
      </c>
      <c r="C2668" s="261" t="str">
        <f>IF((F2668&lt;=0)," ",[1]Sheet53!$T$10)</f>
        <v>الثالثة إعدادي عام</v>
      </c>
      <c r="D2668" s="261" t="str">
        <f>C2668&amp;"_"&amp;COUNTIF(C$8:$C2668,C2668)</f>
        <v>الثالثة إعدادي عام_711</v>
      </c>
      <c r="E2668" s="260" t="str">
        <f>[1]Sheet53!$I$11</f>
        <v>3ASCG-17</v>
      </c>
      <c r="F2668" s="261">
        <f>[1]Sheet53!$AA55</f>
        <v>40</v>
      </c>
      <c r="G2668" s="262" t="str">
        <f>[1]Sheet53!$X55</f>
        <v>P139371080</v>
      </c>
      <c r="H2668" s="261" t="str">
        <f>[1]Sheet53!$Q55</f>
        <v>a</v>
      </c>
      <c r="I2668" s="261" t="str">
        <f>[1]Sheet53!$M55</f>
        <v xml:space="preserve">سلمى </v>
      </c>
      <c r="J2668" s="261" t="str">
        <f>[1]Sheet53!$L55</f>
        <v>أنثى</v>
      </c>
      <c r="K2668" s="263">
        <f>[1]Sheet53!$F55</f>
        <v>38231</v>
      </c>
      <c r="L2668" s="261" t="str">
        <f t="shared" si="41"/>
        <v xml:space="preserve">a سلمى </v>
      </c>
      <c r="M2668" s="279"/>
    </row>
    <row r="2669" spans="2:13" s="265" customFormat="1" ht="30" customHeight="1">
      <c r="B2669" s="266">
        <v>2662</v>
      </c>
      <c r="C2669" s="261" t="str">
        <f>IF((F2669&lt;=0)," ",[1]Sheet53!$T$10)</f>
        <v>الثالثة إعدادي عام</v>
      </c>
      <c r="D2669" s="261" t="str">
        <f>C2669&amp;"_"&amp;COUNTIF(C$8:$C2669,C2669)</f>
        <v>الثالثة إعدادي عام_712</v>
      </c>
      <c r="E2669" s="260" t="str">
        <f>[1]Sheet53!$I$11</f>
        <v>3ASCG-17</v>
      </c>
      <c r="F2669" s="261">
        <f>[1]Sheet53!$AA56</f>
        <v>41</v>
      </c>
      <c r="G2669" s="262" t="str">
        <f>[1]Sheet53!$X56</f>
        <v>P147059439</v>
      </c>
      <c r="H2669" s="261" t="str">
        <f>[1]Sheet53!$Q56</f>
        <v>a</v>
      </c>
      <c r="I2669" s="261" t="str">
        <f>[1]Sheet53!$M56</f>
        <v>ابراهيم</v>
      </c>
      <c r="J2669" s="261" t="str">
        <f>[1]Sheet53!$L56</f>
        <v>ذكر</v>
      </c>
      <c r="K2669" s="263">
        <f>[1]Sheet53!$F56</f>
        <v>38117</v>
      </c>
      <c r="L2669" s="261" t="str">
        <f t="shared" si="41"/>
        <v>a ابراهيم</v>
      </c>
      <c r="M2669" s="279"/>
    </row>
    <row r="2670" spans="2:13" s="265" customFormat="1" ht="30" customHeight="1">
      <c r="B2670" s="266">
        <v>2663</v>
      </c>
      <c r="C2670" s="261" t="str">
        <f>IF((F2670&lt;=0)," ",[1]Sheet53!$T$10)</f>
        <v>الثالثة إعدادي عام</v>
      </c>
      <c r="D2670" s="261" t="str">
        <f>C2670&amp;"_"&amp;COUNTIF(C$8:$C2670,C2670)</f>
        <v>الثالثة إعدادي عام_713</v>
      </c>
      <c r="E2670" s="260" t="str">
        <f>[1]Sheet53!$I$11</f>
        <v>3ASCG-17</v>
      </c>
      <c r="F2670" s="261">
        <f>[1]Sheet53!$AA57</f>
        <v>42</v>
      </c>
      <c r="G2670" s="262" t="str">
        <f>[1]Sheet53!$X57</f>
        <v>P148053679</v>
      </c>
      <c r="H2670" s="261" t="str">
        <f>[1]Sheet53!$Q57</f>
        <v>a</v>
      </c>
      <c r="I2670" s="261" t="str">
        <f>[1]Sheet53!$M57</f>
        <v>أسامة</v>
      </c>
      <c r="J2670" s="261" t="str">
        <f>[1]Sheet53!$L57</f>
        <v>ذكر</v>
      </c>
      <c r="K2670" s="263">
        <f>[1]Sheet53!$F57</f>
        <v>37561</v>
      </c>
      <c r="L2670" s="261" t="str">
        <f t="shared" si="41"/>
        <v>a أسامة</v>
      </c>
      <c r="M2670" s="279"/>
    </row>
    <row r="2671" spans="2:13" s="265" customFormat="1" ht="30" customHeight="1">
      <c r="B2671" s="266">
        <v>2664</v>
      </c>
      <c r="C2671" s="261" t="str">
        <f>IF((F2671&lt;=0)," ",[1]Sheet53!$T$10)</f>
        <v>الثالثة إعدادي عام</v>
      </c>
      <c r="D2671" s="261" t="str">
        <f>C2671&amp;"_"&amp;COUNTIF(C$8:$C2671,C2671)</f>
        <v>الثالثة إعدادي عام_714</v>
      </c>
      <c r="E2671" s="260" t="str">
        <f>[1]Sheet53!$I$11</f>
        <v>3ASCG-17</v>
      </c>
      <c r="F2671" s="261">
        <f>[1]Sheet53!$AA58</f>
        <v>43</v>
      </c>
      <c r="G2671" s="262" t="str">
        <f>[1]Sheet53!$X58</f>
        <v>P148091891</v>
      </c>
      <c r="H2671" s="261" t="str">
        <f>[1]Sheet53!$Q58</f>
        <v>a</v>
      </c>
      <c r="I2671" s="261" t="str">
        <f>[1]Sheet53!$M58</f>
        <v>آية</v>
      </c>
      <c r="J2671" s="261" t="str">
        <f>[1]Sheet53!$L58</f>
        <v>أنثى</v>
      </c>
      <c r="K2671" s="263">
        <f>[1]Sheet53!$F58</f>
        <v>38306</v>
      </c>
      <c r="L2671" s="261" t="str">
        <f t="shared" si="41"/>
        <v>a آية</v>
      </c>
      <c r="M2671" s="279"/>
    </row>
    <row r="2672" spans="2:13" s="265" customFormat="1" ht="30" customHeight="1">
      <c r="B2672" s="266">
        <v>2665</v>
      </c>
      <c r="C2672" s="261" t="str">
        <f>IF((F2672&lt;=0)," ",[1]Sheet53!$T$10)</f>
        <v>الثالثة إعدادي عام</v>
      </c>
      <c r="D2672" s="261" t="str">
        <f>C2672&amp;"_"&amp;COUNTIF(C$8:$C2672,C2672)</f>
        <v>الثالثة إعدادي عام_715</v>
      </c>
      <c r="E2672" s="260" t="str">
        <f>[1]Sheet53!$I$11</f>
        <v>3ASCG-17</v>
      </c>
      <c r="F2672" s="261">
        <f>[1]Sheet53!$AA59</f>
        <v>44</v>
      </c>
      <c r="G2672" s="262" t="str">
        <f>[1]Sheet53!$X59</f>
        <v>P149096574</v>
      </c>
      <c r="H2672" s="261" t="str">
        <f>[1]Sheet53!$Q59</f>
        <v>a</v>
      </c>
      <c r="I2672" s="261" t="str">
        <f>[1]Sheet53!$M59</f>
        <v>نهيلة</v>
      </c>
      <c r="J2672" s="261" t="str">
        <f>[1]Sheet53!$L59</f>
        <v>أنثى</v>
      </c>
      <c r="K2672" s="263">
        <f>[1]Sheet53!$F59</f>
        <v>38309</v>
      </c>
      <c r="L2672" s="261" t="str">
        <f t="shared" si="41"/>
        <v>a نهيلة</v>
      </c>
      <c r="M2672" s="279"/>
    </row>
    <row r="2673" spans="2:13" s="265" customFormat="1" ht="30" customHeight="1">
      <c r="B2673" s="266">
        <v>2666</v>
      </c>
      <c r="C2673" s="261" t="str">
        <f>IF((F2673&lt;=0)," ",[1]Sheet53!$T$10)</f>
        <v>الثالثة إعدادي عام</v>
      </c>
      <c r="D2673" s="261" t="str">
        <f>C2673&amp;"_"&amp;COUNTIF(C$8:$C2673,C2673)</f>
        <v>الثالثة إعدادي عام_716</v>
      </c>
      <c r="E2673" s="260" t="str">
        <f>[1]Sheet53!$I$11</f>
        <v>3ASCG-17</v>
      </c>
      <c r="F2673" s="261">
        <f>[1]Sheet53!$AA60</f>
        <v>45</v>
      </c>
      <c r="G2673" s="262" t="str">
        <f>[1]Sheet53!$X60</f>
        <v>S132295014</v>
      </c>
      <c r="H2673" s="261" t="str">
        <f>[1]Sheet53!$Q60</f>
        <v>a</v>
      </c>
      <c r="I2673" s="261" t="str">
        <f>[1]Sheet53!$M60</f>
        <v>نعمى</v>
      </c>
      <c r="J2673" s="261" t="str">
        <f>[1]Sheet53!$L60</f>
        <v>ذكر</v>
      </c>
      <c r="K2673" s="263">
        <f>[1]Sheet53!$F60</f>
        <v>37692</v>
      </c>
      <c r="L2673" s="261" t="str">
        <f t="shared" si="41"/>
        <v>a نعمى</v>
      </c>
      <c r="M2673" s="279"/>
    </row>
    <row r="2674" spans="2:13" s="265" customFormat="1" ht="30" customHeight="1">
      <c r="B2674" s="266">
        <v>2667</v>
      </c>
      <c r="C2674" s="261" t="str">
        <f>IF((F2674&lt;=0)," ",[1]Sheet53!$T$10)</f>
        <v>الثالثة إعدادي عام</v>
      </c>
      <c r="D2674" s="261" t="str">
        <f>C2674&amp;"_"&amp;COUNTIF(C$8:$C2674,C2674)</f>
        <v>الثالثة إعدادي عام_717</v>
      </c>
      <c r="E2674" s="260" t="str">
        <f>[1]Sheet53!$I$11</f>
        <v>3ASCG-17</v>
      </c>
      <c r="F2674" s="261">
        <f>[1]Sheet53!$AA61</f>
        <v>46</v>
      </c>
      <c r="G2674" s="262" t="str">
        <f>[1]Sheet53!$X61</f>
        <v>S135241206</v>
      </c>
      <c r="H2674" s="261" t="str">
        <f>[1]Sheet53!$Q61</f>
        <v>a</v>
      </c>
      <c r="I2674" s="261" t="str">
        <f>[1]Sheet53!$M61</f>
        <v>محمد</v>
      </c>
      <c r="J2674" s="261" t="str">
        <f>[1]Sheet53!$L61</f>
        <v>ذكر</v>
      </c>
      <c r="K2674" s="263">
        <f>[1]Sheet53!$F61</f>
        <v>37622</v>
      </c>
      <c r="L2674" s="261" t="str">
        <f t="shared" si="41"/>
        <v>a محمد</v>
      </c>
      <c r="M2674" s="279"/>
    </row>
    <row r="2675" spans="2:13" s="265" customFormat="1" ht="30" customHeight="1">
      <c r="B2675" s="266">
        <v>2668</v>
      </c>
      <c r="C2675" s="261" t="str">
        <f>IF((F2675&lt;=0)," ",[1]Sheet53!$T$10)</f>
        <v xml:space="preserve"> </v>
      </c>
      <c r="D2675" s="261" t="str">
        <f>C2675&amp;"_"&amp;COUNTIF(C$8:$C2675,C2675)</f>
        <v xml:space="preserve"> _497</v>
      </c>
      <c r="E2675" s="260" t="str">
        <f>[1]Sheet53!$I$11</f>
        <v>3ASCG-17</v>
      </c>
      <c r="F2675" s="261">
        <f>[1]Sheet53!$AA62</f>
        <v>0</v>
      </c>
      <c r="G2675" s="262">
        <f>[1]Sheet53!$X62</f>
        <v>0</v>
      </c>
      <c r="H2675" s="261" t="str">
        <f>[1]Sheet53!$Q62</f>
        <v>a</v>
      </c>
      <c r="I2675" s="261">
        <f>[1]Sheet53!$M62</f>
        <v>0</v>
      </c>
      <c r="J2675" s="261">
        <f>[1]Sheet53!$L62</f>
        <v>0</v>
      </c>
      <c r="K2675" s="263">
        <f>[1]Sheet53!$F62</f>
        <v>0</v>
      </c>
      <c r="L2675" s="261" t="str">
        <f t="shared" si="41"/>
        <v>a 0</v>
      </c>
      <c r="M2675" s="279"/>
    </row>
    <row r="2676" spans="2:13" s="265" customFormat="1" ht="30" customHeight="1">
      <c r="B2676" s="266">
        <v>2669</v>
      </c>
      <c r="C2676" s="261" t="str">
        <f>IF((F2676&lt;=0)," ",[1]Sheet53!$T$10)</f>
        <v xml:space="preserve"> </v>
      </c>
      <c r="D2676" s="261" t="str">
        <f>C2676&amp;"_"&amp;COUNTIF(C$8:$C2676,C2676)</f>
        <v xml:space="preserve"> _498</v>
      </c>
      <c r="E2676" s="260" t="str">
        <f>[1]Sheet53!$I$11</f>
        <v>3ASCG-17</v>
      </c>
      <c r="F2676" s="261">
        <f>[1]Sheet53!$AA63</f>
        <v>0</v>
      </c>
      <c r="G2676" s="262">
        <f>[1]Sheet53!$X63</f>
        <v>0</v>
      </c>
      <c r="H2676" s="261">
        <f>[1]Sheet53!$Q63</f>
        <v>0</v>
      </c>
      <c r="I2676" s="261">
        <f>[1]Sheet53!$M63</f>
        <v>0</v>
      </c>
      <c r="J2676" s="261">
        <f>[1]Sheet53!$L63</f>
        <v>0</v>
      </c>
      <c r="K2676" s="263">
        <f>[1]Sheet53!$F63</f>
        <v>0</v>
      </c>
      <c r="L2676" s="261" t="str">
        <f t="shared" si="41"/>
        <v>0 0</v>
      </c>
      <c r="M2676" s="279"/>
    </row>
    <row r="2677" spans="2:13" s="265" customFormat="1" ht="30" customHeight="1">
      <c r="B2677" s="266">
        <v>2670</v>
      </c>
      <c r="C2677" s="261" t="str">
        <f>IF((F2677&lt;=0)," ",[1]Sheet53!$T$10)</f>
        <v xml:space="preserve"> </v>
      </c>
      <c r="D2677" s="261" t="str">
        <f>C2677&amp;"_"&amp;COUNTIF(C$8:$C2677,C2677)</f>
        <v xml:space="preserve"> _499</v>
      </c>
      <c r="E2677" s="260" t="str">
        <f>[1]Sheet53!$I$11</f>
        <v>3ASCG-17</v>
      </c>
      <c r="F2677" s="261">
        <f>[1]Sheet53!$AA64</f>
        <v>0</v>
      </c>
      <c r="G2677" s="262">
        <f>[1]Sheet53!$X64</f>
        <v>0</v>
      </c>
      <c r="H2677" s="261">
        <f>[1]Sheet53!$Q64</f>
        <v>0</v>
      </c>
      <c r="I2677" s="261">
        <f>[1]Sheet53!$M64</f>
        <v>0</v>
      </c>
      <c r="J2677" s="261">
        <f>[1]Sheet53!$L64</f>
        <v>0</v>
      </c>
      <c r="K2677" s="263">
        <f>[1]Sheet53!$F64</f>
        <v>0</v>
      </c>
      <c r="L2677" s="261" t="str">
        <f t="shared" si="41"/>
        <v>0 0</v>
      </c>
      <c r="M2677" s="279"/>
    </row>
    <row r="2678" spans="2:13" s="265" customFormat="1" ht="30" customHeight="1">
      <c r="B2678" s="266">
        <v>2671</v>
      </c>
      <c r="C2678" s="261" t="str">
        <f>IF((F2678&lt;=0)," ",[1]Sheet53!$T$10)</f>
        <v xml:space="preserve"> </v>
      </c>
      <c r="D2678" s="261" t="str">
        <f>C2678&amp;"_"&amp;COUNTIF(C$8:$C2678,C2678)</f>
        <v xml:space="preserve"> _500</v>
      </c>
      <c r="E2678" s="260" t="str">
        <f>[1]Sheet53!$I$11</f>
        <v>3ASCG-17</v>
      </c>
      <c r="F2678" s="261">
        <f>[1]Sheet53!$AA65</f>
        <v>0</v>
      </c>
      <c r="G2678" s="262">
        <f>[1]Sheet53!$X65</f>
        <v>0</v>
      </c>
      <c r="H2678" s="261">
        <f>[1]Sheet53!$Q65</f>
        <v>0</v>
      </c>
      <c r="I2678" s="261">
        <f>[1]Sheet53!$M65</f>
        <v>0</v>
      </c>
      <c r="J2678" s="261">
        <f>[1]Sheet53!$L65</f>
        <v>0</v>
      </c>
      <c r="K2678" s="263">
        <f>[1]Sheet53!$F65</f>
        <v>0</v>
      </c>
      <c r="L2678" s="261" t="str">
        <f t="shared" si="41"/>
        <v>0 0</v>
      </c>
      <c r="M2678" s="279"/>
    </row>
    <row r="2679" spans="2:13" s="265" customFormat="1" ht="30" customHeight="1">
      <c r="B2679" s="266">
        <v>2672</v>
      </c>
      <c r="C2679" s="261" t="str">
        <f>IF((F2679&lt;=0)," ",[1]Sheet53!$T$10)</f>
        <v xml:space="preserve"> </v>
      </c>
      <c r="D2679" s="261" t="str">
        <f>C2679&amp;"_"&amp;COUNTIF(C$8:$C2679,C2679)</f>
        <v xml:space="preserve"> _501</v>
      </c>
      <c r="E2679" s="260" t="str">
        <f>[1]Sheet53!$I$11</f>
        <v>3ASCG-17</v>
      </c>
      <c r="F2679" s="261">
        <f>[1]Sheet53!$AA66</f>
        <v>0</v>
      </c>
      <c r="G2679" s="262">
        <f>[1]Sheet53!$X66</f>
        <v>0</v>
      </c>
      <c r="H2679" s="261">
        <f>[1]Sheet53!$Q66</f>
        <v>0</v>
      </c>
      <c r="I2679" s="261">
        <f>[1]Sheet53!$M66</f>
        <v>0</v>
      </c>
      <c r="J2679" s="261">
        <f>[1]Sheet53!$L66</f>
        <v>0</v>
      </c>
      <c r="K2679" s="263">
        <f>[1]Sheet53!$F66</f>
        <v>0</v>
      </c>
      <c r="L2679" s="261" t="str">
        <f t="shared" si="41"/>
        <v>0 0</v>
      </c>
      <c r="M2679" s="279"/>
    </row>
    <row r="2680" spans="2:13" s="265" customFormat="1" ht="30" customHeight="1">
      <c r="B2680" s="266">
        <v>2673</v>
      </c>
      <c r="C2680" s="261" t="str">
        <f>IF((F2680&lt;=0)," ",[1]Sheet54!$T$10)</f>
        <v>الثالثة إعدادي عام</v>
      </c>
      <c r="D2680" s="261" t="str">
        <f>C2680&amp;"_"&amp;COUNTIF(C$8:$C2680,C2680)</f>
        <v>الثالثة إعدادي عام_718</v>
      </c>
      <c r="E2680" s="260" t="str">
        <f>[1]Sheet54!$I$11</f>
        <v>3ASCG-18</v>
      </c>
      <c r="F2680" s="261">
        <f>[1]Sheet54!$AA16</f>
        <v>1</v>
      </c>
      <c r="G2680" s="262" t="str">
        <f>[1]Sheet54!$X16</f>
        <v>G136150275</v>
      </c>
      <c r="H2680" s="261" t="str">
        <f>[1]Sheet54!$Q16</f>
        <v>a</v>
      </c>
      <c r="I2680" s="261" t="str">
        <f>[1]Sheet54!$M16</f>
        <v>امال</v>
      </c>
      <c r="J2680" s="261" t="str">
        <f>[1]Sheet54!$L16</f>
        <v>أنثى</v>
      </c>
      <c r="K2680" s="263">
        <f>[1]Sheet54!$F16</f>
        <v>37769</v>
      </c>
      <c r="L2680" s="261" t="str">
        <f t="shared" si="41"/>
        <v>a امال</v>
      </c>
      <c r="M2680" s="279"/>
    </row>
    <row r="2681" spans="2:13" s="265" customFormat="1" ht="30" customHeight="1">
      <c r="B2681" s="266">
        <v>2674</v>
      </c>
      <c r="C2681" s="261" t="str">
        <f>IF((F2681&lt;=0)," ",[1]Sheet54!$T$10)</f>
        <v>الثالثة إعدادي عام</v>
      </c>
      <c r="D2681" s="261" t="str">
        <f>C2681&amp;"_"&amp;COUNTIF(C$8:$C2681,C2681)</f>
        <v>الثالثة إعدادي عام_719</v>
      </c>
      <c r="E2681" s="260" t="str">
        <f>[1]Sheet54!$I$11</f>
        <v>3ASCG-18</v>
      </c>
      <c r="F2681" s="261">
        <f>[1]Sheet54!$AA17</f>
        <v>2</v>
      </c>
      <c r="G2681" s="262" t="str">
        <f>[1]Sheet54!$X17</f>
        <v>P120086050</v>
      </c>
      <c r="H2681" s="261" t="str">
        <f>[1]Sheet54!$Q17</f>
        <v>a</v>
      </c>
      <c r="I2681" s="261" t="str">
        <f>[1]Sheet54!$M17</f>
        <v>يسرى</v>
      </c>
      <c r="J2681" s="261" t="str">
        <f>[1]Sheet54!$L17</f>
        <v>أنثى</v>
      </c>
      <c r="K2681" s="263">
        <f>[1]Sheet54!$F17</f>
        <v>37622</v>
      </c>
      <c r="L2681" s="261" t="str">
        <f t="shared" si="41"/>
        <v>a يسرى</v>
      </c>
      <c r="M2681" s="279"/>
    </row>
    <row r="2682" spans="2:13" s="265" customFormat="1" ht="30" customHeight="1">
      <c r="B2682" s="266">
        <v>2675</v>
      </c>
      <c r="C2682" s="261" t="str">
        <f>IF((F2682&lt;=0)," ",[1]Sheet54!$T$10)</f>
        <v>الثالثة إعدادي عام</v>
      </c>
      <c r="D2682" s="261" t="str">
        <f>C2682&amp;"_"&amp;COUNTIF(C$8:$C2682,C2682)</f>
        <v>الثالثة إعدادي عام_720</v>
      </c>
      <c r="E2682" s="260" t="str">
        <f>[1]Sheet54!$I$11</f>
        <v>3ASCG-18</v>
      </c>
      <c r="F2682" s="261">
        <f>[1]Sheet54!$AA18</f>
        <v>3</v>
      </c>
      <c r="G2682" s="262" t="str">
        <f>[1]Sheet54!$X18</f>
        <v>P130244243</v>
      </c>
      <c r="H2682" s="261" t="str">
        <f>[1]Sheet54!$Q18</f>
        <v>a</v>
      </c>
      <c r="I2682" s="261" t="str">
        <f>[1]Sheet54!$M18</f>
        <v xml:space="preserve">أميمة </v>
      </c>
      <c r="J2682" s="261" t="str">
        <f>[1]Sheet54!$L18</f>
        <v>أنثى</v>
      </c>
      <c r="K2682" s="263">
        <f>[1]Sheet54!$F18</f>
        <v>38122</v>
      </c>
      <c r="L2682" s="261" t="str">
        <f t="shared" si="41"/>
        <v xml:space="preserve">a أميمة </v>
      </c>
      <c r="M2682" s="279"/>
    </row>
    <row r="2683" spans="2:13" s="265" customFormat="1" ht="30" customHeight="1">
      <c r="B2683" s="266">
        <v>2676</v>
      </c>
      <c r="C2683" s="261" t="str">
        <f>IF((F2683&lt;=0)," ",[1]Sheet54!$T$10)</f>
        <v>الثالثة إعدادي عام</v>
      </c>
      <c r="D2683" s="261" t="str">
        <f>C2683&amp;"_"&amp;COUNTIF(C$8:$C2683,C2683)</f>
        <v>الثالثة إعدادي عام_721</v>
      </c>
      <c r="E2683" s="260" t="str">
        <f>[1]Sheet54!$I$11</f>
        <v>3ASCG-18</v>
      </c>
      <c r="F2683" s="261">
        <f>[1]Sheet54!$AA19</f>
        <v>4</v>
      </c>
      <c r="G2683" s="262" t="str">
        <f>[1]Sheet54!$X19</f>
        <v>P131250782</v>
      </c>
      <c r="H2683" s="261" t="str">
        <f>[1]Sheet54!$Q19</f>
        <v>a</v>
      </c>
      <c r="I2683" s="261" t="str">
        <f>[1]Sheet54!$M19</f>
        <v xml:space="preserve">سعيدة </v>
      </c>
      <c r="J2683" s="261" t="str">
        <f>[1]Sheet54!$L19</f>
        <v>أنثى</v>
      </c>
      <c r="K2683" s="263">
        <f>[1]Sheet54!$F19</f>
        <v>37749</v>
      </c>
      <c r="L2683" s="261" t="str">
        <f t="shared" si="41"/>
        <v xml:space="preserve">a سعيدة </v>
      </c>
      <c r="M2683" s="279"/>
    </row>
    <row r="2684" spans="2:13" s="265" customFormat="1" ht="30" customHeight="1">
      <c r="B2684" s="266">
        <v>2677</v>
      </c>
      <c r="C2684" s="261" t="str">
        <f>IF((F2684&lt;=0)," ",[1]Sheet54!$T$10)</f>
        <v>الثالثة إعدادي عام</v>
      </c>
      <c r="D2684" s="261" t="str">
        <f>C2684&amp;"_"&amp;COUNTIF(C$8:$C2684,C2684)</f>
        <v>الثالثة إعدادي عام_722</v>
      </c>
      <c r="E2684" s="260" t="str">
        <f>[1]Sheet54!$I$11</f>
        <v>3ASCG-18</v>
      </c>
      <c r="F2684" s="261">
        <f>[1]Sheet54!$AA20</f>
        <v>5</v>
      </c>
      <c r="G2684" s="262" t="str">
        <f>[1]Sheet54!$X20</f>
        <v>P131260157</v>
      </c>
      <c r="H2684" s="261" t="str">
        <f>[1]Sheet54!$Q20</f>
        <v>a</v>
      </c>
      <c r="I2684" s="261" t="str">
        <f>[1]Sheet54!$M20</f>
        <v xml:space="preserve">لطيفة </v>
      </c>
      <c r="J2684" s="261" t="str">
        <f>[1]Sheet54!$L20</f>
        <v>أنثى</v>
      </c>
      <c r="K2684" s="263">
        <f>[1]Sheet54!$F20</f>
        <v>38088</v>
      </c>
      <c r="L2684" s="261" t="str">
        <f t="shared" si="41"/>
        <v xml:space="preserve">a لطيفة </v>
      </c>
      <c r="M2684" s="279"/>
    </row>
    <row r="2685" spans="2:13" s="265" customFormat="1" ht="30" customHeight="1">
      <c r="B2685" s="266">
        <v>2678</v>
      </c>
      <c r="C2685" s="261" t="str">
        <f>IF((F2685&lt;=0)," ",[1]Sheet54!$T$10)</f>
        <v>الثالثة إعدادي عام</v>
      </c>
      <c r="D2685" s="261" t="str">
        <f>C2685&amp;"_"&amp;COUNTIF(C$8:$C2685,C2685)</f>
        <v>الثالثة إعدادي عام_723</v>
      </c>
      <c r="E2685" s="260" t="str">
        <f>[1]Sheet54!$I$11</f>
        <v>3ASCG-18</v>
      </c>
      <c r="F2685" s="261">
        <f>[1]Sheet54!$AA21</f>
        <v>6</v>
      </c>
      <c r="G2685" s="262" t="str">
        <f>[1]Sheet54!$X21</f>
        <v>P131376570</v>
      </c>
      <c r="H2685" s="261" t="str">
        <f>[1]Sheet54!$Q21</f>
        <v>a</v>
      </c>
      <c r="I2685" s="261" t="str">
        <f>[1]Sheet54!$M21</f>
        <v xml:space="preserve">وسيمة </v>
      </c>
      <c r="J2685" s="261" t="str">
        <f>[1]Sheet54!$L21</f>
        <v>أنثى</v>
      </c>
      <c r="K2685" s="263">
        <f>[1]Sheet54!$F21</f>
        <v>37696</v>
      </c>
      <c r="L2685" s="261" t="str">
        <f t="shared" si="41"/>
        <v xml:space="preserve">a وسيمة </v>
      </c>
      <c r="M2685" s="279"/>
    </row>
    <row r="2686" spans="2:13" s="265" customFormat="1" ht="30" customHeight="1">
      <c r="B2686" s="266">
        <v>2679</v>
      </c>
      <c r="C2686" s="261" t="str">
        <f>IF((F2686&lt;=0)," ",[1]Sheet54!$T$10)</f>
        <v>الثالثة إعدادي عام</v>
      </c>
      <c r="D2686" s="261" t="str">
        <f>C2686&amp;"_"&amp;COUNTIF(C$8:$C2686,C2686)</f>
        <v>الثالثة إعدادي عام_724</v>
      </c>
      <c r="E2686" s="260" t="str">
        <f>[1]Sheet54!$I$11</f>
        <v>3ASCG-18</v>
      </c>
      <c r="F2686" s="261">
        <f>[1]Sheet54!$AA22</f>
        <v>7</v>
      </c>
      <c r="G2686" s="262" t="str">
        <f>[1]Sheet54!$X22</f>
        <v>P132260216</v>
      </c>
      <c r="H2686" s="261" t="str">
        <f>[1]Sheet54!$Q22</f>
        <v>a</v>
      </c>
      <c r="I2686" s="261" t="str">
        <f>[1]Sheet54!$M22</f>
        <v>عبد السلام</v>
      </c>
      <c r="J2686" s="261" t="str">
        <f>[1]Sheet54!$L22</f>
        <v>ذكر</v>
      </c>
      <c r="K2686" s="263">
        <f>[1]Sheet54!$F22</f>
        <v>37342</v>
      </c>
      <c r="L2686" s="261" t="str">
        <f t="shared" si="41"/>
        <v>a عبد السلام</v>
      </c>
      <c r="M2686" s="279"/>
    </row>
    <row r="2687" spans="2:13" s="265" customFormat="1" ht="30" customHeight="1">
      <c r="B2687" s="266">
        <v>2680</v>
      </c>
      <c r="C2687" s="261" t="str">
        <f>IF((F2687&lt;=0)," ",[1]Sheet54!$T$10)</f>
        <v>الثالثة إعدادي عام</v>
      </c>
      <c r="D2687" s="261" t="str">
        <f>C2687&amp;"_"&amp;COUNTIF(C$8:$C2687,C2687)</f>
        <v>الثالثة إعدادي عام_725</v>
      </c>
      <c r="E2687" s="260" t="str">
        <f>[1]Sheet54!$I$11</f>
        <v>3ASCG-18</v>
      </c>
      <c r="F2687" s="261">
        <f>[1]Sheet54!$AA23</f>
        <v>8</v>
      </c>
      <c r="G2687" s="262" t="str">
        <f>[1]Sheet54!$X23</f>
        <v>P132371219</v>
      </c>
      <c r="H2687" s="261" t="str">
        <f>[1]Sheet54!$Q23</f>
        <v>a</v>
      </c>
      <c r="I2687" s="261" t="str">
        <f>[1]Sheet54!$M23</f>
        <v xml:space="preserve">فاطمة الزهراء </v>
      </c>
      <c r="J2687" s="261" t="str">
        <f>[1]Sheet54!$L23</f>
        <v>أنثى</v>
      </c>
      <c r="K2687" s="263">
        <f>[1]Sheet54!$F23</f>
        <v>37936</v>
      </c>
      <c r="L2687" s="261" t="str">
        <f t="shared" si="41"/>
        <v xml:space="preserve">a فاطمة الزهراء </v>
      </c>
      <c r="M2687" s="279"/>
    </row>
    <row r="2688" spans="2:13" s="265" customFormat="1" ht="30" customHeight="1">
      <c r="B2688" s="266">
        <v>2681</v>
      </c>
      <c r="C2688" s="261" t="str">
        <f>IF((F2688&lt;=0)," ",[1]Sheet54!$T$10)</f>
        <v>الثالثة إعدادي عام</v>
      </c>
      <c r="D2688" s="261" t="str">
        <f>C2688&amp;"_"&amp;COUNTIF(C$8:$C2688,C2688)</f>
        <v>الثالثة إعدادي عام_726</v>
      </c>
      <c r="E2688" s="260" t="str">
        <f>[1]Sheet54!$I$11</f>
        <v>3ASCG-18</v>
      </c>
      <c r="F2688" s="261">
        <f>[1]Sheet54!$AA24</f>
        <v>9</v>
      </c>
      <c r="G2688" s="262" t="str">
        <f>[1]Sheet54!$X24</f>
        <v>P132377283</v>
      </c>
      <c r="H2688" s="261" t="str">
        <f>[1]Sheet54!$Q24</f>
        <v>a</v>
      </c>
      <c r="I2688" s="261" t="str">
        <f>[1]Sheet54!$M24</f>
        <v xml:space="preserve">محمد </v>
      </c>
      <c r="J2688" s="261" t="str">
        <f>[1]Sheet54!$L24</f>
        <v>ذكر</v>
      </c>
      <c r="K2688" s="263">
        <f>[1]Sheet54!$F24</f>
        <v>36940</v>
      </c>
      <c r="L2688" s="261" t="str">
        <f t="shared" si="41"/>
        <v xml:space="preserve">a محمد </v>
      </c>
      <c r="M2688" s="279"/>
    </row>
    <row r="2689" spans="2:13" s="265" customFormat="1" ht="30" customHeight="1">
      <c r="B2689" s="266">
        <v>2682</v>
      </c>
      <c r="C2689" s="261" t="str">
        <f>IF((F2689&lt;=0)," ",[1]Sheet54!$T$10)</f>
        <v>الثالثة إعدادي عام</v>
      </c>
      <c r="D2689" s="261" t="str">
        <f>C2689&amp;"_"&amp;COUNTIF(C$8:$C2689,C2689)</f>
        <v>الثالثة إعدادي عام_727</v>
      </c>
      <c r="E2689" s="260" t="str">
        <f>[1]Sheet54!$I$11</f>
        <v>3ASCG-18</v>
      </c>
      <c r="F2689" s="261">
        <f>[1]Sheet54!$AA25</f>
        <v>10</v>
      </c>
      <c r="G2689" s="262" t="str">
        <f>[1]Sheet54!$X25</f>
        <v>P132377513</v>
      </c>
      <c r="H2689" s="261" t="str">
        <f>[1]Sheet54!$Q25</f>
        <v>a</v>
      </c>
      <c r="I2689" s="261" t="str">
        <f>[1]Sheet54!$M25</f>
        <v xml:space="preserve">فاطمة الزهراء </v>
      </c>
      <c r="J2689" s="261" t="str">
        <f>[1]Sheet54!$L25</f>
        <v>أنثى</v>
      </c>
      <c r="K2689" s="263">
        <f>[1]Sheet54!$F25</f>
        <v>36869</v>
      </c>
      <c r="L2689" s="261" t="str">
        <f t="shared" si="41"/>
        <v xml:space="preserve">a فاطمة الزهراء </v>
      </c>
      <c r="M2689" s="279"/>
    </row>
    <row r="2690" spans="2:13" s="265" customFormat="1" ht="30" customHeight="1">
      <c r="B2690" s="266">
        <v>2683</v>
      </c>
      <c r="C2690" s="261" t="str">
        <f>IF((F2690&lt;=0)," ",[1]Sheet54!$T$10)</f>
        <v>الثالثة إعدادي عام</v>
      </c>
      <c r="D2690" s="261" t="str">
        <f>C2690&amp;"_"&amp;COUNTIF(C$8:$C2690,C2690)</f>
        <v>الثالثة إعدادي عام_728</v>
      </c>
      <c r="E2690" s="260" t="str">
        <f>[1]Sheet54!$I$11</f>
        <v>3ASCG-18</v>
      </c>
      <c r="F2690" s="261">
        <f>[1]Sheet54!$AA26</f>
        <v>11</v>
      </c>
      <c r="G2690" s="262" t="str">
        <f>[1]Sheet54!$X26</f>
        <v>P133243181</v>
      </c>
      <c r="H2690" s="261" t="str">
        <f>[1]Sheet54!$Q26</f>
        <v>a</v>
      </c>
      <c r="I2690" s="261" t="str">
        <f>[1]Sheet54!$M26</f>
        <v xml:space="preserve">حسناء </v>
      </c>
      <c r="J2690" s="261" t="str">
        <f>[1]Sheet54!$L26</f>
        <v>أنثى</v>
      </c>
      <c r="K2690" s="263">
        <f>[1]Sheet54!$F26</f>
        <v>37643</v>
      </c>
      <c r="L2690" s="261" t="str">
        <f t="shared" si="41"/>
        <v xml:space="preserve">a حسناء </v>
      </c>
      <c r="M2690" s="279"/>
    </row>
    <row r="2691" spans="2:13" s="265" customFormat="1" ht="30" customHeight="1">
      <c r="B2691" s="266">
        <v>2684</v>
      </c>
      <c r="C2691" s="261" t="str">
        <f>IF((F2691&lt;=0)," ",[1]Sheet54!$T$10)</f>
        <v>الثالثة إعدادي عام</v>
      </c>
      <c r="D2691" s="261" t="str">
        <f>C2691&amp;"_"&amp;COUNTIF(C$8:$C2691,C2691)</f>
        <v>الثالثة إعدادي عام_729</v>
      </c>
      <c r="E2691" s="260" t="str">
        <f>[1]Sheet54!$I$11</f>
        <v>3ASCG-18</v>
      </c>
      <c r="F2691" s="261">
        <f>[1]Sheet54!$AA27</f>
        <v>12</v>
      </c>
      <c r="G2691" s="262" t="str">
        <f>[1]Sheet54!$X27</f>
        <v>P133414969</v>
      </c>
      <c r="H2691" s="261" t="str">
        <f>[1]Sheet54!$Q27</f>
        <v>a</v>
      </c>
      <c r="I2691" s="261" t="str">
        <f>[1]Sheet54!$M27</f>
        <v xml:space="preserve">بلال </v>
      </c>
      <c r="J2691" s="261" t="str">
        <f>[1]Sheet54!$L27</f>
        <v>ذكر</v>
      </c>
      <c r="K2691" s="263">
        <f>[1]Sheet54!$F27</f>
        <v>37823</v>
      </c>
      <c r="L2691" s="261" t="str">
        <f t="shared" si="41"/>
        <v xml:space="preserve">a بلال </v>
      </c>
      <c r="M2691" s="279"/>
    </row>
    <row r="2692" spans="2:13" s="265" customFormat="1" ht="30" customHeight="1">
      <c r="B2692" s="266">
        <v>2685</v>
      </c>
      <c r="C2692" s="261" t="str">
        <f>IF((F2692&lt;=0)," ",[1]Sheet54!$T$10)</f>
        <v>الثالثة إعدادي عام</v>
      </c>
      <c r="D2692" s="261" t="str">
        <f>C2692&amp;"_"&amp;COUNTIF(C$8:$C2692,C2692)</f>
        <v>الثالثة إعدادي عام_730</v>
      </c>
      <c r="E2692" s="260" t="str">
        <f>[1]Sheet54!$I$11</f>
        <v>3ASCG-18</v>
      </c>
      <c r="F2692" s="261">
        <f>[1]Sheet54!$AA28</f>
        <v>13</v>
      </c>
      <c r="G2692" s="262" t="str">
        <f>[1]Sheet54!$X28</f>
        <v>P134244293</v>
      </c>
      <c r="H2692" s="261" t="str">
        <f>[1]Sheet54!$Q28</f>
        <v>a</v>
      </c>
      <c r="I2692" s="261" t="str">
        <f>[1]Sheet54!$M28</f>
        <v>ياسمينة</v>
      </c>
      <c r="J2692" s="261" t="str">
        <f>[1]Sheet54!$L28</f>
        <v>أنثى</v>
      </c>
      <c r="K2692" s="263">
        <f>[1]Sheet54!$F28</f>
        <v>38145</v>
      </c>
      <c r="L2692" s="261" t="str">
        <f t="shared" si="41"/>
        <v>a ياسمينة</v>
      </c>
      <c r="M2692" s="279"/>
    </row>
    <row r="2693" spans="2:13" s="265" customFormat="1" ht="30" customHeight="1">
      <c r="B2693" s="266">
        <v>2686</v>
      </c>
      <c r="C2693" s="261" t="str">
        <f>IF((F2693&lt;=0)," ",[1]Sheet54!$T$10)</f>
        <v>الثالثة إعدادي عام</v>
      </c>
      <c r="D2693" s="261" t="str">
        <f>C2693&amp;"_"&amp;COUNTIF(C$8:$C2693,C2693)</f>
        <v>الثالثة إعدادي عام_731</v>
      </c>
      <c r="E2693" s="260" t="str">
        <f>[1]Sheet54!$I$11</f>
        <v>3ASCG-18</v>
      </c>
      <c r="F2693" s="261">
        <f>[1]Sheet54!$AA29</f>
        <v>14</v>
      </c>
      <c r="G2693" s="262" t="str">
        <f>[1]Sheet54!$X29</f>
        <v>P134428292</v>
      </c>
      <c r="H2693" s="261" t="str">
        <f>[1]Sheet54!$Q29</f>
        <v>a</v>
      </c>
      <c r="I2693" s="261" t="str">
        <f>[1]Sheet54!$M29</f>
        <v xml:space="preserve">سلمى </v>
      </c>
      <c r="J2693" s="261" t="str">
        <f>[1]Sheet54!$L29</f>
        <v>أنثى</v>
      </c>
      <c r="K2693" s="263">
        <f>[1]Sheet54!$F29</f>
        <v>37816</v>
      </c>
      <c r="L2693" s="261" t="str">
        <f t="shared" si="41"/>
        <v xml:space="preserve">a سلمى </v>
      </c>
      <c r="M2693" s="279"/>
    </row>
    <row r="2694" spans="2:13" s="265" customFormat="1" ht="30" customHeight="1">
      <c r="B2694" s="266">
        <v>2687</v>
      </c>
      <c r="C2694" s="261" t="str">
        <f>IF((F2694&lt;=0)," ",[1]Sheet54!$T$10)</f>
        <v>الثالثة إعدادي عام</v>
      </c>
      <c r="D2694" s="261" t="str">
        <f>C2694&amp;"_"&amp;COUNTIF(C$8:$C2694,C2694)</f>
        <v>الثالثة إعدادي عام_732</v>
      </c>
      <c r="E2694" s="260" t="str">
        <f>[1]Sheet54!$I$11</f>
        <v>3ASCG-18</v>
      </c>
      <c r="F2694" s="261">
        <f>[1]Sheet54!$AA30</f>
        <v>15</v>
      </c>
      <c r="G2694" s="262" t="str">
        <f>[1]Sheet54!$X30</f>
        <v>P135236804</v>
      </c>
      <c r="H2694" s="261" t="str">
        <f>[1]Sheet54!$Q30</f>
        <v>a</v>
      </c>
      <c r="I2694" s="261" t="str">
        <f>[1]Sheet54!$M30</f>
        <v>ياسين</v>
      </c>
      <c r="J2694" s="261" t="str">
        <f>[1]Sheet54!$L30</f>
        <v>ذكر</v>
      </c>
      <c r="K2694" s="263">
        <f>[1]Sheet54!$F30</f>
        <v>36238</v>
      </c>
      <c r="L2694" s="261" t="str">
        <f t="shared" si="41"/>
        <v>a ياسين</v>
      </c>
      <c r="M2694" s="279"/>
    </row>
    <row r="2695" spans="2:13" s="265" customFormat="1" ht="30" customHeight="1">
      <c r="B2695" s="266">
        <v>2688</v>
      </c>
      <c r="C2695" s="261" t="str">
        <f>IF((F2695&lt;=0)," ",[1]Sheet54!$T$10)</f>
        <v>الثالثة إعدادي عام</v>
      </c>
      <c r="D2695" s="261" t="str">
        <f>C2695&amp;"_"&amp;COUNTIF(C$8:$C2695,C2695)</f>
        <v>الثالثة إعدادي عام_733</v>
      </c>
      <c r="E2695" s="260" t="str">
        <f>[1]Sheet54!$I$11</f>
        <v>3ASCG-18</v>
      </c>
      <c r="F2695" s="261">
        <f>[1]Sheet54!$AA31</f>
        <v>16</v>
      </c>
      <c r="G2695" s="262" t="str">
        <f>[1]Sheet54!$X31</f>
        <v>P135244258</v>
      </c>
      <c r="H2695" s="261" t="str">
        <f>[1]Sheet54!$Q31</f>
        <v>a</v>
      </c>
      <c r="I2695" s="261" t="str">
        <f>[1]Sheet54!$M31</f>
        <v>مريم</v>
      </c>
      <c r="J2695" s="261" t="str">
        <f>[1]Sheet54!$L31</f>
        <v>أنثى</v>
      </c>
      <c r="K2695" s="263">
        <f>[1]Sheet54!$F31</f>
        <v>38075</v>
      </c>
      <c r="L2695" s="261" t="str">
        <f t="shared" si="41"/>
        <v>a مريم</v>
      </c>
      <c r="M2695" s="279"/>
    </row>
    <row r="2696" spans="2:13" s="265" customFormat="1" ht="30" customHeight="1">
      <c r="B2696" s="266">
        <v>2689</v>
      </c>
      <c r="C2696" s="261" t="str">
        <f>IF((F2696&lt;=0)," ",[1]Sheet54!$T$10)</f>
        <v>الثالثة إعدادي عام</v>
      </c>
      <c r="D2696" s="261" t="str">
        <f>C2696&amp;"_"&amp;COUNTIF(C$8:$C2696,C2696)</f>
        <v>الثالثة إعدادي عام_734</v>
      </c>
      <c r="E2696" s="260" t="str">
        <f>[1]Sheet54!$I$11</f>
        <v>3ASCG-18</v>
      </c>
      <c r="F2696" s="261">
        <f>[1]Sheet54!$AA32</f>
        <v>17</v>
      </c>
      <c r="G2696" s="262" t="str">
        <f>[1]Sheet54!$X32</f>
        <v>P135260191</v>
      </c>
      <c r="H2696" s="261" t="str">
        <f>[1]Sheet54!$Q32</f>
        <v>a</v>
      </c>
      <c r="I2696" s="261" t="str">
        <f>[1]Sheet54!$M32</f>
        <v xml:space="preserve">مروة </v>
      </c>
      <c r="J2696" s="261" t="str">
        <f>[1]Sheet54!$L32</f>
        <v>أنثى</v>
      </c>
      <c r="K2696" s="263">
        <f>[1]Sheet54!$F32</f>
        <v>37952</v>
      </c>
      <c r="L2696" s="261" t="str">
        <f t="shared" si="41"/>
        <v xml:space="preserve">a مروة </v>
      </c>
      <c r="M2696" s="279"/>
    </row>
    <row r="2697" spans="2:13" s="265" customFormat="1" ht="30" customHeight="1">
      <c r="B2697" s="266">
        <v>2690</v>
      </c>
      <c r="C2697" s="261" t="str">
        <f>IF((F2697&lt;=0)," ",[1]Sheet54!$T$10)</f>
        <v>الثالثة إعدادي عام</v>
      </c>
      <c r="D2697" s="261" t="str">
        <f>C2697&amp;"_"&amp;COUNTIF(C$8:$C2697,C2697)</f>
        <v>الثالثة إعدادي عام_735</v>
      </c>
      <c r="E2697" s="260" t="str">
        <f>[1]Sheet54!$I$11</f>
        <v>3ASCG-18</v>
      </c>
      <c r="F2697" s="261">
        <f>[1]Sheet54!$AA33</f>
        <v>18</v>
      </c>
      <c r="G2697" s="262" t="str">
        <f>[1]Sheet54!$X33</f>
        <v>P135264280</v>
      </c>
      <c r="H2697" s="261" t="str">
        <f>[1]Sheet54!$Q33</f>
        <v>a</v>
      </c>
      <c r="I2697" s="261" t="str">
        <f>[1]Sheet54!$M33</f>
        <v>وئام</v>
      </c>
      <c r="J2697" s="261" t="str">
        <f>[1]Sheet54!$L33</f>
        <v>أنثى</v>
      </c>
      <c r="K2697" s="263">
        <f>[1]Sheet54!$F33</f>
        <v>38140</v>
      </c>
      <c r="L2697" s="261" t="str">
        <f t="shared" ref="L2697:L2760" si="42">CONCATENATE(H2697," ",I2697)</f>
        <v>a وئام</v>
      </c>
      <c r="M2697" s="279"/>
    </row>
    <row r="2698" spans="2:13" s="265" customFormat="1" ht="30" customHeight="1">
      <c r="B2698" s="266">
        <v>2691</v>
      </c>
      <c r="C2698" s="261" t="str">
        <f>IF((F2698&lt;=0)," ",[1]Sheet54!$T$10)</f>
        <v>الثالثة إعدادي عام</v>
      </c>
      <c r="D2698" s="261" t="str">
        <f>C2698&amp;"_"&amp;COUNTIF(C$8:$C2698,C2698)</f>
        <v>الثالثة إعدادي عام_736</v>
      </c>
      <c r="E2698" s="260" t="str">
        <f>[1]Sheet54!$I$11</f>
        <v>3ASCG-18</v>
      </c>
      <c r="F2698" s="261">
        <f>[1]Sheet54!$AA34</f>
        <v>19</v>
      </c>
      <c r="G2698" s="262" t="str">
        <f>[1]Sheet54!$X34</f>
        <v>P135376622</v>
      </c>
      <c r="H2698" s="261" t="str">
        <f>[1]Sheet54!$Q34</f>
        <v>a</v>
      </c>
      <c r="I2698" s="261" t="str">
        <f>[1]Sheet54!$M34</f>
        <v xml:space="preserve">عبد الصمد </v>
      </c>
      <c r="J2698" s="261" t="str">
        <f>[1]Sheet54!$L34</f>
        <v>ذكر</v>
      </c>
      <c r="K2698" s="263">
        <f>[1]Sheet54!$F34</f>
        <v>36755</v>
      </c>
      <c r="L2698" s="261" t="str">
        <f t="shared" si="42"/>
        <v xml:space="preserve">a عبد الصمد </v>
      </c>
      <c r="M2698" s="279"/>
    </row>
    <row r="2699" spans="2:13" s="265" customFormat="1" ht="30" customHeight="1">
      <c r="B2699" s="266">
        <v>2692</v>
      </c>
      <c r="C2699" s="261" t="str">
        <f>IF((F2699&lt;=0)," ",[1]Sheet54!$T$10)</f>
        <v>الثالثة إعدادي عام</v>
      </c>
      <c r="D2699" s="261" t="str">
        <f>C2699&amp;"_"&amp;COUNTIF(C$8:$C2699,C2699)</f>
        <v>الثالثة إعدادي عام_737</v>
      </c>
      <c r="E2699" s="260" t="str">
        <f>[1]Sheet54!$I$11</f>
        <v>3ASCG-18</v>
      </c>
      <c r="F2699" s="261">
        <f>[1]Sheet54!$AA35</f>
        <v>20</v>
      </c>
      <c r="G2699" s="262" t="str">
        <f>[1]Sheet54!$X35</f>
        <v>P135377340</v>
      </c>
      <c r="H2699" s="261" t="str">
        <f>[1]Sheet54!$Q35</f>
        <v>a</v>
      </c>
      <c r="I2699" s="261" t="str">
        <f>[1]Sheet54!$M35</f>
        <v xml:space="preserve">عماد الدين </v>
      </c>
      <c r="J2699" s="261" t="str">
        <f>[1]Sheet54!$L35</f>
        <v>ذكر</v>
      </c>
      <c r="K2699" s="263">
        <f>[1]Sheet54!$F35</f>
        <v>37300</v>
      </c>
      <c r="L2699" s="261" t="str">
        <f t="shared" si="42"/>
        <v xml:space="preserve">a عماد الدين </v>
      </c>
      <c r="M2699" s="279"/>
    </row>
    <row r="2700" spans="2:13" s="265" customFormat="1" ht="30" customHeight="1">
      <c r="B2700" s="266">
        <v>2693</v>
      </c>
      <c r="C2700" s="261" t="str">
        <f>IF((F2700&lt;=0)," ",[1]Sheet54!$T$10)</f>
        <v>الثالثة إعدادي عام</v>
      </c>
      <c r="D2700" s="261" t="str">
        <f>C2700&amp;"_"&amp;COUNTIF(C$8:$C2700,C2700)</f>
        <v>الثالثة إعدادي عام_738</v>
      </c>
      <c r="E2700" s="260" t="str">
        <f>[1]Sheet54!$I$11</f>
        <v>3ASCG-18</v>
      </c>
      <c r="F2700" s="261">
        <f>[1]Sheet54!$AA36</f>
        <v>21</v>
      </c>
      <c r="G2700" s="262" t="str">
        <f>[1]Sheet54!$X36</f>
        <v>P135495949</v>
      </c>
      <c r="H2700" s="261" t="str">
        <f>[1]Sheet54!$Q36</f>
        <v>a</v>
      </c>
      <c r="I2700" s="261" t="str">
        <f>[1]Sheet54!$M36</f>
        <v>فردوس</v>
      </c>
      <c r="J2700" s="261" t="str">
        <f>[1]Sheet54!$L36</f>
        <v>أنثى</v>
      </c>
      <c r="K2700" s="263">
        <f>[1]Sheet54!$F36</f>
        <v>38105</v>
      </c>
      <c r="L2700" s="261" t="str">
        <f t="shared" si="42"/>
        <v>a فردوس</v>
      </c>
      <c r="M2700" s="279"/>
    </row>
    <row r="2701" spans="2:13" s="265" customFormat="1" ht="30" customHeight="1">
      <c r="B2701" s="266">
        <v>2694</v>
      </c>
      <c r="C2701" s="261" t="str">
        <f>IF((F2701&lt;=0)," ",[1]Sheet54!$T$10)</f>
        <v>الثالثة إعدادي عام</v>
      </c>
      <c r="D2701" s="261" t="str">
        <f>C2701&amp;"_"&amp;COUNTIF(C$8:$C2701,C2701)</f>
        <v>الثالثة إعدادي عام_739</v>
      </c>
      <c r="E2701" s="260" t="str">
        <f>[1]Sheet54!$I$11</f>
        <v>3ASCG-18</v>
      </c>
      <c r="F2701" s="261">
        <f>[1]Sheet54!$AA37</f>
        <v>22</v>
      </c>
      <c r="G2701" s="262" t="str">
        <f>[1]Sheet54!$X37</f>
        <v>P135541487</v>
      </c>
      <c r="H2701" s="261" t="str">
        <f>[1]Sheet54!$Q37</f>
        <v>a</v>
      </c>
      <c r="I2701" s="261" t="str">
        <f>[1]Sheet54!$M37</f>
        <v>الطناز</v>
      </c>
      <c r="J2701" s="261" t="str">
        <f>[1]Sheet54!$L37</f>
        <v>ذكر</v>
      </c>
      <c r="K2701" s="263">
        <f>[1]Sheet54!$F37</f>
        <v>38242</v>
      </c>
      <c r="L2701" s="261" t="str">
        <f t="shared" si="42"/>
        <v>a الطناز</v>
      </c>
      <c r="M2701" s="279"/>
    </row>
    <row r="2702" spans="2:13" s="265" customFormat="1" ht="30" customHeight="1">
      <c r="B2702" s="266">
        <v>2695</v>
      </c>
      <c r="C2702" s="261" t="str">
        <f>IF((F2702&lt;=0)," ",[1]Sheet54!$T$10)</f>
        <v>الثالثة إعدادي عام</v>
      </c>
      <c r="D2702" s="261" t="str">
        <f>C2702&amp;"_"&amp;COUNTIF(C$8:$C2702,C2702)</f>
        <v>الثالثة إعدادي عام_740</v>
      </c>
      <c r="E2702" s="260" t="str">
        <f>[1]Sheet54!$I$11</f>
        <v>3ASCG-18</v>
      </c>
      <c r="F2702" s="261">
        <f>[1]Sheet54!$AA38</f>
        <v>23</v>
      </c>
      <c r="G2702" s="262" t="str">
        <f>[1]Sheet54!$X38</f>
        <v>P136244274</v>
      </c>
      <c r="H2702" s="261" t="str">
        <f>[1]Sheet54!$Q38</f>
        <v>a</v>
      </c>
      <c r="I2702" s="261" t="str">
        <f>[1]Sheet54!$M38</f>
        <v xml:space="preserve">عبد المغيث </v>
      </c>
      <c r="J2702" s="261" t="str">
        <f>[1]Sheet54!$L38</f>
        <v>ذكر</v>
      </c>
      <c r="K2702" s="263">
        <f>[1]Sheet54!$F38</f>
        <v>37585</v>
      </c>
      <c r="L2702" s="261" t="str">
        <f t="shared" si="42"/>
        <v xml:space="preserve">a عبد المغيث </v>
      </c>
      <c r="M2702" s="279"/>
    </row>
    <row r="2703" spans="2:13" s="265" customFormat="1" ht="30" customHeight="1">
      <c r="B2703" s="266">
        <v>2696</v>
      </c>
      <c r="C2703" s="261" t="str">
        <f>IF((F2703&lt;=0)," ",[1]Sheet54!$T$10)</f>
        <v>الثالثة إعدادي عام</v>
      </c>
      <c r="D2703" s="261" t="str">
        <f>C2703&amp;"_"&amp;COUNTIF(C$8:$C2703,C2703)</f>
        <v>الثالثة إعدادي عام_741</v>
      </c>
      <c r="E2703" s="260" t="str">
        <f>[1]Sheet54!$I$11</f>
        <v>3ASCG-18</v>
      </c>
      <c r="F2703" s="261">
        <f>[1]Sheet54!$AA39</f>
        <v>24</v>
      </c>
      <c r="G2703" s="262" t="str">
        <f>[1]Sheet54!$X39</f>
        <v>P136414951</v>
      </c>
      <c r="H2703" s="261" t="str">
        <f>[1]Sheet54!$Q39</f>
        <v>a</v>
      </c>
      <c r="I2703" s="261" t="str">
        <f>[1]Sheet54!$M39</f>
        <v xml:space="preserve">سفيان </v>
      </c>
      <c r="J2703" s="261" t="str">
        <f>[1]Sheet54!$L39</f>
        <v>ذكر</v>
      </c>
      <c r="K2703" s="263">
        <f>[1]Sheet54!$F39</f>
        <v>37770</v>
      </c>
      <c r="L2703" s="261" t="str">
        <f t="shared" si="42"/>
        <v xml:space="preserve">a سفيان </v>
      </c>
      <c r="M2703" s="279"/>
    </row>
    <row r="2704" spans="2:13" s="265" customFormat="1" ht="30" customHeight="1">
      <c r="B2704" s="266">
        <v>2697</v>
      </c>
      <c r="C2704" s="261" t="str">
        <f>IF((F2704&lt;=0)," ",[1]Sheet54!$T$10)</f>
        <v>الثالثة إعدادي عام</v>
      </c>
      <c r="D2704" s="261" t="str">
        <f>C2704&amp;"_"&amp;COUNTIF(C$8:$C2704,C2704)</f>
        <v>الثالثة إعدادي عام_742</v>
      </c>
      <c r="E2704" s="260" t="str">
        <f>[1]Sheet54!$I$11</f>
        <v>3ASCG-18</v>
      </c>
      <c r="F2704" s="261">
        <f>[1]Sheet54!$AA40</f>
        <v>25</v>
      </c>
      <c r="G2704" s="262" t="str">
        <f>[1]Sheet54!$X40</f>
        <v>P137244273</v>
      </c>
      <c r="H2704" s="261" t="str">
        <f>[1]Sheet54!$Q40</f>
        <v>a</v>
      </c>
      <c r="I2704" s="261" t="str">
        <f>[1]Sheet54!$M40</f>
        <v xml:space="preserve">أيوب </v>
      </c>
      <c r="J2704" s="261" t="str">
        <f>[1]Sheet54!$L40</f>
        <v>ذكر</v>
      </c>
      <c r="K2704" s="263">
        <f>[1]Sheet54!$F40</f>
        <v>38348</v>
      </c>
      <c r="L2704" s="261" t="str">
        <f t="shared" si="42"/>
        <v xml:space="preserve">a أيوب </v>
      </c>
      <c r="M2704" s="279"/>
    </row>
    <row r="2705" spans="2:13" s="265" customFormat="1" ht="30" customHeight="1">
      <c r="B2705" s="266">
        <v>2698</v>
      </c>
      <c r="C2705" s="261" t="str">
        <f>IF((F2705&lt;=0)," ",[1]Sheet54!$T$10)</f>
        <v>الثالثة إعدادي عام</v>
      </c>
      <c r="D2705" s="261" t="str">
        <f>C2705&amp;"_"&amp;COUNTIF(C$8:$C2705,C2705)</f>
        <v>الثالثة إعدادي عام_743</v>
      </c>
      <c r="E2705" s="260" t="str">
        <f>[1]Sheet54!$I$11</f>
        <v>3ASCG-18</v>
      </c>
      <c r="F2705" s="261">
        <f>[1]Sheet54!$AA41</f>
        <v>26</v>
      </c>
      <c r="G2705" s="262" t="str">
        <f>[1]Sheet54!$X41</f>
        <v>P137260056</v>
      </c>
      <c r="H2705" s="261" t="str">
        <f>[1]Sheet54!$Q41</f>
        <v>a</v>
      </c>
      <c r="I2705" s="261" t="str">
        <f>[1]Sheet54!$M41</f>
        <v xml:space="preserve">خولة </v>
      </c>
      <c r="J2705" s="261" t="str">
        <f>[1]Sheet54!$L41</f>
        <v>أنثى</v>
      </c>
      <c r="K2705" s="263">
        <f>[1]Sheet54!$F41</f>
        <v>38004</v>
      </c>
      <c r="L2705" s="261" t="str">
        <f t="shared" si="42"/>
        <v xml:space="preserve">a خولة </v>
      </c>
      <c r="M2705" s="279"/>
    </row>
    <row r="2706" spans="2:13" s="265" customFormat="1" ht="30" customHeight="1">
      <c r="B2706" s="266">
        <v>2699</v>
      </c>
      <c r="C2706" s="261" t="str">
        <f>IF((F2706&lt;=0)," ",[1]Sheet54!$T$10)</f>
        <v>الثالثة إعدادي عام</v>
      </c>
      <c r="D2706" s="261" t="str">
        <f>C2706&amp;"_"&amp;COUNTIF(C$8:$C2706,C2706)</f>
        <v>الثالثة إعدادي عام_744</v>
      </c>
      <c r="E2706" s="260" t="str">
        <f>[1]Sheet54!$I$11</f>
        <v>3ASCG-18</v>
      </c>
      <c r="F2706" s="261">
        <f>[1]Sheet54!$AA42</f>
        <v>27</v>
      </c>
      <c r="G2706" s="262" t="str">
        <f>[1]Sheet54!$X42</f>
        <v>P137260057</v>
      </c>
      <c r="H2706" s="261" t="str">
        <f>[1]Sheet54!$Q42</f>
        <v>a</v>
      </c>
      <c r="I2706" s="261" t="str">
        <f>[1]Sheet54!$M42</f>
        <v xml:space="preserve">خولة </v>
      </c>
      <c r="J2706" s="261" t="str">
        <f>[1]Sheet54!$L42</f>
        <v>أنثى</v>
      </c>
      <c r="K2706" s="263">
        <f>[1]Sheet54!$F42</f>
        <v>37953</v>
      </c>
      <c r="L2706" s="261" t="str">
        <f t="shared" si="42"/>
        <v xml:space="preserve">a خولة </v>
      </c>
      <c r="M2706" s="279"/>
    </row>
    <row r="2707" spans="2:13" s="265" customFormat="1" ht="30" customHeight="1">
      <c r="B2707" s="266">
        <v>2700</v>
      </c>
      <c r="C2707" s="261" t="str">
        <f>IF((F2707&lt;=0)," ",[1]Sheet54!$T$10)</f>
        <v>الثالثة إعدادي عام</v>
      </c>
      <c r="D2707" s="261" t="str">
        <f>C2707&amp;"_"&amp;COUNTIF(C$8:$C2707,C2707)</f>
        <v>الثالثة إعدادي عام_745</v>
      </c>
      <c r="E2707" s="260" t="str">
        <f>[1]Sheet54!$I$11</f>
        <v>3ASCG-18</v>
      </c>
      <c r="F2707" s="261">
        <f>[1]Sheet54!$AA43</f>
        <v>28</v>
      </c>
      <c r="G2707" s="262" t="str">
        <f>[1]Sheet54!$X43</f>
        <v>P137371156</v>
      </c>
      <c r="H2707" s="261" t="str">
        <f>[1]Sheet54!$Q43</f>
        <v>a</v>
      </c>
      <c r="I2707" s="261" t="str">
        <f>[1]Sheet54!$M43</f>
        <v xml:space="preserve">محمد رضى </v>
      </c>
      <c r="J2707" s="261" t="str">
        <f>[1]Sheet54!$L43</f>
        <v>ذكر</v>
      </c>
      <c r="K2707" s="263">
        <f>[1]Sheet54!$F43</f>
        <v>38310</v>
      </c>
      <c r="L2707" s="261" t="str">
        <f t="shared" si="42"/>
        <v xml:space="preserve">a محمد رضى </v>
      </c>
      <c r="M2707" s="279"/>
    </row>
    <row r="2708" spans="2:13" s="265" customFormat="1" ht="30" customHeight="1">
      <c r="B2708" s="266">
        <v>2701</v>
      </c>
      <c r="C2708" s="261" t="str">
        <f>IF((F2708&lt;=0)," ",[1]Sheet54!$T$10)</f>
        <v>الثالثة إعدادي عام</v>
      </c>
      <c r="D2708" s="261" t="str">
        <f>C2708&amp;"_"&amp;COUNTIF(C$8:$C2708,C2708)</f>
        <v>الثالثة إعدادي عام_746</v>
      </c>
      <c r="E2708" s="260" t="str">
        <f>[1]Sheet54!$I$11</f>
        <v>3ASCG-18</v>
      </c>
      <c r="F2708" s="261">
        <f>[1]Sheet54!$AA44</f>
        <v>29</v>
      </c>
      <c r="G2708" s="262" t="str">
        <f>[1]Sheet54!$X44</f>
        <v>P137371275</v>
      </c>
      <c r="H2708" s="261" t="str">
        <f>[1]Sheet54!$Q44</f>
        <v>a</v>
      </c>
      <c r="I2708" s="261" t="str">
        <f>[1]Sheet54!$M44</f>
        <v xml:space="preserve">خديجة </v>
      </c>
      <c r="J2708" s="261" t="str">
        <f>[1]Sheet54!$L44</f>
        <v>أنثى</v>
      </c>
      <c r="K2708" s="263">
        <f>[1]Sheet54!$F44</f>
        <v>38323</v>
      </c>
      <c r="L2708" s="261" t="str">
        <f t="shared" si="42"/>
        <v xml:space="preserve">a خديجة </v>
      </c>
      <c r="M2708" s="279"/>
    </row>
    <row r="2709" spans="2:13" s="265" customFormat="1" ht="30" customHeight="1">
      <c r="B2709" s="266">
        <v>2702</v>
      </c>
      <c r="C2709" s="261" t="str">
        <f>IF((F2709&lt;=0)," ",[1]Sheet54!$T$10)</f>
        <v>الثالثة إعدادي عام</v>
      </c>
      <c r="D2709" s="261" t="str">
        <f>C2709&amp;"_"&amp;COUNTIF(C$8:$C2709,C2709)</f>
        <v>الثالثة إعدادي عام_747</v>
      </c>
      <c r="E2709" s="260" t="str">
        <f>[1]Sheet54!$I$11</f>
        <v>3ASCG-18</v>
      </c>
      <c r="F2709" s="261">
        <f>[1]Sheet54!$AA45</f>
        <v>30</v>
      </c>
      <c r="G2709" s="262" t="str">
        <f>[1]Sheet54!$X45</f>
        <v>P137414917</v>
      </c>
      <c r="H2709" s="261" t="str">
        <f>[1]Sheet54!$Q45</f>
        <v>a</v>
      </c>
      <c r="I2709" s="261" t="str">
        <f>[1]Sheet54!$M45</f>
        <v xml:space="preserve">محمد ياسين </v>
      </c>
      <c r="J2709" s="261" t="str">
        <f>[1]Sheet54!$L45</f>
        <v>ذكر</v>
      </c>
      <c r="K2709" s="263">
        <f>[1]Sheet54!$F45</f>
        <v>37854</v>
      </c>
      <c r="L2709" s="261" t="str">
        <f t="shared" si="42"/>
        <v xml:space="preserve">a محمد ياسين </v>
      </c>
      <c r="M2709" s="279"/>
    </row>
    <row r="2710" spans="2:13" s="265" customFormat="1" ht="30" customHeight="1">
      <c r="B2710" s="266">
        <v>2703</v>
      </c>
      <c r="C2710" s="261" t="str">
        <f>IF((F2710&lt;=0)," ",[1]Sheet54!$T$10)</f>
        <v>الثالثة إعدادي عام</v>
      </c>
      <c r="D2710" s="261" t="str">
        <f>C2710&amp;"_"&amp;COUNTIF(C$8:$C2710,C2710)</f>
        <v>الثالثة إعدادي عام_748</v>
      </c>
      <c r="E2710" s="260" t="str">
        <f>[1]Sheet54!$I$11</f>
        <v>3ASCG-18</v>
      </c>
      <c r="F2710" s="261">
        <f>[1]Sheet54!$AA46</f>
        <v>31</v>
      </c>
      <c r="G2710" s="262" t="str">
        <f>[1]Sheet54!$X46</f>
        <v>P138244311</v>
      </c>
      <c r="H2710" s="261" t="str">
        <f>[1]Sheet54!$Q46</f>
        <v>a</v>
      </c>
      <c r="I2710" s="261" t="str">
        <f>[1]Sheet54!$M46</f>
        <v xml:space="preserve">هيثم </v>
      </c>
      <c r="J2710" s="261" t="str">
        <f>[1]Sheet54!$L46</f>
        <v>ذكر</v>
      </c>
      <c r="K2710" s="263">
        <f>[1]Sheet54!$F46</f>
        <v>38354</v>
      </c>
      <c r="L2710" s="261" t="str">
        <f t="shared" si="42"/>
        <v xml:space="preserve">a هيثم </v>
      </c>
      <c r="M2710" s="279"/>
    </row>
    <row r="2711" spans="2:13" s="265" customFormat="1" ht="30" customHeight="1">
      <c r="B2711" s="266">
        <v>2704</v>
      </c>
      <c r="C2711" s="261" t="str">
        <f>IF((F2711&lt;=0)," ",[1]Sheet54!$T$10)</f>
        <v>الثالثة إعدادي عام</v>
      </c>
      <c r="D2711" s="261" t="str">
        <f>C2711&amp;"_"&amp;COUNTIF(C$8:$C2711,C2711)</f>
        <v>الثالثة إعدادي عام_749</v>
      </c>
      <c r="E2711" s="260" t="str">
        <f>[1]Sheet54!$I$11</f>
        <v>3ASCG-18</v>
      </c>
      <c r="F2711" s="261">
        <f>[1]Sheet54!$AA47</f>
        <v>32</v>
      </c>
      <c r="G2711" s="262" t="str">
        <f>[1]Sheet54!$X47</f>
        <v>P138244318</v>
      </c>
      <c r="H2711" s="261" t="str">
        <f>[1]Sheet54!$Q47</f>
        <v>a</v>
      </c>
      <c r="I2711" s="261" t="str">
        <f>[1]Sheet54!$M47</f>
        <v>سعيد</v>
      </c>
      <c r="J2711" s="261" t="str">
        <f>[1]Sheet54!$L47</f>
        <v>ذكر</v>
      </c>
      <c r="K2711" s="263">
        <f>[1]Sheet54!$F47</f>
        <v>38033</v>
      </c>
      <c r="L2711" s="261" t="str">
        <f t="shared" si="42"/>
        <v>a سعيد</v>
      </c>
      <c r="M2711" s="279"/>
    </row>
    <row r="2712" spans="2:13" s="265" customFormat="1" ht="30" customHeight="1">
      <c r="B2712" s="266">
        <v>2705</v>
      </c>
      <c r="C2712" s="261" t="str">
        <f>IF((F2712&lt;=0)," ",[1]Sheet54!$T$10)</f>
        <v>الثالثة إعدادي عام</v>
      </c>
      <c r="D2712" s="261" t="str">
        <f>C2712&amp;"_"&amp;COUNTIF(C$8:$C2712,C2712)</f>
        <v>الثالثة إعدادي عام_750</v>
      </c>
      <c r="E2712" s="260" t="str">
        <f>[1]Sheet54!$I$11</f>
        <v>3ASCG-18</v>
      </c>
      <c r="F2712" s="261">
        <f>[1]Sheet54!$AA48</f>
        <v>33</v>
      </c>
      <c r="G2712" s="262" t="str">
        <f>[1]Sheet54!$X48</f>
        <v>P138260121</v>
      </c>
      <c r="H2712" s="261" t="str">
        <f>[1]Sheet54!$Q48</f>
        <v>a</v>
      </c>
      <c r="I2712" s="261" t="str">
        <f>[1]Sheet54!$M48</f>
        <v xml:space="preserve">حفصة </v>
      </c>
      <c r="J2712" s="261" t="str">
        <f>[1]Sheet54!$L48</f>
        <v>أنثى</v>
      </c>
      <c r="K2712" s="263">
        <f>[1]Sheet54!$F48</f>
        <v>38442</v>
      </c>
      <c r="L2712" s="261" t="str">
        <f t="shared" si="42"/>
        <v xml:space="preserve">a حفصة </v>
      </c>
      <c r="M2712" s="279"/>
    </row>
    <row r="2713" spans="2:13" s="265" customFormat="1" ht="30" customHeight="1">
      <c r="B2713" s="266">
        <v>2706</v>
      </c>
      <c r="C2713" s="261" t="str">
        <f>IF((F2713&lt;=0)," ",[1]Sheet54!$T$10)</f>
        <v>الثالثة إعدادي عام</v>
      </c>
      <c r="D2713" s="261" t="str">
        <f>C2713&amp;"_"&amp;COUNTIF(C$8:$C2713,C2713)</f>
        <v>الثالثة إعدادي عام_751</v>
      </c>
      <c r="E2713" s="260" t="str">
        <f>[1]Sheet54!$I$11</f>
        <v>3ASCG-18</v>
      </c>
      <c r="F2713" s="261">
        <f>[1]Sheet54!$AA49</f>
        <v>34</v>
      </c>
      <c r="G2713" s="262" t="str">
        <f>[1]Sheet54!$X49</f>
        <v>P138376607</v>
      </c>
      <c r="H2713" s="261" t="str">
        <f>[1]Sheet54!$Q49</f>
        <v>a</v>
      </c>
      <c r="I2713" s="261" t="str">
        <f>[1]Sheet54!$M49</f>
        <v xml:space="preserve">أيمن </v>
      </c>
      <c r="J2713" s="261" t="str">
        <f>[1]Sheet54!$L49</f>
        <v>ذكر</v>
      </c>
      <c r="K2713" s="263">
        <f>[1]Sheet54!$F49</f>
        <v>37632</v>
      </c>
      <c r="L2713" s="261" t="str">
        <f t="shared" si="42"/>
        <v xml:space="preserve">a أيمن </v>
      </c>
      <c r="M2713" s="279"/>
    </row>
    <row r="2714" spans="2:13" s="265" customFormat="1" ht="30" customHeight="1">
      <c r="B2714" s="266">
        <v>2707</v>
      </c>
      <c r="C2714" s="261" t="str">
        <f>IF((F2714&lt;=0)," ",[1]Sheet54!$T$10)</f>
        <v>الثالثة إعدادي عام</v>
      </c>
      <c r="D2714" s="261" t="str">
        <f>C2714&amp;"_"&amp;COUNTIF(C$8:$C2714,C2714)</f>
        <v>الثالثة إعدادي عام_752</v>
      </c>
      <c r="E2714" s="260" t="str">
        <f>[1]Sheet54!$I$11</f>
        <v>3ASCG-18</v>
      </c>
      <c r="F2714" s="261">
        <f>[1]Sheet54!$AA50</f>
        <v>35</v>
      </c>
      <c r="G2714" s="262" t="str">
        <f>[1]Sheet54!$X50</f>
        <v>P138474332</v>
      </c>
      <c r="H2714" s="261" t="str">
        <f>[1]Sheet54!$Q50</f>
        <v>a</v>
      </c>
      <c r="I2714" s="261" t="str">
        <f>[1]Sheet54!$M50</f>
        <v>نوفل</v>
      </c>
      <c r="J2714" s="261" t="str">
        <f>[1]Sheet54!$L50</f>
        <v>ذكر</v>
      </c>
      <c r="K2714" s="263">
        <f>[1]Sheet54!$F50</f>
        <v>36976</v>
      </c>
      <c r="L2714" s="261" t="str">
        <f t="shared" si="42"/>
        <v>a نوفل</v>
      </c>
      <c r="M2714" s="279"/>
    </row>
    <row r="2715" spans="2:13" s="265" customFormat="1" ht="30" customHeight="1">
      <c r="B2715" s="266">
        <v>2708</v>
      </c>
      <c r="C2715" s="261" t="str">
        <f>IF((F2715&lt;=0)," ",[1]Sheet54!$T$10)</f>
        <v>الثالثة إعدادي عام</v>
      </c>
      <c r="D2715" s="261" t="str">
        <f>C2715&amp;"_"&amp;COUNTIF(C$8:$C2715,C2715)</f>
        <v>الثالثة إعدادي عام_753</v>
      </c>
      <c r="E2715" s="260" t="str">
        <f>[1]Sheet54!$I$11</f>
        <v>3ASCG-18</v>
      </c>
      <c r="F2715" s="261">
        <f>[1]Sheet54!$AA51</f>
        <v>36</v>
      </c>
      <c r="G2715" s="262" t="str">
        <f>[1]Sheet54!$X51</f>
        <v>P139153386</v>
      </c>
      <c r="H2715" s="261" t="str">
        <f>[1]Sheet54!$Q51</f>
        <v>a</v>
      </c>
      <c r="I2715" s="261" t="str">
        <f>[1]Sheet54!$M51</f>
        <v xml:space="preserve">هاجر </v>
      </c>
      <c r="J2715" s="261" t="str">
        <f>[1]Sheet54!$L51</f>
        <v>أنثى</v>
      </c>
      <c r="K2715" s="263">
        <f>[1]Sheet54!$F51</f>
        <v>38074</v>
      </c>
      <c r="L2715" s="261" t="str">
        <f t="shared" si="42"/>
        <v xml:space="preserve">a هاجر </v>
      </c>
      <c r="M2715" s="279"/>
    </row>
    <row r="2716" spans="2:13" s="265" customFormat="1" ht="30" customHeight="1">
      <c r="B2716" s="266">
        <v>2709</v>
      </c>
      <c r="C2716" s="261" t="str">
        <f>IF((F2716&lt;=0)," ",[1]Sheet54!$T$10)</f>
        <v>الثالثة إعدادي عام</v>
      </c>
      <c r="D2716" s="261" t="str">
        <f>C2716&amp;"_"&amp;COUNTIF(C$8:$C2716,C2716)</f>
        <v>الثالثة إعدادي عام_754</v>
      </c>
      <c r="E2716" s="260" t="str">
        <f>[1]Sheet54!$I$11</f>
        <v>3ASCG-18</v>
      </c>
      <c r="F2716" s="261">
        <f>[1]Sheet54!$AA52</f>
        <v>37</v>
      </c>
      <c r="G2716" s="262" t="str">
        <f>[1]Sheet54!$X52</f>
        <v>P139251005</v>
      </c>
      <c r="H2716" s="261" t="str">
        <f>[1]Sheet54!$Q52</f>
        <v>a</v>
      </c>
      <c r="I2716" s="261" t="str">
        <f>[1]Sheet54!$M52</f>
        <v xml:space="preserve">دعاء </v>
      </c>
      <c r="J2716" s="261" t="str">
        <f>[1]Sheet54!$L52</f>
        <v>أنثى</v>
      </c>
      <c r="K2716" s="263">
        <f>[1]Sheet54!$F52</f>
        <v>38362</v>
      </c>
      <c r="L2716" s="261" t="str">
        <f t="shared" si="42"/>
        <v xml:space="preserve">a دعاء </v>
      </c>
      <c r="M2716" s="279"/>
    </row>
    <row r="2717" spans="2:13" s="265" customFormat="1" ht="30" customHeight="1">
      <c r="B2717" s="266">
        <v>2710</v>
      </c>
      <c r="C2717" s="261" t="str">
        <f>IF((F2717&lt;=0)," ",[1]Sheet54!$T$10)</f>
        <v>الثالثة إعدادي عام</v>
      </c>
      <c r="D2717" s="261" t="str">
        <f>C2717&amp;"_"&amp;COUNTIF(C$8:$C2717,C2717)</f>
        <v>الثالثة إعدادي عام_755</v>
      </c>
      <c r="E2717" s="260" t="str">
        <f>[1]Sheet54!$I$11</f>
        <v>3ASCG-18</v>
      </c>
      <c r="F2717" s="261">
        <f>[1]Sheet54!$AA53</f>
        <v>38</v>
      </c>
      <c r="G2717" s="262" t="str">
        <f>[1]Sheet54!$X53</f>
        <v>P139260119</v>
      </c>
      <c r="H2717" s="261" t="str">
        <f>[1]Sheet54!$Q53</f>
        <v>a</v>
      </c>
      <c r="I2717" s="261" t="str">
        <f>[1]Sheet54!$M53</f>
        <v xml:space="preserve">ف الزهراء </v>
      </c>
      <c r="J2717" s="261" t="str">
        <f>[1]Sheet54!$L53</f>
        <v>أنثى</v>
      </c>
      <c r="K2717" s="263">
        <f>[1]Sheet54!$F53</f>
        <v>38265</v>
      </c>
      <c r="L2717" s="261" t="str">
        <f t="shared" si="42"/>
        <v xml:space="preserve">a ف الزهراء </v>
      </c>
      <c r="M2717" s="279"/>
    </row>
    <row r="2718" spans="2:13" s="265" customFormat="1" ht="30" customHeight="1">
      <c r="B2718" s="266">
        <v>2711</v>
      </c>
      <c r="C2718" s="261" t="str">
        <f>IF((F2718&lt;=0)," ",[1]Sheet54!$T$10)</f>
        <v>الثالثة إعدادي عام</v>
      </c>
      <c r="D2718" s="261" t="str">
        <f>C2718&amp;"_"&amp;COUNTIF(C$8:$C2718,C2718)</f>
        <v>الثالثة إعدادي عام_756</v>
      </c>
      <c r="E2718" s="260" t="str">
        <f>[1]Sheet54!$I$11</f>
        <v>3ASCG-18</v>
      </c>
      <c r="F2718" s="261">
        <f>[1]Sheet54!$AA54</f>
        <v>39</v>
      </c>
      <c r="G2718" s="262" t="str">
        <f>[1]Sheet54!$X54</f>
        <v>P140075503</v>
      </c>
      <c r="H2718" s="261" t="str">
        <f>[1]Sheet54!$Q54</f>
        <v>a</v>
      </c>
      <c r="I2718" s="261" t="str">
        <f>[1]Sheet54!$M54</f>
        <v>حفصة</v>
      </c>
      <c r="J2718" s="261" t="str">
        <f>[1]Sheet54!$L54</f>
        <v>أنثى</v>
      </c>
      <c r="K2718" s="263">
        <f>[1]Sheet54!$F54</f>
        <v>37834</v>
      </c>
      <c r="L2718" s="261" t="str">
        <f t="shared" si="42"/>
        <v>a حفصة</v>
      </c>
      <c r="M2718" s="279"/>
    </row>
    <row r="2719" spans="2:13" s="265" customFormat="1" ht="30" customHeight="1">
      <c r="B2719" s="266">
        <v>2712</v>
      </c>
      <c r="C2719" s="261" t="str">
        <f>IF((F2719&lt;=0)," ",[1]Sheet54!$T$10)</f>
        <v>الثالثة إعدادي عام</v>
      </c>
      <c r="D2719" s="261" t="str">
        <f>C2719&amp;"_"&amp;COUNTIF(C$8:$C2719,C2719)</f>
        <v>الثالثة إعدادي عام_757</v>
      </c>
      <c r="E2719" s="260" t="str">
        <f>[1]Sheet54!$I$11</f>
        <v>3ASCG-18</v>
      </c>
      <c r="F2719" s="261">
        <f>[1]Sheet54!$AA55</f>
        <v>40</v>
      </c>
      <c r="G2719" s="262" t="str">
        <f>[1]Sheet54!$X55</f>
        <v>P149037523</v>
      </c>
      <c r="H2719" s="261" t="str">
        <f>[1]Sheet54!$Q55</f>
        <v>a</v>
      </c>
      <c r="I2719" s="261" t="str">
        <f>[1]Sheet54!$M55</f>
        <v>يوسف</v>
      </c>
      <c r="J2719" s="261" t="str">
        <f>[1]Sheet54!$L55</f>
        <v>ذكر</v>
      </c>
      <c r="K2719" s="263">
        <f>[1]Sheet54!$F55</f>
        <v>37283</v>
      </c>
      <c r="L2719" s="261" t="str">
        <f t="shared" si="42"/>
        <v>a يوسف</v>
      </c>
      <c r="M2719" s="279"/>
    </row>
    <row r="2720" spans="2:13" s="265" customFormat="1" ht="30" customHeight="1">
      <c r="B2720" s="266">
        <v>2713</v>
      </c>
      <c r="C2720" s="261" t="str">
        <f>IF((F2720&lt;=0)," ",[1]Sheet54!$T$10)</f>
        <v>الثالثة إعدادي عام</v>
      </c>
      <c r="D2720" s="261" t="str">
        <f>C2720&amp;"_"&amp;COUNTIF(C$8:$C2720,C2720)</f>
        <v>الثالثة إعدادي عام_758</v>
      </c>
      <c r="E2720" s="260" t="str">
        <f>[1]Sheet54!$I$11</f>
        <v>3ASCG-18</v>
      </c>
      <c r="F2720" s="261">
        <f>[1]Sheet54!$AA56</f>
        <v>41</v>
      </c>
      <c r="G2720" s="262" t="str">
        <f>[1]Sheet54!$X56</f>
        <v>P142059602</v>
      </c>
      <c r="H2720" s="261" t="str">
        <f>[1]Sheet54!$Q56</f>
        <v>a</v>
      </c>
      <c r="I2720" s="261" t="str">
        <f>[1]Sheet54!$M56</f>
        <v>أسامة</v>
      </c>
      <c r="J2720" s="261" t="str">
        <f>[1]Sheet54!$L56</f>
        <v>ذكر</v>
      </c>
      <c r="K2720" s="263">
        <f>[1]Sheet54!$F56</f>
        <v>37188</v>
      </c>
      <c r="L2720" s="261" t="str">
        <f t="shared" si="42"/>
        <v>a أسامة</v>
      </c>
      <c r="M2720" s="279"/>
    </row>
    <row r="2721" spans="2:13" s="265" customFormat="1" ht="30" customHeight="1">
      <c r="B2721" s="266">
        <v>2714</v>
      </c>
      <c r="C2721" s="261" t="str">
        <f>IF((F2721&lt;=0)," ",[1]Sheet54!$T$10)</f>
        <v>الثالثة إعدادي عام</v>
      </c>
      <c r="D2721" s="261" t="str">
        <f>C2721&amp;"_"&amp;COUNTIF(C$8:$C2721,C2721)</f>
        <v>الثالثة إعدادي عام_759</v>
      </c>
      <c r="E2721" s="260" t="str">
        <f>[1]Sheet54!$I$11</f>
        <v>3ASCG-18</v>
      </c>
      <c r="F2721" s="261">
        <f>[1]Sheet54!$AA57</f>
        <v>42</v>
      </c>
      <c r="G2721" s="262" t="str">
        <f>[1]Sheet54!$X57</f>
        <v>P135364344</v>
      </c>
      <c r="H2721" s="261" t="str">
        <f>[1]Sheet54!$Q57</f>
        <v>a</v>
      </c>
      <c r="I2721" s="261" t="str">
        <f>[1]Sheet54!$M57</f>
        <v>عبد العالي</v>
      </c>
      <c r="J2721" s="261" t="str">
        <f>[1]Sheet54!$L57</f>
        <v>ذكر</v>
      </c>
      <c r="K2721" s="263">
        <f>[1]Sheet54!$F57</f>
        <v>38325</v>
      </c>
      <c r="L2721" s="261" t="str">
        <f t="shared" si="42"/>
        <v>a عبد العالي</v>
      </c>
      <c r="M2721" s="279"/>
    </row>
    <row r="2722" spans="2:13" s="265" customFormat="1" ht="30" customHeight="1">
      <c r="B2722" s="266">
        <v>2715</v>
      </c>
      <c r="C2722" s="261" t="str">
        <f>IF((F2722&lt;=0)," ",[1]Sheet54!$T$10)</f>
        <v>الثالثة إعدادي عام</v>
      </c>
      <c r="D2722" s="261" t="str">
        <f>C2722&amp;"_"&amp;COUNTIF(C$8:$C2722,C2722)</f>
        <v>الثالثة إعدادي عام_760</v>
      </c>
      <c r="E2722" s="260" t="str">
        <f>[1]Sheet54!$I$11</f>
        <v>3ASCG-18</v>
      </c>
      <c r="F2722" s="261">
        <f>[1]Sheet54!$AA58</f>
        <v>43</v>
      </c>
      <c r="G2722" s="262" t="str">
        <f>[1]Sheet54!$X58</f>
        <v>P134377548</v>
      </c>
      <c r="H2722" s="261" t="str">
        <f>[1]Sheet54!$Q58</f>
        <v>a</v>
      </c>
      <c r="I2722" s="261" t="str">
        <f>[1]Sheet54!$M58</f>
        <v xml:space="preserve">ادريس </v>
      </c>
      <c r="J2722" s="261" t="str">
        <f>[1]Sheet54!$L58</f>
        <v>ذكر</v>
      </c>
      <c r="K2722" s="263">
        <f>[1]Sheet54!$F58</f>
        <v>36716</v>
      </c>
      <c r="L2722" s="261" t="str">
        <f t="shared" si="42"/>
        <v xml:space="preserve">a ادريس </v>
      </c>
      <c r="M2722" s="279"/>
    </row>
    <row r="2723" spans="2:13" s="265" customFormat="1" ht="30" customHeight="1">
      <c r="B2723" s="266">
        <v>2716</v>
      </c>
      <c r="C2723" s="261" t="str">
        <f>IF((F2723&lt;=0)," ",[1]Sheet54!$T$10)</f>
        <v>الثالثة إعدادي عام</v>
      </c>
      <c r="D2723" s="261" t="str">
        <f>C2723&amp;"_"&amp;COUNTIF(C$8:$C2723,C2723)</f>
        <v>الثالثة إعدادي عام_761</v>
      </c>
      <c r="E2723" s="260" t="str">
        <f>[1]Sheet54!$I$11</f>
        <v>3ASCG-18</v>
      </c>
      <c r="F2723" s="261">
        <f>[1]Sheet54!$AA59</f>
        <v>44</v>
      </c>
      <c r="G2723" s="262" t="str">
        <f>[1]Sheet54!$X59</f>
        <v>P138243200</v>
      </c>
      <c r="H2723" s="261" t="str">
        <f>[1]Sheet54!$Q59</f>
        <v>a</v>
      </c>
      <c r="I2723" s="261" t="str">
        <f>[1]Sheet54!$M59</f>
        <v>صلاح الدين</v>
      </c>
      <c r="J2723" s="261" t="str">
        <f>[1]Sheet54!$L59</f>
        <v>ذكر</v>
      </c>
      <c r="K2723" s="263">
        <f>[1]Sheet54!$F59</f>
        <v>37272</v>
      </c>
      <c r="L2723" s="261" t="str">
        <f t="shared" si="42"/>
        <v>a صلاح الدين</v>
      </c>
      <c r="M2723" s="279"/>
    </row>
    <row r="2724" spans="2:13" s="265" customFormat="1" ht="30" customHeight="1">
      <c r="B2724" s="266">
        <v>2717</v>
      </c>
      <c r="C2724" s="261" t="str">
        <f>IF((F2724&lt;=0)," ",[1]Sheet54!$T$10)</f>
        <v xml:space="preserve"> </v>
      </c>
      <c r="D2724" s="261" t="str">
        <f>C2724&amp;"_"&amp;COUNTIF(C$8:$C2724,C2724)</f>
        <v xml:space="preserve"> _502</v>
      </c>
      <c r="E2724" s="260" t="str">
        <f>[1]Sheet54!$I$11</f>
        <v>3ASCG-18</v>
      </c>
      <c r="F2724" s="261">
        <f>[1]Sheet54!$AA60</f>
        <v>0</v>
      </c>
      <c r="G2724" s="262">
        <f>[1]Sheet54!$X60</f>
        <v>0</v>
      </c>
      <c r="H2724" s="261" t="str">
        <f>[1]Sheet54!$Q60</f>
        <v>a</v>
      </c>
      <c r="I2724" s="261">
        <f>[1]Sheet54!$M60</f>
        <v>0</v>
      </c>
      <c r="J2724" s="261">
        <f>[1]Sheet54!$L60</f>
        <v>0</v>
      </c>
      <c r="K2724" s="263">
        <f>[1]Sheet54!$F60</f>
        <v>0</v>
      </c>
      <c r="L2724" s="261" t="str">
        <f t="shared" si="42"/>
        <v>a 0</v>
      </c>
      <c r="M2724" s="279"/>
    </row>
    <row r="2725" spans="2:13" s="265" customFormat="1" ht="30" customHeight="1">
      <c r="B2725" s="266">
        <v>2718</v>
      </c>
      <c r="C2725" s="261" t="str">
        <f>IF((F2725&lt;=0)," ",[1]Sheet54!$T$10)</f>
        <v xml:space="preserve"> </v>
      </c>
      <c r="D2725" s="261" t="str">
        <f>C2725&amp;"_"&amp;COUNTIF(C$8:$C2725,C2725)</f>
        <v xml:space="preserve"> _503</v>
      </c>
      <c r="E2725" s="260" t="str">
        <f>[1]Sheet54!$I$11</f>
        <v>3ASCG-18</v>
      </c>
      <c r="F2725" s="261">
        <f>[1]Sheet54!$AA61</f>
        <v>0</v>
      </c>
      <c r="G2725" s="262">
        <f>[1]Sheet54!$X61</f>
        <v>0</v>
      </c>
      <c r="H2725" s="261" t="str">
        <f>[1]Sheet54!$Q61</f>
        <v>a</v>
      </c>
      <c r="I2725" s="261">
        <f>[1]Sheet54!$M61</f>
        <v>0</v>
      </c>
      <c r="J2725" s="261">
        <f>[1]Sheet54!$L61</f>
        <v>0</v>
      </c>
      <c r="K2725" s="263">
        <f>[1]Sheet54!$F61</f>
        <v>0</v>
      </c>
      <c r="L2725" s="261" t="str">
        <f t="shared" si="42"/>
        <v>a 0</v>
      </c>
      <c r="M2725" s="279"/>
    </row>
    <row r="2726" spans="2:13" s="265" customFormat="1" ht="30" customHeight="1">
      <c r="B2726" s="266">
        <v>2719</v>
      </c>
      <c r="C2726" s="261" t="str">
        <f>IF((F2726&lt;=0)," ",[1]Sheet54!$T$10)</f>
        <v xml:space="preserve"> </v>
      </c>
      <c r="D2726" s="261" t="str">
        <f>C2726&amp;"_"&amp;COUNTIF(C$8:$C2726,C2726)</f>
        <v xml:space="preserve"> _504</v>
      </c>
      <c r="E2726" s="260" t="str">
        <f>[1]Sheet54!$I$11</f>
        <v>3ASCG-18</v>
      </c>
      <c r="F2726" s="261">
        <f>[1]Sheet54!$AA62</f>
        <v>0</v>
      </c>
      <c r="G2726" s="262">
        <f>[1]Sheet54!$X62</f>
        <v>0</v>
      </c>
      <c r="H2726" s="261" t="str">
        <f>[1]Sheet54!$Q62</f>
        <v>a</v>
      </c>
      <c r="I2726" s="261">
        <f>[1]Sheet54!$M62</f>
        <v>0</v>
      </c>
      <c r="J2726" s="261">
        <f>[1]Sheet54!$L62</f>
        <v>0</v>
      </c>
      <c r="K2726" s="263">
        <f>[1]Sheet54!$F62</f>
        <v>0</v>
      </c>
      <c r="L2726" s="261" t="str">
        <f t="shared" si="42"/>
        <v>a 0</v>
      </c>
      <c r="M2726" s="279"/>
    </row>
    <row r="2727" spans="2:13" s="265" customFormat="1" ht="30" customHeight="1">
      <c r="B2727" s="266">
        <v>2720</v>
      </c>
      <c r="C2727" s="261" t="str">
        <f>IF((F2727&lt;=0)," ",[1]Sheet54!$T$10)</f>
        <v xml:space="preserve"> </v>
      </c>
      <c r="D2727" s="261" t="str">
        <f>C2727&amp;"_"&amp;COUNTIF(C$8:$C2727,C2727)</f>
        <v xml:space="preserve"> _505</v>
      </c>
      <c r="E2727" s="260" t="str">
        <f>[1]Sheet54!$I$11</f>
        <v>3ASCG-18</v>
      </c>
      <c r="F2727" s="261">
        <f>[1]Sheet54!$AA63</f>
        <v>0</v>
      </c>
      <c r="G2727" s="262">
        <f>[1]Sheet54!$X63</f>
        <v>0</v>
      </c>
      <c r="H2727" s="261">
        <f>[1]Sheet54!$Q63</f>
        <v>0</v>
      </c>
      <c r="I2727" s="261">
        <f>[1]Sheet54!$M63</f>
        <v>0</v>
      </c>
      <c r="J2727" s="261">
        <f>[1]Sheet54!$L63</f>
        <v>0</v>
      </c>
      <c r="K2727" s="263">
        <f>[1]Sheet54!$F63</f>
        <v>0</v>
      </c>
      <c r="L2727" s="261" t="str">
        <f t="shared" si="42"/>
        <v>0 0</v>
      </c>
      <c r="M2727" s="279"/>
    </row>
    <row r="2728" spans="2:13" s="265" customFormat="1" ht="30" customHeight="1">
      <c r="B2728" s="266">
        <v>2721</v>
      </c>
      <c r="C2728" s="261" t="str">
        <f>IF((F2728&lt;=0)," ",[1]Sheet54!$T$10)</f>
        <v xml:space="preserve"> </v>
      </c>
      <c r="D2728" s="261" t="str">
        <f>C2728&amp;"_"&amp;COUNTIF(C$8:$C2728,C2728)</f>
        <v xml:space="preserve"> _506</v>
      </c>
      <c r="E2728" s="260" t="str">
        <f>[1]Sheet54!$I$11</f>
        <v>3ASCG-18</v>
      </c>
      <c r="F2728" s="261">
        <f>[1]Sheet54!$AA64</f>
        <v>0</v>
      </c>
      <c r="G2728" s="262">
        <f>[1]Sheet54!$X64</f>
        <v>0</v>
      </c>
      <c r="H2728" s="261">
        <f>[1]Sheet54!$Q64</f>
        <v>0</v>
      </c>
      <c r="I2728" s="261">
        <f>[1]Sheet54!$M64</f>
        <v>0</v>
      </c>
      <c r="J2728" s="261">
        <f>[1]Sheet54!$L64</f>
        <v>0</v>
      </c>
      <c r="K2728" s="263">
        <f>[1]Sheet54!$F64</f>
        <v>0</v>
      </c>
      <c r="L2728" s="261" t="str">
        <f t="shared" si="42"/>
        <v>0 0</v>
      </c>
      <c r="M2728" s="279"/>
    </row>
    <row r="2729" spans="2:13" s="265" customFormat="1" ht="30" customHeight="1">
      <c r="B2729" s="266">
        <v>2722</v>
      </c>
      <c r="C2729" s="261" t="str">
        <f>IF((F2729&lt;=0)," ",[1]Sheet54!$T$10)</f>
        <v xml:space="preserve"> </v>
      </c>
      <c r="D2729" s="261" t="str">
        <f>C2729&amp;"_"&amp;COUNTIF(C$8:$C2729,C2729)</f>
        <v xml:space="preserve"> _507</v>
      </c>
      <c r="E2729" s="260" t="str">
        <f>[1]Sheet54!$I$11</f>
        <v>3ASCG-18</v>
      </c>
      <c r="F2729" s="261">
        <f>[1]Sheet54!$AA65</f>
        <v>0</v>
      </c>
      <c r="G2729" s="262">
        <f>[1]Sheet54!$X65</f>
        <v>0</v>
      </c>
      <c r="H2729" s="261">
        <f>[1]Sheet54!$Q65</f>
        <v>0</v>
      </c>
      <c r="I2729" s="261">
        <f>[1]Sheet54!$M65</f>
        <v>0</v>
      </c>
      <c r="J2729" s="261">
        <f>[1]Sheet54!$L65</f>
        <v>0</v>
      </c>
      <c r="K2729" s="263">
        <f>[1]Sheet54!$F65</f>
        <v>0</v>
      </c>
      <c r="L2729" s="261" t="str">
        <f t="shared" si="42"/>
        <v>0 0</v>
      </c>
      <c r="M2729" s="279"/>
    </row>
    <row r="2730" spans="2:13" s="265" customFormat="1" ht="30" customHeight="1">
      <c r="B2730" s="266">
        <v>2723</v>
      </c>
      <c r="C2730" s="261" t="str">
        <f>IF((F2730&lt;=0)," ",[1]Sheet54!$T$10)</f>
        <v xml:space="preserve"> </v>
      </c>
      <c r="D2730" s="261" t="str">
        <f>C2730&amp;"_"&amp;COUNTIF(C$8:$C2730,C2730)</f>
        <v xml:space="preserve"> _508</v>
      </c>
      <c r="E2730" s="260" t="str">
        <f>[1]Sheet54!$I$11</f>
        <v>3ASCG-18</v>
      </c>
      <c r="F2730" s="261">
        <f>[1]Sheet54!$AA66</f>
        <v>0</v>
      </c>
      <c r="G2730" s="262">
        <f>[1]Sheet54!$X66</f>
        <v>0</v>
      </c>
      <c r="H2730" s="261">
        <f>[1]Sheet54!$Q66</f>
        <v>0</v>
      </c>
      <c r="I2730" s="261">
        <f>[1]Sheet54!$M66</f>
        <v>0</v>
      </c>
      <c r="J2730" s="261">
        <f>[1]Sheet54!$L66</f>
        <v>0</v>
      </c>
      <c r="K2730" s="263">
        <f>[1]Sheet54!$F66</f>
        <v>0</v>
      </c>
      <c r="L2730" s="261" t="str">
        <f t="shared" si="42"/>
        <v>0 0</v>
      </c>
      <c r="M2730" s="279"/>
    </row>
    <row r="2731" spans="2:13" s="265" customFormat="1" ht="30" customHeight="1">
      <c r="B2731" s="266">
        <v>2724</v>
      </c>
      <c r="C2731" s="261" t="str">
        <f>IF((F2731&lt;=0)," ",[1]Sheet55!$T$10)</f>
        <v>الثالثة إعدادي عام</v>
      </c>
      <c r="D2731" s="261" t="str">
        <f>C2731&amp;"_"&amp;COUNTIF(C$8:$C2731,C2731)</f>
        <v>الثالثة إعدادي عام_762</v>
      </c>
      <c r="E2731" s="260" t="str">
        <f>[1]Sheet55!$I$11</f>
        <v>3ASCG-19</v>
      </c>
      <c r="F2731" s="261">
        <f>[1]Sheet55!$AA16</f>
        <v>1</v>
      </c>
      <c r="G2731" s="262" t="str">
        <f>[1]Sheet55!$X16</f>
        <v>D136390197</v>
      </c>
      <c r="H2731" s="261" t="str">
        <f>[1]Sheet55!$Q16</f>
        <v>a</v>
      </c>
      <c r="I2731" s="261" t="str">
        <f>[1]Sheet55!$M16</f>
        <v>لبنى</v>
      </c>
      <c r="J2731" s="261" t="str">
        <f>[1]Sheet55!$L16</f>
        <v>أنثى</v>
      </c>
      <c r="K2731" s="263">
        <f>[1]Sheet55!$F16</f>
        <v>38159</v>
      </c>
      <c r="L2731" s="261" t="str">
        <f t="shared" si="42"/>
        <v>a لبنى</v>
      </c>
      <c r="M2731" s="279"/>
    </row>
    <row r="2732" spans="2:13" s="265" customFormat="1" ht="30" customHeight="1">
      <c r="B2732" s="266">
        <v>2725</v>
      </c>
      <c r="C2732" s="261" t="str">
        <f>IF((F2732&lt;=0)," ",[1]Sheet55!$T$10)</f>
        <v>الثالثة إعدادي عام</v>
      </c>
      <c r="D2732" s="261" t="str">
        <f>C2732&amp;"_"&amp;COUNTIF(C$8:$C2732,C2732)</f>
        <v>الثالثة إعدادي عام_763</v>
      </c>
      <c r="E2732" s="260" t="str">
        <f>[1]Sheet55!$I$11</f>
        <v>3ASCG-19</v>
      </c>
      <c r="F2732" s="261">
        <f>[1]Sheet55!$AA17</f>
        <v>2</v>
      </c>
      <c r="G2732" s="262" t="str">
        <f>[1]Sheet55!$X17</f>
        <v>P130244289</v>
      </c>
      <c r="H2732" s="261" t="str">
        <f>[1]Sheet55!$Q17</f>
        <v>a</v>
      </c>
      <c r="I2732" s="261" t="str">
        <f>[1]Sheet55!$M17</f>
        <v xml:space="preserve">إسراء </v>
      </c>
      <c r="J2732" s="261" t="str">
        <f>[1]Sheet55!$L17</f>
        <v>أنثى</v>
      </c>
      <c r="K2732" s="263">
        <f>[1]Sheet55!$F17</f>
        <v>38148</v>
      </c>
      <c r="L2732" s="261" t="str">
        <f t="shared" si="42"/>
        <v xml:space="preserve">a إسراء </v>
      </c>
      <c r="M2732" s="279"/>
    </row>
    <row r="2733" spans="2:13" s="265" customFormat="1" ht="30" customHeight="1">
      <c r="B2733" s="266">
        <v>2726</v>
      </c>
      <c r="C2733" s="261" t="str">
        <f>IF((F2733&lt;=0)," ",[1]Sheet55!$T$10)</f>
        <v>الثالثة إعدادي عام</v>
      </c>
      <c r="D2733" s="261" t="str">
        <f>C2733&amp;"_"&amp;COUNTIF(C$8:$C2733,C2733)</f>
        <v>الثالثة إعدادي عام_764</v>
      </c>
      <c r="E2733" s="260" t="str">
        <f>[1]Sheet55!$I$11</f>
        <v>3ASCG-19</v>
      </c>
      <c r="F2733" s="261">
        <f>[1]Sheet55!$AA18</f>
        <v>3</v>
      </c>
      <c r="G2733" s="262" t="str">
        <f>[1]Sheet55!$X18</f>
        <v>P130244315</v>
      </c>
      <c r="H2733" s="261" t="str">
        <f>[1]Sheet55!$Q18</f>
        <v>a</v>
      </c>
      <c r="I2733" s="261" t="str">
        <f>[1]Sheet55!$M18</f>
        <v xml:space="preserve">يونس </v>
      </c>
      <c r="J2733" s="261" t="str">
        <f>[1]Sheet55!$L18</f>
        <v>ذكر</v>
      </c>
      <c r="K2733" s="263">
        <f>[1]Sheet55!$F18</f>
        <v>38364</v>
      </c>
      <c r="L2733" s="261" t="str">
        <f t="shared" si="42"/>
        <v xml:space="preserve">a يونس </v>
      </c>
      <c r="M2733" s="279"/>
    </row>
    <row r="2734" spans="2:13" s="265" customFormat="1" ht="30" customHeight="1">
      <c r="B2734" s="266">
        <v>2727</v>
      </c>
      <c r="C2734" s="261" t="str">
        <f>IF((F2734&lt;=0)," ",[1]Sheet55!$T$10)</f>
        <v>الثالثة إعدادي عام</v>
      </c>
      <c r="D2734" s="261" t="str">
        <f>C2734&amp;"_"&amp;COUNTIF(C$8:$C2734,C2734)</f>
        <v>الثالثة إعدادي عام_765</v>
      </c>
      <c r="E2734" s="260" t="str">
        <f>[1]Sheet55!$I$11</f>
        <v>3ASCG-19</v>
      </c>
      <c r="F2734" s="261">
        <f>[1]Sheet55!$AA19</f>
        <v>4</v>
      </c>
      <c r="G2734" s="262" t="str">
        <f>[1]Sheet55!$X19</f>
        <v>P131251008</v>
      </c>
      <c r="H2734" s="261" t="str">
        <f>[1]Sheet55!$Q19</f>
        <v>a</v>
      </c>
      <c r="I2734" s="261" t="str">
        <f>[1]Sheet55!$M19</f>
        <v xml:space="preserve">فردوس </v>
      </c>
      <c r="J2734" s="261" t="str">
        <f>[1]Sheet55!$L19</f>
        <v>أنثى</v>
      </c>
      <c r="K2734" s="263">
        <f>[1]Sheet55!$F19</f>
        <v>38325</v>
      </c>
      <c r="L2734" s="261" t="str">
        <f t="shared" si="42"/>
        <v xml:space="preserve">a فردوس </v>
      </c>
      <c r="M2734" s="279"/>
    </row>
    <row r="2735" spans="2:13" s="265" customFormat="1" ht="30" customHeight="1">
      <c r="B2735" s="266">
        <v>2728</v>
      </c>
      <c r="C2735" s="261" t="str">
        <f>IF((F2735&lt;=0)," ",[1]Sheet55!$T$10)</f>
        <v>الثالثة إعدادي عام</v>
      </c>
      <c r="D2735" s="261" t="str">
        <f>C2735&amp;"_"&amp;COUNTIF(C$8:$C2735,C2735)</f>
        <v>الثالثة إعدادي عام_766</v>
      </c>
      <c r="E2735" s="260" t="str">
        <f>[1]Sheet55!$I$11</f>
        <v>3ASCG-19</v>
      </c>
      <c r="F2735" s="261">
        <f>[1]Sheet55!$AA20</f>
        <v>5</v>
      </c>
      <c r="G2735" s="262" t="str">
        <f>[1]Sheet55!$X20</f>
        <v>P131260156</v>
      </c>
      <c r="H2735" s="261" t="str">
        <f>[1]Sheet55!$Q20</f>
        <v>a</v>
      </c>
      <c r="I2735" s="261" t="str">
        <f>[1]Sheet55!$M20</f>
        <v xml:space="preserve">كنزة </v>
      </c>
      <c r="J2735" s="261" t="str">
        <f>[1]Sheet55!$L20</f>
        <v>أنثى</v>
      </c>
      <c r="K2735" s="263">
        <f>[1]Sheet55!$F20</f>
        <v>38152</v>
      </c>
      <c r="L2735" s="261" t="str">
        <f t="shared" si="42"/>
        <v xml:space="preserve">a كنزة </v>
      </c>
      <c r="M2735" s="279"/>
    </row>
    <row r="2736" spans="2:13" s="265" customFormat="1" ht="30" customHeight="1">
      <c r="B2736" s="266">
        <v>2729</v>
      </c>
      <c r="C2736" s="261" t="str">
        <f>IF((F2736&lt;=0)," ",[1]Sheet55!$T$10)</f>
        <v>الثالثة إعدادي عام</v>
      </c>
      <c r="D2736" s="261" t="str">
        <f>C2736&amp;"_"&amp;COUNTIF(C$8:$C2736,C2736)</f>
        <v>الثالثة إعدادي عام_767</v>
      </c>
      <c r="E2736" s="260" t="str">
        <f>[1]Sheet55!$I$11</f>
        <v>3ASCG-19</v>
      </c>
      <c r="F2736" s="261">
        <f>[1]Sheet55!$AA21</f>
        <v>6</v>
      </c>
      <c r="G2736" s="262" t="str">
        <f>[1]Sheet55!$X21</f>
        <v>P131371268</v>
      </c>
      <c r="H2736" s="261" t="str">
        <f>[1]Sheet55!$Q21</f>
        <v>a</v>
      </c>
      <c r="I2736" s="261" t="str">
        <f>[1]Sheet55!$M21</f>
        <v xml:space="preserve">حفصة </v>
      </c>
      <c r="J2736" s="261" t="str">
        <f>[1]Sheet55!$L21</f>
        <v>أنثى</v>
      </c>
      <c r="K2736" s="263">
        <f>[1]Sheet55!$F21</f>
        <v>38170</v>
      </c>
      <c r="L2736" s="261" t="str">
        <f t="shared" si="42"/>
        <v xml:space="preserve">a حفصة </v>
      </c>
      <c r="M2736" s="279"/>
    </row>
    <row r="2737" spans="2:13" s="265" customFormat="1" ht="30" customHeight="1">
      <c r="B2737" s="266">
        <v>2730</v>
      </c>
      <c r="C2737" s="261" t="str">
        <f>IF((F2737&lt;=0)," ",[1]Sheet55!$T$10)</f>
        <v>الثالثة إعدادي عام</v>
      </c>
      <c r="D2737" s="261" t="str">
        <f>C2737&amp;"_"&amp;COUNTIF(C$8:$C2737,C2737)</f>
        <v>الثالثة إعدادي عام_768</v>
      </c>
      <c r="E2737" s="260" t="str">
        <f>[1]Sheet55!$I$11</f>
        <v>3ASCG-19</v>
      </c>
      <c r="F2737" s="261">
        <f>[1]Sheet55!$AA22</f>
        <v>7</v>
      </c>
      <c r="G2737" s="262" t="str">
        <f>[1]Sheet55!$X22</f>
        <v>P131371335</v>
      </c>
      <c r="H2737" s="261" t="str">
        <f>[1]Sheet55!$Q22</f>
        <v>a</v>
      </c>
      <c r="I2737" s="261" t="str">
        <f>[1]Sheet55!$M22</f>
        <v xml:space="preserve">أنس </v>
      </c>
      <c r="J2737" s="261" t="str">
        <f>[1]Sheet55!$L22</f>
        <v>ذكر</v>
      </c>
      <c r="K2737" s="263">
        <f>[1]Sheet55!$F22</f>
        <v>38159</v>
      </c>
      <c r="L2737" s="261" t="str">
        <f t="shared" si="42"/>
        <v xml:space="preserve">a أنس </v>
      </c>
      <c r="M2737" s="279"/>
    </row>
    <row r="2738" spans="2:13" s="265" customFormat="1" ht="30" customHeight="1">
      <c r="B2738" s="266">
        <v>2731</v>
      </c>
      <c r="C2738" s="261" t="str">
        <f>IF((F2738&lt;=0)," ",[1]Sheet55!$T$10)</f>
        <v>الثالثة إعدادي عام</v>
      </c>
      <c r="D2738" s="261" t="str">
        <f>C2738&amp;"_"&amp;COUNTIF(C$8:$C2738,C2738)</f>
        <v>الثالثة إعدادي عام_769</v>
      </c>
      <c r="E2738" s="260" t="str">
        <f>[1]Sheet55!$I$11</f>
        <v>3ASCG-19</v>
      </c>
      <c r="F2738" s="261">
        <f>[1]Sheet55!$AA23</f>
        <v>8</v>
      </c>
      <c r="G2738" s="262" t="str">
        <f>[1]Sheet55!$X23</f>
        <v>P131376717</v>
      </c>
      <c r="H2738" s="261" t="str">
        <f>[1]Sheet55!$Q23</f>
        <v>a</v>
      </c>
      <c r="I2738" s="261" t="str">
        <f>[1]Sheet55!$M23</f>
        <v xml:space="preserve">محمد </v>
      </c>
      <c r="J2738" s="261" t="str">
        <f>[1]Sheet55!$L23</f>
        <v>ذكر</v>
      </c>
      <c r="K2738" s="263">
        <f>[1]Sheet55!$F23</f>
        <v>37222</v>
      </c>
      <c r="L2738" s="261" t="str">
        <f t="shared" si="42"/>
        <v xml:space="preserve">a محمد </v>
      </c>
      <c r="M2738" s="279"/>
    </row>
    <row r="2739" spans="2:13" s="265" customFormat="1" ht="30" customHeight="1">
      <c r="B2739" s="266">
        <v>2732</v>
      </c>
      <c r="C2739" s="261" t="str">
        <f>IF((F2739&lt;=0)," ",[1]Sheet55!$T$10)</f>
        <v>الثالثة إعدادي عام</v>
      </c>
      <c r="D2739" s="261" t="str">
        <f>C2739&amp;"_"&amp;COUNTIF(C$8:$C2739,C2739)</f>
        <v>الثالثة إعدادي عام_770</v>
      </c>
      <c r="E2739" s="260" t="str">
        <f>[1]Sheet55!$I$11</f>
        <v>3ASCG-19</v>
      </c>
      <c r="F2739" s="261">
        <f>[1]Sheet55!$AA24</f>
        <v>9</v>
      </c>
      <c r="G2739" s="262" t="str">
        <f>[1]Sheet55!$X24</f>
        <v>P131415082</v>
      </c>
      <c r="H2739" s="261" t="str">
        <f>[1]Sheet55!$Q24</f>
        <v>a</v>
      </c>
      <c r="I2739" s="261" t="str">
        <f>[1]Sheet55!$M24</f>
        <v xml:space="preserve">فدوى </v>
      </c>
      <c r="J2739" s="261" t="str">
        <f>[1]Sheet55!$L24</f>
        <v>أنثى</v>
      </c>
      <c r="K2739" s="263">
        <f>[1]Sheet55!$F24</f>
        <v>37788</v>
      </c>
      <c r="L2739" s="261" t="str">
        <f t="shared" si="42"/>
        <v xml:space="preserve">a فدوى </v>
      </c>
      <c r="M2739" s="279"/>
    </row>
    <row r="2740" spans="2:13" s="265" customFormat="1" ht="30" customHeight="1">
      <c r="B2740" s="266">
        <v>2733</v>
      </c>
      <c r="C2740" s="261" t="str">
        <f>IF((F2740&lt;=0)," ",[1]Sheet55!$T$10)</f>
        <v>الثالثة إعدادي عام</v>
      </c>
      <c r="D2740" s="261" t="str">
        <f>C2740&amp;"_"&amp;COUNTIF(C$8:$C2740,C2740)</f>
        <v>الثالثة إعدادي عام_771</v>
      </c>
      <c r="E2740" s="260" t="str">
        <f>[1]Sheet55!$I$11</f>
        <v>3ASCG-19</v>
      </c>
      <c r="F2740" s="261">
        <f>[1]Sheet55!$AA25</f>
        <v>10</v>
      </c>
      <c r="G2740" s="262" t="str">
        <f>[1]Sheet55!$X25</f>
        <v>P132192385</v>
      </c>
      <c r="H2740" s="261" t="str">
        <f>[1]Sheet55!$Q25</f>
        <v>a</v>
      </c>
      <c r="I2740" s="261" t="str">
        <f>[1]Sheet55!$M25</f>
        <v>لطيفة</v>
      </c>
      <c r="J2740" s="261" t="str">
        <f>[1]Sheet55!$L25</f>
        <v>أنثى</v>
      </c>
      <c r="K2740" s="263">
        <f>[1]Sheet55!$F25</f>
        <v>37589</v>
      </c>
      <c r="L2740" s="261" t="str">
        <f t="shared" si="42"/>
        <v>a لطيفة</v>
      </c>
      <c r="M2740" s="279"/>
    </row>
    <row r="2741" spans="2:13" s="265" customFormat="1" ht="30" customHeight="1">
      <c r="B2741" s="266">
        <v>2734</v>
      </c>
      <c r="C2741" s="261" t="str">
        <f>IF((F2741&lt;=0)," ",[1]Sheet55!$T$10)</f>
        <v>الثالثة إعدادي عام</v>
      </c>
      <c r="D2741" s="261" t="str">
        <f>C2741&amp;"_"&amp;COUNTIF(C$8:$C2741,C2741)</f>
        <v>الثالثة إعدادي عام_772</v>
      </c>
      <c r="E2741" s="260" t="str">
        <f>[1]Sheet55!$I$11</f>
        <v>3ASCG-19</v>
      </c>
      <c r="F2741" s="261">
        <f>[1]Sheet55!$AA26</f>
        <v>11</v>
      </c>
      <c r="G2741" s="262" t="str">
        <f>[1]Sheet55!$X26</f>
        <v>P132371314</v>
      </c>
      <c r="H2741" s="261" t="str">
        <f>[1]Sheet55!$Q26</f>
        <v>a</v>
      </c>
      <c r="I2741" s="261" t="str">
        <f>[1]Sheet55!$M26</f>
        <v xml:space="preserve">يحيى </v>
      </c>
      <c r="J2741" s="261" t="str">
        <f>[1]Sheet55!$L26</f>
        <v>ذكر</v>
      </c>
      <c r="K2741" s="263">
        <f>[1]Sheet55!$F26</f>
        <v>38058</v>
      </c>
      <c r="L2741" s="261" t="str">
        <f t="shared" si="42"/>
        <v xml:space="preserve">a يحيى </v>
      </c>
      <c r="M2741" s="279"/>
    </row>
    <row r="2742" spans="2:13" s="265" customFormat="1" ht="30" customHeight="1">
      <c r="B2742" s="266">
        <v>2735</v>
      </c>
      <c r="C2742" s="261" t="str">
        <f>IF((F2742&lt;=0)," ",[1]Sheet55!$T$10)</f>
        <v>الثالثة إعدادي عام</v>
      </c>
      <c r="D2742" s="261" t="str">
        <f>C2742&amp;"_"&amp;COUNTIF(C$8:$C2742,C2742)</f>
        <v>الثالثة إعدادي عام_773</v>
      </c>
      <c r="E2742" s="260" t="str">
        <f>[1]Sheet55!$I$11</f>
        <v>3ASCG-19</v>
      </c>
      <c r="F2742" s="261">
        <f>[1]Sheet55!$AA27</f>
        <v>12</v>
      </c>
      <c r="G2742" s="262" t="str">
        <f>[1]Sheet55!$X27</f>
        <v>P132376708</v>
      </c>
      <c r="H2742" s="261" t="str">
        <f>[1]Sheet55!$Q27</f>
        <v>a</v>
      </c>
      <c r="I2742" s="261" t="str">
        <f>[1]Sheet55!$M27</f>
        <v xml:space="preserve">أيوب </v>
      </c>
      <c r="J2742" s="261" t="str">
        <f>[1]Sheet55!$L27</f>
        <v>ذكر</v>
      </c>
      <c r="K2742" s="263">
        <f>[1]Sheet55!$F27</f>
        <v>37066</v>
      </c>
      <c r="L2742" s="261" t="str">
        <f t="shared" si="42"/>
        <v xml:space="preserve">a أيوب </v>
      </c>
      <c r="M2742" s="279"/>
    </row>
    <row r="2743" spans="2:13" s="265" customFormat="1" ht="30" customHeight="1">
      <c r="B2743" s="266">
        <v>2736</v>
      </c>
      <c r="C2743" s="261" t="str">
        <f>IF((F2743&lt;=0)," ",[1]Sheet55!$T$10)</f>
        <v>الثالثة إعدادي عام</v>
      </c>
      <c r="D2743" s="261" t="str">
        <f>C2743&amp;"_"&amp;COUNTIF(C$8:$C2743,C2743)</f>
        <v>الثالثة إعدادي عام_774</v>
      </c>
      <c r="E2743" s="260" t="str">
        <f>[1]Sheet55!$I$11</f>
        <v>3ASCG-19</v>
      </c>
      <c r="F2743" s="261">
        <f>[1]Sheet55!$AA28</f>
        <v>13</v>
      </c>
      <c r="G2743" s="262" t="str">
        <f>[1]Sheet55!$X28</f>
        <v>P133260207</v>
      </c>
      <c r="H2743" s="261" t="str">
        <f>[1]Sheet55!$Q28</f>
        <v>a</v>
      </c>
      <c r="I2743" s="261" t="str">
        <f>[1]Sheet55!$M28</f>
        <v xml:space="preserve">هاجر  </v>
      </c>
      <c r="J2743" s="261" t="str">
        <f>[1]Sheet55!$L28</f>
        <v>أنثى</v>
      </c>
      <c r="K2743" s="263">
        <f>[1]Sheet55!$F28</f>
        <v>37733</v>
      </c>
      <c r="L2743" s="261" t="str">
        <f t="shared" si="42"/>
        <v xml:space="preserve">a هاجر  </v>
      </c>
      <c r="M2743" s="279"/>
    </row>
    <row r="2744" spans="2:13" s="265" customFormat="1" ht="30" customHeight="1">
      <c r="B2744" s="266">
        <v>2737</v>
      </c>
      <c r="C2744" s="261" t="str">
        <f>IF((F2744&lt;=0)," ",[1]Sheet55!$T$10)</f>
        <v>الثالثة إعدادي عام</v>
      </c>
      <c r="D2744" s="261" t="str">
        <f>C2744&amp;"_"&amp;COUNTIF(C$8:$C2744,C2744)</f>
        <v>الثالثة إعدادي عام_775</v>
      </c>
      <c r="E2744" s="260" t="str">
        <f>[1]Sheet55!$I$11</f>
        <v>3ASCG-19</v>
      </c>
      <c r="F2744" s="261">
        <f>[1]Sheet55!$AA29</f>
        <v>14</v>
      </c>
      <c r="G2744" s="262" t="str">
        <f>[1]Sheet55!$X29</f>
        <v>P133371081</v>
      </c>
      <c r="H2744" s="261" t="str">
        <f>[1]Sheet55!$Q29</f>
        <v>a</v>
      </c>
      <c r="I2744" s="261" t="str">
        <f>[1]Sheet55!$M29</f>
        <v xml:space="preserve">تويبة </v>
      </c>
      <c r="J2744" s="261" t="str">
        <f>[1]Sheet55!$L29</f>
        <v>أنثى</v>
      </c>
      <c r="K2744" s="263">
        <f>[1]Sheet55!$F29</f>
        <v>38241</v>
      </c>
      <c r="L2744" s="261" t="str">
        <f t="shared" si="42"/>
        <v xml:space="preserve">a تويبة </v>
      </c>
      <c r="M2744" s="279"/>
    </row>
    <row r="2745" spans="2:13" s="265" customFormat="1" ht="30" customHeight="1">
      <c r="B2745" s="266">
        <v>2738</v>
      </c>
      <c r="C2745" s="261" t="str">
        <f>IF((F2745&lt;=0)," ",[1]Sheet55!$T$10)</f>
        <v>الثالثة إعدادي عام</v>
      </c>
      <c r="D2745" s="261" t="str">
        <f>C2745&amp;"_"&amp;COUNTIF(C$8:$C2745,C2745)</f>
        <v>الثالثة إعدادي عام_776</v>
      </c>
      <c r="E2745" s="260" t="str">
        <f>[1]Sheet55!$I$11</f>
        <v>3ASCG-19</v>
      </c>
      <c r="F2745" s="261">
        <f>[1]Sheet55!$AA30</f>
        <v>15</v>
      </c>
      <c r="G2745" s="262" t="str">
        <f>[1]Sheet55!$X30</f>
        <v>P133376630</v>
      </c>
      <c r="H2745" s="261" t="str">
        <f>[1]Sheet55!$Q30</f>
        <v>a</v>
      </c>
      <c r="I2745" s="261" t="str">
        <f>[1]Sheet55!$M30</f>
        <v xml:space="preserve">محمد </v>
      </c>
      <c r="J2745" s="261" t="str">
        <f>[1]Sheet55!$L30</f>
        <v>ذكر</v>
      </c>
      <c r="K2745" s="263">
        <f>[1]Sheet55!$F30</f>
        <v>37213</v>
      </c>
      <c r="L2745" s="261" t="str">
        <f t="shared" si="42"/>
        <v xml:space="preserve">a محمد </v>
      </c>
      <c r="M2745" s="279"/>
    </row>
    <row r="2746" spans="2:13" s="265" customFormat="1" ht="30" customHeight="1">
      <c r="B2746" s="266">
        <v>2739</v>
      </c>
      <c r="C2746" s="261" t="str">
        <f>IF((F2746&lt;=0)," ",[1]Sheet55!$T$10)</f>
        <v>الثالثة إعدادي عام</v>
      </c>
      <c r="D2746" s="261" t="str">
        <f>C2746&amp;"_"&amp;COUNTIF(C$8:$C2746,C2746)</f>
        <v>الثالثة إعدادي عام_777</v>
      </c>
      <c r="E2746" s="260" t="str">
        <f>[1]Sheet55!$I$11</f>
        <v>3ASCG-19</v>
      </c>
      <c r="F2746" s="261">
        <f>[1]Sheet55!$AA31</f>
        <v>16</v>
      </c>
      <c r="G2746" s="262" t="str">
        <f>[1]Sheet55!$X31</f>
        <v>P134243130</v>
      </c>
      <c r="H2746" s="261" t="str">
        <f>[1]Sheet55!$Q31</f>
        <v>a</v>
      </c>
      <c r="I2746" s="261" t="str">
        <f>[1]Sheet55!$M31</f>
        <v>هدى</v>
      </c>
      <c r="J2746" s="261" t="str">
        <f>[1]Sheet55!$L31</f>
        <v>أنثى</v>
      </c>
      <c r="K2746" s="263">
        <f>[1]Sheet55!$F31</f>
        <v>37772</v>
      </c>
      <c r="L2746" s="261" t="str">
        <f t="shared" si="42"/>
        <v>a هدى</v>
      </c>
      <c r="M2746" s="279"/>
    </row>
    <row r="2747" spans="2:13" s="265" customFormat="1" ht="30" customHeight="1">
      <c r="B2747" s="266">
        <v>2740</v>
      </c>
      <c r="C2747" s="261" t="str">
        <f>IF((F2747&lt;=0)," ",[1]Sheet55!$T$10)</f>
        <v>الثالثة إعدادي عام</v>
      </c>
      <c r="D2747" s="261" t="str">
        <f>C2747&amp;"_"&amp;COUNTIF(C$8:$C2747,C2747)</f>
        <v>الثالثة إعدادي عام_778</v>
      </c>
      <c r="E2747" s="260" t="str">
        <f>[1]Sheet55!$I$11</f>
        <v>3ASCG-19</v>
      </c>
      <c r="F2747" s="261">
        <f>[1]Sheet55!$AA32</f>
        <v>17</v>
      </c>
      <c r="G2747" s="262" t="str">
        <f>[1]Sheet55!$X32</f>
        <v>P134243628</v>
      </c>
      <c r="H2747" s="261" t="str">
        <f>[1]Sheet55!$Q32</f>
        <v>a</v>
      </c>
      <c r="I2747" s="261" t="str">
        <f>[1]Sheet55!$M32</f>
        <v>خديجة</v>
      </c>
      <c r="J2747" s="261" t="str">
        <f>[1]Sheet55!$L32</f>
        <v>أنثى</v>
      </c>
      <c r="K2747" s="263">
        <f>[1]Sheet55!$F32</f>
        <v>38337</v>
      </c>
      <c r="L2747" s="261" t="str">
        <f t="shared" si="42"/>
        <v>a خديجة</v>
      </c>
      <c r="M2747" s="279"/>
    </row>
    <row r="2748" spans="2:13" s="265" customFormat="1" ht="30" customHeight="1">
      <c r="B2748" s="266">
        <v>2741</v>
      </c>
      <c r="C2748" s="261" t="str">
        <f>IF((F2748&lt;=0)," ",[1]Sheet55!$T$10)</f>
        <v>الثالثة إعدادي عام</v>
      </c>
      <c r="D2748" s="261" t="str">
        <f>C2748&amp;"_"&amp;COUNTIF(C$8:$C2748,C2748)</f>
        <v>الثالثة إعدادي عام_779</v>
      </c>
      <c r="E2748" s="260" t="str">
        <f>[1]Sheet55!$I$11</f>
        <v>3ASCG-19</v>
      </c>
      <c r="F2748" s="261">
        <f>[1]Sheet55!$AA33</f>
        <v>18</v>
      </c>
      <c r="G2748" s="262" t="str">
        <f>[1]Sheet55!$X33</f>
        <v>P134260280</v>
      </c>
      <c r="H2748" s="261" t="str">
        <f>[1]Sheet55!$Q33</f>
        <v>a</v>
      </c>
      <c r="I2748" s="261" t="str">
        <f>[1]Sheet55!$M33</f>
        <v xml:space="preserve">عيسى </v>
      </c>
      <c r="J2748" s="261" t="str">
        <f>[1]Sheet55!$L33</f>
        <v>ذكر</v>
      </c>
      <c r="K2748" s="263">
        <f>[1]Sheet55!$F33</f>
        <v>38032</v>
      </c>
      <c r="L2748" s="261" t="str">
        <f t="shared" si="42"/>
        <v xml:space="preserve">a عيسى </v>
      </c>
      <c r="M2748" s="279"/>
    </row>
    <row r="2749" spans="2:13" s="265" customFormat="1" ht="30" customHeight="1">
      <c r="B2749" s="266">
        <v>2742</v>
      </c>
      <c r="C2749" s="261" t="str">
        <f>IF((F2749&lt;=0)," ",[1]Sheet55!$T$10)</f>
        <v>الثالثة إعدادي عام</v>
      </c>
      <c r="D2749" s="261" t="str">
        <f>C2749&amp;"_"&amp;COUNTIF(C$8:$C2749,C2749)</f>
        <v>الثالثة إعدادي عام_780</v>
      </c>
      <c r="E2749" s="260" t="str">
        <f>[1]Sheet55!$I$11</f>
        <v>3ASCG-19</v>
      </c>
      <c r="F2749" s="261">
        <f>[1]Sheet55!$AA34</f>
        <v>19</v>
      </c>
      <c r="G2749" s="262" t="str">
        <f>[1]Sheet55!$X34</f>
        <v>P134266824</v>
      </c>
      <c r="H2749" s="261" t="str">
        <f>[1]Sheet55!$Q34</f>
        <v>a</v>
      </c>
      <c r="I2749" s="261" t="str">
        <f>[1]Sheet55!$M34</f>
        <v xml:space="preserve">أنوار </v>
      </c>
      <c r="J2749" s="261" t="str">
        <f>[1]Sheet55!$L34</f>
        <v>ذكر</v>
      </c>
      <c r="K2749" s="263">
        <f>[1]Sheet55!$F34</f>
        <v>37512</v>
      </c>
      <c r="L2749" s="261" t="str">
        <f t="shared" si="42"/>
        <v xml:space="preserve">a أنوار </v>
      </c>
      <c r="M2749" s="279"/>
    </row>
    <row r="2750" spans="2:13" s="265" customFormat="1" ht="30" customHeight="1">
      <c r="B2750" s="266">
        <v>2743</v>
      </c>
      <c r="C2750" s="261" t="str">
        <f>IF((F2750&lt;=0)," ",[1]Sheet55!$T$10)</f>
        <v>الثالثة إعدادي عام</v>
      </c>
      <c r="D2750" s="261" t="str">
        <f>C2750&amp;"_"&amp;COUNTIF(C$8:$C2750,C2750)</f>
        <v>الثالثة إعدادي عام_781</v>
      </c>
      <c r="E2750" s="260" t="str">
        <f>[1]Sheet55!$I$11</f>
        <v>3ASCG-19</v>
      </c>
      <c r="F2750" s="261">
        <f>[1]Sheet55!$AA35</f>
        <v>20</v>
      </c>
      <c r="G2750" s="262" t="str">
        <f>[1]Sheet55!$X35</f>
        <v>P134276515</v>
      </c>
      <c r="H2750" s="261" t="str">
        <f>[1]Sheet55!$Q35</f>
        <v>a</v>
      </c>
      <c r="I2750" s="261" t="str">
        <f>[1]Sheet55!$M35</f>
        <v>سارة</v>
      </c>
      <c r="J2750" s="261" t="str">
        <f>[1]Sheet55!$L35</f>
        <v>أنثى</v>
      </c>
      <c r="K2750" s="263">
        <f>[1]Sheet55!$F35</f>
        <v>38185</v>
      </c>
      <c r="L2750" s="261" t="str">
        <f t="shared" si="42"/>
        <v>a سارة</v>
      </c>
      <c r="M2750" s="279"/>
    </row>
    <row r="2751" spans="2:13" s="265" customFormat="1" ht="30" customHeight="1">
      <c r="B2751" s="266">
        <v>2744</v>
      </c>
      <c r="C2751" s="261" t="str">
        <f>IF((F2751&lt;=0)," ",[1]Sheet55!$T$10)</f>
        <v>الثالثة إعدادي عام</v>
      </c>
      <c r="D2751" s="261" t="str">
        <f>C2751&amp;"_"&amp;COUNTIF(C$8:$C2751,C2751)</f>
        <v>الثالثة إعدادي عام_782</v>
      </c>
      <c r="E2751" s="260" t="str">
        <f>[1]Sheet55!$I$11</f>
        <v>3ASCG-19</v>
      </c>
      <c r="F2751" s="261">
        <f>[1]Sheet55!$AA36</f>
        <v>21</v>
      </c>
      <c r="G2751" s="262" t="str">
        <f>[1]Sheet55!$X36</f>
        <v>P134371066</v>
      </c>
      <c r="H2751" s="261" t="str">
        <f>[1]Sheet55!$Q36</f>
        <v>a</v>
      </c>
      <c r="I2751" s="261" t="str">
        <f>[1]Sheet55!$M36</f>
        <v xml:space="preserve">دعاء </v>
      </c>
      <c r="J2751" s="261" t="str">
        <f>[1]Sheet55!$L36</f>
        <v>أنثى</v>
      </c>
      <c r="K2751" s="263">
        <f>[1]Sheet55!$F36</f>
        <v>38226</v>
      </c>
      <c r="L2751" s="261" t="str">
        <f t="shared" si="42"/>
        <v xml:space="preserve">a دعاء </v>
      </c>
      <c r="M2751" s="279"/>
    </row>
    <row r="2752" spans="2:13" s="265" customFormat="1" ht="30" customHeight="1">
      <c r="B2752" s="266">
        <v>2745</v>
      </c>
      <c r="C2752" s="261" t="str">
        <f>IF((F2752&lt;=0)," ",[1]Sheet55!$T$10)</f>
        <v>الثالثة إعدادي عام</v>
      </c>
      <c r="D2752" s="261" t="str">
        <f>C2752&amp;"_"&amp;COUNTIF(C$8:$C2752,C2752)</f>
        <v>الثالثة إعدادي عام_783</v>
      </c>
      <c r="E2752" s="260" t="str">
        <f>[1]Sheet55!$I$11</f>
        <v>3ASCG-19</v>
      </c>
      <c r="F2752" s="261">
        <f>[1]Sheet55!$AA37</f>
        <v>22</v>
      </c>
      <c r="G2752" s="262" t="str">
        <f>[1]Sheet55!$X37</f>
        <v>P135068573</v>
      </c>
      <c r="H2752" s="261" t="str">
        <f>[1]Sheet55!$Q37</f>
        <v>a</v>
      </c>
      <c r="I2752" s="261" t="str">
        <f>[1]Sheet55!$M37</f>
        <v>محمد ادريس ع السلام</v>
      </c>
      <c r="J2752" s="261" t="str">
        <f>[1]Sheet55!$L37</f>
        <v>ذكر</v>
      </c>
      <c r="K2752" s="263">
        <f>[1]Sheet55!$F37</f>
        <v>37988</v>
      </c>
      <c r="L2752" s="261" t="str">
        <f t="shared" si="42"/>
        <v>a محمد ادريس ع السلام</v>
      </c>
      <c r="M2752" s="279"/>
    </row>
    <row r="2753" spans="2:13" s="265" customFormat="1" ht="30" customHeight="1">
      <c r="B2753" s="266">
        <v>2746</v>
      </c>
      <c r="C2753" s="261" t="str">
        <f>IF((F2753&lt;=0)," ",[1]Sheet55!$T$10)</f>
        <v>الثالثة إعدادي عام</v>
      </c>
      <c r="D2753" s="261" t="str">
        <f>C2753&amp;"_"&amp;COUNTIF(C$8:$C2753,C2753)</f>
        <v>الثالثة إعدادي عام_784</v>
      </c>
      <c r="E2753" s="260" t="str">
        <f>[1]Sheet55!$I$11</f>
        <v>3ASCG-19</v>
      </c>
      <c r="F2753" s="261">
        <f>[1]Sheet55!$AA38</f>
        <v>23</v>
      </c>
      <c r="G2753" s="262" t="str">
        <f>[1]Sheet55!$X38</f>
        <v>P135243696</v>
      </c>
      <c r="H2753" s="261" t="str">
        <f>[1]Sheet55!$Q38</f>
        <v>a</v>
      </c>
      <c r="I2753" s="261" t="str">
        <f>[1]Sheet55!$M38</f>
        <v xml:space="preserve">محمد </v>
      </c>
      <c r="J2753" s="261" t="str">
        <f>[1]Sheet55!$L38</f>
        <v>ذكر</v>
      </c>
      <c r="K2753" s="263">
        <f>[1]Sheet55!$F38</f>
        <v>38189</v>
      </c>
      <c r="L2753" s="261" t="str">
        <f t="shared" si="42"/>
        <v xml:space="preserve">a محمد </v>
      </c>
      <c r="M2753" s="279"/>
    </row>
    <row r="2754" spans="2:13" s="265" customFormat="1" ht="30" customHeight="1">
      <c r="B2754" s="266">
        <v>2747</v>
      </c>
      <c r="C2754" s="261" t="str">
        <f>IF((F2754&lt;=0)," ",[1]Sheet55!$T$10)</f>
        <v>الثالثة إعدادي عام</v>
      </c>
      <c r="D2754" s="261" t="str">
        <f>C2754&amp;"_"&amp;COUNTIF(C$8:$C2754,C2754)</f>
        <v>الثالثة إعدادي عام_785</v>
      </c>
      <c r="E2754" s="260" t="str">
        <f>[1]Sheet55!$I$11</f>
        <v>3ASCG-19</v>
      </c>
      <c r="F2754" s="261">
        <f>[1]Sheet55!$AA39</f>
        <v>24</v>
      </c>
      <c r="G2754" s="262" t="str">
        <f>[1]Sheet55!$X39</f>
        <v>P136250966</v>
      </c>
      <c r="H2754" s="261" t="str">
        <f>[1]Sheet55!$Q39</f>
        <v>a</v>
      </c>
      <c r="I2754" s="261" t="str">
        <f>[1]Sheet55!$M39</f>
        <v>فردوس</v>
      </c>
      <c r="J2754" s="261" t="str">
        <f>[1]Sheet55!$L39</f>
        <v>أنثى</v>
      </c>
      <c r="K2754" s="263">
        <f>[1]Sheet55!$F39</f>
        <v>38209</v>
      </c>
      <c r="L2754" s="261" t="str">
        <f t="shared" si="42"/>
        <v>a فردوس</v>
      </c>
      <c r="M2754" s="279"/>
    </row>
    <row r="2755" spans="2:13" s="265" customFormat="1" ht="30" customHeight="1">
      <c r="B2755" s="266">
        <v>2748</v>
      </c>
      <c r="C2755" s="261" t="str">
        <f>IF((F2755&lt;=0)," ",[1]Sheet55!$T$10)</f>
        <v>الثالثة إعدادي عام</v>
      </c>
      <c r="D2755" s="261" t="str">
        <f>C2755&amp;"_"&amp;COUNTIF(C$8:$C2755,C2755)</f>
        <v>الثالثة إعدادي عام_786</v>
      </c>
      <c r="E2755" s="260" t="str">
        <f>[1]Sheet55!$I$11</f>
        <v>3ASCG-19</v>
      </c>
      <c r="F2755" s="261">
        <f>[1]Sheet55!$AA40</f>
        <v>25</v>
      </c>
      <c r="G2755" s="262" t="str">
        <f>[1]Sheet55!$X40</f>
        <v>P136377352</v>
      </c>
      <c r="H2755" s="261" t="str">
        <f>[1]Sheet55!$Q40</f>
        <v>a</v>
      </c>
      <c r="I2755" s="261" t="str">
        <f>[1]Sheet55!$M40</f>
        <v xml:space="preserve">عرفة </v>
      </c>
      <c r="J2755" s="261" t="str">
        <f>[1]Sheet55!$L40</f>
        <v>ذكر</v>
      </c>
      <c r="K2755" s="263">
        <f>[1]Sheet55!$F40</f>
        <v>36954</v>
      </c>
      <c r="L2755" s="261" t="str">
        <f t="shared" si="42"/>
        <v xml:space="preserve">a عرفة </v>
      </c>
      <c r="M2755" s="279"/>
    </row>
    <row r="2756" spans="2:13" s="265" customFormat="1" ht="30" customHeight="1">
      <c r="B2756" s="266">
        <v>2749</v>
      </c>
      <c r="C2756" s="261" t="str">
        <f>IF((F2756&lt;=0)," ",[1]Sheet55!$T$10)</f>
        <v>الثالثة إعدادي عام</v>
      </c>
      <c r="D2756" s="261" t="str">
        <f>C2756&amp;"_"&amp;COUNTIF(C$8:$C2756,C2756)</f>
        <v>الثالثة إعدادي عام_787</v>
      </c>
      <c r="E2756" s="260" t="str">
        <f>[1]Sheet55!$I$11</f>
        <v>3ASCG-19</v>
      </c>
      <c r="F2756" s="261">
        <f>[1]Sheet55!$AA41</f>
        <v>26</v>
      </c>
      <c r="G2756" s="262" t="str">
        <f>[1]Sheet55!$X41</f>
        <v>P137260256</v>
      </c>
      <c r="H2756" s="261" t="str">
        <f>[1]Sheet55!$Q41</f>
        <v>a</v>
      </c>
      <c r="I2756" s="261" t="str">
        <f>[1]Sheet55!$M41</f>
        <v>نهيلة</v>
      </c>
      <c r="J2756" s="261" t="str">
        <f>[1]Sheet55!$L41</f>
        <v>أنثى</v>
      </c>
      <c r="K2756" s="263">
        <f>[1]Sheet55!$F41</f>
        <v>37525</v>
      </c>
      <c r="L2756" s="261" t="str">
        <f t="shared" si="42"/>
        <v>a نهيلة</v>
      </c>
      <c r="M2756" s="279"/>
    </row>
    <row r="2757" spans="2:13" s="265" customFormat="1" ht="30" customHeight="1">
      <c r="B2757" s="266">
        <v>2750</v>
      </c>
      <c r="C2757" s="261" t="str">
        <f>IF((F2757&lt;=0)," ",[1]Sheet55!$T$10)</f>
        <v>الثالثة إعدادي عام</v>
      </c>
      <c r="D2757" s="261" t="str">
        <f>C2757&amp;"_"&amp;COUNTIF(C$8:$C2757,C2757)</f>
        <v>الثالثة إعدادي عام_788</v>
      </c>
      <c r="E2757" s="260" t="str">
        <f>[1]Sheet55!$I$11</f>
        <v>3ASCG-19</v>
      </c>
      <c r="F2757" s="261">
        <f>[1]Sheet55!$AA42</f>
        <v>27</v>
      </c>
      <c r="G2757" s="262" t="str">
        <f>[1]Sheet55!$X42</f>
        <v>P137266731</v>
      </c>
      <c r="H2757" s="261" t="str">
        <f>[1]Sheet55!$Q42</f>
        <v>a</v>
      </c>
      <c r="I2757" s="261" t="str">
        <f>[1]Sheet55!$M42</f>
        <v xml:space="preserve">إيمان </v>
      </c>
      <c r="J2757" s="261" t="str">
        <f>[1]Sheet55!$L42</f>
        <v>أنثى</v>
      </c>
      <c r="K2757" s="263">
        <f>[1]Sheet55!$F42</f>
        <v>37547</v>
      </c>
      <c r="L2757" s="261" t="str">
        <f t="shared" si="42"/>
        <v xml:space="preserve">a إيمان </v>
      </c>
      <c r="M2757" s="279"/>
    </row>
    <row r="2758" spans="2:13" s="265" customFormat="1" ht="30" customHeight="1">
      <c r="B2758" s="266">
        <v>2751</v>
      </c>
      <c r="C2758" s="261" t="str">
        <f>IF((F2758&lt;=0)," ",[1]Sheet55!$T$10)</f>
        <v>الثالثة إعدادي عام</v>
      </c>
      <c r="D2758" s="261" t="str">
        <f>C2758&amp;"_"&amp;COUNTIF(C$8:$C2758,C2758)</f>
        <v>الثالثة إعدادي عام_789</v>
      </c>
      <c r="E2758" s="260" t="str">
        <f>[1]Sheet55!$I$11</f>
        <v>3ASCG-19</v>
      </c>
      <c r="F2758" s="261">
        <f>[1]Sheet55!$AA43</f>
        <v>28</v>
      </c>
      <c r="G2758" s="262" t="str">
        <f>[1]Sheet55!$X43</f>
        <v>P137266796</v>
      </c>
      <c r="H2758" s="261" t="str">
        <f>[1]Sheet55!$Q43</f>
        <v>a</v>
      </c>
      <c r="I2758" s="261" t="str">
        <f>[1]Sheet55!$M43</f>
        <v xml:space="preserve">آمال </v>
      </c>
      <c r="J2758" s="261" t="str">
        <f>[1]Sheet55!$L43</f>
        <v>أنثى</v>
      </c>
      <c r="K2758" s="263">
        <f>[1]Sheet55!$F43</f>
        <v>37547</v>
      </c>
      <c r="L2758" s="261" t="str">
        <f t="shared" si="42"/>
        <v xml:space="preserve">a آمال </v>
      </c>
      <c r="M2758" s="279"/>
    </row>
    <row r="2759" spans="2:13" s="265" customFormat="1" ht="30" customHeight="1">
      <c r="B2759" s="266">
        <v>2752</v>
      </c>
      <c r="C2759" s="261" t="str">
        <f>IF((F2759&lt;=0)," ",[1]Sheet55!$T$10)</f>
        <v>الثالثة إعدادي عام</v>
      </c>
      <c r="D2759" s="261" t="str">
        <f>C2759&amp;"_"&amp;COUNTIF(C$8:$C2759,C2759)</f>
        <v>الثالثة إعدادي عام_790</v>
      </c>
      <c r="E2759" s="260" t="str">
        <f>[1]Sheet55!$I$11</f>
        <v>3ASCG-19</v>
      </c>
      <c r="F2759" s="261">
        <f>[1]Sheet55!$AA44</f>
        <v>29</v>
      </c>
      <c r="G2759" s="262" t="str">
        <f>[1]Sheet55!$X44</f>
        <v>P138230586</v>
      </c>
      <c r="H2759" s="261" t="str">
        <f>[1]Sheet55!$Q44</f>
        <v>a</v>
      </c>
      <c r="I2759" s="261" t="str">
        <f>[1]Sheet55!$M44</f>
        <v>زهير</v>
      </c>
      <c r="J2759" s="261" t="str">
        <f>[1]Sheet55!$L44</f>
        <v>ذكر</v>
      </c>
      <c r="K2759" s="263">
        <f>[1]Sheet55!$F44</f>
        <v>37578</v>
      </c>
      <c r="L2759" s="261" t="str">
        <f t="shared" si="42"/>
        <v>a زهير</v>
      </c>
      <c r="M2759" s="279"/>
    </row>
    <row r="2760" spans="2:13" s="265" customFormat="1" ht="30" customHeight="1">
      <c r="B2760" s="266">
        <v>2753</v>
      </c>
      <c r="C2760" s="261" t="str">
        <f>IF((F2760&lt;=0)," ",[1]Sheet55!$T$10)</f>
        <v>الثالثة إعدادي عام</v>
      </c>
      <c r="D2760" s="261" t="str">
        <f>C2760&amp;"_"&amp;COUNTIF(C$8:$C2760,C2760)</f>
        <v>الثالثة إعدادي عام_791</v>
      </c>
      <c r="E2760" s="260" t="str">
        <f>[1]Sheet55!$I$11</f>
        <v>3ASCG-19</v>
      </c>
      <c r="F2760" s="261">
        <f>[1]Sheet55!$AA45</f>
        <v>30</v>
      </c>
      <c r="G2760" s="262" t="str">
        <f>[1]Sheet55!$X45</f>
        <v>P138243102</v>
      </c>
      <c r="H2760" s="261" t="str">
        <f>[1]Sheet55!$Q45</f>
        <v>a</v>
      </c>
      <c r="I2760" s="261" t="str">
        <f>[1]Sheet55!$M45</f>
        <v xml:space="preserve">محمود </v>
      </c>
      <c r="J2760" s="261" t="str">
        <f>[1]Sheet55!$L45</f>
        <v>ذكر</v>
      </c>
      <c r="K2760" s="263">
        <f>[1]Sheet55!$F45</f>
        <v>37298</v>
      </c>
      <c r="L2760" s="261" t="str">
        <f t="shared" si="42"/>
        <v xml:space="preserve">a محمود </v>
      </c>
      <c r="M2760" s="279"/>
    </row>
    <row r="2761" spans="2:13" s="265" customFormat="1" ht="30" customHeight="1">
      <c r="B2761" s="266">
        <v>2754</v>
      </c>
      <c r="C2761" s="261" t="str">
        <f>IF((F2761&lt;=0)," ",[1]Sheet55!$T$10)</f>
        <v>الثالثة إعدادي عام</v>
      </c>
      <c r="D2761" s="261" t="str">
        <f>C2761&amp;"_"&amp;COUNTIF(C$8:$C2761,C2761)</f>
        <v>الثالثة إعدادي عام_792</v>
      </c>
      <c r="E2761" s="260" t="str">
        <f>[1]Sheet55!$I$11</f>
        <v>3ASCG-19</v>
      </c>
      <c r="F2761" s="261">
        <f>[1]Sheet55!$AA46</f>
        <v>31</v>
      </c>
      <c r="G2761" s="262" t="str">
        <f>[1]Sheet55!$X46</f>
        <v>P138260284</v>
      </c>
      <c r="H2761" s="261" t="str">
        <f>[1]Sheet55!$Q46</f>
        <v>a</v>
      </c>
      <c r="I2761" s="261" t="str">
        <f>[1]Sheet55!$M46</f>
        <v xml:space="preserve">سفيان </v>
      </c>
      <c r="J2761" s="261" t="str">
        <f>[1]Sheet55!$L46</f>
        <v>ذكر</v>
      </c>
      <c r="K2761" s="263">
        <f>[1]Sheet55!$F46</f>
        <v>37953</v>
      </c>
      <c r="L2761" s="261" t="str">
        <f t="shared" ref="L2761:L2824" si="43">CONCATENATE(H2761," ",I2761)</f>
        <v xml:space="preserve">a سفيان </v>
      </c>
      <c r="M2761" s="279"/>
    </row>
    <row r="2762" spans="2:13" s="265" customFormat="1" ht="30" customHeight="1">
      <c r="B2762" s="266">
        <v>2755</v>
      </c>
      <c r="C2762" s="261" t="str">
        <f>IF((F2762&lt;=0)," ",[1]Sheet55!$T$10)</f>
        <v>الثالثة إعدادي عام</v>
      </c>
      <c r="D2762" s="261" t="str">
        <f>C2762&amp;"_"&amp;COUNTIF(C$8:$C2762,C2762)</f>
        <v>الثالثة إعدادي عام_793</v>
      </c>
      <c r="E2762" s="260" t="str">
        <f>[1]Sheet55!$I$11</f>
        <v>3ASCG-19</v>
      </c>
      <c r="F2762" s="261">
        <f>[1]Sheet55!$AA47</f>
        <v>32</v>
      </c>
      <c r="G2762" s="262" t="str">
        <f>[1]Sheet55!$X47</f>
        <v>P138371281</v>
      </c>
      <c r="H2762" s="261" t="str">
        <f>[1]Sheet55!$Q47</f>
        <v>a</v>
      </c>
      <c r="I2762" s="261" t="str">
        <f>[1]Sheet55!$M47</f>
        <v xml:space="preserve">رجاء </v>
      </c>
      <c r="J2762" s="261" t="str">
        <f>[1]Sheet55!$L47</f>
        <v>أنثى</v>
      </c>
      <c r="K2762" s="263">
        <f>[1]Sheet55!$F47</f>
        <v>38240</v>
      </c>
      <c r="L2762" s="261" t="str">
        <f t="shared" si="43"/>
        <v xml:space="preserve">a رجاء </v>
      </c>
      <c r="M2762" s="279"/>
    </row>
    <row r="2763" spans="2:13" s="265" customFormat="1" ht="30" customHeight="1">
      <c r="B2763" s="266">
        <v>2756</v>
      </c>
      <c r="C2763" s="261" t="str">
        <f>IF((F2763&lt;=0)," ",[1]Sheet55!$T$10)</f>
        <v>الثالثة إعدادي عام</v>
      </c>
      <c r="D2763" s="261" t="str">
        <f>C2763&amp;"_"&amp;COUNTIF(C$8:$C2763,C2763)</f>
        <v>الثالثة إعدادي عام_794</v>
      </c>
      <c r="E2763" s="260" t="str">
        <f>[1]Sheet55!$I$11</f>
        <v>3ASCG-19</v>
      </c>
      <c r="F2763" s="261">
        <f>[1]Sheet55!$AA48</f>
        <v>33</v>
      </c>
      <c r="G2763" s="262" t="str">
        <f>[1]Sheet55!$X48</f>
        <v>P138376559</v>
      </c>
      <c r="H2763" s="261" t="str">
        <f>[1]Sheet55!$Q48</f>
        <v>a</v>
      </c>
      <c r="I2763" s="261" t="str">
        <f>[1]Sheet55!$M48</f>
        <v xml:space="preserve">فرح </v>
      </c>
      <c r="J2763" s="261" t="str">
        <f>[1]Sheet55!$L48</f>
        <v>أنثى</v>
      </c>
      <c r="K2763" s="263">
        <f>[1]Sheet55!$F48</f>
        <v>37388</v>
      </c>
      <c r="L2763" s="261" t="str">
        <f t="shared" si="43"/>
        <v xml:space="preserve">a فرح </v>
      </c>
      <c r="M2763" s="279"/>
    </row>
    <row r="2764" spans="2:13" s="265" customFormat="1" ht="30" customHeight="1">
      <c r="B2764" s="266">
        <v>2757</v>
      </c>
      <c r="C2764" s="261" t="str">
        <f>IF((F2764&lt;=0)," ",[1]Sheet55!$T$10)</f>
        <v>الثالثة إعدادي عام</v>
      </c>
      <c r="D2764" s="261" t="str">
        <f>C2764&amp;"_"&amp;COUNTIF(C$8:$C2764,C2764)</f>
        <v>الثالثة إعدادي عام_795</v>
      </c>
      <c r="E2764" s="260" t="str">
        <f>[1]Sheet55!$I$11</f>
        <v>3ASCG-19</v>
      </c>
      <c r="F2764" s="261">
        <f>[1]Sheet55!$AA49</f>
        <v>34</v>
      </c>
      <c r="G2764" s="262" t="str">
        <f>[1]Sheet55!$X49</f>
        <v>P138377573</v>
      </c>
      <c r="H2764" s="261" t="str">
        <f>[1]Sheet55!$Q49</f>
        <v>a</v>
      </c>
      <c r="I2764" s="261" t="str">
        <f>[1]Sheet55!$M49</f>
        <v xml:space="preserve">خلود </v>
      </c>
      <c r="J2764" s="261" t="str">
        <f>[1]Sheet55!$L49</f>
        <v>أنثى</v>
      </c>
      <c r="K2764" s="263">
        <f>[1]Sheet55!$F49</f>
        <v>37223</v>
      </c>
      <c r="L2764" s="261" t="str">
        <f t="shared" si="43"/>
        <v xml:space="preserve">a خلود </v>
      </c>
      <c r="M2764" s="279"/>
    </row>
    <row r="2765" spans="2:13" s="265" customFormat="1" ht="30" customHeight="1">
      <c r="B2765" s="266">
        <v>2758</v>
      </c>
      <c r="C2765" s="261" t="str">
        <f>IF((F2765&lt;=0)," ",[1]Sheet55!$T$10)</f>
        <v>الثالثة إعدادي عام</v>
      </c>
      <c r="D2765" s="261" t="str">
        <f>C2765&amp;"_"&amp;COUNTIF(C$8:$C2765,C2765)</f>
        <v>الثالثة إعدادي عام_796</v>
      </c>
      <c r="E2765" s="260" t="str">
        <f>[1]Sheet55!$I$11</f>
        <v>3ASCG-19</v>
      </c>
      <c r="F2765" s="261">
        <f>[1]Sheet55!$AA50</f>
        <v>35</v>
      </c>
      <c r="G2765" s="262" t="str">
        <f>[1]Sheet55!$X50</f>
        <v>P139376663</v>
      </c>
      <c r="H2765" s="261" t="str">
        <f>[1]Sheet55!$Q50</f>
        <v>a</v>
      </c>
      <c r="I2765" s="261" t="str">
        <f>[1]Sheet55!$M50</f>
        <v xml:space="preserve">أسعد </v>
      </c>
      <c r="J2765" s="261" t="str">
        <f>[1]Sheet55!$L50</f>
        <v>ذكر</v>
      </c>
      <c r="K2765" s="263">
        <f>[1]Sheet55!$F50</f>
        <v>37862</v>
      </c>
      <c r="L2765" s="261" t="str">
        <f t="shared" si="43"/>
        <v xml:space="preserve">a أسعد </v>
      </c>
      <c r="M2765" s="279"/>
    </row>
    <row r="2766" spans="2:13" s="265" customFormat="1" ht="30" customHeight="1">
      <c r="B2766" s="266">
        <v>2759</v>
      </c>
      <c r="C2766" s="261" t="str">
        <f>IF((F2766&lt;=0)," ",[1]Sheet55!$T$10)</f>
        <v>الثالثة إعدادي عام</v>
      </c>
      <c r="D2766" s="261" t="str">
        <f>C2766&amp;"_"&amp;COUNTIF(C$8:$C2766,C2766)</f>
        <v>الثالثة إعدادي عام_797</v>
      </c>
      <c r="E2766" s="260" t="str">
        <f>[1]Sheet55!$I$11</f>
        <v>3ASCG-19</v>
      </c>
      <c r="F2766" s="261">
        <f>[1]Sheet55!$AA51</f>
        <v>36</v>
      </c>
      <c r="G2766" s="262" t="str">
        <f>[1]Sheet55!$X51</f>
        <v>P139376724</v>
      </c>
      <c r="H2766" s="261" t="str">
        <f>[1]Sheet55!$Q51</f>
        <v>a</v>
      </c>
      <c r="I2766" s="261" t="str">
        <f>[1]Sheet55!$M51</f>
        <v xml:space="preserve">قمر </v>
      </c>
      <c r="J2766" s="261" t="str">
        <f>[1]Sheet55!$L51</f>
        <v>أنثى</v>
      </c>
      <c r="K2766" s="263">
        <f>[1]Sheet55!$F51</f>
        <v>37725</v>
      </c>
      <c r="L2766" s="261" t="str">
        <f t="shared" si="43"/>
        <v xml:space="preserve">a قمر </v>
      </c>
      <c r="M2766" s="279"/>
    </row>
    <row r="2767" spans="2:13" s="265" customFormat="1" ht="30" customHeight="1">
      <c r="B2767" s="266">
        <v>2760</v>
      </c>
      <c r="C2767" s="261" t="str">
        <f>IF((F2767&lt;=0)," ",[1]Sheet55!$T$10)</f>
        <v>الثالثة إعدادي عام</v>
      </c>
      <c r="D2767" s="261" t="str">
        <f>C2767&amp;"_"&amp;COUNTIF(C$8:$C2767,C2767)</f>
        <v>الثالثة إعدادي عام_798</v>
      </c>
      <c r="E2767" s="260" t="str">
        <f>[1]Sheet55!$I$11</f>
        <v>3ASCG-19</v>
      </c>
      <c r="F2767" s="261">
        <f>[1]Sheet55!$AA52</f>
        <v>37</v>
      </c>
      <c r="G2767" s="262" t="str">
        <f>[1]Sheet55!$X52</f>
        <v>P141104207</v>
      </c>
      <c r="H2767" s="261" t="str">
        <f>[1]Sheet55!$Q52</f>
        <v>a</v>
      </c>
      <c r="I2767" s="261" t="str">
        <f>[1]Sheet55!$M52</f>
        <v>هند</v>
      </c>
      <c r="J2767" s="261" t="str">
        <f>[1]Sheet55!$L52</f>
        <v>أنثى</v>
      </c>
      <c r="K2767" s="263">
        <f>[1]Sheet55!$F52</f>
        <v>38512</v>
      </c>
      <c r="L2767" s="261" t="str">
        <f t="shared" si="43"/>
        <v>a هند</v>
      </c>
      <c r="M2767" s="279"/>
    </row>
    <row r="2768" spans="2:13" s="265" customFormat="1" ht="30" customHeight="1">
      <c r="B2768" s="266">
        <v>2761</v>
      </c>
      <c r="C2768" s="261" t="str">
        <f>IF((F2768&lt;=0)," ",[1]Sheet55!$T$10)</f>
        <v>الثالثة إعدادي عام</v>
      </c>
      <c r="D2768" s="261" t="str">
        <f>C2768&amp;"_"&amp;COUNTIF(C$8:$C2768,C2768)</f>
        <v>الثالثة إعدادي عام_799</v>
      </c>
      <c r="E2768" s="260" t="str">
        <f>[1]Sheet55!$I$11</f>
        <v>3ASCG-19</v>
      </c>
      <c r="F2768" s="261">
        <f>[1]Sheet55!$AA53</f>
        <v>38</v>
      </c>
      <c r="G2768" s="262" t="str">
        <f>[1]Sheet55!$X53</f>
        <v>P142173305</v>
      </c>
      <c r="H2768" s="261" t="str">
        <f>[1]Sheet55!$Q53</f>
        <v>a</v>
      </c>
      <c r="I2768" s="261" t="str">
        <f>[1]Sheet55!$M53</f>
        <v>وئام</v>
      </c>
      <c r="J2768" s="261" t="str">
        <f>[1]Sheet55!$L53</f>
        <v>أنثى</v>
      </c>
      <c r="K2768" s="263">
        <f>[1]Sheet55!$F53</f>
        <v>37464</v>
      </c>
      <c r="L2768" s="261" t="str">
        <f t="shared" si="43"/>
        <v>a وئام</v>
      </c>
      <c r="M2768" s="279"/>
    </row>
    <row r="2769" spans="2:13" s="265" customFormat="1" ht="30" customHeight="1">
      <c r="B2769" s="266">
        <v>2762</v>
      </c>
      <c r="C2769" s="261" t="str">
        <f>IF((F2769&lt;=0)," ",[1]Sheet55!$T$10)</f>
        <v>الثالثة إعدادي عام</v>
      </c>
      <c r="D2769" s="261" t="str">
        <f>C2769&amp;"_"&amp;COUNTIF(C$8:$C2769,C2769)</f>
        <v>الثالثة إعدادي عام_800</v>
      </c>
      <c r="E2769" s="260" t="str">
        <f>[1]Sheet55!$I$11</f>
        <v>3ASCG-19</v>
      </c>
      <c r="F2769" s="261">
        <f>[1]Sheet55!$AA54</f>
        <v>39</v>
      </c>
      <c r="G2769" s="262" t="str">
        <f>[1]Sheet55!$X54</f>
        <v>P147036854</v>
      </c>
      <c r="H2769" s="261" t="str">
        <f>[1]Sheet55!$Q54</f>
        <v>a</v>
      </c>
      <c r="I2769" s="261" t="str">
        <f>[1]Sheet55!$M54</f>
        <v>عدنان</v>
      </c>
      <c r="J2769" s="261" t="str">
        <f>[1]Sheet55!$L54</f>
        <v>ذكر</v>
      </c>
      <c r="K2769" s="263">
        <f>[1]Sheet55!$F54</f>
        <v>38023</v>
      </c>
      <c r="L2769" s="261" t="str">
        <f t="shared" si="43"/>
        <v>a عدنان</v>
      </c>
      <c r="M2769" s="279"/>
    </row>
    <row r="2770" spans="2:13" s="265" customFormat="1" ht="30" customHeight="1">
      <c r="B2770" s="266">
        <v>2763</v>
      </c>
      <c r="C2770" s="261" t="str">
        <f>IF((F2770&lt;=0)," ",[1]Sheet55!$T$10)</f>
        <v>الثالثة إعدادي عام</v>
      </c>
      <c r="D2770" s="261" t="str">
        <f>C2770&amp;"_"&amp;COUNTIF(C$8:$C2770,C2770)</f>
        <v>الثالثة إعدادي عام_801</v>
      </c>
      <c r="E2770" s="260" t="str">
        <f>[1]Sheet55!$I$11</f>
        <v>3ASCG-19</v>
      </c>
      <c r="F2770" s="261">
        <f>[1]Sheet55!$AA55</f>
        <v>40</v>
      </c>
      <c r="G2770" s="262" t="str">
        <f>[1]Sheet55!$X55</f>
        <v>P148077099</v>
      </c>
      <c r="H2770" s="261" t="str">
        <f>[1]Sheet55!$Q55</f>
        <v>a</v>
      </c>
      <c r="I2770" s="261" t="str">
        <f>[1]Sheet55!$M55</f>
        <v>نهى</v>
      </c>
      <c r="J2770" s="261" t="str">
        <f>[1]Sheet55!$L55</f>
        <v>أنثى</v>
      </c>
      <c r="K2770" s="263">
        <f>[1]Sheet55!$F55</f>
        <v>38215</v>
      </c>
      <c r="L2770" s="261" t="str">
        <f t="shared" si="43"/>
        <v>a نهى</v>
      </c>
      <c r="M2770" s="279"/>
    </row>
    <row r="2771" spans="2:13" s="265" customFormat="1" ht="30" customHeight="1">
      <c r="B2771" s="266">
        <v>2764</v>
      </c>
      <c r="C2771" s="261" t="str">
        <f>IF((F2771&lt;=0)," ",[1]Sheet55!$T$10)</f>
        <v>الثالثة إعدادي عام</v>
      </c>
      <c r="D2771" s="261" t="str">
        <f>C2771&amp;"_"&amp;COUNTIF(C$8:$C2771,C2771)</f>
        <v>الثالثة إعدادي عام_802</v>
      </c>
      <c r="E2771" s="260" t="str">
        <f>[1]Sheet55!$I$11</f>
        <v>3ASCG-19</v>
      </c>
      <c r="F2771" s="261">
        <f>[1]Sheet55!$AA56</f>
        <v>41</v>
      </c>
      <c r="G2771" s="262" t="str">
        <f>[1]Sheet55!$X56</f>
        <v>P149092014</v>
      </c>
      <c r="H2771" s="261" t="str">
        <f>[1]Sheet55!$Q56</f>
        <v>a</v>
      </c>
      <c r="I2771" s="261" t="str">
        <f>[1]Sheet55!$M56</f>
        <v>أمامة</v>
      </c>
      <c r="J2771" s="261" t="str">
        <f>[1]Sheet55!$L56</f>
        <v>أنثى</v>
      </c>
      <c r="K2771" s="263">
        <f>[1]Sheet55!$F56</f>
        <v>37986</v>
      </c>
      <c r="L2771" s="261" t="str">
        <f t="shared" si="43"/>
        <v>a أمامة</v>
      </c>
      <c r="M2771" s="279"/>
    </row>
    <row r="2772" spans="2:13" s="265" customFormat="1" ht="30" customHeight="1">
      <c r="B2772" s="266">
        <v>2765</v>
      </c>
      <c r="C2772" s="261" t="str">
        <f>IF((F2772&lt;=0)," ",[1]Sheet55!$T$10)</f>
        <v>الثالثة إعدادي عام</v>
      </c>
      <c r="D2772" s="261" t="str">
        <f>C2772&amp;"_"&amp;COUNTIF(C$8:$C2772,C2772)</f>
        <v>الثالثة إعدادي عام_803</v>
      </c>
      <c r="E2772" s="260" t="str">
        <f>[1]Sheet55!$I$11</f>
        <v>3ASCG-19</v>
      </c>
      <c r="F2772" s="261">
        <f>[1]Sheet55!$AA57</f>
        <v>42</v>
      </c>
      <c r="G2772" s="262" t="str">
        <f>[1]Sheet55!$X57</f>
        <v>R139221591</v>
      </c>
      <c r="H2772" s="261" t="str">
        <f>[1]Sheet55!$Q57</f>
        <v>a</v>
      </c>
      <c r="I2772" s="261" t="str">
        <f>[1]Sheet55!$M57</f>
        <v>أسامة</v>
      </c>
      <c r="J2772" s="261" t="str">
        <f>[1]Sheet55!$L57</f>
        <v>ذكر</v>
      </c>
      <c r="K2772" s="263">
        <f>[1]Sheet55!$F57</f>
        <v>36310</v>
      </c>
      <c r="L2772" s="261" t="str">
        <f t="shared" si="43"/>
        <v>a أسامة</v>
      </c>
      <c r="M2772" s="279"/>
    </row>
    <row r="2773" spans="2:13" s="265" customFormat="1" ht="30" customHeight="1">
      <c r="B2773" s="266">
        <v>2766</v>
      </c>
      <c r="C2773" s="261" t="str">
        <f>IF((F2773&lt;=0)," ",[1]Sheet55!$T$10)</f>
        <v>الثالثة إعدادي عام</v>
      </c>
      <c r="D2773" s="261" t="str">
        <f>C2773&amp;"_"&amp;COUNTIF(C$8:$C2773,C2773)</f>
        <v>الثالثة إعدادي عام_804</v>
      </c>
      <c r="E2773" s="260" t="str">
        <f>[1]Sheet55!$I$11</f>
        <v>3ASCG-19</v>
      </c>
      <c r="F2773" s="261">
        <f>[1]Sheet55!$AA58</f>
        <v>43</v>
      </c>
      <c r="G2773" s="262" t="str">
        <f>[1]Sheet55!$X58</f>
        <v>S132063061</v>
      </c>
      <c r="H2773" s="261" t="str">
        <f>[1]Sheet55!$Q58</f>
        <v>a</v>
      </c>
      <c r="I2773" s="261" t="str">
        <f>[1]Sheet55!$M58</f>
        <v>إكرام</v>
      </c>
      <c r="J2773" s="261" t="str">
        <f>[1]Sheet55!$L58</f>
        <v>أنثى</v>
      </c>
      <c r="K2773" s="263">
        <f>[1]Sheet55!$F58</f>
        <v>37782</v>
      </c>
      <c r="L2773" s="261" t="str">
        <f t="shared" si="43"/>
        <v>a إكرام</v>
      </c>
      <c r="M2773" s="279"/>
    </row>
    <row r="2774" spans="2:13" s="265" customFormat="1" ht="30" customHeight="1">
      <c r="B2774" s="266">
        <v>2767</v>
      </c>
      <c r="C2774" s="261" t="str">
        <f>IF((F2774&lt;=0)," ",[1]Sheet55!$T$10)</f>
        <v xml:space="preserve"> </v>
      </c>
      <c r="D2774" s="261" t="str">
        <f>C2774&amp;"_"&amp;COUNTIF(C$8:$C2774,C2774)</f>
        <v xml:space="preserve"> _509</v>
      </c>
      <c r="E2774" s="260" t="str">
        <f>[1]Sheet55!$I$11</f>
        <v>3ASCG-19</v>
      </c>
      <c r="F2774" s="261">
        <f>[1]Sheet55!$AA59</f>
        <v>0</v>
      </c>
      <c r="G2774" s="262">
        <f>[1]Sheet55!$X59</f>
        <v>0</v>
      </c>
      <c r="H2774" s="261" t="str">
        <f>[1]Sheet55!$Q59</f>
        <v>a</v>
      </c>
      <c r="I2774" s="261">
        <f>[1]Sheet55!$M59</f>
        <v>0</v>
      </c>
      <c r="J2774" s="261">
        <f>[1]Sheet55!$L59</f>
        <v>0</v>
      </c>
      <c r="K2774" s="263">
        <f>[1]Sheet55!$F59</f>
        <v>0</v>
      </c>
      <c r="L2774" s="261" t="str">
        <f t="shared" si="43"/>
        <v>a 0</v>
      </c>
      <c r="M2774" s="279"/>
    </row>
    <row r="2775" spans="2:13" s="265" customFormat="1" ht="30" customHeight="1">
      <c r="B2775" s="266">
        <v>2768</v>
      </c>
      <c r="C2775" s="261" t="str">
        <f>IF((F2775&lt;=0)," ",[1]Sheet55!$T$10)</f>
        <v xml:space="preserve"> </v>
      </c>
      <c r="D2775" s="261" t="str">
        <f>C2775&amp;"_"&amp;COUNTIF(C$8:$C2775,C2775)</f>
        <v xml:space="preserve"> _510</v>
      </c>
      <c r="E2775" s="260" t="str">
        <f>[1]Sheet55!$I$11</f>
        <v>3ASCG-19</v>
      </c>
      <c r="F2775" s="261">
        <f>[1]Sheet55!$AA60</f>
        <v>0</v>
      </c>
      <c r="G2775" s="262">
        <f>[1]Sheet55!$X60</f>
        <v>0</v>
      </c>
      <c r="H2775" s="261" t="str">
        <f>[1]Sheet55!$Q60</f>
        <v>a</v>
      </c>
      <c r="I2775" s="261">
        <f>[1]Sheet55!$M60</f>
        <v>0</v>
      </c>
      <c r="J2775" s="261">
        <f>[1]Sheet55!$L60</f>
        <v>0</v>
      </c>
      <c r="K2775" s="263">
        <f>[1]Sheet55!$F60</f>
        <v>0</v>
      </c>
      <c r="L2775" s="261" t="str">
        <f t="shared" si="43"/>
        <v>a 0</v>
      </c>
      <c r="M2775" s="279"/>
    </row>
    <row r="2776" spans="2:13" s="265" customFormat="1" ht="30" customHeight="1">
      <c r="B2776" s="266">
        <v>2769</v>
      </c>
      <c r="C2776" s="261" t="str">
        <f>IF((F2776&lt;=0)," ",[1]Sheet55!$T$10)</f>
        <v xml:space="preserve"> </v>
      </c>
      <c r="D2776" s="261" t="str">
        <f>C2776&amp;"_"&amp;COUNTIF(C$8:$C2776,C2776)</f>
        <v xml:space="preserve"> _511</v>
      </c>
      <c r="E2776" s="260" t="str">
        <f>[1]Sheet55!$I$11</f>
        <v>3ASCG-19</v>
      </c>
      <c r="F2776" s="261">
        <f>[1]Sheet55!$AA61</f>
        <v>0</v>
      </c>
      <c r="G2776" s="262">
        <f>[1]Sheet55!$X61</f>
        <v>0</v>
      </c>
      <c r="H2776" s="261" t="str">
        <f>[1]Sheet55!$Q61</f>
        <v>a</v>
      </c>
      <c r="I2776" s="261">
        <f>[1]Sheet55!$M61</f>
        <v>0</v>
      </c>
      <c r="J2776" s="261">
        <f>[1]Sheet55!$L61</f>
        <v>0</v>
      </c>
      <c r="K2776" s="263">
        <f>[1]Sheet55!$F61</f>
        <v>0</v>
      </c>
      <c r="L2776" s="261" t="str">
        <f t="shared" si="43"/>
        <v>a 0</v>
      </c>
      <c r="M2776" s="279"/>
    </row>
    <row r="2777" spans="2:13" s="265" customFormat="1" ht="30" customHeight="1">
      <c r="B2777" s="266">
        <v>2770</v>
      </c>
      <c r="C2777" s="261" t="str">
        <f>IF((F2777&lt;=0)," ",[1]Sheet55!$T$10)</f>
        <v xml:space="preserve"> </v>
      </c>
      <c r="D2777" s="261" t="str">
        <f>C2777&amp;"_"&amp;COUNTIF(C$8:$C2777,C2777)</f>
        <v xml:space="preserve"> _512</v>
      </c>
      <c r="E2777" s="260" t="str">
        <f>[1]Sheet55!$I$11</f>
        <v>3ASCG-19</v>
      </c>
      <c r="F2777" s="261">
        <f>[1]Sheet55!$AA62</f>
        <v>0</v>
      </c>
      <c r="G2777" s="262">
        <f>[1]Sheet55!$X62</f>
        <v>0</v>
      </c>
      <c r="H2777" s="261" t="str">
        <f>[1]Sheet55!$Q62</f>
        <v>a</v>
      </c>
      <c r="I2777" s="261">
        <f>[1]Sheet55!$M62</f>
        <v>0</v>
      </c>
      <c r="J2777" s="261">
        <f>[1]Sheet55!$L62</f>
        <v>0</v>
      </c>
      <c r="K2777" s="263">
        <f>[1]Sheet55!$F62</f>
        <v>0</v>
      </c>
      <c r="L2777" s="261" t="str">
        <f t="shared" si="43"/>
        <v>a 0</v>
      </c>
      <c r="M2777" s="279"/>
    </row>
    <row r="2778" spans="2:13" s="265" customFormat="1" ht="30" customHeight="1">
      <c r="B2778" s="266">
        <v>2771</v>
      </c>
      <c r="C2778" s="261" t="str">
        <f>IF((F2778&lt;=0)," ",[1]Sheet55!$T$10)</f>
        <v xml:space="preserve"> </v>
      </c>
      <c r="D2778" s="261" t="str">
        <f>C2778&amp;"_"&amp;COUNTIF(C$8:$C2778,C2778)</f>
        <v xml:space="preserve"> _513</v>
      </c>
      <c r="E2778" s="260" t="str">
        <f>[1]Sheet55!$I$11</f>
        <v>3ASCG-19</v>
      </c>
      <c r="F2778" s="261">
        <f>[1]Sheet55!$AA63</f>
        <v>0</v>
      </c>
      <c r="G2778" s="262">
        <f>[1]Sheet55!$X63</f>
        <v>0</v>
      </c>
      <c r="H2778" s="261">
        <f>[1]Sheet55!$Q63</f>
        <v>0</v>
      </c>
      <c r="I2778" s="261">
        <f>[1]Sheet55!$M63</f>
        <v>0</v>
      </c>
      <c r="J2778" s="261">
        <f>[1]Sheet55!$L63</f>
        <v>0</v>
      </c>
      <c r="K2778" s="263">
        <f>[1]Sheet55!$F63</f>
        <v>0</v>
      </c>
      <c r="L2778" s="261" t="str">
        <f t="shared" si="43"/>
        <v>0 0</v>
      </c>
      <c r="M2778" s="279"/>
    </row>
    <row r="2779" spans="2:13" s="265" customFormat="1" ht="30" customHeight="1">
      <c r="B2779" s="266">
        <v>2772</v>
      </c>
      <c r="C2779" s="261" t="str">
        <f>IF((F2779&lt;=0)," ",[1]Sheet55!$T$10)</f>
        <v xml:space="preserve"> </v>
      </c>
      <c r="D2779" s="261" t="str">
        <f>C2779&amp;"_"&amp;COUNTIF(C$8:$C2779,C2779)</f>
        <v xml:space="preserve"> _514</v>
      </c>
      <c r="E2779" s="260" t="str">
        <f>[1]Sheet55!$I$11</f>
        <v>3ASCG-19</v>
      </c>
      <c r="F2779" s="261">
        <f>[1]Sheet55!$AA64</f>
        <v>0</v>
      </c>
      <c r="G2779" s="262">
        <f>[1]Sheet55!$X64</f>
        <v>0</v>
      </c>
      <c r="H2779" s="261">
        <f>[1]Sheet55!$Q64</f>
        <v>0</v>
      </c>
      <c r="I2779" s="261">
        <f>[1]Sheet55!$M64</f>
        <v>0</v>
      </c>
      <c r="J2779" s="261">
        <f>[1]Sheet55!$L64</f>
        <v>0</v>
      </c>
      <c r="K2779" s="263">
        <f>[1]Sheet55!$F64</f>
        <v>0</v>
      </c>
      <c r="L2779" s="261" t="str">
        <f t="shared" si="43"/>
        <v>0 0</v>
      </c>
      <c r="M2779" s="279"/>
    </row>
    <row r="2780" spans="2:13" s="265" customFormat="1" ht="30" customHeight="1">
      <c r="B2780" s="266">
        <v>2773</v>
      </c>
      <c r="C2780" s="261" t="str">
        <f>IF((F2780&lt;=0)," ",[1]Sheet55!$T$10)</f>
        <v xml:space="preserve"> </v>
      </c>
      <c r="D2780" s="261" t="str">
        <f>C2780&amp;"_"&amp;COUNTIF(C$8:$C2780,C2780)</f>
        <v xml:space="preserve"> _515</v>
      </c>
      <c r="E2780" s="260" t="str">
        <f>[1]Sheet55!$I$11</f>
        <v>3ASCG-19</v>
      </c>
      <c r="F2780" s="261">
        <f>[1]Sheet55!$AA65</f>
        <v>0</v>
      </c>
      <c r="G2780" s="262">
        <f>[1]Sheet55!$X65</f>
        <v>0</v>
      </c>
      <c r="H2780" s="261">
        <f>[1]Sheet55!$Q65</f>
        <v>0</v>
      </c>
      <c r="I2780" s="261">
        <f>[1]Sheet55!$M65</f>
        <v>0</v>
      </c>
      <c r="J2780" s="261">
        <f>[1]Sheet55!$L65</f>
        <v>0</v>
      </c>
      <c r="K2780" s="263">
        <f>[1]Sheet55!$F65</f>
        <v>0</v>
      </c>
      <c r="L2780" s="261" t="str">
        <f t="shared" si="43"/>
        <v>0 0</v>
      </c>
      <c r="M2780" s="279"/>
    </row>
    <row r="2781" spans="2:13" s="265" customFormat="1" ht="30" customHeight="1">
      <c r="B2781" s="266">
        <v>2774</v>
      </c>
      <c r="C2781" s="261" t="str">
        <f>IF((F2781&lt;=0)," ",[1]Sheet55!$T$10)</f>
        <v xml:space="preserve"> </v>
      </c>
      <c r="D2781" s="261" t="str">
        <f>C2781&amp;"_"&amp;COUNTIF(C$8:$C2781,C2781)</f>
        <v xml:space="preserve"> _516</v>
      </c>
      <c r="E2781" s="260" t="str">
        <f>[1]Sheet55!$I$11</f>
        <v>3ASCG-19</v>
      </c>
      <c r="F2781" s="261">
        <f>[1]Sheet55!$AA66</f>
        <v>0</v>
      </c>
      <c r="G2781" s="262">
        <f>[1]Sheet55!$X66</f>
        <v>0</v>
      </c>
      <c r="H2781" s="261">
        <f>[1]Sheet55!$Q66</f>
        <v>0</v>
      </c>
      <c r="I2781" s="261">
        <f>[1]Sheet55!$M66</f>
        <v>0</v>
      </c>
      <c r="J2781" s="261">
        <f>[1]Sheet55!$L66</f>
        <v>0</v>
      </c>
      <c r="K2781" s="263">
        <f>[1]Sheet55!$F66</f>
        <v>0</v>
      </c>
      <c r="L2781" s="261" t="str">
        <f t="shared" si="43"/>
        <v>0 0</v>
      </c>
      <c r="M2781" s="279"/>
    </row>
    <row r="2782" spans="2:13" s="265" customFormat="1" ht="30" customHeight="1">
      <c r="B2782" s="266">
        <v>2775</v>
      </c>
      <c r="C2782" s="261" t="str">
        <f>IF((F2782&lt;=0)," ",[1]Sheet56!$T$10)</f>
        <v>الثالثة إعدادي عام</v>
      </c>
      <c r="D2782" s="261" t="str">
        <f>C2782&amp;"_"&amp;COUNTIF(C$8:$C2782,C2782)</f>
        <v>الثالثة إعدادي عام_805</v>
      </c>
      <c r="E2782" s="260" t="str">
        <f>[1]Sheet56!$I$11</f>
        <v>3ASCG-20</v>
      </c>
      <c r="F2782" s="261">
        <f>[1]Sheet56!$AA16</f>
        <v>1</v>
      </c>
      <c r="G2782" s="262" t="str">
        <f>[1]Sheet56!$X16</f>
        <v>M137500030</v>
      </c>
      <c r="H2782" s="261" t="str">
        <f>[1]Sheet56!$Q16</f>
        <v>a</v>
      </c>
      <c r="I2782" s="261" t="str">
        <f>[1]Sheet56!$M16</f>
        <v>علاء الدين</v>
      </c>
      <c r="J2782" s="261" t="str">
        <f>[1]Sheet56!$L16</f>
        <v>ذكر</v>
      </c>
      <c r="K2782" s="263">
        <f>[1]Sheet56!$F16</f>
        <v>38026</v>
      </c>
      <c r="L2782" s="261" t="str">
        <f t="shared" si="43"/>
        <v>a علاء الدين</v>
      </c>
      <c r="M2782" s="279"/>
    </row>
    <row r="2783" spans="2:13" s="265" customFormat="1" ht="30" customHeight="1">
      <c r="B2783" s="266">
        <v>2776</v>
      </c>
      <c r="C2783" s="261" t="str">
        <f>IF((F2783&lt;=0)," ",[1]Sheet56!$T$10)</f>
        <v>الثالثة إعدادي عام</v>
      </c>
      <c r="D2783" s="261" t="str">
        <f>C2783&amp;"_"&amp;COUNTIF(C$8:$C2783,C2783)</f>
        <v>الثالثة إعدادي عام_806</v>
      </c>
      <c r="E2783" s="260" t="str">
        <f>[1]Sheet56!$I$11</f>
        <v>3ASCG-20</v>
      </c>
      <c r="F2783" s="261">
        <f>[1]Sheet56!$AA17</f>
        <v>2</v>
      </c>
      <c r="G2783" s="262" t="str">
        <f>[1]Sheet56!$X17</f>
        <v>N143073485</v>
      </c>
      <c r="H2783" s="261" t="str">
        <f>[1]Sheet56!$Q17</f>
        <v>a</v>
      </c>
      <c r="I2783" s="261" t="str">
        <f>[1]Sheet56!$M17</f>
        <v>فاطمة الزهراء</v>
      </c>
      <c r="J2783" s="261" t="str">
        <f>[1]Sheet56!$L17</f>
        <v>أنثى</v>
      </c>
      <c r="K2783" s="263">
        <f>[1]Sheet56!$F17</f>
        <v>38059</v>
      </c>
      <c r="L2783" s="261" t="str">
        <f t="shared" si="43"/>
        <v>a فاطمة الزهراء</v>
      </c>
      <c r="M2783" s="279"/>
    </row>
    <row r="2784" spans="2:13" s="265" customFormat="1" ht="30" customHeight="1">
      <c r="B2784" s="266">
        <v>2777</v>
      </c>
      <c r="C2784" s="261" t="str">
        <f>IF((F2784&lt;=0)," ",[1]Sheet56!$T$10)</f>
        <v>الثالثة إعدادي عام</v>
      </c>
      <c r="D2784" s="261" t="str">
        <f>C2784&amp;"_"&amp;COUNTIF(C$8:$C2784,C2784)</f>
        <v>الثالثة إعدادي عام_807</v>
      </c>
      <c r="E2784" s="260" t="str">
        <f>[1]Sheet56!$I$11</f>
        <v>3ASCG-20</v>
      </c>
      <c r="F2784" s="261">
        <f>[1]Sheet56!$AA18</f>
        <v>3</v>
      </c>
      <c r="G2784" s="262" t="str">
        <f>[1]Sheet56!$X18</f>
        <v>P120062125</v>
      </c>
      <c r="H2784" s="261" t="str">
        <f>[1]Sheet56!$Q18</f>
        <v>a</v>
      </c>
      <c r="I2784" s="261" t="str">
        <f>[1]Sheet56!$M18</f>
        <v>محمد</v>
      </c>
      <c r="J2784" s="261" t="str">
        <f>[1]Sheet56!$L18</f>
        <v>ذكر</v>
      </c>
      <c r="K2784" s="263">
        <f>[1]Sheet56!$F18</f>
        <v>37266</v>
      </c>
      <c r="L2784" s="261" t="str">
        <f t="shared" si="43"/>
        <v>a محمد</v>
      </c>
      <c r="M2784" s="279"/>
    </row>
    <row r="2785" spans="2:13" s="265" customFormat="1" ht="30" customHeight="1">
      <c r="B2785" s="266">
        <v>2778</v>
      </c>
      <c r="C2785" s="261" t="str">
        <f>IF((F2785&lt;=0)," ",[1]Sheet56!$T$10)</f>
        <v>الثالثة إعدادي عام</v>
      </c>
      <c r="D2785" s="261" t="str">
        <f>C2785&amp;"_"&amp;COUNTIF(C$8:$C2785,C2785)</f>
        <v>الثالثة إعدادي عام_808</v>
      </c>
      <c r="E2785" s="260" t="str">
        <f>[1]Sheet56!$I$11</f>
        <v>3ASCG-20</v>
      </c>
      <c r="F2785" s="261">
        <f>[1]Sheet56!$AA19</f>
        <v>4</v>
      </c>
      <c r="G2785" s="262" t="str">
        <f>[1]Sheet56!$X19</f>
        <v>P120102077</v>
      </c>
      <c r="H2785" s="261" t="str">
        <f>[1]Sheet56!$Q19</f>
        <v>a</v>
      </c>
      <c r="I2785" s="261" t="str">
        <f>[1]Sheet56!$M19</f>
        <v>ايمان</v>
      </c>
      <c r="J2785" s="261" t="str">
        <f>[1]Sheet56!$L19</f>
        <v>أنثى</v>
      </c>
      <c r="K2785" s="263">
        <f>[1]Sheet56!$F19</f>
        <v>36892</v>
      </c>
      <c r="L2785" s="261" t="str">
        <f t="shared" si="43"/>
        <v>a ايمان</v>
      </c>
      <c r="M2785" s="279"/>
    </row>
    <row r="2786" spans="2:13" s="265" customFormat="1" ht="30" customHeight="1">
      <c r="B2786" s="266">
        <v>2779</v>
      </c>
      <c r="C2786" s="261" t="str">
        <f>IF((F2786&lt;=0)," ",[1]Sheet56!$T$10)</f>
        <v>الثالثة إعدادي عام</v>
      </c>
      <c r="D2786" s="261" t="str">
        <f>C2786&amp;"_"&amp;COUNTIF(C$8:$C2786,C2786)</f>
        <v>الثالثة إعدادي عام_809</v>
      </c>
      <c r="E2786" s="260" t="str">
        <f>[1]Sheet56!$I$11</f>
        <v>3ASCG-20</v>
      </c>
      <c r="F2786" s="261">
        <f>[1]Sheet56!$AA20</f>
        <v>5</v>
      </c>
      <c r="G2786" s="262" t="str">
        <f>[1]Sheet56!$X20</f>
        <v>P130243170</v>
      </c>
      <c r="H2786" s="261" t="str">
        <f>[1]Sheet56!$Q20</f>
        <v>a</v>
      </c>
      <c r="I2786" s="261" t="str">
        <f>[1]Sheet56!$M20</f>
        <v xml:space="preserve">هجر </v>
      </c>
      <c r="J2786" s="261" t="str">
        <f>[1]Sheet56!$L20</f>
        <v>أنثى</v>
      </c>
      <c r="K2786" s="263">
        <f>[1]Sheet56!$F20</f>
        <v>37292</v>
      </c>
      <c r="L2786" s="261" t="str">
        <f t="shared" si="43"/>
        <v xml:space="preserve">a هجر </v>
      </c>
      <c r="M2786" s="279"/>
    </row>
    <row r="2787" spans="2:13" s="265" customFormat="1" ht="30" customHeight="1">
      <c r="B2787" s="266">
        <v>2780</v>
      </c>
      <c r="C2787" s="261" t="str">
        <f>IF((F2787&lt;=0)," ",[1]Sheet56!$T$10)</f>
        <v>الثالثة إعدادي عام</v>
      </c>
      <c r="D2787" s="261" t="str">
        <f>C2787&amp;"_"&amp;COUNTIF(C$8:$C2787,C2787)</f>
        <v>الثالثة إعدادي عام_810</v>
      </c>
      <c r="E2787" s="260" t="str">
        <f>[1]Sheet56!$I$11</f>
        <v>3ASCG-20</v>
      </c>
      <c r="F2787" s="261">
        <f>[1]Sheet56!$AA21</f>
        <v>6</v>
      </c>
      <c r="G2787" s="262" t="str">
        <f>[1]Sheet56!$X21</f>
        <v>P130244245</v>
      </c>
      <c r="H2787" s="261" t="str">
        <f>[1]Sheet56!$Q21</f>
        <v>a</v>
      </c>
      <c r="I2787" s="261" t="str">
        <f>[1]Sheet56!$M21</f>
        <v xml:space="preserve">أميمة </v>
      </c>
      <c r="J2787" s="261" t="str">
        <f>[1]Sheet56!$L21</f>
        <v>أنثى</v>
      </c>
      <c r="K2787" s="263">
        <f>[1]Sheet56!$F21</f>
        <v>38407</v>
      </c>
      <c r="L2787" s="261" t="str">
        <f t="shared" si="43"/>
        <v xml:space="preserve">a أميمة </v>
      </c>
      <c r="M2787" s="279"/>
    </row>
    <row r="2788" spans="2:13" s="265" customFormat="1" ht="30" customHeight="1">
      <c r="B2788" s="266">
        <v>2781</v>
      </c>
      <c r="C2788" s="261" t="str">
        <f>IF((F2788&lt;=0)," ",[1]Sheet56!$T$10)</f>
        <v>الثالثة إعدادي عام</v>
      </c>
      <c r="D2788" s="261" t="str">
        <f>C2788&amp;"_"&amp;COUNTIF(C$8:$C2788,C2788)</f>
        <v>الثالثة إعدادي عام_811</v>
      </c>
      <c r="E2788" s="260" t="str">
        <f>[1]Sheet56!$I$11</f>
        <v>3ASCG-20</v>
      </c>
      <c r="F2788" s="261">
        <f>[1]Sheet56!$AA22</f>
        <v>7</v>
      </c>
      <c r="G2788" s="262" t="str">
        <f>[1]Sheet56!$X22</f>
        <v>P130371079</v>
      </c>
      <c r="H2788" s="261" t="str">
        <f>[1]Sheet56!$Q22</f>
        <v>a</v>
      </c>
      <c r="I2788" s="261" t="str">
        <f>[1]Sheet56!$M22</f>
        <v xml:space="preserve">نهيلة </v>
      </c>
      <c r="J2788" s="261" t="str">
        <f>[1]Sheet56!$L22</f>
        <v>أنثى</v>
      </c>
      <c r="K2788" s="263">
        <f>[1]Sheet56!$F22</f>
        <v>38273</v>
      </c>
      <c r="L2788" s="261" t="str">
        <f t="shared" si="43"/>
        <v xml:space="preserve">a نهيلة </v>
      </c>
      <c r="M2788" s="279"/>
    </row>
    <row r="2789" spans="2:13" s="265" customFormat="1" ht="30" customHeight="1">
      <c r="B2789" s="266">
        <v>2782</v>
      </c>
      <c r="C2789" s="261" t="str">
        <f>IF((F2789&lt;=0)," ",[1]Sheet56!$T$10)</f>
        <v>الثالثة إعدادي عام</v>
      </c>
      <c r="D2789" s="261" t="str">
        <f>C2789&amp;"_"&amp;COUNTIF(C$8:$C2789,C2789)</f>
        <v>الثالثة إعدادي عام_812</v>
      </c>
      <c r="E2789" s="260" t="str">
        <f>[1]Sheet56!$I$11</f>
        <v>3ASCG-20</v>
      </c>
      <c r="F2789" s="261">
        <f>[1]Sheet56!$AA23</f>
        <v>8</v>
      </c>
      <c r="G2789" s="262" t="str">
        <f>[1]Sheet56!$X23</f>
        <v>P131243085</v>
      </c>
      <c r="H2789" s="261" t="str">
        <f>[1]Sheet56!$Q23</f>
        <v>a</v>
      </c>
      <c r="I2789" s="261" t="str">
        <f>[1]Sheet56!$M23</f>
        <v xml:space="preserve">عفاف </v>
      </c>
      <c r="J2789" s="261" t="str">
        <f>[1]Sheet56!$L23</f>
        <v>أنثى</v>
      </c>
      <c r="K2789" s="263">
        <f>[1]Sheet56!$F23</f>
        <v>37681</v>
      </c>
      <c r="L2789" s="261" t="str">
        <f t="shared" si="43"/>
        <v xml:space="preserve">a عفاف </v>
      </c>
      <c r="M2789" s="279"/>
    </row>
    <row r="2790" spans="2:13" s="265" customFormat="1" ht="30" customHeight="1">
      <c r="B2790" s="266">
        <v>2783</v>
      </c>
      <c r="C2790" s="261" t="str">
        <f>IF((F2790&lt;=0)," ",[1]Sheet56!$T$10)</f>
        <v>الثالثة إعدادي عام</v>
      </c>
      <c r="D2790" s="261" t="str">
        <f>C2790&amp;"_"&amp;COUNTIF(C$8:$C2790,C2790)</f>
        <v>الثالثة إعدادي عام_813</v>
      </c>
      <c r="E2790" s="260" t="str">
        <f>[1]Sheet56!$I$11</f>
        <v>3ASCG-20</v>
      </c>
      <c r="F2790" s="261">
        <f>[1]Sheet56!$AA24</f>
        <v>9</v>
      </c>
      <c r="G2790" s="262" t="str">
        <f>[1]Sheet56!$X24</f>
        <v>P132251010</v>
      </c>
      <c r="H2790" s="261" t="str">
        <f>[1]Sheet56!$Q24</f>
        <v>a</v>
      </c>
      <c r="I2790" s="261" t="str">
        <f>[1]Sheet56!$M24</f>
        <v xml:space="preserve">فردوس </v>
      </c>
      <c r="J2790" s="261" t="str">
        <f>[1]Sheet56!$L24</f>
        <v>أنثى</v>
      </c>
      <c r="K2790" s="263">
        <f>[1]Sheet56!$F24</f>
        <v>38441</v>
      </c>
      <c r="L2790" s="261" t="str">
        <f t="shared" si="43"/>
        <v xml:space="preserve">a فردوس </v>
      </c>
      <c r="M2790" s="279"/>
    </row>
    <row r="2791" spans="2:13" s="265" customFormat="1" ht="30" customHeight="1">
      <c r="B2791" s="266">
        <v>2784</v>
      </c>
      <c r="C2791" s="261" t="str">
        <f>IF((F2791&lt;=0)," ",[1]Sheet56!$T$10)</f>
        <v>الثالثة إعدادي عام</v>
      </c>
      <c r="D2791" s="261" t="str">
        <f>C2791&amp;"_"&amp;COUNTIF(C$8:$C2791,C2791)</f>
        <v>الثالثة إعدادي عام_814</v>
      </c>
      <c r="E2791" s="260" t="str">
        <f>[1]Sheet56!$I$11</f>
        <v>3ASCG-20</v>
      </c>
      <c r="F2791" s="261">
        <f>[1]Sheet56!$AA25</f>
        <v>10</v>
      </c>
      <c r="G2791" s="262" t="str">
        <f>[1]Sheet56!$X25</f>
        <v>P132260099</v>
      </c>
      <c r="H2791" s="261" t="str">
        <f>[1]Sheet56!$Q25</f>
        <v>a</v>
      </c>
      <c r="I2791" s="261" t="str">
        <f>[1]Sheet56!$M25</f>
        <v xml:space="preserve">اسمهان </v>
      </c>
      <c r="J2791" s="261" t="str">
        <f>[1]Sheet56!$L25</f>
        <v>أنثى</v>
      </c>
      <c r="K2791" s="263">
        <f>[1]Sheet56!$F25</f>
        <v>37943</v>
      </c>
      <c r="L2791" s="261" t="str">
        <f t="shared" si="43"/>
        <v xml:space="preserve">a اسمهان </v>
      </c>
      <c r="M2791" s="279"/>
    </row>
    <row r="2792" spans="2:13" s="265" customFormat="1" ht="30" customHeight="1">
      <c r="B2792" s="266">
        <v>2785</v>
      </c>
      <c r="C2792" s="261" t="str">
        <f>IF((F2792&lt;=0)," ",[1]Sheet56!$T$10)</f>
        <v>الثالثة إعدادي عام</v>
      </c>
      <c r="D2792" s="261" t="str">
        <f>C2792&amp;"_"&amp;COUNTIF(C$8:$C2792,C2792)</f>
        <v>الثالثة إعدادي عام_815</v>
      </c>
      <c r="E2792" s="260" t="str">
        <f>[1]Sheet56!$I$11</f>
        <v>3ASCG-20</v>
      </c>
      <c r="F2792" s="261">
        <f>[1]Sheet56!$AA26</f>
        <v>11</v>
      </c>
      <c r="G2792" s="262" t="str">
        <f>[1]Sheet56!$X26</f>
        <v>P132371091</v>
      </c>
      <c r="H2792" s="261" t="str">
        <f>[1]Sheet56!$Q26</f>
        <v>a</v>
      </c>
      <c r="I2792" s="261" t="str">
        <f>[1]Sheet56!$M26</f>
        <v xml:space="preserve">حسنية </v>
      </c>
      <c r="J2792" s="261" t="str">
        <f>[1]Sheet56!$L26</f>
        <v>أنثى</v>
      </c>
      <c r="K2792" s="263">
        <f>[1]Sheet56!$F26</f>
        <v>37882</v>
      </c>
      <c r="L2792" s="261" t="str">
        <f t="shared" si="43"/>
        <v xml:space="preserve">a حسنية </v>
      </c>
      <c r="M2792" s="279"/>
    </row>
    <row r="2793" spans="2:13" s="265" customFormat="1" ht="30" customHeight="1">
      <c r="B2793" s="266">
        <v>2786</v>
      </c>
      <c r="C2793" s="261" t="str">
        <f>IF((F2793&lt;=0)," ",[1]Sheet56!$T$10)</f>
        <v>الثالثة إعدادي عام</v>
      </c>
      <c r="D2793" s="261" t="str">
        <f>C2793&amp;"_"&amp;COUNTIF(C$8:$C2793,C2793)</f>
        <v>الثالثة إعدادي عام_816</v>
      </c>
      <c r="E2793" s="260" t="str">
        <f>[1]Sheet56!$I$11</f>
        <v>3ASCG-20</v>
      </c>
      <c r="F2793" s="261">
        <f>[1]Sheet56!$AA27</f>
        <v>12</v>
      </c>
      <c r="G2793" s="262" t="str">
        <f>[1]Sheet56!$X27</f>
        <v>P132371220</v>
      </c>
      <c r="H2793" s="261" t="str">
        <f>[1]Sheet56!$Q27</f>
        <v>a</v>
      </c>
      <c r="I2793" s="261" t="str">
        <f>[1]Sheet56!$M27</f>
        <v xml:space="preserve">هناء </v>
      </c>
      <c r="J2793" s="261" t="str">
        <f>[1]Sheet56!$L27</f>
        <v>أنثى</v>
      </c>
      <c r="K2793" s="263">
        <f>[1]Sheet56!$F27</f>
        <v>38129</v>
      </c>
      <c r="L2793" s="261" t="str">
        <f t="shared" si="43"/>
        <v xml:space="preserve">a هناء </v>
      </c>
      <c r="M2793" s="279"/>
    </row>
    <row r="2794" spans="2:13" s="265" customFormat="1" ht="30" customHeight="1">
      <c r="B2794" s="266">
        <v>2787</v>
      </c>
      <c r="C2794" s="261" t="str">
        <f>IF((F2794&lt;=0)," ",[1]Sheet56!$T$10)</f>
        <v>الثالثة إعدادي عام</v>
      </c>
      <c r="D2794" s="261" t="str">
        <f>C2794&amp;"_"&amp;COUNTIF(C$8:$C2794,C2794)</f>
        <v>الثالثة إعدادي عام_817</v>
      </c>
      <c r="E2794" s="260" t="str">
        <f>[1]Sheet56!$I$11</f>
        <v>3ASCG-20</v>
      </c>
      <c r="F2794" s="261">
        <f>[1]Sheet56!$AA28</f>
        <v>13</v>
      </c>
      <c r="G2794" s="262" t="str">
        <f>[1]Sheet56!$X28</f>
        <v>P132371310</v>
      </c>
      <c r="H2794" s="261" t="str">
        <f>[1]Sheet56!$Q28</f>
        <v>a</v>
      </c>
      <c r="I2794" s="261" t="str">
        <f>[1]Sheet56!$M28</f>
        <v xml:space="preserve">محمد </v>
      </c>
      <c r="J2794" s="261" t="str">
        <f>[1]Sheet56!$L28</f>
        <v>ذكر</v>
      </c>
      <c r="K2794" s="263">
        <f>[1]Sheet56!$F28</f>
        <v>38222</v>
      </c>
      <c r="L2794" s="261" t="str">
        <f t="shared" si="43"/>
        <v xml:space="preserve">a محمد </v>
      </c>
      <c r="M2794" s="279"/>
    </row>
    <row r="2795" spans="2:13" s="265" customFormat="1" ht="30" customHeight="1">
      <c r="B2795" s="266">
        <v>2788</v>
      </c>
      <c r="C2795" s="261" t="str">
        <f>IF((F2795&lt;=0)," ",[1]Sheet56!$T$10)</f>
        <v>الثالثة إعدادي عام</v>
      </c>
      <c r="D2795" s="261" t="str">
        <f>C2795&amp;"_"&amp;COUNTIF(C$8:$C2795,C2795)</f>
        <v>الثالثة إعدادي عام_818</v>
      </c>
      <c r="E2795" s="260" t="str">
        <f>[1]Sheet56!$I$11</f>
        <v>3ASCG-20</v>
      </c>
      <c r="F2795" s="261">
        <f>[1]Sheet56!$AA29</f>
        <v>14</v>
      </c>
      <c r="G2795" s="262" t="str">
        <f>[1]Sheet56!$X29</f>
        <v>P132376709</v>
      </c>
      <c r="H2795" s="261" t="str">
        <f>[1]Sheet56!$Q29</f>
        <v>a</v>
      </c>
      <c r="I2795" s="261" t="str">
        <f>[1]Sheet56!$M29</f>
        <v xml:space="preserve">محمد </v>
      </c>
      <c r="J2795" s="261" t="str">
        <f>[1]Sheet56!$L29</f>
        <v>ذكر</v>
      </c>
      <c r="K2795" s="263">
        <f>[1]Sheet56!$F29</f>
        <v>36892</v>
      </c>
      <c r="L2795" s="261" t="str">
        <f t="shared" si="43"/>
        <v xml:space="preserve">a محمد </v>
      </c>
      <c r="M2795" s="279"/>
    </row>
    <row r="2796" spans="2:13" s="265" customFormat="1" ht="30" customHeight="1">
      <c r="B2796" s="266">
        <v>2789</v>
      </c>
      <c r="C2796" s="261" t="str">
        <f>IF((F2796&lt;=0)," ",[1]Sheet56!$T$10)</f>
        <v>الثالثة إعدادي عام</v>
      </c>
      <c r="D2796" s="261" t="str">
        <f>C2796&amp;"_"&amp;COUNTIF(C$8:$C2796,C2796)</f>
        <v>الثالثة إعدادي عام_819</v>
      </c>
      <c r="E2796" s="260" t="str">
        <f>[1]Sheet56!$I$11</f>
        <v>3ASCG-20</v>
      </c>
      <c r="F2796" s="261">
        <f>[1]Sheet56!$AA30</f>
        <v>15</v>
      </c>
      <c r="G2796" s="262" t="str">
        <f>[1]Sheet56!$X30</f>
        <v>P132377506</v>
      </c>
      <c r="H2796" s="261" t="str">
        <f>[1]Sheet56!$Q30</f>
        <v>a</v>
      </c>
      <c r="I2796" s="261" t="str">
        <f>[1]Sheet56!$M30</f>
        <v xml:space="preserve">محمد </v>
      </c>
      <c r="J2796" s="261" t="str">
        <f>[1]Sheet56!$L30</f>
        <v>ذكر</v>
      </c>
      <c r="K2796" s="263">
        <f>[1]Sheet56!$F30</f>
        <v>36582</v>
      </c>
      <c r="L2796" s="261" t="str">
        <f t="shared" si="43"/>
        <v xml:space="preserve">a محمد </v>
      </c>
      <c r="M2796" s="279"/>
    </row>
    <row r="2797" spans="2:13" s="265" customFormat="1" ht="30" customHeight="1">
      <c r="B2797" s="266">
        <v>2790</v>
      </c>
      <c r="C2797" s="261" t="str">
        <f>IF((F2797&lt;=0)," ",[1]Sheet56!$T$10)</f>
        <v>الثالثة إعدادي عام</v>
      </c>
      <c r="D2797" s="261" t="str">
        <f>C2797&amp;"_"&amp;COUNTIF(C$8:$C2797,C2797)</f>
        <v>الثالثة إعدادي عام_820</v>
      </c>
      <c r="E2797" s="260" t="str">
        <f>[1]Sheet56!$I$11</f>
        <v>3ASCG-20</v>
      </c>
      <c r="F2797" s="261">
        <f>[1]Sheet56!$AA31</f>
        <v>16</v>
      </c>
      <c r="G2797" s="262" t="str">
        <f>[1]Sheet56!$X31</f>
        <v>P132377514</v>
      </c>
      <c r="H2797" s="261" t="str">
        <f>[1]Sheet56!$Q31</f>
        <v>a</v>
      </c>
      <c r="I2797" s="261" t="str">
        <f>[1]Sheet56!$M31</f>
        <v xml:space="preserve">هشام </v>
      </c>
      <c r="J2797" s="261" t="str">
        <f>[1]Sheet56!$L31</f>
        <v>ذكر</v>
      </c>
      <c r="K2797" s="263">
        <f>[1]Sheet56!$F31</f>
        <v>36924</v>
      </c>
      <c r="L2797" s="261" t="str">
        <f t="shared" si="43"/>
        <v xml:space="preserve">a هشام </v>
      </c>
      <c r="M2797" s="279"/>
    </row>
    <row r="2798" spans="2:13" s="265" customFormat="1" ht="30" customHeight="1">
      <c r="B2798" s="266">
        <v>2791</v>
      </c>
      <c r="C2798" s="261" t="str">
        <f>IF((F2798&lt;=0)," ",[1]Sheet56!$T$10)</f>
        <v>الثالثة إعدادي عام</v>
      </c>
      <c r="D2798" s="261" t="str">
        <f>C2798&amp;"_"&amp;COUNTIF(C$8:$C2798,C2798)</f>
        <v>الثالثة إعدادي عام_821</v>
      </c>
      <c r="E2798" s="260" t="str">
        <f>[1]Sheet56!$I$11</f>
        <v>3ASCG-20</v>
      </c>
      <c r="F2798" s="261">
        <f>[1]Sheet56!$AA32</f>
        <v>17</v>
      </c>
      <c r="G2798" s="262" t="str">
        <f>[1]Sheet56!$X32</f>
        <v>P132474522</v>
      </c>
      <c r="H2798" s="261" t="str">
        <f>[1]Sheet56!$Q32</f>
        <v>a</v>
      </c>
      <c r="I2798" s="261" t="str">
        <f>[1]Sheet56!$M32</f>
        <v>إكرام</v>
      </c>
      <c r="J2798" s="261" t="str">
        <f>[1]Sheet56!$L32</f>
        <v>أنثى</v>
      </c>
      <c r="K2798" s="263">
        <f>[1]Sheet56!$F32</f>
        <v>37027</v>
      </c>
      <c r="L2798" s="261" t="str">
        <f t="shared" si="43"/>
        <v>a إكرام</v>
      </c>
      <c r="M2798" s="279"/>
    </row>
    <row r="2799" spans="2:13" s="265" customFormat="1" ht="30" customHeight="1">
      <c r="B2799" s="266">
        <v>2792</v>
      </c>
      <c r="C2799" s="261" t="str">
        <f>IF((F2799&lt;=0)," ",[1]Sheet56!$T$10)</f>
        <v>الثالثة إعدادي عام</v>
      </c>
      <c r="D2799" s="261" t="str">
        <f>C2799&amp;"_"&amp;COUNTIF(C$8:$C2799,C2799)</f>
        <v>الثالثة إعدادي عام_822</v>
      </c>
      <c r="E2799" s="260" t="str">
        <f>[1]Sheet56!$I$11</f>
        <v>3ASCG-20</v>
      </c>
      <c r="F2799" s="261">
        <f>[1]Sheet56!$AA33</f>
        <v>18</v>
      </c>
      <c r="G2799" s="262" t="str">
        <f>[1]Sheet56!$X33</f>
        <v>P132485233</v>
      </c>
      <c r="H2799" s="261" t="str">
        <f>[1]Sheet56!$Q33</f>
        <v>a</v>
      </c>
      <c r="I2799" s="261" t="str">
        <f>[1]Sheet56!$M33</f>
        <v>مليكة</v>
      </c>
      <c r="J2799" s="261" t="str">
        <f>[1]Sheet56!$L33</f>
        <v>أنثى</v>
      </c>
      <c r="K2799" s="263">
        <f>[1]Sheet56!$F33</f>
        <v>37894</v>
      </c>
      <c r="L2799" s="261" t="str">
        <f t="shared" si="43"/>
        <v>a مليكة</v>
      </c>
      <c r="M2799" s="279"/>
    </row>
    <row r="2800" spans="2:13" s="265" customFormat="1" ht="30" customHeight="1">
      <c r="B2800" s="266">
        <v>2793</v>
      </c>
      <c r="C2800" s="261" t="str">
        <f>IF((F2800&lt;=0)," ",[1]Sheet56!$T$10)</f>
        <v>الثالثة إعدادي عام</v>
      </c>
      <c r="D2800" s="261" t="str">
        <f>C2800&amp;"_"&amp;COUNTIF(C$8:$C2800,C2800)</f>
        <v>الثالثة إعدادي عام_823</v>
      </c>
      <c r="E2800" s="260" t="str">
        <f>[1]Sheet56!$I$11</f>
        <v>3ASCG-20</v>
      </c>
      <c r="F2800" s="261">
        <f>[1]Sheet56!$AA34</f>
        <v>19</v>
      </c>
      <c r="G2800" s="262" t="str">
        <f>[1]Sheet56!$X34</f>
        <v>P133219992</v>
      </c>
      <c r="H2800" s="261" t="str">
        <f>[1]Sheet56!$Q34</f>
        <v>a</v>
      </c>
      <c r="I2800" s="261" t="str">
        <f>[1]Sheet56!$M34</f>
        <v>سلمى</v>
      </c>
      <c r="J2800" s="261" t="str">
        <f>[1]Sheet56!$L34</f>
        <v>أنثى</v>
      </c>
      <c r="K2800" s="263">
        <f>[1]Sheet56!$F34</f>
        <v>37692</v>
      </c>
      <c r="L2800" s="261" t="str">
        <f t="shared" si="43"/>
        <v>a سلمى</v>
      </c>
      <c r="M2800" s="279"/>
    </row>
    <row r="2801" spans="2:13" s="265" customFormat="1" ht="30" customHeight="1">
      <c r="B2801" s="266">
        <v>2794</v>
      </c>
      <c r="C2801" s="261" t="str">
        <f>IF((F2801&lt;=0)," ",[1]Sheet56!$T$10)</f>
        <v>الثالثة إعدادي عام</v>
      </c>
      <c r="D2801" s="261" t="str">
        <f>C2801&amp;"_"&amp;COUNTIF(C$8:$C2801,C2801)</f>
        <v>الثالثة إعدادي عام_824</v>
      </c>
      <c r="E2801" s="260" t="str">
        <f>[1]Sheet56!$I$11</f>
        <v>3ASCG-20</v>
      </c>
      <c r="F2801" s="261">
        <f>[1]Sheet56!$AA35</f>
        <v>20</v>
      </c>
      <c r="G2801" s="262" t="str">
        <f>[1]Sheet56!$X35</f>
        <v>P133241296</v>
      </c>
      <c r="H2801" s="261" t="str">
        <f>[1]Sheet56!$Q35</f>
        <v>a</v>
      </c>
      <c r="I2801" s="261" t="str">
        <f>[1]Sheet56!$M35</f>
        <v>حسناء</v>
      </c>
      <c r="J2801" s="261" t="str">
        <f>[1]Sheet56!$L35</f>
        <v>أنثى</v>
      </c>
      <c r="K2801" s="263">
        <f>[1]Sheet56!$F35</f>
        <v>37946</v>
      </c>
      <c r="L2801" s="261" t="str">
        <f t="shared" si="43"/>
        <v>a حسناء</v>
      </c>
      <c r="M2801" s="279"/>
    </row>
    <row r="2802" spans="2:13" s="265" customFormat="1" ht="30" customHeight="1">
      <c r="B2802" s="266">
        <v>2795</v>
      </c>
      <c r="C2802" s="261" t="str">
        <f>IF((F2802&lt;=0)," ",[1]Sheet56!$T$10)</f>
        <v>الثالثة إعدادي عام</v>
      </c>
      <c r="D2802" s="261" t="str">
        <f>C2802&amp;"_"&amp;COUNTIF(C$8:$C2802,C2802)</f>
        <v>الثالثة إعدادي عام_825</v>
      </c>
      <c r="E2802" s="260" t="str">
        <f>[1]Sheet56!$I$11</f>
        <v>3ASCG-20</v>
      </c>
      <c r="F2802" s="261">
        <f>[1]Sheet56!$AA36</f>
        <v>21</v>
      </c>
      <c r="G2802" s="262" t="str">
        <f>[1]Sheet56!$X36</f>
        <v>P133243639</v>
      </c>
      <c r="H2802" s="261" t="str">
        <f>[1]Sheet56!$Q36</f>
        <v>a</v>
      </c>
      <c r="I2802" s="261" t="str">
        <f>[1]Sheet56!$M36</f>
        <v>يونس</v>
      </c>
      <c r="J2802" s="261" t="str">
        <f>[1]Sheet56!$L36</f>
        <v>ذكر</v>
      </c>
      <c r="K2802" s="263">
        <f>[1]Sheet56!$F36</f>
        <v>38009</v>
      </c>
      <c r="L2802" s="261" t="str">
        <f t="shared" si="43"/>
        <v>a يونس</v>
      </c>
      <c r="M2802" s="279"/>
    </row>
    <row r="2803" spans="2:13" s="265" customFormat="1" ht="30" customHeight="1">
      <c r="B2803" s="266">
        <v>2796</v>
      </c>
      <c r="C2803" s="261" t="str">
        <f>IF((F2803&lt;=0)," ",[1]Sheet56!$T$10)</f>
        <v>الثالثة إعدادي عام</v>
      </c>
      <c r="D2803" s="261" t="str">
        <f>C2803&amp;"_"&amp;COUNTIF(C$8:$C2803,C2803)</f>
        <v>الثالثة إعدادي عام_826</v>
      </c>
      <c r="E2803" s="260" t="str">
        <f>[1]Sheet56!$I$11</f>
        <v>3ASCG-20</v>
      </c>
      <c r="F2803" s="261">
        <f>[1]Sheet56!$AA37</f>
        <v>22</v>
      </c>
      <c r="G2803" s="262" t="str">
        <f>[1]Sheet56!$X37</f>
        <v>P133243659</v>
      </c>
      <c r="H2803" s="261" t="str">
        <f>[1]Sheet56!$Q37</f>
        <v>a</v>
      </c>
      <c r="I2803" s="261" t="str">
        <f>[1]Sheet56!$M37</f>
        <v>محمد</v>
      </c>
      <c r="J2803" s="261" t="str">
        <f>[1]Sheet56!$L37</f>
        <v>ذكر</v>
      </c>
      <c r="K2803" s="263">
        <f>[1]Sheet56!$F37</f>
        <v>36918</v>
      </c>
      <c r="L2803" s="261" t="str">
        <f t="shared" si="43"/>
        <v>a محمد</v>
      </c>
      <c r="M2803" s="279"/>
    </row>
    <row r="2804" spans="2:13" s="265" customFormat="1" ht="30" customHeight="1">
      <c r="B2804" s="266">
        <v>2797</v>
      </c>
      <c r="C2804" s="261" t="str">
        <f>IF((F2804&lt;=0)," ",[1]Sheet56!$T$10)</f>
        <v>الثالثة إعدادي عام</v>
      </c>
      <c r="D2804" s="261" t="str">
        <f>C2804&amp;"_"&amp;COUNTIF(C$8:$C2804,C2804)</f>
        <v>الثالثة إعدادي عام_827</v>
      </c>
      <c r="E2804" s="260" t="str">
        <f>[1]Sheet56!$I$11</f>
        <v>3ASCG-20</v>
      </c>
      <c r="F2804" s="261">
        <f>[1]Sheet56!$AA38</f>
        <v>23</v>
      </c>
      <c r="G2804" s="262" t="str">
        <f>[1]Sheet56!$X38</f>
        <v>P133252574</v>
      </c>
      <c r="H2804" s="261" t="str">
        <f>[1]Sheet56!$Q38</f>
        <v>a</v>
      </c>
      <c r="I2804" s="261" t="str">
        <f>[1]Sheet56!$M38</f>
        <v xml:space="preserve">سناء  </v>
      </c>
      <c r="J2804" s="261" t="str">
        <f>[1]Sheet56!$L38</f>
        <v>أنثى</v>
      </c>
      <c r="K2804" s="263">
        <f>[1]Sheet56!$F38</f>
        <v>37133</v>
      </c>
      <c r="L2804" s="261" t="str">
        <f t="shared" si="43"/>
        <v xml:space="preserve">a سناء  </v>
      </c>
      <c r="M2804" s="279"/>
    </row>
    <row r="2805" spans="2:13" s="265" customFormat="1" ht="30" customHeight="1">
      <c r="B2805" s="266">
        <v>2798</v>
      </c>
      <c r="C2805" s="261" t="str">
        <f>IF((F2805&lt;=0)," ",[1]Sheet56!$T$10)</f>
        <v>الثالثة إعدادي عام</v>
      </c>
      <c r="D2805" s="261" t="str">
        <f>C2805&amp;"_"&amp;COUNTIF(C$8:$C2805,C2805)</f>
        <v>الثالثة إعدادي عام_828</v>
      </c>
      <c r="E2805" s="260" t="str">
        <f>[1]Sheet56!$I$11</f>
        <v>3ASCG-20</v>
      </c>
      <c r="F2805" s="261">
        <f>[1]Sheet56!$AA39</f>
        <v>24</v>
      </c>
      <c r="G2805" s="262" t="str">
        <f>[1]Sheet56!$X39</f>
        <v>P133260208</v>
      </c>
      <c r="H2805" s="261" t="str">
        <f>[1]Sheet56!$Q39</f>
        <v>a</v>
      </c>
      <c r="I2805" s="261" t="str">
        <f>[1]Sheet56!$M39</f>
        <v>سمية</v>
      </c>
      <c r="J2805" s="261" t="str">
        <f>[1]Sheet56!$L39</f>
        <v>أنثى</v>
      </c>
      <c r="K2805" s="263">
        <f>[1]Sheet56!$F39</f>
        <v>37695</v>
      </c>
      <c r="L2805" s="261" t="str">
        <f t="shared" si="43"/>
        <v>a سمية</v>
      </c>
      <c r="M2805" s="279"/>
    </row>
    <row r="2806" spans="2:13" s="265" customFormat="1" ht="30" customHeight="1">
      <c r="B2806" s="266">
        <v>2799</v>
      </c>
      <c r="C2806" s="261" t="str">
        <f>IF((F2806&lt;=0)," ",[1]Sheet56!$T$10)</f>
        <v>الثالثة إعدادي عام</v>
      </c>
      <c r="D2806" s="261" t="str">
        <f>C2806&amp;"_"&amp;COUNTIF(C$8:$C2806,C2806)</f>
        <v>الثالثة إعدادي عام_829</v>
      </c>
      <c r="E2806" s="260" t="str">
        <f>[1]Sheet56!$I$11</f>
        <v>3ASCG-20</v>
      </c>
      <c r="F2806" s="261">
        <f>[1]Sheet56!$AA40</f>
        <v>25</v>
      </c>
      <c r="G2806" s="262" t="str">
        <f>[1]Sheet56!$X40</f>
        <v>P133260226</v>
      </c>
      <c r="H2806" s="261" t="str">
        <f>[1]Sheet56!$Q40</f>
        <v>a</v>
      </c>
      <c r="I2806" s="261" t="str">
        <f>[1]Sheet56!$M40</f>
        <v xml:space="preserve">رضى </v>
      </c>
      <c r="J2806" s="261" t="str">
        <f>[1]Sheet56!$L40</f>
        <v>ذكر</v>
      </c>
      <c r="K2806" s="263">
        <f>[1]Sheet56!$F40</f>
        <v>37571</v>
      </c>
      <c r="L2806" s="261" t="str">
        <f t="shared" si="43"/>
        <v xml:space="preserve">a رضى </v>
      </c>
      <c r="M2806" s="279"/>
    </row>
    <row r="2807" spans="2:13" s="265" customFormat="1" ht="30" customHeight="1">
      <c r="B2807" s="266">
        <v>2800</v>
      </c>
      <c r="C2807" s="261" t="str">
        <f>IF((F2807&lt;=0)," ",[1]Sheet56!$T$10)</f>
        <v>الثالثة إعدادي عام</v>
      </c>
      <c r="D2807" s="261" t="str">
        <f>C2807&amp;"_"&amp;COUNTIF(C$8:$C2807,C2807)</f>
        <v>الثالثة إعدادي عام_830</v>
      </c>
      <c r="E2807" s="260" t="str">
        <f>[1]Sheet56!$I$11</f>
        <v>3ASCG-20</v>
      </c>
      <c r="F2807" s="261">
        <f>[1]Sheet56!$AA41</f>
        <v>26</v>
      </c>
      <c r="G2807" s="262" t="str">
        <f>[1]Sheet56!$X41</f>
        <v>P133428283</v>
      </c>
      <c r="H2807" s="261" t="str">
        <f>[1]Sheet56!$Q41</f>
        <v>a</v>
      </c>
      <c r="I2807" s="261" t="str">
        <f>[1]Sheet56!$M41</f>
        <v xml:space="preserve">حسن </v>
      </c>
      <c r="J2807" s="261" t="str">
        <f>[1]Sheet56!$L41</f>
        <v>ذكر</v>
      </c>
      <c r="K2807" s="263">
        <f>[1]Sheet56!$F41</f>
        <v>37882</v>
      </c>
      <c r="L2807" s="261" t="str">
        <f t="shared" si="43"/>
        <v xml:space="preserve">a حسن </v>
      </c>
      <c r="M2807" s="279"/>
    </row>
    <row r="2808" spans="2:13" s="265" customFormat="1" ht="30" customHeight="1">
      <c r="B2808" s="266">
        <v>2801</v>
      </c>
      <c r="C2808" s="261" t="str">
        <f>IF((F2808&lt;=0)," ",[1]Sheet56!$T$10)</f>
        <v>الثالثة إعدادي عام</v>
      </c>
      <c r="D2808" s="261" t="str">
        <f>C2808&amp;"_"&amp;COUNTIF(C$8:$C2808,C2808)</f>
        <v>الثالثة إعدادي عام_831</v>
      </c>
      <c r="E2808" s="260" t="str">
        <f>[1]Sheet56!$I$11</f>
        <v>3ASCG-20</v>
      </c>
      <c r="F2808" s="261">
        <f>[1]Sheet56!$AA42</f>
        <v>27</v>
      </c>
      <c r="G2808" s="262" t="str">
        <f>[1]Sheet56!$X42</f>
        <v>P134260011</v>
      </c>
      <c r="H2808" s="261" t="str">
        <f>[1]Sheet56!$Q42</f>
        <v>a</v>
      </c>
      <c r="I2808" s="261" t="str">
        <f>[1]Sheet56!$M42</f>
        <v>خديجة</v>
      </c>
      <c r="J2808" s="261" t="str">
        <f>[1]Sheet56!$L42</f>
        <v>أنثى</v>
      </c>
      <c r="K2808" s="263">
        <f>[1]Sheet56!$F42</f>
        <v>37003</v>
      </c>
      <c r="L2808" s="261" t="str">
        <f t="shared" si="43"/>
        <v>a خديجة</v>
      </c>
      <c r="M2808" s="279"/>
    </row>
    <row r="2809" spans="2:13" s="265" customFormat="1" ht="30" customHeight="1">
      <c r="B2809" s="266">
        <v>2802</v>
      </c>
      <c r="C2809" s="261" t="str">
        <f>IF((F2809&lt;=0)," ",[1]Sheet56!$T$10)</f>
        <v>الثالثة إعدادي عام</v>
      </c>
      <c r="D2809" s="261" t="str">
        <f>C2809&amp;"_"&amp;COUNTIF(C$8:$C2809,C2809)</f>
        <v>الثالثة إعدادي عام_832</v>
      </c>
      <c r="E2809" s="260" t="str">
        <f>[1]Sheet56!$I$11</f>
        <v>3ASCG-20</v>
      </c>
      <c r="F2809" s="261">
        <f>[1]Sheet56!$AA43</f>
        <v>28</v>
      </c>
      <c r="G2809" s="262" t="str">
        <f>[1]Sheet56!$X43</f>
        <v>P134371071</v>
      </c>
      <c r="H2809" s="261" t="str">
        <f>[1]Sheet56!$Q43</f>
        <v>a</v>
      </c>
      <c r="I2809" s="261" t="str">
        <f>[1]Sheet56!$M43</f>
        <v xml:space="preserve">صلاح الدين </v>
      </c>
      <c r="J2809" s="261" t="str">
        <f>[1]Sheet56!$L43</f>
        <v>ذكر</v>
      </c>
      <c r="K2809" s="263">
        <f>[1]Sheet56!$F43</f>
        <v>38129</v>
      </c>
      <c r="L2809" s="261" t="str">
        <f t="shared" si="43"/>
        <v xml:space="preserve">a صلاح الدين </v>
      </c>
      <c r="M2809" s="279"/>
    </row>
    <row r="2810" spans="2:13" s="265" customFormat="1" ht="30" customHeight="1">
      <c r="B2810" s="266">
        <v>2803</v>
      </c>
      <c r="C2810" s="261" t="str">
        <f>IF((F2810&lt;=0)," ",[1]Sheet56!$T$10)</f>
        <v>الثالثة إعدادي عام</v>
      </c>
      <c r="D2810" s="261" t="str">
        <f>C2810&amp;"_"&amp;COUNTIF(C$8:$C2810,C2810)</f>
        <v>الثالثة إعدادي عام_833</v>
      </c>
      <c r="E2810" s="260" t="str">
        <f>[1]Sheet56!$I$11</f>
        <v>3ASCG-20</v>
      </c>
      <c r="F2810" s="261">
        <f>[1]Sheet56!$AA44</f>
        <v>29</v>
      </c>
      <c r="G2810" s="262" t="str">
        <f>[1]Sheet56!$X44</f>
        <v>P134377306</v>
      </c>
      <c r="H2810" s="261" t="str">
        <f>[1]Sheet56!$Q44</f>
        <v>a</v>
      </c>
      <c r="I2810" s="261" t="str">
        <f>[1]Sheet56!$M44</f>
        <v>إكرام</v>
      </c>
      <c r="J2810" s="261" t="str">
        <f>[1]Sheet56!$L44</f>
        <v>أنثى</v>
      </c>
      <c r="K2810" s="263">
        <f>[1]Sheet56!$F44</f>
        <v>37335</v>
      </c>
      <c r="L2810" s="261" t="str">
        <f t="shared" si="43"/>
        <v>a إكرام</v>
      </c>
      <c r="M2810" s="279"/>
    </row>
    <row r="2811" spans="2:13" s="265" customFormat="1" ht="30" customHeight="1">
      <c r="B2811" s="266">
        <v>2804</v>
      </c>
      <c r="C2811" s="261" t="str">
        <f>IF((F2811&lt;=0)," ",[1]Sheet56!$T$10)</f>
        <v>الثالثة إعدادي عام</v>
      </c>
      <c r="D2811" s="261" t="str">
        <f>C2811&amp;"_"&amp;COUNTIF(C$8:$C2811,C2811)</f>
        <v>الثالثة إعدادي عام_834</v>
      </c>
      <c r="E2811" s="260" t="str">
        <f>[1]Sheet56!$I$11</f>
        <v>3ASCG-20</v>
      </c>
      <c r="F2811" s="261">
        <f>[1]Sheet56!$AA45</f>
        <v>30</v>
      </c>
      <c r="G2811" s="262" t="str">
        <f>[1]Sheet56!$X45</f>
        <v>P134428244</v>
      </c>
      <c r="H2811" s="261" t="str">
        <f>[1]Sheet56!$Q45</f>
        <v>a</v>
      </c>
      <c r="I2811" s="261" t="str">
        <f>[1]Sheet56!$M45</f>
        <v xml:space="preserve">زكرياء </v>
      </c>
      <c r="J2811" s="261" t="str">
        <f>[1]Sheet56!$L45</f>
        <v>ذكر</v>
      </c>
      <c r="K2811" s="263">
        <f>[1]Sheet56!$F45</f>
        <v>37727</v>
      </c>
      <c r="L2811" s="261" t="str">
        <f t="shared" si="43"/>
        <v xml:space="preserve">a زكرياء </v>
      </c>
      <c r="M2811" s="279"/>
    </row>
    <row r="2812" spans="2:13" s="265" customFormat="1" ht="30" customHeight="1">
      <c r="B2812" s="266">
        <v>2805</v>
      </c>
      <c r="C2812" s="261" t="str">
        <f>IF((F2812&lt;=0)," ",[1]Sheet56!$T$10)</f>
        <v>الثالثة إعدادي عام</v>
      </c>
      <c r="D2812" s="261" t="str">
        <f>C2812&amp;"_"&amp;COUNTIF(C$8:$C2812,C2812)</f>
        <v>الثالثة إعدادي عام_835</v>
      </c>
      <c r="E2812" s="260" t="str">
        <f>[1]Sheet56!$I$11</f>
        <v>3ASCG-20</v>
      </c>
      <c r="F2812" s="261">
        <f>[1]Sheet56!$AA46</f>
        <v>31</v>
      </c>
      <c r="G2812" s="262" t="str">
        <f>[1]Sheet56!$X46</f>
        <v>P135260148</v>
      </c>
      <c r="H2812" s="261" t="str">
        <f>[1]Sheet56!$Q46</f>
        <v>a</v>
      </c>
      <c r="I2812" s="261" t="str">
        <f>[1]Sheet56!$M46</f>
        <v>نهيلة</v>
      </c>
      <c r="J2812" s="261" t="str">
        <f>[1]Sheet56!$L46</f>
        <v>أنثى</v>
      </c>
      <c r="K2812" s="263">
        <f>[1]Sheet56!$F46</f>
        <v>38431</v>
      </c>
      <c r="L2812" s="261" t="str">
        <f t="shared" si="43"/>
        <v>a نهيلة</v>
      </c>
      <c r="M2812" s="279"/>
    </row>
    <row r="2813" spans="2:13" s="265" customFormat="1" ht="30" customHeight="1">
      <c r="B2813" s="266">
        <v>2806</v>
      </c>
      <c r="C2813" s="261" t="str">
        <f>IF((F2813&lt;=0)," ",[1]Sheet56!$T$10)</f>
        <v>الثالثة إعدادي عام</v>
      </c>
      <c r="D2813" s="261" t="str">
        <f>C2813&amp;"_"&amp;COUNTIF(C$8:$C2813,C2813)</f>
        <v>الثالثة إعدادي عام_836</v>
      </c>
      <c r="E2813" s="260" t="str">
        <f>[1]Sheet56!$I$11</f>
        <v>3ASCG-20</v>
      </c>
      <c r="F2813" s="261">
        <f>[1]Sheet56!$AA47</f>
        <v>32</v>
      </c>
      <c r="G2813" s="262" t="str">
        <f>[1]Sheet56!$X47</f>
        <v>P135260192</v>
      </c>
      <c r="H2813" s="261" t="str">
        <f>[1]Sheet56!$Q47</f>
        <v>a</v>
      </c>
      <c r="I2813" s="261" t="str">
        <f>[1]Sheet56!$M47</f>
        <v xml:space="preserve">كوثر </v>
      </c>
      <c r="J2813" s="261" t="str">
        <f>[1]Sheet56!$L47</f>
        <v>أنثى</v>
      </c>
      <c r="K2813" s="263">
        <f>[1]Sheet56!$F47</f>
        <v>37619</v>
      </c>
      <c r="L2813" s="261" t="str">
        <f t="shared" si="43"/>
        <v xml:space="preserve">a كوثر </v>
      </c>
      <c r="M2813" s="279"/>
    </row>
    <row r="2814" spans="2:13" s="265" customFormat="1" ht="30" customHeight="1">
      <c r="B2814" s="266">
        <v>2807</v>
      </c>
      <c r="C2814" s="261" t="str">
        <f>IF((F2814&lt;=0)," ",[1]Sheet56!$T$10)</f>
        <v>الثالثة إعدادي عام</v>
      </c>
      <c r="D2814" s="261" t="str">
        <f>C2814&amp;"_"&amp;COUNTIF(C$8:$C2814,C2814)</f>
        <v>الثالثة إعدادي عام_837</v>
      </c>
      <c r="E2814" s="260" t="str">
        <f>[1]Sheet56!$I$11</f>
        <v>3ASCG-20</v>
      </c>
      <c r="F2814" s="261">
        <f>[1]Sheet56!$AA48</f>
        <v>33</v>
      </c>
      <c r="G2814" s="262" t="str">
        <f>[1]Sheet56!$X48</f>
        <v>P136250989</v>
      </c>
      <c r="H2814" s="261" t="str">
        <f>[1]Sheet56!$Q48</f>
        <v>a</v>
      </c>
      <c r="I2814" s="261" t="str">
        <f>[1]Sheet56!$M48</f>
        <v xml:space="preserve">محمد علي </v>
      </c>
      <c r="J2814" s="261" t="str">
        <f>[1]Sheet56!$L48</f>
        <v>ذكر</v>
      </c>
      <c r="K2814" s="263">
        <f>[1]Sheet56!$F48</f>
        <v>38201</v>
      </c>
      <c r="L2814" s="261" t="str">
        <f t="shared" si="43"/>
        <v xml:space="preserve">a محمد علي </v>
      </c>
      <c r="M2814" s="279"/>
    </row>
    <row r="2815" spans="2:13" s="265" customFormat="1" ht="30" customHeight="1">
      <c r="B2815" s="266">
        <v>2808</v>
      </c>
      <c r="C2815" s="261" t="str">
        <f>IF((F2815&lt;=0)," ",[1]Sheet56!$T$10)</f>
        <v>الثالثة إعدادي عام</v>
      </c>
      <c r="D2815" s="261" t="str">
        <f>C2815&amp;"_"&amp;COUNTIF(C$8:$C2815,C2815)</f>
        <v>الثالثة إعدادي عام_838</v>
      </c>
      <c r="E2815" s="260" t="str">
        <f>[1]Sheet56!$I$11</f>
        <v>3ASCG-20</v>
      </c>
      <c r="F2815" s="261">
        <f>[1]Sheet56!$AA49</f>
        <v>34</v>
      </c>
      <c r="G2815" s="262" t="str">
        <f>[1]Sheet56!$X49</f>
        <v>P137260067</v>
      </c>
      <c r="H2815" s="261" t="str">
        <f>[1]Sheet56!$Q49</f>
        <v>a</v>
      </c>
      <c r="I2815" s="261" t="str">
        <f>[1]Sheet56!$M49</f>
        <v xml:space="preserve">سعاد </v>
      </c>
      <c r="J2815" s="261" t="str">
        <f>[1]Sheet56!$L49</f>
        <v>أنثى</v>
      </c>
      <c r="K2815" s="263">
        <f>[1]Sheet56!$F49</f>
        <v>38331</v>
      </c>
      <c r="L2815" s="261" t="str">
        <f t="shared" si="43"/>
        <v xml:space="preserve">a سعاد </v>
      </c>
      <c r="M2815" s="279"/>
    </row>
    <row r="2816" spans="2:13" s="265" customFormat="1" ht="30" customHeight="1">
      <c r="B2816" s="266">
        <v>2809</v>
      </c>
      <c r="C2816" s="261" t="str">
        <f>IF((F2816&lt;=0)," ",[1]Sheet56!$T$10)</f>
        <v>الثالثة إعدادي عام</v>
      </c>
      <c r="D2816" s="261" t="str">
        <f>C2816&amp;"_"&amp;COUNTIF(C$8:$C2816,C2816)</f>
        <v>الثالثة إعدادي عام_839</v>
      </c>
      <c r="E2816" s="260" t="str">
        <f>[1]Sheet56!$I$11</f>
        <v>3ASCG-20</v>
      </c>
      <c r="F2816" s="261">
        <f>[1]Sheet56!$AA50</f>
        <v>35</v>
      </c>
      <c r="G2816" s="262" t="str">
        <f>[1]Sheet56!$X50</f>
        <v>P137376732</v>
      </c>
      <c r="H2816" s="261" t="str">
        <f>[1]Sheet56!$Q50</f>
        <v>a</v>
      </c>
      <c r="I2816" s="261" t="str">
        <f>[1]Sheet56!$M50</f>
        <v xml:space="preserve">يسرى </v>
      </c>
      <c r="J2816" s="261" t="str">
        <f>[1]Sheet56!$L50</f>
        <v>أنثى</v>
      </c>
      <c r="K2816" s="263">
        <f>[1]Sheet56!$F50</f>
        <v>37283</v>
      </c>
      <c r="L2816" s="261" t="str">
        <f t="shared" si="43"/>
        <v xml:space="preserve">a يسرى </v>
      </c>
      <c r="M2816" s="279"/>
    </row>
    <row r="2817" spans="2:13" s="265" customFormat="1" ht="30" customHeight="1">
      <c r="B2817" s="266">
        <v>2810</v>
      </c>
      <c r="C2817" s="261" t="str">
        <f>IF((F2817&lt;=0)," ",[1]Sheet56!$T$10)</f>
        <v>الثالثة إعدادي عام</v>
      </c>
      <c r="D2817" s="261" t="str">
        <f>C2817&amp;"_"&amp;COUNTIF(C$8:$C2817,C2817)</f>
        <v>الثالثة إعدادي عام_840</v>
      </c>
      <c r="E2817" s="260" t="str">
        <f>[1]Sheet56!$I$11</f>
        <v>3ASCG-20</v>
      </c>
      <c r="F2817" s="261">
        <f>[1]Sheet56!$AA51</f>
        <v>36</v>
      </c>
      <c r="G2817" s="262" t="str">
        <f>[1]Sheet56!$X51</f>
        <v>P137377419</v>
      </c>
      <c r="H2817" s="261" t="str">
        <f>[1]Sheet56!$Q51</f>
        <v>a</v>
      </c>
      <c r="I2817" s="261" t="str">
        <f>[1]Sheet56!$M51</f>
        <v xml:space="preserve">محمد </v>
      </c>
      <c r="J2817" s="261" t="str">
        <f>[1]Sheet56!$L51</f>
        <v>ذكر</v>
      </c>
      <c r="K2817" s="263">
        <f>[1]Sheet56!$F51</f>
        <v>36615</v>
      </c>
      <c r="L2817" s="261" t="str">
        <f t="shared" si="43"/>
        <v xml:space="preserve">a محمد </v>
      </c>
      <c r="M2817" s="279"/>
    </row>
    <row r="2818" spans="2:13" s="265" customFormat="1" ht="30" customHeight="1">
      <c r="B2818" s="266">
        <v>2811</v>
      </c>
      <c r="C2818" s="261" t="str">
        <f>IF((F2818&lt;=0)," ",[1]Sheet56!$T$10)</f>
        <v>الثالثة إعدادي عام</v>
      </c>
      <c r="D2818" s="261" t="str">
        <f>C2818&amp;"_"&amp;COUNTIF(C$8:$C2818,C2818)</f>
        <v>الثالثة إعدادي عام_841</v>
      </c>
      <c r="E2818" s="260" t="str">
        <f>[1]Sheet56!$I$11</f>
        <v>3ASCG-20</v>
      </c>
      <c r="F2818" s="261">
        <f>[1]Sheet56!$AA52</f>
        <v>37</v>
      </c>
      <c r="G2818" s="262" t="str">
        <f>[1]Sheet56!$X52</f>
        <v>P137461892</v>
      </c>
      <c r="H2818" s="261" t="str">
        <f>[1]Sheet56!$Q52</f>
        <v>a</v>
      </c>
      <c r="I2818" s="261" t="str">
        <f>[1]Sheet56!$M52</f>
        <v>وصال</v>
      </c>
      <c r="J2818" s="261" t="str">
        <f>[1]Sheet56!$L52</f>
        <v>أنثى</v>
      </c>
      <c r="K2818" s="263">
        <f>[1]Sheet56!$F52</f>
        <v>37915</v>
      </c>
      <c r="L2818" s="261" t="str">
        <f t="shared" si="43"/>
        <v>a وصال</v>
      </c>
      <c r="M2818" s="279"/>
    </row>
    <row r="2819" spans="2:13" s="265" customFormat="1" ht="30" customHeight="1">
      <c r="B2819" s="266">
        <v>2812</v>
      </c>
      <c r="C2819" s="261" t="str">
        <f>IF((F2819&lt;=0)," ",[1]Sheet56!$T$10)</f>
        <v>الثالثة إعدادي عام</v>
      </c>
      <c r="D2819" s="261" t="str">
        <f>C2819&amp;"_"&amp;COUNTIF(C$8:$C2819,C2819)</f>
        <v>الثالثة إعدادي عام_842</v>
      </c>
      <c r="E2819" s="260" t="str">
        <f>[1]Sheet56!$I$11</f>
        <v>3ASCG-20</v>
      </c>
      <c r="F2819" s="261">
        <f>[1]Sheet56!$AA53</f>
        <v>38</v>
      </c>
      <c r="G2819" s="262" t="str">
        <f>[1]Sheet56!$X53</f>
        <v>P138376610</v>
      </c>
      <c r="H2819" s="261" t="str">
        <f>[1]Sheet56!$Q53</f>
        <v>a</v>
      </c>
      <c r="I2819" s="261" t="str">
        <f>[1]Sheet56!$M53</f>
        <v xml:space="preserve">جميلة </v>
      </c>
      <c r="J2819" s="261" t="str">
        <f>[1]Sheet56!$L53</f>
        <v>أنثى</v>
      </c>
      <c r="K2819" s="263">
        <f>[1]Sheet56!$F53</f>
        <v>37764</v>
      </c>
      <c r="L2819" s="261" t="str">
        <f t="shared" si="43"/>
        <v xml:space="preserve">a جميلة </v>
      </c>
      <c r="M2819" s="279"/>
    </row>
    <row r="2820" spans="2:13" s="265" customFormat="1" ht="30" customHeight="1">
      <c r="B2820" s="266">
        <v>2813</v>
      </c>
      <c r="C2820" s="261" t="str">
        <f>IF((F2820&lt;=0)," ",[1]Sheet56!$T$10)</f>
        <v>الثالثة إعدادي عام</v>
      </c>
      <c r="D2820" s="261" t="str">
        <f>C2820&amp;"_"&amp;COUNTIF(C$8:$C2820,C2820)</f>
        <v>الثالثة إعدادي عام_843</v>
      </c>
      <c r="E2820" s="260" t="str">
        <f>[1]Sheet56!$I$11</f>
        <v>3ASCG-20</v>
      </c>
      <c r="F2820" s="261">
        <f>[1]Sheet56!$AA54</f>
        <v>39</v>
      </c>
      <c r="G2820" s="262" t="str">
        <f>[1]Sheet56!$X54</f>
        <v>P138377585</v>
      </c>
      <c r="H2820" s="261" t="str">
        <f>[1]Sheet56!$Q54</f>
        <v>a</v>
      </c>
      <c r="I2820" s="261" t="str">
        <f>[1]Sheet56!$M54</f>
        <v xml:space="preserve">محمد </v>
      </c>
      <c r="J2820" s="261" t="str">
        <f>[1]Sheet56!$L54</f>
        <v>ذكر</v>
      </c>
      <c r="K2820" s="263">
        <f>[1]Sheet56!$F54</f>
        <v>37605</v>
      </c>
      <c r="L2820" s="261" t="str">
        <f t="shared" si="43"/>
        <v xml:space="preserve">a محمد </v>
      </c>
      <c r="M2820" s="279"/>
    </row>
    <row r="2821" spans="2:13" s="265" customFormat="1" ht="30" customHeight="1">
      <c r="B2821" s="266">
        <v>2814</v>
      </c>
      <c r="C2821" s="261" t="str">
        <f>IF((F2821&lt;=0)," ",[1]Sheet56!$T$10)</f>
        <v>الثالثة إعدادي عام</v>
      </c>
      <c r="D2821" s="261" t="str">
        <f>C2821&amp;"_"&amp;COUNTIF(C$8:$C2821,C2821)</f>
        <v>الثالثة إعدادي عام_844</v>
      </c>
      <c r="E2821" s="260" t="str">
        <f>[1]Sheet56!$I$11</f>
        <v>3ASCG-20</v>
      </c>
      <c r="F2821" s="261">
        <f>[1]Sheet56!$AA55</f>
        <v>40</v>
      </c>
      <c r="G2821" s="262" t="str">
        <f>[1]Sheet56!$X55</f>
        <v>P138449168</v>
      </c>
      <c r="H2821" s="261" t="str">
        <f>[1]Sheet56!$Q55</f>
        <v>a</v>
      </c>
      <c r="I2821" s="261" t="str">
        <f>[1]Sheet56!$M55</f>
        <v>سفيان</v>
      </c>
      <c r="J2821" s="261" t="str">
        <f>[1]Sheet56!$L55</f>
        <v>ذكر</v>
      </c>
      <c r="K2821" s="263">
        <f>[1]Sheet56!$F55</f>
        <v>37896</v>
      </c>
      <c r="L2821" s="261" t="str">
        <f t="shared" si="43"/>
        <v>a سفيان</v>
      </c>
      <c r="M2821" s="279"/>
    </row>
    <row r="2822" spans="2:13" s="265" customFormat="1" ht="30" customHeight="1">
      <c r="B2822" s="266">
        <v>2815</v>
      </c>
      <c r="C2822" s="261" t="str">
        <f>IF((F2822&lt;=0)," ",[1]Sheet56!$T$10)</f>
        <v>الثالثة إعدادي عام</v>
      </c>
      <c r="D2822" s="261" t="str">
        <f>C2822&amp;"_"&amp;COUNTIF(C$8:$C2822,C2822)</f>
        <v>الثالثة إعدادي عام_845</v>
      </c>
      <c r="E2822" s="260" t="str">
        <f>[1]Sheet56!$I$11</f>
        <v>3ASCG-20</v>
      </c>
      <c r="F2822" s="261">
        <f>[1]Sheet56!$AA56</f>
        <v>41</v>
      </c>
      <c r="G2822" s="262" t="str">
        <f>[1]Sheet56!$X56</f>
        <v>P146002742</v>
      </c>
      <c r="H2822" s="261" t="str">
        <f>[1]Sheet56!$Q56</f>
        <v>a</v>
      </c>
      <c r="I2822" s="261" t="str">
        <f>[1]Sheet56!$M56</f>
        <v>سكينة</v>
      </c>
      <c r="J2822" s="261" t="str">
        <f>[1]Sheet56!$L56</f>
        <v>أنثى</v>
      </c>
      <c r="K2822" s="263">
        <f>[1]Sheet56!$F56</f>
        <v>38340</v>
      </c>
      <c r="L2822" s="261" t="str">
        <f t="shared" si="43"/>
        <v>a سكينة</v>
      </c>
      <c r="M2822" s="279"/>
    </row>
    <row r="2823" spans="2:13" s="265" customFormat="1" ht="30" customHeight="1">
      <c r="B2823" s="266">
        <v>2816</v>
      </c>
      <c r="C2823" s="261" t="str">
        <f>IF((F2823&lt;=0)," ",[1]Sheet56!$T$10)</f>
        <v>الثالثة إعدادي عام</v>
      </c>
      <c r="D2823" s="261" t="str">
        <f>C2823&amp;"_"&amp;COUNTIF(C$8:$C2823,C2823)</f>
        <v>الثالثة إعدادي عام_846</v>
      </c>
      <c r="E2823" s="260" t="str">
        <f>[1]Sheet56!$I$11</f>
        <v>3ASCG-20</v>
      </c>
      <c r="F2823" s="261">
        <f>[1]Sheet56!$AA57</f>
        <v>42</v>
      </c>
      <c r="G2823" s="262" t="str">
        <f>[1]Sheet56!$X57</f>
        <v>P146113112</v>
      </c>
      <c r="H2823" s="261" t="str">
        <f>[1]Sheet56!$Q57</f>
        <v>a</v>
      </c>
      <c r="I2823" s="261" t="str">
        <f>[1]Sheet56!$M57</f>
        <v>محمد</v>
      </c>
      <c r="J2823" s="261" t="str">
        <f>[1]Sheet56!$L57</f>
        <v>ذكر</v>
      </c>
      <c r="K2823" s="263">
        <f>[1]Sheet56!$F57</f>
        <v>37895</v>
      </c>
      <c r="L2823" s="261" t="str">
        <f t="shared" si="43"/>
        <v>a محمد</v>
      </c>
      <c r="M2823" s="279"/>
    </row>
    <row r="2824" spans="2:13" s="265" customFormat="1" ht="30" customHeight="1">
      <c r="B2824" s="266">
        <v>2817</v>
      </c>
      <c r="C2824" s="261" t="str">
        <f>IF((F2824&lt;=0)," ",[1]Sheet56!$T$10)</f>
        <v>الثالثة إعدادي عام</v>
      </c>
      <c r="D2824" s="261" t="str">
        <f>C2824&amp;"_"&amp;COUNTIF(C$8:$C2824,C2824)</f>
        <v>الثالثة إعدادي عام_847</v>
      </c>
      <c r="E2824" s="260" t="str">
        <f>[1]Sheet56!$I$11</f>
        <v>3ASCG-20</v>
      </c>
      <c r="F2824" s="261">
        <f>[1]Sheet56!$AA58</f>
        <v>43</v>
      </c>
      <c r="G2824" s="262" t="str">
        <f>[1]Sheet56!$X58</f>
        <v>P148084742</v>
      </c>
      <c r="H2824" s="261" t="str">
        <f>[1]Sheet56!$Q58</f>
        <v>a</v>
      </c>
      <c r="I2824" s="261" t="str">
        <f>[1]Sheet56!$M58</f>
        <v>اسماعيل</v>
      </c>
      <c r="J2824" s="261" t="str">
        <f>[1]Sheet56!$L58</f>
        <v>ذكر</v>
      </c>
      <c r="K2824" s="263">
        <f>[1]Sheet56!$F58</f>
        <v>37803</v>
      </c>
      <c r="L2824" s="261" t="str">
        <f t="shared" si="43"/>
        <v>a اسماعيل</v>
      </c>
      <c r="M2824" s="279"/>
    </row>
    <row r="2825" spans="2:13" s="265" customFormat="1" ht="30" customHeight="1">
      <c r="B2825" s="266">
        <v>2818</v>
      </c>
      <c r="C2825" s="261" t="str">
        <f>IF((F2825&lt;=0)," ",[1]Sheet56!$T$10)</f>
        <v>الثالثة إعدادي عام</v>
      </c>
      <c r="D2825" s="261" t="str">
        <f>C2825&amp;"_"&amp;COUNTIF(C$8:$C2825,C2825)</f>
        <v>الثالثة إعدادي عام_848</v>
      </c>
      <c r="E2825" s="260" t="str">
        <f>[1]Sheet56!$I$11</f>
        <v>3ASCG-20</v>
      </c>
      <c r="F2825" s="261">
        <f>[1]Sheet56!$AA59</f>
        <v>44</v>
      </c>
      <c r="G2825" s="262" t="str">
        <f>[1]Sheet56!$X59</f>
        <v>S139317638</v>
      </c>
      <c r="H2825" s="261" t="str">
        <f>[1]Sheet56!$Q59</f>
        <v>a</v>
      </c>
      <c r="I2825" s="261" t="str">
        <f>[1]Sheet56!$M59</f>
        <v>شروق</v>
      </c>
      <c r="J2825" s="261" t="str">
        <f>[1]Sheet56!$L59</f>
        <v>أنثى</v>
      </c>
      <c r="K2825" s="263">
        <f>[1]Sheet56!$F59</f>
        <v>37868</v>
      </c>
      <c r="L2825" s="261" t="str">
        <f t="shared" ref="L2825:L2833" si="44">CONCATENATE(H2825," ",I2825)</f>
        <v>a شروق</v>
      </c>
      <c r="M2825" s="279"/>
    </row>
    <row r="2826" spans="2:13" s="265" customFormat="1" ht="30" customHeight="1">
      <c r="B2826" s="266">
        <v>2819</v>
      </c>
      <c r="C2826" s="261" t="str">
        <f>IF((F2826&lt;=0)," ",[1]Sheet56!$T$10)</f>
        <v xml:space="preserve"> </v>
      </c>
      <c r="D2826" s="261" t="str">
        <f>C2826&amp;"_"&amp;COUNTIF(C$8:$C2826,C2826)</f>
        <v xml:space="preserve"> _517</v>
      </c>
      <c r="E2826" s="260" t="str">
        <f>[1]Sheet56!$I$11</f>
        <v>3ASCG-20</v>
      </c>
      <c r="F2826" s="261">
        <f>[1]Sheet56!$AA60</f>
        <v>0</v>
      </c>
      <c r="G2826" s="262">
        <f>[1]Sheet56!$X60</f>
        <v>0</v>
      </c>
      <c r="H2826" s="261" t="str">
        <f>[1]Sheet56!$Q60</f>
        <v>a</v>
      </c>
      <c r="I2826" s="261">
        <f>[1]Sheet56!$M60</f>
        <v>0</v>
      </c>
      <c r="J2826" s="261">
        <f>[1]Sheet56!$L60</f>
        <v>0</v>
      </c>
      <c r="K2826" s="263">
        <f>[1]Sheet56!$F60</f>
        <v>0</v>
      </c>
      <c r="L2826" s="261" t="str">
        <f t="shared" si="44"/>
        <v>a 0</v>
      </c>
      <c r="M2826" s="279"/>
    </row>
    <row r="2827" spans="2:13" s="265" customFormat="1" ht="30" customHeight="1">
      <c r="B2827" s="266">
        <v>2820</v>
      </c>
      <c r="C2827" s="261" t="str">
        <f>IF((F2827&lt;=0)," ",[1]Sheet56!$T$10)</f>
        <v xml:space="preserve"> </v>
      </c>
      <c r="D2827" s="261" t="str">
        <f>C2827&amp;"_"&amp;COUNTIF(C$8:$C2827,C2827)</f>
        <v xml:space="preserve"> _518</v>
      </c>
      <c r="E2827" s="260" t="str">
        <f>[1]Sheet56!$I$11</f>
        <v>3ASCG-20</v>
      </c>
      <c r="F2827" s="261">
        <f>[1]Sheet56!$AA61</f>
        <v>0</v>
      </c>
      <c r="G2827" s="262">
        <f>[1]Sheet56!$X61</f>
        <v>0</v>
      </c>
      <c r="H2827" s="261" t="str">
        <f>[1]Sheet56!$Q61</f>
        <v>a</v>
      </c>
      <c r="I2827" s="261">
        <f>[1]Sheet56!$M61</f>
        <v>0</v>
      </c>
      <c r="J2827" s="261">
        <f>[1]Sheet56!$L61</f>
        <v>0</v>
      </c>
      <c r="K2827" s="263">
        <f>[1]Sheet56!$F61</f>
        <v>0</v>
      </c>
      <c r="L2827" s="261" t="str">
        <f t="shared" si="44"/>
        <v>a 0</v>
      </c>
      <c r="M2827" s="279"/>
    </row>
    <row r="2828" spans="2:13" s="265" customFormat="1" ht="30" customHeight="1">
      <c r="B2828" s="266">
        <v>2821</v>
      </c>
      <c r="C2828" s="261" t="str">
        <f>IF((F2828&lt;=0)," ",[1]Sheet56!$T$10)</f>
        <v xml:space="preserve"> </v>
      </c>
      <c r="D2828" s="261" t="str">
        <f>C2828&amp;"_"&amp;COUNTIF(C$8:$C2828,C2828)</f>
        <v xml:space="preserve"> _519</v>
      </c>
      <c r="E2828" s="260" t="str">
        <f>[1]Sheet56!$I$11</f>
        <v>3ASCG-20</v>
      </c>
      <c r="F2828" s="261">
        <f>[1]Sheet56!$AA62</f>
        <v>0</v>
      </c>
      <c r="G2828" s="262">
        <f>[1]Sheet56!$X62</f>
        <v>0</v>
      </c>
      <c r="H2828" s="261" t="str">
        <f>[1]Sheet56!$Q62</f>
        <v>a</v>
      </c>
      <c r="I2828" s="261">
        <f>[1]Sheet56!$M62</f>
        <v>0</v>
      </c>
      <c r="J2828" s="261">
        <f>[1]Sheet56!$L62</f>
        <v>0</v>
      </c>
      <c r="K2828" s="263">
        <f>[1]Sheet56!$F62</f>
        <v>0</v>
      </c>
      <c r="L2828" s="261" t="str">
        <f t="shared" si="44"/>
        <v>a 0</v>
      </c>
      <c r="M2828" s="279"/>
    </row>
    <row r="2829" spans="2:13" s="265" customFormat="1" ht="30" customHeight="1">
      <c r="B2829" s="266">
        <v>2822</v>
      </c>
      <c r="C2829" s="261" t="str">
        <f>IF((F2829&lt;=0)," ",[1]Sheet56!$T$10)</f>
        <v xml:space="preserve"> </v>
      </c>
      <c r="D2829" s="261" t="str">
        <f>C2829&amp;"_"&amp;COUNTIF(C$8:$C2829,C2829)</f>
        <v xml:space="preserve"> _520</v>
      </c>
      <c r="E2829" s="260" t="str">
        <f>[1]Sheet56!$I$11</f>
        <v>3ASCG-20</v>
      </c>
      <c r="F2829" s="261">
        <f>[1]Sheet56!$AA63</f>
        <v>0</v>
      </c>
      <c r="G2829" s="262">
        <f>[1]Sheet56!$X63</f>
        <v>0</v>
      </c>
      <c r="H2829" s="261">
        <f>[1]Sheet56!$Q63</f>
        <v>0</v>
      </c>
      <c r="I2829" s="261">
        <f>[1]Sheet56!$M63</f>
        <v>0</v>
      </c>
      <c r="J2829" s="261">
        <f>[1]Sheet56!$L63</f>
        <v>0</v>
      </c>
      <c r="K2829" s="263">
        <f>[1]Sheet56!$F63</f>
        <v>0</v>
      </c>
      <c r="L2829" s="261" t="str">
        <f t="shared" si="44"/>
        <v>0 0</v>
      </c>
      <c r="M2829" s="279"/>
    </row>
    <row r="2830" spans="2:13" s="265" customFormat="1" ht="30" customHeight="1">
      <c r="B2830" s="266">
        <v>2823</v>
      </c>
      <c r="C2830" s="261" t="str">
        <f>IF((F2830&lt;=0)," ",[1]Sheet56!$T$10)</f>
        <v xml:space="preserve"> </v>
      </c>
      <c r="D2830" s="261" t="str">
        <f>C2830&amp;"_"&amp;COUNTIF(C$8:$C2830,C2830)</f>
        <v xml:space="preserve"> _521</v>
      </c>
      <c r="E2830" s="260" t="str">
        <f>[1]Sheet56!$I$11</f>
        <v>3ASCG-20</v>
      </c>
      <c r="F2830" s="261">
        <f>[1]Sheet56!$AA64</f>
        <v>0</v>
      </c>
      <c r="G2830" s="262">
        <f>[1]Sheet56!$X64</f>
        <v>0</v>
      </c>
      <c r="H2830" s="261">
        <f>[1]Sheet56!$Q64</f>
        <v>0</v>
      </c>
      <c r="I2830" s="261">
        <f>[1]Sheet56!$M64</f>
        <v>0</v>
      </c>
      <c r="J2830" s="261">
        <f>[1]Sheet56!$L64</f>
        <v>0</v>
      </c>
      <c r="K2830" s="263">
        <f>[1]Sheet56!$F64</f>
        <v>0</v>
      </c>
      <c r="L2830" s="261" t="str">
        <f t="shared" si="44"/>
        <v>0 0</v>
      </c>
      <c r="M2830" s="279"/>
    </row>
    <row r="2831" spans="2:13" s="265" customFormat="1" ht="30" customHeight="1">
      <c r="B2831" s="266">
        <v>2824</v>
      </c>
      <c r="C2831" s="261" t="str">
        <f>IF((F2831&lt;=0)," ",[1]Sheet56!$T$10)</f>
        <v xml:space="preserve"> </v>
      </c>
      <c r="D2831" s="261" t="str">
        <f>C2831&amp;"_"&amp;COUNTIF(C$8:$C2831,C2831)</f>
        <v xml:space="preserve"> _522</v>
      </c>
      <c r="E2831" s="260" t="str">
        <f>[1]Sheet56!$I$11</f>
        <v>3ASCG-20</v>
      </c>
      <c r="F2831" s="261">
        <f>[1]Sheet56!$AA65</f>
        <v>0</v>
      </c>
      <c r="G2831" s="262">
        <f>[1]Sheet56!$X65</f>
        <v>0</v>
      </c>
      <c r="H2831" s="261">
        <f>[1]Sheet56!$Q65</f>
        <v>0</v>
      </c>
      <c r="I2831" s="261">
        <f>[1]Sheet56!$M65</f>
        <v>0</v>
      </c>
      <c r="J2831" s="261">
        <f>[1]Sheet56!$L65</f>
        <v>0</v>
      </c>
      <c r="K2831" s="263">
        <f>[1]Sheet56!$F65</f>
        <v>0</v>
      </c>
      <c r="L2831" s="261" t="str">
        <f t="shared" si="44"/>
        <v>0 0</v>
      </c>
      <c r="M2831" s="279"/>
    </row>
    <row r="2832" spans="2:13" s="265" customFormat="1" ht="30" customHeight="1">
      <c r="B2832" s="266">
        <v>2825</v>
      </c>
      <c r="C2832" s="261" t="str">
        <f>IF((F2832&lt;=0)," ",[1]Sheet56!$T$10)</f>
        <v xml:space="preserve"> </v>
      </c>
      <c r="D2832" s="261" t="str">
        <f>C2832&amp;"_"&amp;COUNTIF(C$8:$C2832,C2832)</f>
        <v xml:space="preserve"> _523</v>
      </c>
      <c r="E2832" s="260" t="str">
        <f>[1]Sheet56!$I$11</f>
        <v>3ASCG-20</v>
      </c>
      <c r="F2832" s="261">
        <f>[1]Sheet56!$AA66</f>
        <v>0</v>
      </c>
      <c r="G2832" s="262">
        <f>[1]Sheet56!$X66</f>
        <v>0</v>
      </c>
      <c r="H2832" s="261">
        <f>[1]Sheet56!$Q66</f>
        <v>0</v>
      </c>
      <c r="I2832" s="261">
        <f>[1]Sheet56!$M66</f>
        <v>0</v>
      </c>
      <c r="J2832" s="261">
        <f>[1]Sheet56!$L66</f>
        <v>0</v>
      </c>
      <c r="K2832" s="263">
        <f>[1]Sheet56!$F66</f>
        <v>0</v>
      </c>
      <c r="L2832" s="261" t="str">
        <f t="shared" si="44"/>
        <v>0 0</v>
      </c>
      <c r="M2832" s="279"/>
    </row>
    <row r="2833" spans="2:13" s="265" customFormat="1" ht="30" customHeight="1">
      <c r="B2833" s="266">
        <v>2826</v>
      </c>
      <c r="C2833" s="261" t="str">
        <f>IF((F2833&lt;=0)," ",[1]Sheet56!$T$10)</f>
        <v xml:space="preserve"> </v>
      </c>
      <c r="D2833" s="261" t="str">
        <f>C2833&amp;"_"&amp;COUNTIF(C$8:$C2833,C2833)</f>
        <v xml:space="preserve"> _524</v>
      </c>
      <c r="E2833" s="260" t="str">
        <f>[1]Sheet56!$I$11</f>
        <v>3ASCG-20</v>
      </c>
      <c r="F2833" s="261">
        <f>[1]Sheet56!$AA67</f>
        <v>0</v>
      </c>
      <c r="G2833" s="262">
        <f>[1]Sheet56!$X67</f>
        <v>0</v>
      </c>
      <c r="H2833" s="261">
        <f>[1]Sheet56!$Q67</f>
        <v>0</v>
      </c>
      <c r="I2833" s="261">
        <f>[1]Sheet56!$M67</f>
        <v>0</v>
      </c>
      <c r="J2833" s="261">
        <f>[1]Sheet56!$L67</f>
        <v>0</v>
      </c>
      <c r="K2833" s="263">
        <f>[1]Sheet56!$F67</f>
        <v>0</v>
      </c>
      <c r="L2833" s="261" t="str">
        <f t="shared" si="44"/>
        <v>0 0</v>
      </c>
      <c r="M2833" s="279"/>
    </row>
  </sheetData>
  <printOptions horizontalCentered="1"/>
  <pageMargins left="0" right="0" top="0.19685039370078741" bottom="0.19685039370078741" header="0" footer="0"/>
  <pageSetup paperSize="9" scale="29" fitToHeight="29" orientation="portrait" r:id="rId1"/>
  <headerFooter scaleWithDoc="0">
    <oddHeader>&amp;Lبرنام أهلمين لتدبير لوائح مسار 2014_2015</oddHeader>
    <oddFooter>&amp;Rبرنام أهلمين لتدبير لوائح مسار 2014_2015</oddFooter>
  </headerFooter>
  <rowBreaks count="13" manualBreakCount="13">
    <brk id="57" max="16383" man="1"/>
    <brk id="107" max="16383" man="1"/>
    <brk id="157" max="16383" man="1"/>
    <brk id="207" max="16383" man="1"/>
    <brk id="257" max="16383" man="1"/>
    <brk id="307" max="16383" man="1"/>
    <brk id="357" max="16383" man="1"/>
    <brk id="407" max="16383" man="1"/>
    <brk id="457" max="16383" man="1"/>
    <brk id="507" max="16383" man="1"/>
    <brk id="557" max="16383" man="1"/>
    <brk id="607" max="16383" man="1"/>
    <brk id="6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/>
  </sheetPr>
  <dimension ref="A1:Q99"/>
  <sheetViews>
    <sheetView showGridLines="0" rightToLeft="1" tabSelected="1" zoomScale="90" zoomScaleNormal="90" zoomScaleSheetLayoutView="110" workbookViewId="0"/>
  </sheetViews>
  <sheetFormatPr baseColWidth="10" defaultColWidth="0" defaultRowHeight="15" zeroHeight="1"/>
  <cols>
    <col min="1" max="1" width="0.28515625" style="112" customWidth="1"/>
    <col min="2" max="2" width="25" style="112" customWidth="1"/>
    <col min="3" max="3" width="14.85546875" style="112" customWidth="1"/>
    <col min="4" max="5" width="14" style="112" customWidth="1"/>
    <col min="6" max="6" width="12.42578125" style="112" customWidth="1"/>
    <col min="7" max="7" width="15.28515625" style="112" customWidth="1"/>
    <col min="8" max="8" width="14" style="112" customWidth="1"/>
    <col min="9" max="9" width="14" style="169" customWidth="1"/>
    <col min="10" max="10" width="14" style="112" customWidth="1"/>
    <col min="11" max="14" width="11.42578125" style="146" customWidth="1"/>
    <col min="15" max="15" width="11.42578125" style="113" customWidth="1"/>
    <col min="16" max="16" width="11.42578125" style="112" hidden="1" customWidth="1"/>
    <col min="17" max="17" width="18" style="112" hidden="1" customWidth="1"/>
    <col min="18" max="16384" width="11.42578125" style="112" hidden="1"/>
  </cols>
  <sheetData>
    <row r="1" spans="1:17" s="145" customFormat="1" ht="4.5" customHeight="1">
      <c r="A1" s="140" t="s">
        <v>58</v>
      </c>
      <c r="C1" s="142"/>
      <c r="D1" s="143"/>
      <c r="E1" s="143"/>
      <c r="F1" s="447"/>
      <c r="G1" s="447"/>
      <c r="H1" s="447"/>
      <c r="I1" s="144"/>
      <c r="K1" s="146"/>
      <c r="L1" s="146"/>
      <c r="M1" s="146"/>
      <c r="N1" s="146"/>
    </row>
    <row r="2" spans="1:17" ht="26.25" customHeight="1">
      <c r="A2" s="147"/>
      <c r="B2" s="141"/>
      <c r="C2" s="142"/>
      <c r="D2" s="357" t="s">
        <v>123</v>
      </c>
      <c r="E2" s="445" t="str">
        <f>"الامتحان الموحد المحلي 
لنيل شهادة"&amp;" "&amp;J2</f>
        <v>الامتحان الموحد المحلي 
لنيل شهادة السلك الإعدادي</v>
      </c>
      <c r="F2" s="445"/>
      <c r="G2" s="445"/>
      <c r="H2" s="445"/>
      <c r="I2" s="148"/>
      <c r="J2" s="440" t="s">
        <v>226</v>
      </c>
      <c r="K2" s="440"/>
      <c r="L2" s="440"/>
      <c r="M2" s="440"/>
      <c r="N2" s="402"/>
      <c r="O2" s="149" t="s">
        <v>235</v>
      </c>
      <c r="Q2" s="177" t="s">
        <v>226</v>
      </c>
    </row>
    <row r="3" spans="1:17" ht="19.5" customHeight="1">
      <c r="A3" s="150"/>
      <c r="B3" s="358" t="s">
        <v>124</v>
      </c>
      <c r="C3" s="151"/>
      <c r="D3" s="143"/>
      <c r="E3" s="445"/>
      <c r="F3" s="445"/>
      <c r="G3" s="445"/>
      <c r="H3" s="445"/>
      <c r="I3" s="152"/>
      <c r="Q3" s="177" t="s">
        <v>227</v>
      </c>
    </row>
    <row r="4" spans="1:17" ht="25.5" customHeight="1">
      <c r="A4" s="153"/>
      <c r="B4" s="398" t="str">
        <f>"مديرية"&amp;" "&amp;[1]Sheet1!$U$8</f>
        <v>مديرية إقليم: القنيطرة</v>
      </c>
      <c r="C4" s="154"/>
      <c r="D4" s="154"/>
      <c r="E4" s="445"/>
      <c r="F4" s="445"/>
      <c r="G4" s="445"/>
      <c r="H4" s="445"/>
      <c r="I4" s="155"/>
      <c r="J4" s="156"/>
    </row>
    <row r="5" spans="1:17" s="163" customFormat="1" ht="30" customHeight="1">
      <c r="A5" s="157"/>
      <c r="B5" s="399" t="str">
        <f>[1]Sheet1!$H$8</f>
        <v>الثانوية الاعدادية سيدي الطيبي</v>
      </c>
      <c r="C5" s="158"/>
      <c r="D5" s="158"/>
      <c r="E5" s="159"/>
      <c r="F5" s="159"/>
      <c r="G5" s="158" t="s">
        <v>122</v>
      </c>
      <c r="H5" s="158"/>
      <c r="I5" s="160"/>
      <c r="J5" s="161"/>
      <c r="K5" s="146"/>
      <c r="L5" s="146"/>
      <c r="M5" s="146"/>
      <c r="N5" s="146"/>
      <c r="O5" s="162"/>
    </row>
    <row r="6" spans="1:17" ht="26.25" customHeight="1" thickBot="1">
      <c r="A6" s="164"/>
      <c r="B6" s="154"/>
      <c r="C6" s="154"/>
      <c r="D6" s="450" t="s">
        <v>7</v>
      </c>
      <c r="E6" s="451"/>
      <c r="F6" s="451"/>
      <c r="G6" s="154"/>
      <c r="H6" s="165"/>
      <c r="I6" s="166"/>
    </row>
    <row r="7" spans="1:17" s="167" customFormat="1" ht="18.75" customHeight="1" thickBot="1">
      <c r="B7" s="449" t="s">
        <v>8</v>
      </c>
      <c r="C7" s="449"/>
      <c r="D7" s="449"/>
      <c r="E7" s="449"/>
      <c r="F7" s="449"/>
      <c r="G7" s="143"/>
      <c r="H7" s="143"/>
      <c r="I7" s="168"/>
      <c r="K7" s="146"/>
      <c r="L7" s="146"/>
      <c r="M7" s="146"/>
      <c r="N7" s="146"/>
    </row>
    <row r="8" spans="1:17" ht="18.75">
      <c r="B8" s="152"/>
      <c r="C8" s="152"/>
      <c r="D8" s="152"/>
      <c r="E8" s="152"/>
      <c r="F8" s="152"/>
      <c r="G8" s="143"/>
      <c r="H8" s="143"/>
    </row>
    <row r="9" spans="1:17" s="170" customFormat="1" ht="32.25" customHeight="1">
      <c r="B9" s="171" t="s">
        <v>9</v>
      </c>
      <c r="C9" s="448" t="s">
        <v>10</v>
      </c>
      <c r="D9" s="448"/>
      <c r="E9" s="448" t="s">
        <v>11</v>
      </c>
      <c r="F9" s="448"/>
      <c r="G9" s="143"/>
      <c r="H9" s="143"/>
      <c r="I9" s="172"/>
      <c r="K9" s="146"/>
      <c r="L9" s="146"/>
      <c r="M9" s="145"/>
      <c r="N9" s="146"/>
    </row>
    <row r="10" spans="1:17" s="173" customFormat="1" ht="63.75" customHeight="1">
      <c r="B10" s="189">
        <f>L16</f>
        <v>371</v>
      </c>
      <c r="C10" s="443">
        <f>M16</f>
        <v>477</v>
      </c>
      <c r="D10" s="444"/>
      <c r="E10" s="441">
        <f>SUM(B10:D10)</f>
        <v>848</v>
      </c>
      <c r="F10" s="441"/>
      <c r="G10" s="143"/>
      <c r="H10" s="143"/>
      <c r="I10" s="174"/>
      <c r="K10" s="146"/>
      <c r="L10" s="175"/>
      <c r="M10" s="146"/>
      <c r="N10" s="146"/>
    </row>
    <row r="11" spans="1:17" s="167" customFormat="1" ht="31.5" customHeight="1">
      <c r="B11" s="350"/>
      <c r="C11" s="350"/>
      <c r="D11" s="350"/>
      <c r="E11" s="350"/>
      <c r="F11" s="350"/>
      <c r="G11" s="143"/>
      <c r="H11" s="143"/>
      <c r="I11" s="174"/>
      <c r="K11" s="146"/>
      <c r="L11" s="146"/>
      <c r="M11" s="146"/>
      <c r="N11" s="146"/>
    </row>
    <row r="12" spans="1:17" s="145" customFormat="1" ht="30.75" customHeight="1">
      <c r="B12" s="350"/>
      <c r="C12" s="350"/>
      <c r="D12" s="350"/>
      <c r="E12" s="350"/>
      <c r="F12" s="350"/>
      <c r="G12" s="143"/>
      <c r="H12" s="143"/>
      <c r="I12" s="174"/>
    </row>
    <row r="13" spans="1:17" s="184" customFormat="1" ht="35.25" customHeight="1">
      <c r="B13" s="350"/>
      <c r="C13" s="350"/>
      <c r="D13" s="350"/>
      <c r="E13" s="350"/>
      <c r="F13" s="350"/>
      <c r="G13" s="143"/>
      <c r="H13" s="143"/>
      <c r="I13" s="174"/>
    </row>
    <row r="14" spans="1:17" ht="41.25" customHeight="1">
      <c r="B14" s="350"/>
      <c r="C14" s="350"/>
      <c r="D14" s="350"/>
      <c r="E14" s="350"/>
      <c r="F14" s="350"/>
      <c r="G14" s="143"/>
      <c r="H14" s="143"/>
      <c r="I14" s="174"/>
      <c r="K14" s="184"/>
      <c r="L14" s="184"/>
      <c r="M14" s="184"/>
      <c r="N14" s="184"/>
      <c r="O14" s="184"/>
    </row>
    <row r="15" spans="1:17" ht="41.25" customHeight="1">
      <c r="B15" s="176" t="s">
        <v>76</v>
      </c>
      <c r="C15" s="177"/>
      <c r="D15" s="177"/>
      <c r="E15" s="177"/>
      <c r="F15" s="356">
        <f>E10</f>
        <v>848</v>
      </c>
      <c r="G15" s="177"/>
      <c r="H15" s="177"/>
      <c r="I15" s="168"/>
      <c r="K15" s="452" t="s">
        <v>53</v>
      </c>
      <c r="L15" s="452"/>
      <c r="M15" s="452"/>
      <c r="N15" s="183">
        <f>COUNTIF(N18:N38,"&gt;0")</f>
        <v>20</v>
      </c>
    </row>
    <row r="16" spans="1:17" ht="41.25" customHeight="1">
      <c r="B16" s="178"/>
      <c r="C16" s="179" t="s">
        <v>232</v>
      </c>
      <c r="D16" s="180">
        <f>N15</f>
        <v>20</v>
      </c>
      <c r="E16" s="179" t="s">
        <v>57</v>
      </c>
      <c r="F16" s="181">
        <f>E10/H16</f>
        <v>31.407407407407408</v>
      </c>
      <c r="G16" s="179" t="s">
        <v>56</v>
      </c>
      <c r="H16" s="180">
        <f>H18</f>
        <v>27</v>
      </c>
      <c r="I16" s="182"/>
      <c r="K16" s="188" t="s">
        <v>52</v>
      </c>
      <c r="L16" s="188">
        <f>SUM(L18:L38)</f>
        <v>371</v>
      </c>
      <c r="M16" s="188">
        <f>SUM(M18:M38)</f>
        <v>477</v>
      </c>
      <c r="N16" s="188">
        <f>SUM(N18:N38)</f>
        <v>848</v>
      </c>
    </row>
    <row r="17" spans="2:14" ht="30" customHeight="1">
      <c r="B17" s="178"/>
      <c r="C17" s="185" t="s">
        <v>5</v>
      </c>
      <c r="D17" s="446" t="s">
        <v>12</v>
      </c>
      <c r="E17" s="446"/>
      <c r="F17" s="446" t="s">
        <v>13</v>
      </c>
      <c r="G17" s="446"/>
      <c r="H17" s="186" t="s">
        <v>14</v>
      </c>
      <c r="I17" s="187"/>
      <c r="K17" s="191" t="s">
        <v>233</v>
      </c>
      <c r="L17" s="191" t="s">
        <v>55</v>
      </c>
      <c r="M17" s="191" t="s">
        <v>54</v>
      </c>
      <c r="N17" s="191" t="s">
        <v>11</v>
      </c>
    </row>
    <row r="18" spans="2:14" ht="30" customHeight="1">
      <c r="B18" s="178"/>
      <c r="C18" s="189">
        <v>1</v>
      </c>
      <c r="D18" s="441">
        <f>'قاعدة البيانات'!L7</f>
        <v>1</v>
      </c>
      <c r="E18" s="441"/>
      <c r="F18" s="442">
        <f>IFERROR((D18+H18)-1," ")</f>
        <v>27</v>
      </c>
      <c r="G18" s="442"/>
      <c r="H18" s="355">
        <v>27</v>
      </c>
      <c r="I18" s="190"/>
      <c r="K18" s="192">
        <v>1</v>
      </c>
      <c r="L18" s="192">
        <f>COUNTIFS('قاعدة البيانات'!$J:$J,$L$17,'قاعدة البيانات'!$F:$F,K18)</f>
        <v>22</v>
      </c>
      <c r="M18" s="192">
        <f>COUNTIFS('قاعدة البيانات'!$J:$J,$M$17,'قاعدة البيانات'!$F:$F,K18)</f>
        <v>21</v>
      </c>
      <c r="N18" s="192">
        <f t="shared" ref="N18:N38" si="0">SUM(L18:M18)</f>
        <v>43</v>
      </c>
    </row>
    <row r="19" spans="2:14" ht="30" customHeight="1">
      <c r="B19" s="178"/>
      <c r="C19" s="189">
        <v>2</v>
      </c>
      <c r="D19" s="441">
        <f>IFERROR(IF(F18=$E$10," ",F18+1)," ")</f>
        <v>28</v>
      </c>
      <c r="E19" s="441"/>
      <c r="F19" s="442">
        <f t="shared" ref="F19:F57" si="1">IFERROR((D19+H19)-1," ")</f>
        <v>54</v>
      </c>
      <c r="G19" s="442"/>
      <c r="H19" s="355">
        <v>27</v>
      </c>
      <c r="I19" s="190"/>
      <c r="K19" s="192">
        <v>2</v>
      </c>
      <c r="L19" s="192">
        <f>COUNTIFS('قاعدة البيانات'!$J:$J,$L$17,'قاعدة البيانات'!$F:$F,K19)</f>
        <v>17</v>
      </c>
      <c r="M19" s="192">
        <f>COUNTIFS('قاعدة البيانات'!$J:$J,$M$17,'قاعدة البيانات'!$F:$F,K19)</f>
        <v>24</v>
      </c>
      <c r="N19" s="192">
        <f t="shared" si="0"/>
        <v>41</v>
      </c>
    </row>
    <row r="20" spans="2:14" ht="30" customHeight="1">
      <c r="B20" s="178"/>
      <c r="C20" s="189">
        <v>3</v>
      </c>
      <c r="D20" s="441">
        <f t="shared" ref="D20:D57" si="2">IFERROR(IF(F19=$E$10," ",F19+1)," ")</f>
        <v>55</v>
      </c>
      <c r="E20" s="441"/>
      <c r="F20" s="442">
        <f t="shared" si="1"/>
        <v>81</v>
      </c>
      <c r="G20" s="442"/>
      <c r="H20" s="355">
        <v>27</v>
      </c>
      <c r="I20" s="190"/>
      <c r="K20" s="192">
        <v>3</v>
      </c>
      <c r="L20" s="192">
        <f>COUNTIFS('قاعدة البيانات'!$J:$J,$L$17,'قاعدة البيانات'!$F:$F,K20)</f>
        <v>20</v>
      </c>
      <c r="M20" s="192">
        <f>COUNTIFS('قاعدة البيانات'!$J:$J,$M$17,'قاعدة البيانات'!$F:$F,K20)</f>
        <v>24</v>
      </c>
      <c r="N20" s="192">
        <f t="shared" si="0"/>
        <v>44</v>
      </c>
    </row>
    <row r="21" spans="2:14" ht="30" customHeight="1">
      <c r="B21" s="178"/>
      <c r="C21" s="189">
        <v>4</v>
      </c>
      <c r="D21" s="441">
        <f t="shared" si="2"/>
        <v>82</v>
      </c>
      <c r="E21" s="441"/>
      <c r="F21" s="442">
        <f t="shared" si="1"/>
        <v>108</v>
      </c>
      <c r="G21" s="442"/>
      <c r="H21" s="355">
        <v>27</v>
      </c>
      <c r="I21" s="190"/>
      <c r="K21" s="192">
        <v>4</v>
      </c>
      <c r="L21" s="192">
        <f>COUNTIFS('قاعدة البيانات'!$J:$J,$L$17,'قاعدة البيانات'!$F:$F,K21)</f>
        <v>21</v>
      </c>
      <c r="M21" s="192">
        <f>COUNTIFS('قاعدة البيانات'!$J:$J,$M$17,'قاعدة البيانات'!$F:$F,K21)</f>
        <v>24</v>
      </c>
      <c r="N21" s="192">
        <f t="shared" si="0"/>
        <v>45</v>
      </c>
    </row>
    <row r="22" spans="2:14" ht="30" customHeight="1">
      <c r="B22" s="178"/>
      <c r="C22" s="189">
        <v>5</v>
      </c>
      <c r="D22" s="441">
        <f t="shared" si="2"/>
        <v>109</v>
      </c>
      <c r="E22" s="441"/>
      <c r="F22" s="442">
        <f t="shared" si="1"/>
        <v>135</v>
      </c>
      <c r="G22" s="442"/>
      <c r="H22" s="355">
        <v>27</v>
      </c>
      <c r="I22" s="190"/>
      <c r="K22" s="192">
        <v>5</v>
      </c>
      <c r="L22" s="192">
        <f>COUNTIFS('قاعدة البيانات'!$J:$J,$L$17,'قاعدة البيانات'!$F:$F,K22)</f>
        <v>19</v>
      </c>
      <c r="M22" s="192">
        <f>COUNTIFS('قاعدة البيانات'!$J:$J,$M$17,'قاعدة البيانات'!$F:$F,K22)</f>
        <v>26</v>
      </c>
      <c r="N22" s="192">
        <f t="shared" si="0"/>
        <v>45</v>
      </c>
    </row>
    <row r="23" spans="2:14" ht="30" customHeight="1">
      <c r="B23" s="178"/>
      <c r="C23" s="189">
        <v>6</v>
      </c>
      <c r="D23" s="441">
        <f t="shared" si="2"/>
        <v>136</v>
      </c>
      <c r="E23" s="441"/>
      <c r="F23" s="442">
        <f t="shared" si="1"/>
        <v>162</v>
      </c>
      <c r="G23" s="442"/>
      <c r="H23" s="355">
        <v>27</v>
      </c>
      <c r="I23" s="190"/>
      <c r="K23" s="192">
        <v>6</v>
      </c>
      <c r="L23" s="192">
        <f>COUNTIFS('قاعدة البيانات'!$J:$J,$L$17,'قاعدة البيانات'!$F:$F,K23)</f>
        <v>14</v>
      </c>
      <c r="M23" s="192">
        <f>COUNTIFS('قاعدة البيانات'!$J:$J,$M$17,'قاعدة البيانات'!$F:$F,K23)</f>
        <v>25</v>
      </c>
      <c r="N23" s="192">
        <f t="shared" si="0"/>
        <v>39</v>
      </c>
    </row>
    <row r="24" spans="2:14" ht="30" customHeight="1">
      <c r="B24" s="178"/>
      <c r="C24" s="189">
        <v>7</v>
      </c>
      <c r="D24" s="441">
        <f t="shared" si="2"/>
        <v>163</v>
      </c>
      <c r="E24" s="441"/>
      <c r="F24" s="442">
        <f t="shared" si="1"/>
        <v>189</v>
      </c>
      <c r="G24" s="442"/>
      <c r="H24" s="355">
        <v>27</v>
      </c>
      <c r="I24" s="190"/>
      <c r="K24" s="192">
        <v>7</v>
      </c>
      <c r="L24" s="192">
        <f>COUNTIFS('قاعدة البيانات'!$J:$J,$L$17,'قاعدة البيانات'!$F:$F,K24)</f>
        <v>18</v>
      </c>
      <c r="M24" s="192">
        <f>COUNTIFS('قاعدة البيانات'!$J:$J,$M$17,'قاعدة البيانات'!$F:$F,K24)</f>
        <v>22</v>
      </c>
      <c r="N24" s="192">
        <f t="shared" si="0"/>
        <v>40</v>
      </c>
    </row>
    <row r="25" spans="2:14" ht="30" customHeight="1">
      <c r="B25" s="178"/>
      <c r="C25" s="189">
        <v>8</v>
      </c>
      <c r="D25" s="441">
        <f t="shared" si="2"/>
        <v>190</v>
      </c>
      <c r="E25" s="441"/>
      <c r="F25" s="442">
        <f t="shared" si="1"/>
        <v>216</v>
      </c>
      <c r="G25" s="442"/>
      <c r="H25" s="355">
        <v>27</v>
      </c>
      <c r="I25" s="190"/>
      <c r="K25" s="192">
        <v>8</v>
      </c>
      <c r="L25" s="192">
        <f>COUNTIFS('قاعدة البيانات'!$J:$J,$L$17,'قاعدة البيانات'!$F:$F,K25)</f>
        <v>20</v>
      </c>
      <c r="M25" s="192">
        <f>COUNTIFS('قاعدة البيانات'!$J:$J,$M$17,'قاعدة البيانات'!$F:$F,K25)</f>
        <v>26</v>
      </c>
      <c r="N25" s="192">
        <f t="shared" si="0"/>
        <v>46</v>
      </c>
    </row>
    <row r="26" spans="2:14" ht="30" customHeight="1">
      <c r="B26" s="178"/>
      <c r="C26" s="189">
        <v>9</v>
      </c>
      <c r="D26" s="441">
        <f t="shared" si="2"/>
        <v>217</v>
      </c>
      <c r="E26" s="441"/>
      <c r="F26" s="442">
        <f t="shared" si="1"/>
        <v>243</v>
      </c>
      <c r="G26" s="442"/>
      <c r="H26" s="355">
        <v>27</v>
      </c>
      <c r="I26" s="190"/>
      <c r="K26" s="192">
        <v>9</v>
      </c>
      <c r="L26" s="192">
        <f>COUNTIFS('قاعدة البيانات'!$J:$J,$L$17,'قاعدة البيانات'!$F:$F,K26)</f>
        <v>17</v>
      </c>
      <c r="M26" s="192">
        <f>COUNTIFS('قاعدة البيانات'!$J:$J,$M$17,'قاعدة البيانات'!$F:$F,K26)</f>
        <v>22</v>
      </c>
      <c r="N26" s="192">
        <f t="shared" si="0"/>
        <v>39</v>
      </c>
    </row>
    <row r="27" spans="2:14" ht="30" customHeight="1">
      <c r="B27" s="178"/>
      <c r="C27" s="189">
        <v>10</v>
      </c>
      <c r="D27" s="441">
        <f t="shared" si="2"/>
        <v>244</v>
      </c>
      <c r="E27" s="441"/>
      <c r="F27" s="442">
        <f t="shared" si="1"/>
        <v>270</v>
      </c>
      <c r="G27" s="442"/>
      <c r="H27" s="355">
        <v>27</v>
      </c>
      <c r="I27" s="190"/>
      <c r="K27" s="192">
        <v>10</v>
      </c>
      <c r="L27" s="192">
        <f>COUNTIFS('قاعدة البيانات'!$J:$J,$L$17,'قاعدة البيانات'!$F:$F,K27)</f>
        <v>18</v>
      </c>
      <c r="M27" s="192">
        <f>COUNTIFS('قاعدة البيانات'!$J:$J,$M$17,'قاعدة البيانات'!$F:$F,K27)</f>
        <v>22</v>
      </c>
      <c r="N27" s="192">
        <f t="shared" si="0"/>
        <v>40</v>
      </c>
    </row>
    <row r="28" spans="2:14" ht="30" customHeight="1">
      <c r="B28" s="178"/>
      <c r="C28" s="189">
        <v>11</v>
      </c>
      <c r="D28" s="441">
        <f t="shared" si="2"/>
        <v>271</v>
      </c>
      <c r="E28" s="441"/>
      <c r="F28" s="442">
        <f t="shared" si="1"/>
        <v>297</v>
      </c>
      <c r="G28" s="442"/>
      <c r="H28" s="355">
        <v>27</v>
      </c>
      <c r="I28" s="190"/>
      <c r="K28" s="192">
        <v>11</v>
      </c>
      <c r="L28" s="192">
        <f>COUNTIFS('قاعدة البيانات'!$J:$J,$L$17,'قاعدة البيانات'!$F:$F,K28)</f>
        <v>17</v>
      </c>
      <c r="M28" s="192">
        <f>COUNTIFS('قاعدة البيانات'!$J:$J,$M$17,'قاعدة البيانات'!$F:$F,K28)</f>
        <v>25</v>
      </c>
      <c r="N28" s="192">
        <f t="shared" si="0"/>
        <v>42</v>
      </c>
    </row>
    <row r="29" spans="2:14" ht="30" customHeight="1">
      <c r="B29" s="178"/>
      <c r="C29" s="189">
        <v>12</v>
      </c>
      <c r="D29" s="441">
        <f t="shared" si="2"/>
        <v>298</v>
      </c>
      <c r="E29" s="441"/>
      <c r="F29" s="442">
        <f t="shared" si="1"/>
        <v>324</v>
      </c>
      <c r="G29" s="442"/>
      <c r="H29" s="355">
        <v>27</v>
      </c>
      <c r="I29" s="190"/>
      <c r="K29" s="192">
        <v>12</v>
      </c>
      <c r="L29" s="192">
        <f>COUNTIFS('قاعدة البيانات'!$J:$J,$L$17,'قاعدة البيانات'!$F:$F,K29)</f>
        <v>14</v>
      </c>
      <c r="M29" s="192">
        <f>COUNTIFS('قاعدة البيانات'!$J:$J,$M$17,'قاعدة البيانات'!$F:$F,K29)</f>
        <v>24</v>
      </c>
      <c r="N29" s="192">
        <f t="shared" si="0"/>
        <v>38</v>
      </c>
    </row>
    <row r="30" spans="2:14" ht="30" customHeight="1">
      <c r="B30" s="178"/>
      <c r="C30" s="189">
        <v>13</v>
      </c>
      <c r="D30" s="441">
        <f t="shared" si="2"/>
        <v>325</v>
      </c>
      <c r="E30" s="441"/>
      <c r="F30" s="442">
        <f t="shared" si="1"/>
        <v>351</v>
      </c>
      <c r="G30" s="442"/>
      <c r="H30" s="355">
        <v>27</v>
      </c>
      <c r="I30" s="190"/>
      <c r="K30" s="192">
        <v>13</v>
      </c>
      <c r="L30" s="192">
        <f>COUNTIFS('قاعدة البيانات'!$J:$J,$L$17,'قاعدة البيانات'!$F:$F,K30)</f>
        <v>19</v>
      </c>
      <c r="M30" s="192">
        <f>COUNTIFS('قاعدة البيانات'!$J:$J,$M$17,'قاعدة البيانات'!$F:$F,K30)</f>
        <v>22</v>
      </c>
      <c r="N30" s="192">
        <f t="shared" si="0"/>
        <v>41</v>
      </c>
    </row>
    <row r="31" spans="2:14" ht="30" customHeight="1">
      <c r="B31" s="178"/>
      <c r="C31" s="189">
        <v>14</v>
      </c>
      <c r="D31" s="441">
        <f t="shared" si="2"/>
        <v>352</v>
      </c>
      <c r="E31" s="441"/>
      <c r="F31" s="442">
        <f t="shared" si="1"/>
        <v>378</v>
      </c>
      <c r="G31" s="442"/>
      <c r="H31" s="355">
        <v>27</v>
      </c>
      <c r="I31" s="190"/>
      <c r="K31" s="192">
        <v>14</v>
      </c>
      <c r="L31" s="192">
        <f>COUNTIFS('قاعدة البيانات'!$J:$J,$L$17,'قاعدة البيانات'!$F:$F,K31)</f>
        <v>20</v>
      </c>
      <c r="M31" s="192">
        <f>COUNTIFS('قاعدة البيانات'!$J:$J,$M$17,'قاعدة البيانات'!$F:$F,K31)</f>
        <v>23</v>
      </c>
      <c r="N31" s="192">
        <f t="shared" si="0"/>
        <v>43</v>
      </c>
    </row>
    <row r="32" spans="2:14" ht="30" customHeight="1">
      <c r="B32" s="178"/>
      <c r="C32" s="189">
        <v>15</v>
      </c>
      <c r="D32" s="441">
        <f t="shared" si="2"/>
        <v>379</v>
      </c>
      <c r="E32" s="441"/>
      <c r="F32" s="442">
        <f t="shared" si="1"/>
        <v>405</v>
      </c>
      <c r="G32" s="442"/>
      <c r="H32" s="355">
        <v>27</v>
      </c>
      <c r="I32" s="190"/>
      <c r="K32" s="192">
        <v>15</v>
      </c>
      <c r="L32" s="192">
        <f>COUNTIFS('قاعدة البيانات'!$J:$J,$L$17,'قاعدة البيانات'!$F:$F,K32)</f>
        <v>19</v>
      </c>
      <c r="M32" s="192">
        <f>COUNTIFS('قاعدة البيانات'!$J:$J,$M$17,'قاعدة البيانات'!$F:$F,K32)</f>
        <v>23</v>
      </c>
      <c r="N32" s="192">
        <f t="shared" si="0"/>
        <v>42</v>
      </c>
    </row>
    <row r="33" spans="1:15" ht="30" customHeight="1">
      <c r="B33" s="178"/>
      <c r="C33" s="189">
        <v>16</v>
      </c>
      <c r="D33" s="441">
        <f t="shared" si="2"/>
        <v>406</v>
      </c>
      <c r="E33" s="441"/>
      <c r="F33" s="442">
        <f t="shared" si="1"/>
        <v>432</v>
      </c>
      <c r="G33" s="442"/>
      <c r="H33" s="355">
        <v>27</v>
      </c>
      <c r="I33" s="190"/>
      <c r="K33" s="192">
        <v>16</v>
      </c>
      <c r="L33" s="192">
        <f>COUNTIFS('قاعدة البيانات'!$J:$J,$L$17,'قاعدة البيانات'!$F:$F,K33)</f>
        <v>18</v>
      </c>
      <c r="M33" s="192">
        <f>COUNTIFS('قاعدة البيانات'!$J:$J,$M$17,'قاعدة البيانات'!$F:$F,K33)</f>
        <v>25</v>
      </c>
      <c r="N33" s="192">
        <f t="shared" si="0"/>
        <v>43</v>
      </c>
    </row>
    <row r="34" spans="1:15" ht="30" customHeight="1">
      <c r="B34" s="178"/>
      <c r="C34" s="189">
        <v>17</v>
      </c>
      <c r="D34" s="441">
        <f t="shared" si="2"/>
        <v>433</v>
      </c>
      <c r="E34" s="441"/>
      <c r="F34" s="442">
        <f t="shared" si="1"/>
        <v>459</v>
      </c>
      <c r="G34" s="442"/>
      <c r="H34" s="355">
        <v>27</v>
      </c>
      <c r="I34" s="190"/>
      <c r="K34" s="192">
        <v>17</v>
      </c>
      <c r="L34" s="192">
        <f>COUNTIFS('قاعدة البيانات'!$J:$J,$L$17,'قاعدة البيانات'!$F:$F,K34)</f>
        <v>22</v>
      </c>
      <c r="M34" s="192">
        <f>COUNTIFS('قاعدة البيانات'!$J:$J,$M$17,'قاعدة البيانات'!$F:$F,K34)</f>
        <v>24</v>
      </c>
      <c r="N34" s="192">
        <f t="shared" si="0"/>
        <v>46</v>
      </c>
    </row>
    <row r="35" spans="1:15" ht="30" customHeight="1">
      <c r="B35" s="178"/>
      <c r="C35" s="189">
        <v>18</v>
      </c>
      <c r="D35" s="441">
        <f t="shared" si="2"/>
        <v>460</v>
      </c>
      <c r="E35" s="441"/>
      <c r="F35" s="442">
        <f t="shared" si="1"/>
        <v>486</v>
      </c>
      <c r="G35" s="442"/>
      <c r="H35" s="355">
        <v>27</v>
      </c>
      <c r="I35" s="190"/>
      <c r="K35" s="192">
        <v>18</v>
      </c>
      <c r="L35" s="192">
        <f>COUNTIFS('قاعدة البيانات'!$J:$J,$L$17,'قاعدة البيانات'!$F:$F,K35)</f>
        <v>21</v>
      </c>
      <c r="M35" s="192">
        <f>COUNTIFS('قاعدة البيانات'!$J:$J,$M$17,'قاعدة البيانات'!$F:$F,K35)</f>
        <v>23</v>
      </c>
      <c r="N35" s="192">
        <f t="shared" si="0"/>
        <v>44</v>
      </c>
    </row>
    <row r="36" spans="1:15" s="194" customFormat="1" ht="30" customHeight="1">
      <c r="A36" s="112"/>
      <c r="B36" s="178"/>
      <c r="C36" s="189">
        <v>19</v>
      </c>
      <c r="D36" s="441">
        <f t="shared" si="2"/>
        <v>487</v>
      </c>
      <c r="E36" s="441"/>
      <c r="F36" s="442">
        <f t="shared" si="1"/>
        <v>513</v>
      </c>
      <c r="G36" s="442"/>
      <c r="H36" s="355">
        <v>27</v>
      </c>
      <c r="I36" s="190"/>
      <c r="J36" s="197"/>
      <c r="K36" s="192">
        <v>19</v>
      </c>
      <c r="L36" s="192">
        <f>COUNTIFS('قاعدة البيانات'!$J:$J,$L$17,'قاعدة البيانات'!$F:$F,K36)</f>
        <v>17</v>
      </c>
      <c r="M36" s="192">
        <f>COUNTIFS('قاعدة البيانات'!$J:$J,$M$17,'قاعدة البيانات'!$F:$F,K36)</f>
        <v>26</v>
      </c>
      <c r="N36" s="192">
        <f t="shared" si="0"/>
        <v>43</v>
      </c>
      <c r="O36" s="113"/>
    </row>
    <row r="37" spans="1:15" s="194" customFormat="1" ht="30" customHeight="1">
      <c r="A37" s="112"/>
      <c r="B37" s="178"/>
      <c r="C37" s="189">
        <v>20</v>
      </c>
      <c r="D37" s="441">
        <f t="shared" si="2"/>
        <v>514</v>
      </c>
      <c r="E37" s="441"/>
      <c r="F37" s="442">
        <f t="shared" si="1"/>
        <v>540</v>
      </c>
      <c r="G37" s="442"/>
      <c r="H37" s="355">
        <v>27</v>
      </c>
      <c r="I37" s="190"/>
      <c r="J37" s="197"/>
      <c r="K37" s="192">
        <v>20</v>
      </c>
      <c r="L37" s="192">
        <f>COUNTIFS('قاعدة البيانات'!$J:$J,$L$17,'قاعدة البيانات'!$F:$F,K37)</f>
        <v>18</v>
      </c>
      <c r="M37" s="192">
        <f>COUNTIFS('قاعدة البيانات'!$J:$J,$M$17,'قاعدة البيانات'!$F:$F,K37)</f>
        <v>26</v>
      </c>
      <c r="N37" s="192">
        <f t="shared" si="0"/>
        <v>44</v>
      </c>
    </row>
    <row r="38" spans="1:15" s="194" customFormat="1" ht="30" customHeight="1">
      <c r="A38" s="112"/>
      <c r="B38" s="178"/>
      <c r="C38" s="189">
        <v>21</v>
      </c>
      <c r="D38" s="441">
        <f t="shared" si="2"/>
        <v>541</v>
      </c>
      <c r="E38" s="441"/>
      <c r="F38" s="442">
        <f t="shared" si="1"/>
        <v>567</v>
      </c>
      <c r="G38" s="442"/>
      <c r="H38" s="355">
        <v>27</v>
      </c>
      <c r="I38" s="190"/>
      <c r="J38" s="197"/>
      <c r="K38" s="192">
        <v>21</v>
      </c>
      <c r="L38" s="192">
        <f>COUNTIFS('قاعدة البيانات'!$J:$J,$L$17,'قاعدة البيانات'!$F:$F,K38)</f>
        <v>0</v>
      </c>
      <c r="M38" s="192">
        <f>COUNTIFS('قاعدة البيانات'!$J:$J,$M$17,'قاعدة البيانات'!$F:$F,K38)</f>
        <v>0</v>
      </c>
      <c r="N38" s="192">
        <f t="shared" si="0"/>
        <v>0</v>
      </c>
    </row>
    <row r="39" spans="1:15" s="194" customFormat="1" ht="30" customHeight="1">
      <c r="A39" s="112"/>
      <c r="B39" s="178"/>
      <c r="C39" s="189">
        <v>22</v>
      </c>
      <c r="D39" s="441">
        <f t="shared" si="2"/>
        <v>568</v>
      </c>
      <c r="E39" s="441"/>
      <c r="F39" s="442">
        <f t="shared" si="1"/>
        <v>594</v>
      </c>
      <c r="G39" s="442"/>
      <c r="H39" s="355">
        <v>27</v>
      </c>
      <c r="I39" s="190"/>
      <c r="J39" s="197"/>
      <c r="K39" s="192">
        <v>22</v>
      </c>
      <c r="L39" s="192">
        <f>COUNTIFS('قاعدة البيانات'!$J:$J,$L$17,'قاعدة البيانات'!$F:$F,K39)</f>
        <v>0</v>
      </c>
      <c r="M39" s="192">
        <f>COUNTIFS('قاعدة البيانات'!$J:$J,$M$17,'قاعدة البيانات'!$F:$F,K39)</f>
        <v>0</v>
      </c>
      <c r="N39" s="192">
        <f t="shared" ref="N39:N44" si="3">SUM(L39:M39)</f>
        <v>0</v>
      </c>
    </row>
    <row r="40" spans="1:15" s="194" customFormat="1" ht="30" customHeight="1">
      <c r="A40" s="112"/>
      <c r="B40" s="178"/>
      <c r="C40" s="342">
        <v>23</v>
      </c>
      <c r="D40" s="441">
        <f t="shared" si="2"/>
        <v>595</v>
      </c>
      <c r="E40" s="441"/>
      <c r="F40" s="442">
        <f t="shared" si="1"/>
        <v>621</v>
      </c>
      <c r="G40" s="442"/>
      <c r="H40" s="355">
        <v>27</v>
      </c>
      <c r="I40" s="190"/>
      <c r="J40" s="197"/>
      <c r="K40" s="192">
        <v>23</v>
      </c>
      <c r="L40" s="192">
        <f>COUNTIFS('قاعدة البيانات'!$J:$J,$L$17,'قاعدة البيانات'!$F:$F,K40)</f>
        <v>0</v>
      </c>
      <c r="M40" s="192">
        <f>COUNTIFS('قاعدة البيانات'!$J:$J,$M$17,'قاعدة البيانات'!$F:$F,K40)</f>
        <v>0</v>
      </c>
      <c r="N40" s="192">
        <f t="shared" si="3"/>
        <v>0</v>
      </c>
    </row>
    <row r="41" spans="1:15" s="194" customFormat="1" ht="30" customHeight="1">
      <c r="A41" s="112"/>
      <c r="B41" s="178"/>
      <c r="C41" s="342">
        <v>24</v>
      </c>
      <c r="D41" s="441">
        <f t="shared" si="2"/>
        <v>622</v>
      </c>
      <c r="E41" s="441"/>
      <c r="F41" s="442">
        <f t="shared" si="1"/>
        <v>648</v>
      </c>
      <c r="G41" s="442"/>
      <c r="H41" s="355">
        <v>27</v>
      </c>
      <c r="I41" s="190"/>
      <c r="J41" s="197"/>
      <c r="K41" s="192">
        <v>24</v>
      </c>
      <c r="L41" s="192">
        <f>COUNTIFS('قاعدة البيانات'!$J:$J,$L$17,'قاعدة البيانات'!$F:$F,K41)</f>
        <v>0</v>
      </c>
      <c r="M41" s="192">
        <f>COUNTIFS('قاعدة البيانات'!$J:$J,$M$17,'قاعدة البيانات'!$F:$F,K41)</f>
        <v>0</v>
      </c>
      <c r="N41" s="192">
        <f t="shared" si="3"/>
        <v>0</v>
      </c>
    </row>
    <row r="42" spans="1:15" s="194" customFormat="1" ht="30" customHeight="1">
      <c r="A42" s="112"/>
      <c r="B42" s="178"/>
      <c r="C42" s="342">
        <v>25</v>
      </c>
      <c r="D42" s="441">
        <f t="shared" si="2"/>
        <v>649</v>
      </c>
      <c r="E42" s="441"/>
      <c r="F42" s="442">
        <f t="shared" si="1"/>
        <v>675</v>
      </c>
      <c r="G42" s="442"/>
      <c r="H42" s="355">
        <v>27</v>
      </c>
      <c r="I42" s="190"/>
      <c r="J42" s="197"/>
      <c r="K42" s="192">
        <v>25</v>
      </c>
      <c r="L42" s="192">
        <f>COUNTIFS('قاعدة البيانات'!$J:$J,$L$17,'قاعدة البيانات'!$F:$F,K42)</f>
        <v>0</v>
      </c>
      <c r="M42" s="192">
        <f>COUNTIFS('قاعدة البيانات'!$J:$J,$M$17,'قاعدة البيانات'!$F:$F,K42)</f>
        <v>0</v>
      </c>
      <c r="N42" s="192">
        <f t="shared" si="3"/>
        <v>0</v>
      </c>
    </row>
    <row r="43" spans="1:15" s="194" customFormat="1" ht="30" customHeight="1">
      <c r="A43" s="112"/>
      <c r="B43" s="178"/>
      <c r="C43" s="342">
        <v>26</v>
      </c>
      <c r="D43" s="441">
        <f t="shared" si="2"/>
        <v>676</v>
      </c>
      <c r="E43" s="441"/>
      <c r="F43" s="442">
        <f t="shared" si="1"/>
        <v>703</v>
      </c>
      <c r="G43" s="442"/>
      <c r="H43" s="355">
        <v>28</v>
      </c>
      <c r="I43" s="190"/>
      <c r="J43" s="197"/>
      <c r="K43" s="192">
        <v>26</v>
      </c>
      <c r="L43" s="192">
        <f>COUNTIFS('قاعدة البيانات'!$J:$J,$L$17,'قاعدة البيانات'!$F:$F,K43)</f>
        <v>0</v>
      </c>
      <c r="M43" s="192">
        <f>COUNTIFS('قاعدة البيانات'!$J:$J,$M$17,'قاعدة البيانات'!$F:$F,K43)</f>
        <v>0</v>
      </c>
      <c r="N43" s="192">
        <f t="shared" si="3"/>
        <v>0</v>
      </c>
    </row>
    <row r="44" spans="1:15" s="194" customFormat="1" ht="30" customHeight="1">
      <c r="A44" s="112"/>
      <c r="B44" s="178"/>
      <c r="C44" s="342">
        <v>27</v>
      </c>
      <c r="D44" s="441">
        <f t="shared" si="2"/>
        <v>704</v>
      </c>
      <c r="E44" s="441"/>
      <c r="F44" s="442">
        <f t="shared" si="1"/>
        <v>731</v>
      </c>
      <c r="G44" s="442"/>
      <c r="H44" s="355">
        <v>28</v>
      </c>
      <c r="I44" s="190"/>
      <c r="J44" s="197"/>
      <c r="K44" s="192">
        <v>27</v>
      </c>
      <c r="L44" s="192">
        <f>COUNTIFS('قاعدة البيانات'!$J:$J,$L$17,'قاعدة البيانات'!$F:$F,K44)</f>
        <v>0</v>
      </c>
      <c r="M44" s="192">
        <f>COUNTIFS('قاعدة البيانات'!$J:$J,$M$17,'قاعدة البيانات'!$F:$F,K44)</f>
        <v>0</v>
      </c>
      <c r="N44" s="192">
        <f t="shared" si="3"/>
        <v>0</v>
      </c>
    </row>
    <row r="45" spans="1:15" s="194" customFormat="1" ht="30" customHeight="1">
      <c r="A45" s="112"/>
      <c r="B45" s="178"/>
      <c r="C45" s="342">
        <v>28</v>
      </c>
      <c r="D45" s="441">
        <f t="shared" si="2"/>
        <v>732</v>
      </c>
      <c r="E45" s="441"/>
      <c r="F45" s="442">
        <f t="shared" si="1"/>
        <v>759</v>
      </c>
      <c r="G45" s="442"/>
      <c r="H45" s="355">
        <v>28</v>
      </c>
      <c r="I45" s="190"/>
      <c r="J45" s="197"/>
      <c r="K45" s="192">
        <v>28</v>
      </c>
      <c r="L45" s="192">
        <f>COUNTIFS('قاعدة البيانات'!$J:$J,$L$17,'قاعدة البيانات'!$F:$F,K45)</f>
        <v>0</v>
      </c>
      <c r="M45" s="192">
        <f>COUNTIFS('قاعدة البيانات'!$J:$J,$M$17,'قاعدة البيانات'!$F:$F,K45)</f>
        <v>0</v>
      </c>
      <c r="N45" s="192">
        <f t="shared" ref="N45:N47" si="4">SUM(L45:M45)</f>
        <v>0</v>
      </c>
    </row>
    <row r="46" spans="1:15" s="194" customFormat="1" ht="30" customHeight="1">
      <c r="A46" s="112"/>
      <c r="B46" s="178"/>
      <c r="C46" s="342">
        <v>29</v>
      </c>
      <c r="D46" s="441">
        <f t="shared" si="2"/>
        <v>760</v>
      </c>
      <c r="E46" s="441"/>
      <c r="F46" s="442">
        <f t="shared" si="1"/>
        <v>789</v>
      </c>
      <c r="G46" s="442"/>
      <c r="H46" s="355">
        <v>30</v>
      </c>
      <c r="I46" s="190"/>
      <c r="J46" s="197"/>
      <c r="K46" s="192">
        <v>29</v>
      </c>
      <c r="L46" s="192">
        <f>COUNTIFS('قاعدة البيانات'!$J:$J,$L$17,'قاعدة البيانات'!$F:$F,K46)</f>
        <v>0</v>
      </c>
      <c r="M46" s="192">
        <f>COUNTIFS('قاعدة البيانات'!$J:$J,$M$17,'قاعدة البيانات'!$F:$F,K46)</f>
        <v>0</v>
      </c>
      <c r="N46" s="192">
        <f t="shared" si="4"/>
        <v>0</v>
      </c>
    </row>
    <row r="47" spans="1:15" s="194" customFormat="1" ht="30" customHeight="1">
      <c r="A47" s="112"/>
      <c r="B47" s="178"/>
      <c r="C47" s="342">
        <v>30</v>
      </c>
      <c r="D47" s="441">
        <f t="shared" si="2"/>
        <v>790</v>
      </c>
      <c r="E47" s="441"/>
      <c r="F47" s="442">
        <f t="shared" si="1"/>
        <v>819</v>
      </c>
      <c r="G47" s="442"/>
      <c r="H47" s="355">
        <v>30</v>
      </c>
      <c r="I47" s="190"/>
      <c r="J47" s="197"/>
      <c r="K47" s="192">
        <v>30</v>
      </c>
      <c r="L47" s="192">
        <f>COUNTIFS('قاعدة البيانات'!$J:$J,$L$17,'قاعدة البيانات'!$F:$F,K47)</f>
        <v>0</v>
      </c>
      <c r="M47" s="192">
        <f>COUNTIFS('قاعدة البيانات'!$J:$J,$M$17,'قاعدة البيانات'!$F:$F,K47)</f>
        <v>0</v>
      </c>
      <c r="N47" s="192">
        <f t="shared" si="4"/>
        <v>0</v>
      </c>
    </row>
    <row r="48" spans="1:15" s="194" customFormat="1" ht="30" customHeight="1">
      <c r="A48" s="112"/>
      <c r="B48" s="178"/>
      <c r="C48" s="342">
        <v>31</v>
      </c>
      <c r="D48" s="441">
        <f t="shared" si="2"/>
        <v>820</v>
      </c>
      <c r="E48" s="441"/>
      <c r="F48" s="442">
        <f t="shared" si="1"/>
        <v>848</v>
      </c>
      <c r="G48" s="442"/>
      <c r="H48" s="355">
        <v>29</v>
      </c>
      <c r="I48" s="190"/>
      <c r="J48" s="197"/>
      <c r="L48" s="193"/>
    </row>
    <row r="49" spans="1:15" s="194" customFormat="1" ht="30" customHeight="1">
      <c r="A49" s="112"/>
      <c r="B49" s="178"/>
      <c r="C49" s="342">
        <v>32</v>
      </c>
      <c r="D49" s="441" t="str">
        <f t="shared" si="2"/>
        <v xml:space="preserve"> </v>
      </c>
      <c r="E49" s="441"/>
      <c r="F49" s="442" t="str">
        <f t="shared" si="1"/>
        <v xml:space="preserve"> </v>
      </c>
      <c r="G49" s="442"/>
      <c r="H49" s="355"/>
      <c r="I49" s="190"/>
      <c r="J49" s="197"/>
      <c r="L49" s="193"/>
    </row>
    <row r="50" spans="1:15" s="194" customFormat="1" ht="30" customHeight="1">
      <c r="A50" s="112"/>
      <c r="B50" s="178"/>
      <c r="C50" s="342">
        <v>33</v>
      </c>
      <c r="D50" s="441" t="str">
        <f t="shared" si="2"/>
        <v xml:space="preserve"> </v>
      </c>
      <c r="E50" s="441"/>
      <c r="F50" s="442" t="str">
        <f t="shared" si="1"/>
        <v xml:space="preserve"> </v>
      </c>
      <c r="G50" s="442"/>
      <c r="H50" s="355"/>
      <c r="I50" s="190"/>
      <c r="J50" s="197"/>
      <c r="L50" s="193"/>
    </row>
    <row r="51" spans="1:15" s="194" customFormat="1" ht="30" customHeight="1">
      <c r="A51" s="112"/>
      <c r="B51" s="178"/>
      <c r="C51" s="342">
        <v>34</v>
      </c>
      <c r="D51" s="441" t="str">
        <f t="shared" si="2"/>
        <v xml:space="preserve"> </v>
      </c>
      <c r="E51" s="441"/>
      <c r="F51" s="442" t="str">
        <f t="shared" si="1"/>
        <v xml:space="preserve"> </v>
      </c>
      <c r="G51" s="442"/>
      <c r="H51" s="355"/>
      <c r="I51" s="190"/>
      <c r="J51" s="197"/>
      <c r="L51" s="193"/>
    </row>
    <row r="52" spans="1:15" s="194" customFormat="1" ht="30" customHeight="1">
      <c r="A52" s="112"/>
      <c r="B52" s="178"/>
      <c r="C52" s="342">
        <v>35</v>
      </c>
      <c r="D52" s="441" t="str">
        <f t="shared" si="2"/>
        <v xml:space="preserve"> </v>
      </c>
      <c r="E52" s="441"/>
      <c r="F52" s="442" t="str">
        <f t="shared" si="1"/>
        <v xml:space="preserve"> </v>
      </c>
      <c r="G52" s="442"/>
      <c r="H52" s="355"/>
      <c r="I52" s="190"/>
      <c r="J52" s="197"/>
      <c r="L52" s="193"/>
    </row>
    <row r="53" spans="1:15" s="194" customFormat="1" ht="30" customHeight="1">
      <c r="A53" s="112"/>
      <c r="B53" s="178"/>
      <c r="C53" s="342">
        <v>36</v>
      </c>
      <c r="D53" s="441" t="str">
        <f t="shared" si="2"/>
        <v xml:space="preserve"> </v>
      </c>
      <c r="E53" s="441"/>
      <c r="F53" s="442" t="str">
        <f t="shared" si="1"/>
        <v xml:space="preserve"> </v>
      </c>
      <c r="G53" s="442"/>
      <c r="H53" s="355"/>
      <c r="I53" s="190"/>
      <c r="J53" s="197"/>
      <c r="L53" s="193"/>
    </row>
    <row r="54" spans="1:15" s="194" customFormat="1" ht="30" customHeight="1">
      <c r="A54" s="112"/>
      <c r="B54" s="178"/>
      <c r="C54" s="342">
        <v>37</v>
      </c>
      <c r="D54" s="441" t="str">
        <f t="shared" si="2"/>
        <v xml:space="preserve"> </v>
      </c>
      <c r="E54" s="441"/>
      <c r="F54" s="442" t="str">
        <f t="shared" si="1"/>
        <v xml:space="preserve"> </v>
      </c>
      <c r="G54" s="442"/>
      <c r="H54" s="355"/>
      <c r="I54" s="190"/>
      <c r="J54" s="197"/>
      <c r="L54" s="193"/>
    </row>
    <row r="55" spans="1:15" s="194" customFormat="1" ht="30" customHeight="1">
      <c r="A55" s="112"/>
      <c r="B55" s="178"/>
      <c r="C55" s="342">
        <v>38</v>
      </c>
      <c r="D55" s="441" t="str">
        <f t="shared" si="2"/>
        <v xml:space="preserve"> </v>
      </c>
      <c r="E55" s="441"/>
      <c r="F55" s="442" t="str">
        <f t="shared" si="1"/>
        <v xml:space="preserve"> </v>
      </c>
      <c r="G55" s="442"/>
      <c r="H55" s="355"/>
      <c r="I55" s="190"/>
      <c r="J55" s="197"/>
      <c r="L55" s="193"/>
    </row>
    <row r="56" spans="1:15" s="194" customFormat="1" ht="30" customHeight="1">
      <c r="A56" s="112"/>
      <c r="B56" s="178"/>
      <c r="C56" s="342">
        <v>39</v>
      </c>
      <c r="D56" s="441" t="str">
        <f t="shared" si="2"/>
        <v xml:space="preserve"> </v>
      </c>
      <c r="E56" s="441"/>
      <c r="F56" s="442" t="str">
        <f t="shared" si="1"/>
        <v xml:space="preserve"> </v>
      </c>
      <c r="G56" s="442"/>
      <c r="H56" s="355"/>
      <c r="I56" s="190"/>
      <c r="J56" s="197"/>
      <c r="L56" s="193"/>
    </row>
    <row r="57" spans="1:15" s="194" customFormat="1" ht="30" customHeight="1">
      <c r="A57" s="112"/>
      <c r="B57" s="178"/>
      <c r="C57" s="342">
        <v>40</v>
      </c>
      <c r="D57" s="441" t="str">
        <f t="shared" si="2"/>
        <v xml:space="preserve"> </v>
      </c>
      <c r="E57" s="441"/>
      <c r="F57" s="442" t="str">
        <f t="shared" si="1"/>
        <v xml:space="preserve"> </v>
      </c>
      <c r="G57" s="442"/>
      <c r="H57" s="355"/>
      <c r="I57" s="190"/>
      <c r="J57" s="197"/>
      <c r="L57" s="193"/>
    </row>
    <row r="58" spans="1:15" s="194" customFormat="1" ht="30" customHeight="1">
      <c r="A58" s="112"/>
      <c r="B58" s="196"/>
      <c r="C58" s="197"/>
      <c r="D58" s="197"/>
      <c r="E58" s="197"/>
      <c r="F58" s="197"/>
      <c r="G58" s="197"/>
      <c r="H58" s="197"/>
      <c r="I58" s="197"/>
      <c r="J58" s="197"/>
      <c r="L58" s="193"/>
    </row>
    <row r="59" spans="1:15" s="194" customFormat="1" ht="30" customHeight="1">
      <c r="A59" s="112"/>
      <c r="B59" s="354" t="str">
        <f>B5</f>
        <v>الثانوية الاعدادية سيدي الطيبي</v>
      </c>
      <c r="C59" s="275" t="s">
        <v>83</v>
      </c>
      <c r="D59" s="275" t="s">
        <v>84</v>
      </c>
      <c r="E59" s="275" t="s">
        <v>85</v>
      </c>
      <c r="F59" s="275" t="s">
        <v>86</v>
      </c>
      <c r="G59" s="197"/>
      <c r="H59" s="197"/>
      <c r="I59" s="197"/>
      <c r="J59" s="197"/>
      <c r="L59" s="193"/>
    </row>
    <row r="60" spans="1:15" s="194" customFormat="1" ht="30" customHeight="1">
      <c r="A60" s="112"/>
      <c r="B60" s="453" t="str">
        <f>"مواقيت الإمتحان"&amp;" "&amp;G5</f>
        <v>مواقيت الإمتحان دورة يناير 2019</v>
      </c>
      <c r="C60" s="272">
        <v>43480</v>
      </c>
      <c r="D60" s="273" t="s">
        <v>15</v>
      </c>
      <c r="E60" s="274">
        <v>0.33333333333333331</v>
      </c>
      <c r="F60" s="274">
        <v>0.41666666666666669</v>
      </c>
      <c r="G60" s="197"/>
      <c r="H60" s="197"/>
      <c r="I60" s="197"/>
      <c r="J60" s="197"/>
      <c r="L60" s="193"/>
    </row>
    <row r="61" spans="1:15" s="194" customFormat="1" ht="30" customHeight="1">
      <c r="A61" s="112"/>
      <c r="B61" s="454"/>
      <c r="C61" s="272">
        <v>43480</v>
      </c>
      <c r="D61" s="273" t="s">
        <v>16</v>
      </c>
      <c r="E61" s="274">
        <v>0.4375</v>
      </c>
      <c r="F61" s="274">
        <v>0.47916666666666669</v>
      </c>
      <c r="G61" s="197"/>
      <c r="H61" s="197"/>
      <c r="I61" s="197"/>
      <c r="J61" s="197"/>
      <c r="L61" s="193"/>
    </row>
    <row r="62" spans="1:15" s="194" customFormat="1" ht="30" customHeight="1">
      <c r="A62" s="112"/>
      <c r="B62" s="454"/>
      <c r="C62" s="272">
        <v>43480</v>
      </c>
      <c r="D62" s="273" t="s">
        <v>87</v>
      </c>
      <c r="E62" s="274">
        <v>0.58333333333333337</v>
      </c>
      <c r="F62" s="274">
        <v>0.625</v>
      </c>
      <c r="G62" s="197"/>
      <c r="H62" s="197"/>
      <c r="I62" s="197"/>
      <c r="J62" s="197"/>
      <c r="L62" s="193"/>
    </row>
    <row r="63" spans="1:15" s="194" customFormat="1" ht="30" customHeight="1">
      <c r="A63" s="112"/>
      <c r="B63" s="454"/>
      <c r="C63" s="272">
        <v>43480</v>
      </c>
      <c r="D63" s="273" t="s">
        <v>88</v>
      </c>
      <c r="E63" s="274">
        <v>0.64583333333333337</v>
      </c>
      <c r="F63" s="274">
        <v>0.6875</v>
      </c>
      <c r="G63" s="197"/>
      <c r="H63" s="197"/>
      <c r="I63" s="197"/>
      <c r="J63" s="197"/>
      <c r="L63" s="193"/>
    </row>
    <row r="64" spans="1:15" ht="30" customHeight="1">
      <c r="B64" s="454"/>
      <c r="C64" s="272">
        <v>43481</v>
      </c>
      <c r="D64" s="273" t="s">
        <v>17</v>
      </c>
      <c r="E64" s="274">
        <v>0.33333333333333331</v>
      </c>
      <c r="F64" s="274">
        <v>0.41666666666666669</v>
      </c>
      <c r="G64" s="197"/>
      <c r="H64" s="197"/>
      <c r="I64" s="197"/>
      <c r="J64" s="197"/>
      <c r="K64" s="194"/>
      <c r="L64" s="193"/>
      <c r="M64" s="194"/>
      <c r="N64" s="194"/>
      <c r="O64" s="194"/>
    </row>
    <row r="65" spans="2:14" ht="30" customHeight="1">
      <c r="B65" s="454"/>
      <c r="C65" s="272">
        <v>43481</v>
      </c>
      <c r="D65" s="273" t="s">
        <v>18</v>
      </c>
      <c r="E65" s="274">
        <v>0.4375</v>
      </c>
      <c r="F65" s="274">
        <v>0.47916666666666669</v>
      </c>
      <c r="G65" s="197"/>
      <c r="H65" s="197"/>
      <c r="I65" s="197"/>
      <c r="J65" s="197"/>
      <c r="K65" s="194"/>
      <c r="L65" s="193"/>
      <c r="M65" s="194"/>
      <c r="N65" s="194"/>
    </row>
    <row r="66" spans="2:14" ht="30" customHeight="1">
      <c r="B66" s="454"/>
      <c r="C66" s="272">
        <v>43482</v>
      </c>
      <c r="D66" s="273" t="s">
        <v>19</v>
      </c>
      <c r="E66" s="274">
        <v>0.33333333333333331</v>
      </c>
      <c r="F66" s="274">
        <v>0.41666666666666669</v>
      </c>
      <c r="G66" s="197"/>
      <c r="H66" s="197"/>
      <c r="I66" s="197"/>
      <c r="K66" s="194"/>
      <c r="L66" s="193"/>
      <c r="M66" s="194"/>
      <c r="N66" s="194"/>
    </row>
    <row r="67" spans="2:14" ht="30" customHeight="1">
      <c r="B67" s="454"/>
      <c r="C67" s="272">
        <v>43482</v>
      </c>
      <c r="D67" s="273" t="s">
        <v>89</v>
      </c>
      <c r="E67" s="274">
        <v>0.4375</v>
      </c>
      <c r="F67" s="274">
        <v>0.47916666666666669</v>
      </c>
      <c r="G67" s="338"/>
      <c r="H67" s="197"/>
      <c r="I67" s="197"/>
      <c r="K67" s="194"/>
      <c r="L67" s="193"/>
      <c r="M67" s="194"/>
      <c r="N67" s="194"/>
    </row>
    <row r="68" spans="2:14" ht="26.25">
      <c r="B68" s="454"/>
      <c r="C68" s="272" t="s">
        <v>231</v>
      </c>
      <c r="D68" s="273" t="s">
        <v>231</v>
      </c>
      <c r="E68" s="274" t="s">
        <v>231</v>
      </c>
      <c r="F68" s="274" t="s">
        <v>231</v>
      </c>
      <c r="H68" s="197"/>
      <c r="I68" s="197"/>
      <c r="K68" s="194"/>
      <c r="L68" s="193"/>
      <c r="M68" s="194"/>
      <c r="N68" s="194"/>
    </row>
    <row r="69" spans="2:14" ht="26.25">
      <c r="C69" s="272" t="s">
        <v>231</v>
      </c>
      <c r="D69" s="273" t="s">
        <v>231</v>
      </c>
      <c r="E69" s="274" t="s">
        <v>231</v>
      </c>
      <c r="F69" s="274" t="s">
        <v>231</v>
      </c>
      <c r="H69" s="197"/>
      <c r="I69" s="197"/>
    </row>
    <row r="70" spans="2:14"/>
    <row r="71" spans="2:14"/>
    <row r="72" spans="2:14"/>
    <row r="73" spans="2:14"/>
    <row r="74" spans="2:14"/>
    <row r="75" spans="2:14"/>
    <row r="76" spans="2:14"/>
    <row r="77" spans="2:14"/>
    <row r="78" spans="2:14"/>
    <row r="79" spans="2:14"/>
    <row r="80" spans="2:14"/>
    <row r="81"/>
    <row r="82"/>
    <row r="83"/>
    <row r="84"/>
    <row r="85"/>
    <row r="86"/>
    <row r="87"/>
    <row r="88"/>
    <row r="89"/>
    <row r="90"/>
    <row r="91"/>
    <row r="92"/>
    <row r="93" hidden="1"/>
    <row r="94" hidden="1"/>
    <row r="95" hidden="1"/>
    <row r="96" hidden="1"/>
    <row r="97" hidden="1"/>
    <row r="98" hidden="1"/>
    <row r="99" hidden="1"/>
  </sheetData>
  <mergeCells count="93">
    <mergeCell ref="B60:B68"/>
    <mergeCell ref="D19:E19"/>
    <mergeCell ref="F19:G19"/>
    <mergeCell ref="D35:E35"/>
    <mergeCell ref="F38:G38"/>
    <mergeCell ref="D39:E39"/>
    <mergeCell ref="F39:G39"/>
    <mergeCell ref="D23:E23"/>
    <mergeCell ref="F23:G23"/>
    <mergeCell ref="D25:E25"/>
    <mergeCell ref="F25:G25"/>
    <mergeCell ref="D26:E26"/>
    <mergeCell ref="F26:G26"/>
    <mergeCell ref="F36:G36"/>
    <mergeCell ref="D37:E37"/>
    <mergeCell ref="D38:E38"/>
    <mergeCell ref="F37:G37"/>
    <mergeCell ref="D31:E31"/>
    <mergeCell ref="F35:G35"/>
    <mergeCell ref="F31:G31"/>
    <mergeCell ref="D32:E32"/>
    <mergeCell ref="F32:G32"/>
    <mergeCell ref="D34:E34"/>
    <mergeCell ref="F34:G34"/>
    <mergeCell ref="D33:E33"/>
    <mergeCell ref="F33:G33"/>
    <mergeCell ref="D36:E36"/>
    <mergeCell ref="K15:M15"/>
    <mergeCell ref="D30:E30"/>
    <mergeCell ref="F30:G30"/>
    <mergeCell ref="F24:G24"/>
    <mergeCell ref="F20:G20"/>
    <mergeCell ref="D21:E21"/>
    <mergeCell ref="F21:G21"/>
    <mergeCell ref="D22:E22"/>
    <mergeCell ref="F22:G22"/>
    <mergeCell ref="D20:E20"/>
    <mergeCell ref="D18:E18"/>
    <mergeCell ref="F18:G18"/>
    <mergeCell ref="D28:E28"/>
    <mergeCell ref="F28:G28"/>
    <mergeCell ref="D29:E29"/>
    <mergeCell ref="F29:G29"/>
    <mergeCell ref="F1:H1"/>
    <mergeCell ref="C9:D9"/>
    <mergeCell ref="E9:F9"/>
    <mergeCell ref="B7:F7"/>
    <mergeCell ref="D6:F6"/>
    <mergeCell ref="C10:D10"/>
    <mergeCell ref="E10:F10"/>
    <mergeCell ref="E2:H4"/>
    <mergeCell ref="D24:E24"/>
    <mergeCell ref="D27:E27"/>
    <mergeCell ref="F27:G27"/>
    <mergeCell ref="D17:E17"/>
    <mergeCell ref="F17:G17"/>
    <mergeCell ref="D40:E40"/>
    <mergeCell ref="F40:G40"/>
    <mergeCell ref="D41:E41"/>
    <mergeCell ref="F41:G41"/>
    <mergeCell ref="D42:E42"/>
    <mergeCell ref="F42:G42"/>
    <mergeCell ref="F48:G48"/>
    <mergeCell ref="D43:E43"/>
    <mergeCell ref="F43:G43"/>
    <mergeCell ref="D44:E44"/>
    <mergeCell ref="F44:G44"/>
    <mergeCell ref="D45:E45"/>
    <mergeCell ref="F45:G45"/>
    <mergeCell ref="D57:E57"/>
    <mergeCell ref="F57:G57"/>
    <mergeCell ref="D52:E52"/>
    <mergeCell ref="F52:G52"/>
    <mergeCell ref="D53:E53"/>
    <mergeCell ref="F53:G53"/>
    <mergeCell ref="D54:E54"/>
    <mergeCell ref="F54:G54"/>
    <mergeCell ref="J2:M2"/>
    <mergeCell ref="D55:E55"/>
    <mergeCell ref="F55:G55"/>
    <mergeCell ref="D56:E56"/>
    <mergeCell ref="F56:G56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</mergeCells>
  <conditionalFormatting sqref="F15:G57">
    <cfRule type="duplicateValues" dxfId="1" priority="1"/>
  </conditionalFormatting>
  <dataValidations count="1">
    <dataValidation type="list" allowBlank="1" showInputMessage="1" showErrorMessage="1" sqref="J2 N2">
      <formula1>$Q$2:$Q$3</formula1>
    </dataValidation>
  </dataValidations>
  <hyperlinks>
    <hyperlink ref="D2" r:id="rId1"/>
  </hyperlinks>
  <printOptions horizontalCentered="1"/>
  <pageMargins left="0" right="0" top="0" bottom="0" header="0" footer="0"/>
  <pageSetup paperSize="9" scale="140" fitToHeight="2" orientation="landscape" r:id="rId2"/>
  <headerFooter alignWithMargins="0"/>
  <rowBreaks count="2" manualBreakCount="2">
    <brk id="23" min="1" max="7" man="1"/>
    <brk id="35" min="1" max="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7">
    <tabColor theme="1"/>
  </sheetPr>
  <dimension ref="A1:W1029"/>
  <sheetViews>
    <sheetView showGridLines="0" rightToLeft="1" topLeftCell="C1" zoomScale="110" zoomScaleNormal="110" zoomScaleSheetLayoutView="110" workbookViewId="0">
      <pane ySplit="6" topLeftCell="A7" activePane="bottomLeft" state="frozen"/>
      <selection activeCell="B1" sqref="B1"/>
      <selection pane="bottomLeft" activeCell="O7" sqref="O7"/>
    </sheetView>
  </sheetViews>
  <sheetFormatPr baseColWidth="10" defaultColWidth="0" defaultRowHeight="24" customHeight="1"/>
  <cols>
    <col min="1" max="1" width="6.5703125" style="4" hidden="1" customWidth="1"/>
    <col min="2" max="2" width="13.85546875" style="56" hidden="1" customWidth="1"/>
    <col min="3" max="3" width="10.42578125" style="53" customWidth="1"/>
    <col min="4" max="4" width="20.85546875" style="57" hidden="1" customWidth="1"/>
    <col min="5" max="5" width="15.140625" style="57" customWidth="1"/>
    <col min="6" max="6" width="10.42578125" style="58" customWidth="1"/>
    <col min="7" max="7" width="9" style="88" customWidth="1"/>
    <col min="8" max="8" width="17.5703125" style="80" customWidth="1"/>
    <col min="9" max="9" width="23" style="63" customWidth="1"/>
    <col min="10" max="10" width="7.140625" style="53" customWidth="1"/>
    <col min="11" max="11" width="11.28515625" style="53" hidden="1" customWidth="1"/>
    <col min="12" max="12" width="11.5703125" style="55" customWidth="1"/>
    <col min="13" max="13" width="7.140625" style="59" hidden="1" customWidth="1"/>
    <col min="14" max="14" width="9.42578125" style="53" customWidth="1"/>
    <col min="15" max="15" width="11.28515625" style="53" customWidth="1"/>
    <col min="16" max="16" width="13.7109375" style="53" hidden="1"/>
    <col min="17" max="17" width="13.140625" style="4" hidden="1"/>
    <col min="18" max="18" width="18" style="53" hidden="1"/>
    <col min="19" max="19" width="13.140625" style="55" hidden="1"/>
    <col min="20" max="20" width="1.7109375" style="39" hidden="1"/>
    <col min="21" max="21" width="15.28515625" style="4" hidden="1"/>
    <col min="22" max="16384" width="11.42578125" style="4" hidden="1"/>
  </cols>
  <sheetData>
    <row r="1" spans="1:23" ht="24" customHeight="1">
      <c r="A1" s="55" t="s">
        <v>58</v>
      </c>
      <c r="B1" s="56" t="s">
        <v>226</v>
      </c>
      <c r="D1" s="57" t="s">
        <v>228</v>
      </c>
      <c r="E1" s="4"/>
      <c r="F1" s="462" t="s">
        <v>69</v>
      </c>
      <c r="G1" s="463"/>
      <c r="H1" s="463"/>
      <c r="I1" s="458"/>
      <c r="J1" s="351"/>
      <c r="L1" s="351"/>
      <c r="N1" s="457"/>
      <c r="Q1" s="53" t="s">
        <v>67</v>
      </c>
    </row>
    <row r="2" spans="1:23" ht="24" customHeight="1" thickBot="1">
      <c r="A2" s="55"/>
      <c r="B2" s="56" t="s">
        <v>227</v>
      </c>
      <c r="D2" s="57" t="s">
        <v>230</v>
      </c>
      <c r="E2" s="4"/>
      <c r="F2" s="464" t="str">
        <f>IF('بطاقة تقنية'!J2=B1,'قاعدة البيانات'!D1,'قاعدة البيانات'!D2)</f>
        <v>الثالثة إعدادي عام</v>
      </c>
      <c r="G2" s="465"/>
      <c r="H2" s="465"/>
      <c r="I2" s="459"/>
      <c r="J2" s="352"/>
      <c r="L2" s="351"/>
      <c r="N2" s="457"/>
      <c r="P2" s="60"/>
      <c r="R2" s="61"/>
      <c r="S2" s="62"/>
      <c r="T2" s="40"/>
    </row>
    <row r="3" spans="1:23" ht="24" customHeight="1" thickBot="1">
      <c r="A3" s="55"/>
      <c r="C3" s="55"/>
      <c r="D3" s="56" t="s">
        <v>121</v>
      </c>
      <c r="E3" s="4"/>
      <c r="F3" s="89" t="s">
        <v>54</v>
      </c>
      <c r="G3" s="90">
        <f>COUNTIF(J:J,F3)</f>
        <v>477</v>
      </c>
      <c r="H3" s="460">
        <f>SUM(G3:G5)</f>
        <v>848</v>
      </c>
      <c r="I3" s="456"/>
      <c r="J3" s="70"/>
      <c r="K3" s="64"/>
      <c r="L3" s="64"/>
      <c r="M3" s="65"/>
      <c r="N3" s="64"/>
      <c r="R3" s="61"/>
    </row>
    <row r="4" spans="1:23" ht="24" customHeight="1" thickBot="1">
      <c r="A4" s="66"/>
      <c r="B4" s="67"/>
      <c r="C4" s="68"/>
      <c r="D4" s="56" t="s">
        <v>229</v>
      </c>
      <c r="E4" s="4"/>
      <c r="F4" s="89" t="s">
        <v>55</v>
      </c>
      <c r="G4" s="90">
        <f>COUNTIF(J:J,F4)</f>
        <v>371</v>
      </c>
      <c r="H4" s="461"/>
      <c r="I4" s="456"/>
      <c r="J4" s="341"/>
      <c r="K4" s="66"/>
      <c r="L4" s="66"/>
      <c r="M4" s="69"/>
      <c r="P4" s="66"/>
      <c r="R4" s="66"/>
      <c r="S4" s="66"/>
    </row>
    <row r="5" spans="1:23" s="38" customFormat="1" ht="24" customHeight="1">
      <c r="A5" s="66"/>
      <c r="B5" s="67"/>
      <c r="C5" s="68"/>
      <c r="D5" s="66"/>
      <c r="E5" s="66"/>
      <c r="F5" s="455" t="s">
        <v>234</v>
      </c>
      <c r="G5" s="455"/>
      <c r="H5" s="66"/>
      <c r="I5" s="71"/>
      <c r="J5" s="66"/>
      <c r="K5" s="66"/>
      <c r="L5" s="66"/>
      <c r="M5" s="66"/>
      <c r="N5" s="66"/>
      <c r="P5" s="66"/>
      <c r="Q5" s="4"/>
      <c r="R5" s="66"/>
      <c r="S5" s="66"/>
      <c r="T5" s="39"/>
    </row>
    <row r="6" spans="1:23" ht="35.25" customHeight="1">
      <c r="A6" s="72"/>
      <c r="B6" s="72" t="s">
        <v>2</v>
      </c>
      <c r="C6" s="81" t="s">
        <v>60</v>
      </c>
      <c r="D6" s="82"/>
      <c r="E6" s="82"/>
      <c r="F6" s="82" t="s">
        <v>4</v>
      </c>
      <c r="G6" s="419" t="s">
        <v>48</v>
      </c>
      <c r="H6" s="82" t="s">
        <v>49</v>
      </c>
      <c r="I6" s="83" t="s">
        <v>1</v>
      </c>
      <c r="J6" s="82" t="s">
        <v>3</v>
      </c>
      <c r="K6" s="82"/>
      <c r="L6" s="84" t="s">
        <v>24</v>
      </c>
      <c r="M6" s="85"/>
      <c r="N6" s="86" t="s">
        <v>20</v>
      </c>
      <c r="O6" s="87" t="s">
        <v>47</v>
      </c>
      <c r="P6" s="73"/>
      <c r="Q6" s="38"/>
      <c r="R6" s="74" t="s">
        <v>1</v>
      </c>
      <c r="S6" s="72" t="s">
        <v>24</v>
      </c>
      <c r="T6" s="41"/>
      <c r="U6" s="339">
        <v>1</v>
      </c>
      <c r="V6" s="339">
        <f>SUM(V7:V46)</f>
        <v>848</v>
      </c>
      <c r="W6" s="340"/>
    </row>
    <row r="7" spans="1:23" ht="24" customHeight="1">
      <c r="B7" s="75" t="str">
        <f>+CONCATENATE(E7,".",G7)</f>
        <v>3ASCG-1.1</v>
      </c>
      <c r="C7" s="76">
        <v>1</v>
      </c>
      <c r="D7" s="403" t="str">
        <f t="shared" ref="D7:D70" si="0">$F$2&amp;"_"&amp;C7</f>
        <v>الثالثة إعدادي عام_1</v>
      </c>
      <c r="E7" s="77" t="str">
        <f t="shared" ref="E7:E70" si="1">IFERROR(INDEX(AHLA1,MATCH(D7,AHLA,0))," ")</f>
        <v>3ASCG-1</v>
      </c>
      <c r="F7" s="91" t="str">
        <f t="shared" ref="F7:F70" si="2">IF(LEN(E7)&gt;7,RIGHT(E7,2),RIGHT(E7,1))</f>
        <v>1</v>
      </c>
      <c r="G7" s="92">
        <f t="shared" ref="G7:G70" si="3">IFERROR(INDEX(AHLA2,MATCH(D7,AHLA,0))," ")</f>
        <v>1</v>
      </c>
      <c r="H7" s="91" t="str">
        <f t="shared" ref="H7:H70" si="4">IFERROR(INDEX(AHLA3,MATCH(D7,AHLA,0))," ")</f>
        <v>E149031441</v>
      </c>
      <c r="I7" s="91" t="str">
        <f t="shared" ref="I7:I70" si="5">IFERROR(INDEX(AHLA5,MATCH(D7,AHLA,0))," ")</f>
        <v>a ياسين</v>
      </c>
      <c r="J7" s="91" t="str">
        <f t="shared" ref="J7:J70" si="6">IFERROR(INDEX(AHLA4,MATCH(D7,AHLA,0))," ")</f>
        <v>ذكر</v>
      </c>
      <c r="K7" s="101" t="str">
        <f>E7</f>
        <v>3ASCG-1</v>
      </c>
      <c r="L7" s="78">
        <v>1</v>
      </c>
      <c r="M7" s="4" t="str">
        <f t="shared" ref="M7:M70" si="7">CONCATENATE(O7,".",L7)</f>
        <v>1.1</v>
      </c>
      <c r="N7" s="340">
        <f>IF(O7="","",COUNTIF($O$7:O7,O7))</f>
        <v>1</v>
      </c>
      <c r="O7" s="340">
        <f>IFERROR(INDEX($W$7:$W$46,MATCH(ROW()-6,$U$6:$U$46)),"")</f>
        <v>1</v>
      </c>
      <c r="P7" s="1" t="str">
        <f t="shared" ref="P7:P70" si="8">I7</f>
        <v>a ياسين</v>
      </c>
      <c r="Q7" s="4" t="str">
        <f t="shared" ref="Q7:Q70" si="9">CONCATENATE(O7,".",N7)</f>
        <v>1.1</v>
      </c>
      <c r="R7" s="2" t="str">
        <f t="shared" ref="R7:R70" si="10">I7</f>
        <v>a ياسين</v>
      </c>
      <c r="S7" s="79">
        <f t="shared" ref="S7:S70" si="11">L7</f>
        <v>1</v>
      </c>
      <c r="U7" s="339">
        <f>V7+U6</f>
        <v>28</v>
      </c>
      <c r="V7" s="339">
        <f>'بطاقة تقنية'!H18</f>
        <v>27</v>
      </c>
      <c r="W7" s="339">
        <f>'بطاقة تقنية'!C18</f>
        <v>1</v>
      </c>
    </row>
    <row r="8" spans="1:23" ht="24" customHeight="1">
      <c r="B8" s="75" t="str">
        <f t="shared" ref="B8:B71" si="12">+CONCATENATE(E8,".",G8)</f>
        <v>3ASCG-1.2</v>
      </c>
      <c r="C8" s="76">
        <v>2</v>
      </c>
      <c r="D8" s="403" t="str">
        <f t="shared" si="0"/>
        <v>الثالثة إعدادي عام_2</v>
      </c>
      <c r="E8" s="77" t="str">
        <f t="shared" si="1"/>
        <v>3ASCG-1</v>
      </c>
      <c r="F8" s="91" t="str">
        <f t="shared" si="2"/>
        <v>1</v>
      </c>
      <c r="G8" s="92">
        <f t="shared" si="3"/>
        <v>2</v>
      </c>
      <c r="H8" s="91" t="str">
        <f t="shared" si="4"/>
        <v>H138386127</v>
      </c>
      <c r="I8" s="91" t="str">
        <f t="shared" si="5"/>
        <v>a زياد</v>
      </c>
      <c r="J8" s="91" t="str">
        <f t="shared" si="6"/>
        <v>ذكر</v>
      </c>
      <c r="K8" s="101" t="str">
        <f t="shared" ref="K8:K71" si="13">E8</f>
        <v>3ASCG-1</v>
      </c>
      <c r="L8" s="78">
        <v>2</v>
      </c>
      <c r="M8" s="4" t="str">
        <f t="shared" si="7"/>
        <v>1.2</v>
      </c>
      <c r="N8" s="340">
        <f>IF(O8="","",COUNTIF($O$7:O8,O8))</f>
        <v>2</v>
      </c>
      <c r="O8" s="340">
        <f t="shared" ref="O8:O71" si="14">IFERROR(INDEX($W$7:$W$46,MATCH(ROW()-6,$U$6:$U$46)),"")</f>
        <v>1</v>
      </c>
      <c r="P8" s="1" t="str">
        <f t="shared" si="8"/>
        <v>a زياد</v>
      </c>
      <c r="Q8" s="4" t="str">
        <f t="shared" si="9"/>
        <v>1.2</v>
      </c>
      <c r="R8" s="2" t="str">
        <f t="shared" si="10"/>
        <v>a زياد</v>
      </c>
      <c r="S8" s="79">
        <f t="shared" si="11"/>
        <v>2</v>
      </c>
      <c r="U8" s="339">
        <f t="shared" ref="U8:U46" si="15">V8+U7</f>
        <v>55</v>
      </c>
      <c r="V8" s="339">
        <f>'بطاقة تقنية'!H19</f>
        <v>27</v>
      </c>
      <c r="W8" s="339">
        <f>'بطاقة تقنية'!C19</f>
        <v>2</v>
      </c>
    </row>
    <row r="9" spans="1:23" ht="24" customHeight="1">
      <c r="B9" s="75" t="str">
        <f t="shared" si="12"/>
        <v>3ASCG-1.3</v>
      </c>
      <c r="C9" s="76">
        <v>3</v>
      </c>
      <c r="D9" s="403" t="str">
        <f t="shared" si="0"/>
        <v>الثالثة إعدادي عام_3</v>
      </c>
      <c r="E9" s="77" t="str">
        <f t="shared" si="1"/>
        <v>3ASCG-1</v>
      </c>
      <c r="F9" s="91" t="str">
        <f t="shared" si="2"/>
        <v>1</v>
      </c>
      <c r="G9" s="92">
        <f t="shared" si="3"/>
        <v>3</v>
      </c>
      <c r="H9" s="91" t="str">
        <f t="shared" si="4"/>
        <v>P130244288</v>
      </c>
      <c r="I9" s="91" t="str">
        <f t="shared" si="5"/>
        <v xml:space="preserve">a آلاء </v>
      </c>
      <c r="J9" s="91" t="str">
        <f t="shared" si="6"/>
        <v>أنثى</v>
      </c>
      <c r="K9" s="101" t="str">
        <f t="shared" si="13"/>
        <v>3ASCG-1</v>
      </c>
      <c r="L9" s="78">
        <v>3</v>
      </c>
      <c r="M9" s="4" t="str">
        <f t="shared" si="7"/>
        <v>1.3</v>
      </c>
      <c r="N9" s="340">
        <f>IF(O9="","",COUNTIF($O$7:O9,O9))</f>
        <v>3</v>
      </c>
      <c r="O9" s="340">
        <f t="shared" si="14"/>
        <v>1</v>
      </c>
      <c r="P9" s="1" t="str">
        <f t="shared" si="8"/>
        <v xml:space="preserve">a آلاء </v>
      </c>
      <c r="Q9" s="4" t="str">
        <f t="shared" si="9"/>
        <v>1.3</v>
      </c>
      <c r="R9" s="2" t="str">
        <f t="shared" si="10"/>
        <v xml:space="preserve">a آلاء </v>
      </c>
      <c r="S9" s="79">
        <f t="shared" si="11"/>
        <v>3</v>
      </c>
      <c r="T9" s="40"/>
      <c r="U9" s="339">
        <f t="shared" si="15"/>
        <v>82</v>
      </c>
      <c r="V9" s="339">
        <f>'بطاقة تقنية'!H20</f>
        <v>27</v>
      </c>
      <c r="W9" s="339">
        <f>'بطاقة تقنية'!C20</f>
        <v>3</v>
      </c>
    </row>
    <row r="10" spans="1:23" ht="24" customHeight="1">
      <c r="B10" s="75" t="str">
        <f t="shared" si="12"/>
        <v>3ASCG-1.4</v>
      </c>
      <c r="C10" s="76">
        <v>4</v>
      </c>
      <c r="D10" s="403" t="str">
        <f t="shared" si="0"/>
        <v>الثالثة إعدادي عام_4</v>
      </c>
      <c r="E10" s="77" t="str">
        <f t="shared" si="1"/>
        <v>3ASCG-1</v>
      </c>
      <c r="F10" s="91" t="str">
        <f t="shared" si="2"/>
        <v>1</v>
      </c>
      <c r="G10" s="92">
        <f t="shared" si="3"/>
        <v>4</v>
      </c>
      <c r="H10" s="91" t="str">
        <f t="shared" si="4"/>
        <v>P130250790</v>
      </c>
      <c r="I10" s="91" t="str">
        <f t="shared" si="5"/>
        <v xml:space="preserve">a منصف </v>
      </c>
      <c r="J10" s="91" t="str">
        <f t="shared" si="6"/>
        <v>ذكر</v>
      </c>
      <c r="K10" s="101" t="str">
        <f t="shared" si="13"/>
        <v>3ASCG-1</v>
      </c>
      <c r="L10" s="78">
        <v>4</v>
      </c>
      <c r="M10" s="4" t="str">
        <f t="shared" si="7"/>
        <v>1.4</v>
      </c>
      <c r="N10" s="340">
        <f>IF(O10="","",COUNTIF($O$7:O10,O10))</f>
        <v>4</v>
      </c>
      <c r="O10" s="340">
        <f t="shared" si="14"/>
        <v>1</v>
      </c>
      <c r="P10" s="1" t="str">
        <f t="shared" si="8"/>
        <v xml:space="preserve">a منصف </v>
      </c>
      <c r="Q10" s="4" t="str">
        <f t="shared" si="9"/>
        <v>1.4</v>
      </c>
      <c r="R10" s="2" t="str">
        <f t="shared" si="10"/>
        <v xml:space="preserve">a منصف </v>
      </c>
      <c r="S10" s="79">
        <f t="shared" si="11"/>
        <v>4</v>
      </c>
      <c r="U10" s="339">
        <f t="shared" si="15"/>
        <v>109</v>
      </c>
      <c r="V10" s="339">
        <f>'بطاقة تقنية'!H21</f>
        <v>27</v>
      </c>
      <c r="W10" s="339">
        <f>'بطاقة تقنية'!C21</f>
        <v>4</v>
      </c>
    </row>
    <row r="11" spans="1:23" ht="24" customHeight="1">
      <c r="A11" s="54"/>
      <c r="B11" s="75" t="str">
        <f t="shared" si="12"/>
        <v>3ASCG-1.5</v>
      </c>
      <c r="C11" s="76">
        <v>5</v>
      </c>
      <c r="D11" s="403" t="str">
        <f t="shared" si="0"/>
        <v>الثالثة إعدادي عام_5</v>
      </c>
      <c r="E11" s="77" t="str">
        <f t="shared" si="1"/>
        <v>3ASCG-1</v>
      </c>
      <c r="F11" s="91" t="str">
        <f t="shared" si="2"/>
        <v>1</v>
      </c>
      <c r="G11" s="92">
        <f t="shared" si="3"/>
        <v>5</v>
      </c>
      <c r="H11" s="91" t="str">
        <f t="shared" si="4"/>
        <v>P130250794</v>
      </c>
      <c r="I11" s="91" t="str">
        <f t="shared" si="5"/>
        <v>a عبد الواحد</v>
      </c>
      <c r="J11" s="91" t="str">
        <f t="shared" si="6"/>
        <v>ذكر</v>
      </c>
      <c r="K11" s="101" t="str">
        <f t="shared" si="13"/>
        <v>3ASCG-1</v>
      </c>
      <c r="L11" s="78">
        <v>5</v>
      </c>
      <c r="M11" s="4" t="str">
        <f t="shared" si="7"/>
        <v>1.5</v>
      </c>
      <c r="N11" s="340">
        <f>IF(O11="","",COUNTIF($O$7:O11,O11))</f>
        <v>5</v>
      </c>
      <c r="O11" s="340">
        <f t="shared" si="14"/>
        <v>1</v>
      </c>
      <c r="P11" s="1" t="str">
        <f t="shared" si="8"/>
        <v>a عبد الواحد</v>
      </c>
      <c r="Q11" s="4" t="str">
        <f t="shared" si="9"/>
        <v>1.5</v>
      </c>
      <c r="R11" s="2" t="str">
        <f t="shared" si="10"/>
        <v>a عبد الواحد</v>
      </c>
      <c r="S11" s="79">
        <f t="shared" si="11"/>
        <v>5</v>
      </c>
      <c r="U11" s="339">
        <f t="shared" si="15"/>
        <v>136</v>
      </c>
      <c r="V11" s="339">
        <f>'بطاقة تقنية'!H22</f>
        <v>27</v>
      </c>
      <c r="W11" s="339">
        <f>'بطاقة تقنية'!C22</f>
        <v>5</v>
      </c>
    </row>
    <row r="12" spans="1:23" ht="24" customHeight="1">
      <c r="A12" s="54"/>
      <c r="B12" s="75" t="str">
        <f t="shared" si="12"/>
        <v>3ASCG-1.6</v>
      </c>
      <c r="C12" s="76">
        <v>6</v>
      </c>
      <c r="D12" s="403" t="str">
        <f t="shared" si="0"/>
        <v>الثالثة إعدادي عام_6</v>
      </c>
      <c r="E12" s="77" t="str">
        <f t="shared" si="1"/>
        <v>3ASCG-1</v>
      </c>
      <c r="F12" s="91" t="str">
        <f t="shared" si="2"/>
        <v>1</v>
      </c>
      <c r="G12" s="92">
        <f t="shared" si="3"/>
        <v>6</v>
      </c>
      <c r="H12" s="91" t="str">
        <f t="shared" si="4"/>
        <v>P131243140</v>
      </c>
      <c r="I12" s="91" t="str">
        <f t="shared" si="5"/>
        <v>a محسن</v>
      </c>
      <c r="J12" s="91" t="str">
        <f t="shared" si="6"/>
        <v>ذكر</v>
      </c>
      <c r="K12" s="101" t="str">
        <f t="shared" si="13"/>
        <v>3ASCG-1</v>
      </c>
      <c r="L12" s="78">
        <v>6</v>
      </c>
      <c r="M12" s="4" t="str">
        <f t="shared" si="7"/>
        <v>1.6</v>
      </c>
      <c r="N12" s="340">
        <f>IF(O12="","",COUNTIF($O$7:O12,O12))</f>
        <v>6</v>
      </c>
      <c r="O12" s="340">
        <f t="shared" si="14"/>
        <v>1</v>
      </c>
      <c r="P12" s="1" t="str">
        <f t="shared" si="8"/>
        <v>a محسن</v>
      </c>
      <c r="Q12" s="4" t="str">
        <f t="shared" si="9"/>
        <v>1.6</v>
      </c>
      <c r="R12" s="2" t="str">
        <f t="shared" si="10"/>
        <v>a محسن</v>
      </c>
      <c r="S12" s="79">
        <f t="shared" si="11"/>
        <v>6</v>
      </c>
      <c r="U12" s="339">
        <f t="shared" si="15"/>
        <v>163</v>
      </c>
      <c r="V12" s="339">
        <f>'بطاقة تقنية'!H23</f>
        <v>27</v>
      </c>
      <c r="W12" s="339">
        <f>'بطاقة تقنية'!C23</f>
        <v>6</v>
      </c>
    </row>
    <row r="13" spans="1:23" ht="24" customHeight="1">
      <c r="A13" s="54"/>
      <c r="B13" s="75" t="str">
        <f t="shared" si="12"/>
        <v>3ASCG-1.7</v>
      </c>
      <c r="C13" s="76">
        <v>7</v>
      </c>
      <c r="D13" s="403" t="str">
        <f t="shared" si="0"/>
        <v>الثالثة إعدادي عام_7</v>
      </c>
      <c r="E13" s="77" t="str">
        <f t="shared" si="1"/>
        <v>3ASCG-1</v>
      </c>
      <c r="F13" s="91" t="str">
        <f t="shared" si="2"/>
        <v>1</v>
      </c>
      <c r="G13" s="92">
        <f t="shared" si="3"/>
        <v>7</v>
      </c>
      <c r="H13" s="91" t="str">
        <f t="shared" si="4"/>
        <v>P131250897</v>
      </c>
      <c r="I13" s="91" t="str">
        <f t="shared" si="5"/>
        <v xml:space="preserve">a جيهان </v>
      </c>
      <c r="J13" s="91" t="str">
        <f t="shared" si="6"/>
        <v>أنثى</v>
      </c>
      <c r="K13" s="101" t="str">
        <f t="shared" si="13"/>
        <v>3ASCG-1</v>
      </c>
      <c r="L13" s="78">
        <v>7</v>
      </c>
      <c r="M13" s="4" t="str">
        <f t="shared" si="7"/>
        <v>1.7</v>
      </c>
      <c r="N13" s="340">
        <f>IF(O13="","",COUNTIF($O$7:O13,O13))</f>
        <v>7</v>
      </c>
      <c r="O13" s="340">
        <f t="shared" si="14"/>
        <v>1</v>
      </c>
      <c r="P13" s="1" t="str">
        <f t="shared" si="8"/>
        <v xml:space="preserve">a جيهان </v>
      </c>
      <c r="Q13" s="4" t="str">
        <f t="shared" si="9"/>
        <v>1.7</v>
      </c>
      <c r="R13" s="2" t="str">
        <f t="shared" si="10"/>
        <v xml:space="preserve">a جيهان </v>
      </c>
      <c r="S13" s="79">
        <f t="shared" si="11"/>
        <v>7</v>
      </c>
      <c r="U13" s="339">
        <f t="shared" si="15"/>
        <v>190</v>
      </c>
      <c r="V13" s="339">
        <f>'بطاقة تقنية'!H24</f>
        <v>27</v>
      </c>
      <c r="W13" s="339">
        <f>'بطاقة تقنية'!C24</f>
        <v>7</v>
      </c>
    </row>
    <row r="14" spans="1:23" ht="24" customHeight="1">
      <c r="A14" s="54"/>
      <c r="B14" s="75" t="str">
        <f t="shared" si="12"/>
        <v>3ASCG-1.8</v>
      </c>
      <c r="C14" s="76">
        <v>8</v>
      </c>
      <c r="D14" s="403" t="str">
        <f t="shared" si="0"/>
        <v>الثالثة إعدادي عام_8</v>
      </c>
      <c r="E14" s="77" t="str">
        <f t="shared" si="1"/>
        <v>3ASCG-1</v>
      </c>
      <c r="F14" s="91" t="str">
        <f t="shared" si="2"/>
        <v>1</v>
      </c>
      <c r="G14" s="92">
        <f t="shared" si="3"/>
        <v>8</v>
      </c>
      <c r="H14" s="91" t="str">
        <f t="shared" si="4"/>
        <v>P131399330</v>
      </c>
      <c r="I14" s="91" t="str">
        <f t="shared" si="5"/>
        <v>a نهاد</v>
      </c>
      <c r="J14" s="91" t="str">
        <f t="shared" si="6"/>
        <v>أنثى</v>
      </c>
      <c r="K14" s="101" t="str">
        <f t="shared" si="13"/>
        <v>3ASCG-1</v>
      </c>
      <c r="L14" s="78">
        <v>8</v>
      </c>
      <c r="M14" s="4" t="str">
        <f t="shared" si="7"/>
        <v>1.8</v>
      </c>
      <c r="N14" s="340">
        <f>IF(O14="","",COUNTIF($O$7:O14,O14))</f>
        <v>8</v>
      </c>
      <c r="O14" s="340">
        <f t="shared" si="14"/>
        <v>1</v>
      </c>
      <c r="P14" s="1" t="str">
        <f t="shared" si="8"/>
        <v>a نهاد</v>
      </c>
      <c r="Q14" s="4" t="str">
        <f t="shared" si="9"/>
        <v>1.8</v>
      </c>
      <c r="R14" s="2" t="str">
        <f t="shared" si="10"/>
        <v>a نهاد</v>
      </c>
      <c r="S14" s="79">
        <f t="shared" si="11"/>
        <v>8</v>
      </c>
      <c r="U14" s="339">
        <f t="shared" si="15"/>
        <v>217</v>
      </c>
      <c r="V14" s="339">
        <f>'بطاقة تقنية'!H25</f>
        <v>27</v>
      </c>
      <c r="W14" s="339">
        <f>'بطاقة تقنية'!C25</f>
        <v>8</v>
      </c>
    </row>
    <row r="15" spans="1:23" ht="24" customHeight="1">
      <c r="A15" s="54"/>
      <c r="B15" s="75" t="str">
        <f t="shared" si="12"/>
        <v>3ASCG-1.9</v>
      </c>
      <c r="C15" s="76">
        <v>9</v>
      </c>
      <c r="D15" s="403" t="str">
        <f t="shared" si="0"/>
        <v>الثالثة إعدادي عام_9</v>
      </c>
      <c r="E15" s="77" t="str">
        <f t="shared" si="1"/>
        <v>3ASCG-1</v>
      </c>
      <c r="F15" s="91" t="str">
        <f t="shared" si="2"/>
        <v>1</v>
      </c>
      <c r="G15" s="92">
        <f t="shared" si="3"/>
        <v>9</v>
      </c>
      <c r="H15" s="91" t="str">
        <f t="shared" si="4"/>
        <v>P132243590</v>
      </c>
      <c r="I15" s="91" t="str">
        <f t="shared" si="5"/>
        <v>a أبوبكر</v>
      </c>
      <c r="J15" s="91" t="str">
        <f t="shared" si="6"/>
        <v>ذكر</v>
      </c>
      <c r="K15" s="101" t="str">
        <f t="shared" si="13"/>
        <v>3ASCG-1</v>
      </c>
      <c r="L15" s="78">
        <v>9</v>
      </c>
      <c r="M15" s="4" t="str">
        <f t="shared" si="7"/>
        <v>1.9</v>
      </c>
      <c r="N15" s="340">
        <f>IF(O15="","",COUNTIF($O$7:O15,O15))</f>
        <v>9</v>
      </c>
      <c r="O15" s="340">
        <f t="shared" si="14"/>
        <v>1</v>
      </c>
      <c r="P15" s="1" t="str">
        <f t="shared" si="8"/>
        <v>a أبوبكر</v>
      </c>
      <c r="Q15" s="4" t="str">
        <f t="shared" si="9"/>
        <v>1.9</v>
      </c>
      <c r="R15" s="2" t="str">
        <f t="shared" si="10"/>
        <v>a أبوبكر</v>
      </c>
      <c r="S15" s="79">
        <f t="shared" si="11"/>
        <v>9</v>
      </c>
      <c r="U15" s="339">
        <f t="shared" si="15"/>
        <v>244</v>
      </c>
      <c r="V15" s="339">
        <f>'بطاقة تقنية'!H26</f>
        <v>27</v>
      </c>
      <c r="W15" s="339">
        <f>'بطاقة تقنية'!C26</f>
        <v>9</v>
      </c>
    </row>
    <row r="16" spans="1:23" ht="24" customHeight="1">
      <c r="A16" s="54"/>
      <c r="B16" s="75" t="str">
        <f t="shared" si="12"/>
        <v>3ASCG-1.10</v>
      </c>
      <c r="C16" s="76">
        <v>10</v>
      </c>
      <c r="D16" s="403" t="str">
        <f t="shared" si="0"/>
        <v>الثالثة إعدادي عام_10</v>
      </c>
      <c r="E16" s="77" t="str">
        <f t="shared" si="1"/>
        <v>3ASCG-1</v>
      </c>
      <c r="F16" s="91" t="str">
        <f t="shared" si="2"/>
        <v>1</v>
      </c>
      <c r="G16" s="92">
        <f t="shared" si="3"/>
        <v>10</v>
      </c>
      <c r="H16" s="91" t="str">
        <f t="shared" si="4"/>
        <v>P133084421</v>
      </c>
      <c r="I16" s="91" t="str">
        <f t="shared" si="5"/>
        <v>a حسن</v>
      </c>
      <c r="J16" s="91" t="str">
        <f t="shared" si="6"/>
        <v>ذكر</v>
      </c>
      <c r="K16" s="101" t="str">
        <f t="shared" si="13"/>
        <v>3ASCG-1</v>
      </c>
      <c r="L16" s="78">
        <v>10</v>
      </c>
      <c r="M16" s="4" t="str">
        <f t="shared" si="7"/>
        <v>1.10</v>
      </c>
      <c r="N16" s="340">
        <f>IF(O16="","",COUNTIF($O$7:O16,O16))</f>
        <v>10</v>
      </c>
      <c r="O16" s="340">
        <f t="shared" si="14"/>
        <v>1</v>
      </c>
      <c r="P16" s="1" t="str">
        <f t="shared" si="8"/>
        <v>a حسن</v>
      </c>
      <c r="Q16" s="4" t="str">
        <f t="shared" si="9"/>
        <v>1.10</v>
      </c>
      <c r="R16" s="2" t="str">
        <f t="shared" si="10"/>
        <v>a حسن</v>
      </c>
      <c r="S16" s="79">
        <f t="shared" si="11"/>
        <v>10</v>
      </c>
      <c r="U16" s="339">
        <f t="shared" si="15"/>
        <v>271</v>
      </c>
      <c r="V16" s="339">
        <f>'بطاقة تقنية'!H27</f>
        <v>27</v>
      </c>
      <c r="W16" s="339">
        <f>'بطاقة تقنية'!C27</f>
        <v>10</v>
      </c>
    </row>
    <row r="17" spans="1:23" ht="24" customHeight="1">
      <c r="A17" s="54"/>
      <c r="B17" s="75" t="str">
        <f t="shared" si="12"/>
        <v>3ASCG-1.11</v>
      </c>
      <c r="C17" s="76">
        <v>11</v>
      </c>
      <c r="D17" s="403" t="str">
        <f t="shared" si="0"/>
        <v>الثالثة إعدادي عام_11</v>
      </c>
      <c r="E17" s="77" t="str">
        <f t="shared" si="1"/>
        <v>3ASCG-1</v>
      </c>
      <c r="F17" s="91" t="str">
        <f t="shared" si="2"/>
        <v>1</v>
      </c>
      <c r="G17" s="92">
        <f t="shared" si="3"/>
        <v>11</v>
      </c>
      <c r="H17" s="91" t="str">
        <f t="shared" si="4"/>
        <v>P133260162</v>
      </c>
      <c r="I17" s="91" t="str">
        <f t="shared" si="5"/>
        <v xml:space="preserve">a يسرى  </v>
      </c>
      <c r="J17" s="91" t="str">
        <f t="shared" si="6"/>
        <v>أنثى</v>
      </c>
      <c r="K17" s="101" t="str">
        <f t="shared" si="13"/>
        <v>3ASCG-1</v>
      </c>
      <c r="L17" s="78">
        <v>11</v>
      </c>
      <c r="M17" s="4" t="str">
        <f t="shared" si="7"/>
        <v>1.11</v>
      </c>
      <c r="N17" s="340">
        <f>IF(O17="","",COUNTIF($O$7:O17,O17))</f>
        <v>11</v>
      </c>
      <c r="O17" s="340">
        <f t="shared" si="14"/>
        <v>1</v>
      </c>
      <c r="P17" s="1" t="str">
        <f t="shared" si="8"/>
        <v xml:space="preserve">a يسرى  </v>
      </c>
      <c r="Q17" s="4" t="str">
        <f t="shared" si="9"/>
        <v>1.11</v>
      </c>
      <c r="R17" s="2" t="str">
        <f t="shared" si="10"/>
        <v xml:space="preserve">a يسرى  </v>
      </c>
      <c r="S17" s="79">
        <f t="shared" si="11"/>
        <v>11</v>
      </c>
      <c r="U17" s="339">
        <f t="shared" si="15"/>
        <v>298</v>
      </c>
      <c r="V17" s="339">
        <f>'بطاقة تقنية'!H28</f>
        <v>27</v>
      </c>
      <c r="W17" s="339">
        <f>'بطاقة تقنية'!C28</f>
        <v>11</v>
      </c>
    </row>
    <row r="18" spans="1:23" ht="24" customHeight="1">
      <c r="A18" s="54"/>
      <c r="B18" s="75" t="str">
        <f t="shared" si="12"/>
        <v>3ASCG-1.12</v>
      </c>
      <c r="C18" s="76">
        <v>12</v>
      </c>
      <c r="D18" s="403" t="str">
        <f t="shared" si="0"/>
        <v>الثالثة إعدادي عام_12</v>
      </c>
      <c r="E18" s="77" t="str">
        <f t="shared" si="1"/>
        <v>3ASCG-1</v>
      </c>
      <c r="F18" s="91" t="str">
        <f t="shared" si="2"/>
        <v>1</v>
      </c>
      <c r="G18" s="92">
        <f t="shared" si="3"/>
        <v>12</v>
      </c>
      <c r="H18" s="91" t="str">
        <f t="shared" si="4"/>
        <v>P133409088</v>
      </c>
      <c r="I18" s="91" t="str">
        <f t="shared" si="5"/>
        <v xml:space="preserve">a يسرى </v>
      </c>
      <c r="J18" s="91" t="str">
        <f t="shared" si="6"/>
        <v>أنثى</v>
      </c>
      <c r="K18" s="101" t="str">
        <f t="shared" si="13"/>
        <v>3ASCG-1</v>
      </c>
      <c r="L18" s="78">
        <v>12</v>
      </c>
      <c r="M18" s="4" t="str">
        <f t="shared" si="7"/>
        <v>1.12</v>
      </c>
      <c r="N18" s="340">
        <f>IF(O18="","",COUNTIF($O$7:O18,O18))</f>
        <v>12</v>
      </c>
      <c r="O18" s="340">
        <f t="shared" si="14"/>
        <v>1</v>
      </c>
      <c r="P18" s="1" t="str">
        <f t="shared" si="8"/>
        <v xml:space="preserve">a يسرى </v>
      </c>
      <c r="Q18" s="4" t="str">
        <f t="shared" si="9"/>
        <v>1.12</v>
      </c>
      <c r="R18" s="2" t="str">
        <f t="shared" si="10"/>
        <v xml:space="preserve">a يسرى </v>
      </c>
      <c r="S18" s="79">
        <f t="shared" si="11"/>
        <v>12</v>
      </c>
      <c r="U18" s="339">
        <f t="shared" si="15"/>
        <v>325</v>
      </c>
      <c r="V18" s="339">
        <f>'بطاقة تقنية'!H29</f>
        <v>27</v>
      </c>
      <c r="W18" s="339">
        <f>'بطاقة تقنية'!C29</f>
        <v>12</v>
      </c>
    </row>
    <row r="19" spans="1:23" ht="24" customHeight="1">
      <c r="A19" s="54"/>
      <c r="B19" s="75" t="str">
        <f t="shared" si="12"/>
        <v>3ASCG-1.13</v>
      </c>
      <c r="C19" s="76">
        <v>13</v>
      </c>
      <c r="D19" s="403" t="str">
        <f t="shared" si="0"/>
        <v>الثالثة إعدادي عام_13</v>
      </c>
      <c r="E19" s="77" t="str">
        <f t="shared" si="1"/>
        <v>3ASCG-1</v>
      </c>
      <c r="F19" s="91" t="str">
        <f t="shared" si="2"/>
        <v>1</v>
      </c>
      <c r="G19" s="92">
        <f t="shared" si="3"/>
        <v>13</v>
      </c>
      <c r="H19" s="91" t="str">
        <f t="shared" si="4"/>
        <v>P134243537</v>
      </c>
      <c r="I19" s="91" t="str">
        <f t="shared" si="5"/>
        <v>a جعفر</v>
      </c>
      <c r="J19" s="91" t="str">
        <f t="shared" si="6"/>
        <v>ذكر</v>
      </c>
      <c r="K19" s="101" t="str">
        <f t="shared" si="13"/>
        <v>3ASCG-1</v>
      </c>
      <c r="L19" s="78">
        <v>13</v>
      </c>
      <c r="M19" s="4" t="str">
        <f t="shared" si="7"/>
        <v>1.13</v>
      </c>
      <c r="N19" s="340">
        <f>IF(O19="","",COUNTIF($O$7:O19,O19))</f>
        <v>13</v>
      </c>
      <c r="O19" s="340">
        <f t="shared" si="14"/>
        <v>1</v>
      </c>
      <c r="P19" s="1" t="str">
        <f t="shared" si="8"/>
        <v>a جعفر</v>
      </c>
      <c r="Q19" s="4" t="str">
        <f t="shared" si="9"/>
        <v>1.13</v>
      </c>
      <c r="R19" s="2" t="str">
        <f t="shared" si="10"/>
        <v>a جعفر</v>
      </c>
      <c r="S19" s="79">
        <f t="shared" si="11"/>
        <v>13</v>
      </c>
      <c r="U19" s="339">
        <f t="shared" si="15"/>
        <v>352</v>
      </c>
      <c r="V19" s="339">
        <f>'بطاقة تقنية'!H30</f>
        <v>27</v>
      </c>
      <c r="W19" s="339">
        <f>'بطاقة تقنية'!C30</f>
        <v>13</v>
      </c>
    </row>
    <row r="20" spans="1:23" ht="24" customHeight="1">
      <c r="A20" s="54"/>
      <c r="B20" s="75" t="str">
        <f t="shared" si="12"/>
        <v>3ASCG-1.14</v>
      </c>
      <c r="C20" s="76">
        <v>14</v>
      </c>
      <c r="D20" s="403" t="str">
        <f t="shared" si="0"/>
        <v>الثالثة إعدادي عام_14</v>
      </c>
      <c r="E20" s="77" t="str">
        <f t="shared" si="1"/>
        <v>3ASCG-1</v>
      </c>
      <c r="F20" s="91" t="str">
        <f t="shared" si="2"/>
        <v>1</v>
      </c>
      <c r="G20" s="92">
        <f t="shared" si="3"/>
        <v>14</v>
      </c>
      <c r="H20" s="91" t="str">
        <f t="shared" si="4"/>
        <v>P134371260</v>
      </c>
      <c r="I20" s="91" t="str">
        <f t="shared" si="5"/>
        <v xml:space="preserve">a فاطمة الزهراء </v>
      </c>
      <c r="J20" s="91" t="str">
        <f t="shared" si="6"/>
        <v>أنثى</v>
      </c>
      <c r="K20" s="101" t="str">
        <f t="shared" si="13"/>
        <v>3ASCG-1</v>
      </c>
      <c r="L20" s="78">
        <v>14</v>
      </c>
      <c r="M20" s="4" t="str">
        <f t="shared" si="7"/>
        <v>1.14</v>
      </c>
      <c r="N20" s="340">
        <f>IF(O20="","",COUNTIF($O$7:O20,O20))</f>
        <v>14</v>
      </c>
      <c r="O20" s="340">
        <f t="shared" si="14"/>
        <v>1</v>
      </c>
      <c r="P20" s="1" t="str">
        <f t="shared" si="8"/>
        <v xml:space="preserve">a فاطمة الزهراء </v>
      </c>
      <c r="Q20" s="4" t="str">
        <f t="shared" si="9"/>
        <v>1.14</v>
      </c>
      <c r="R20" s="2" t="str">
        <f t="shared" si="10"/>
        <v xml:space="preserve">a فاطمة الزهراء </v>
      </c>
      <c r="S20" s="79">
        <f t="shared" si="11"/>
        <v>14</v>
      </c>
      <c r="U20" s="339">
        <f t="shared" si="15"/>
        <v>379</v>
      </c>
      <c r="V20" s="339">
        <f>'بطاقة تقنية'!H31</f>
        <v>27</v>
      </c>
      <c r="W20" s="339">
        <f>'بطاقة تقنية'!C31</f>
        <v>14</v>
      </c>
    </row>
    <row r="21" spans="1:23" ht="24" customHeight="1">
      <c r="A21" s="54"/>
      <c r="B21" s="75" t="str">
        <f t="shared" si="12"/>
        <v>3ASCG-1.15</v>
      </c>
      <c r="C21" s="76">
        <v>15</v>
      </c>
      <c r="D21" s="403" t="str">
        <f t="shared" si="0"/>
        <v>الثالثة إعدادي عام_15</v>
      </c>
      <c r="E21" s="77" t="str">
        <f t="shared" si="1"/>
        <v>3ASCG-1</v>
      </c>
      <c r="F21" s="91" t="str">
        <f t="shared" si="2"/>
        <v>1</v>
      </c>
      <c r="G21" s="92">
        <f t="shared" si="3"/>
        <v>15</v>
      </c>
      <c r="H21" s="91" t="str">
        <f t="shared" si="4"/>
        <v>P135090170</v>
      </c>
      <c r="I21" s="91" t="str">
        <f t="shared" si="5"/>
        <v>a عزيز</v>
      </c>
      <c r="J21" s="91" t="str">
        <f t="shared" si="6"/>
        <v>ذكر</v>
      </c>
      <c r="K21" s="101" t="str">
        <f t="shared" si="13"/>
        <v>3ASCG-1</v>
      </c>
      <c r="L21" s="78">
        <v>15</v>
      </c>
      <c r="M21" s="4" t="str">
        <f t="shared" si="7"/>
        <v>1.15</v>
      </c>
      <c r="N21" s="340">
        <f>IF(O21="","",COUNTIF($O$7:O21,O21))</f>
        <v>15</v>
      </c>
      <c r="O21" s="340">
        <f t="shared" si="14"/>
        <v>1</v>
      </c>
      <c r="P21" s="1" t="str">
        <f t="shared" si="8"/>
        <v>a عزيز</v>
      </c>
      <c r="Q21" s="4" t="str">
        <f t="shared" si="9"/>
        <v>1.15</v>
      </c>
      <c r="R21" s="2" t="str">
        <f t="shared" si="10"/>
        <v>a عزيز</v>
      </c>
      <c r="S21" s="79">
        <f t="shared" si="11"/>
        <v>15</v>
      </c>
      <c r="U21" s="339">
        <f t="shared" si="15"/>
        <v>406</v>
      </c>
      <c r="V21" s="339">
        <f>'بطاقة تقنية'!H32</f>
        <v>27</v>
      </c>
      <c r="W21" s="339">
        <f>'بطاقة تقنية'!C32</f>
        <v>15</v>
      </c>
    </row>
    <row r="22" spans="1:23" ht="24" customHeight="1">
      <c r="A22" s="54"/>
      <c r="B22" s="75" t="str">
        <f t="shared" si="12"/>
        <v>3ASCG-1.16</v>
      </c>
      <c r="C22" s="76">
        <v>16</v>
      </c>
      <c r="D22" s="403" t="str">
        <f t="shared" si="0"/>
        <v>الثالثة إعدادي عام_16</v>
      </c>
      <c r="E22" s="77" t="str">
        <f t="shared" si="1"/>
        <v>3ASCG-1</v>
      </c>
      <c r="F22" s="91" t="str">
        <f t="shared" si="2"/>
        <v>1</v>
      </c>
      <c r="G22" s="92">
        <f t="shared" si="3"/>
        <v>16</v>
      </c>
      <c r="H22" s="91" t="str">
        <f t="shared" si="4"/>
        <v>P135236824</v>
      </c>
      <c r="I22" s="91" t="str">
        <f t="shared" si="5"/>
        <v xml:space="preserve">a صباح </v>
      </c>
      <c r="J22" s="91" t="str">
        <f t="shared" si="6"/>
        <v>أنثى</v>
      </c>
      <c r="K22" s="101" t="str">
        <f t="shared" si="13"/>
        <v>3ASCG-1</v>
      </c>
      <c r="L22" s="78">
        <v>16</v>
      </c>
      <c r="M22" s="4" t="str">
        <f t="shared" si="7"/>
        <v>1.16</v>
      </c>
      <c r="N22" s="340">
        <f>IF(O22="","",COUNTIF($O$7:O22,O22))</f>
        <v>16</v>
      </c>
      <c r="O22" s="340">
        <f t="shared" si="14"/>
        <v>1</v>
      </c>
      <c r="P22" s="1" t="str">
        <f t="shared" si="8"/>
        <v xml:space="preserve">a صباح </v>
      </c>
      <c r="Q22" s="4" t="str">
        <f t="shared" si="9"/>
        <v>1.16</v>
      </c>
      <c r="R22" s="2" t="str">
        <f t="shared" si="10"/>
        <v xml:space="preserve">a صباح </v>
      </c>
      <c r="S22" s="79">
        <f t="shared" si="11"/>
        <v>16</v>
      </c>
      <c r="U22" s="339">
        <f t="shared" si="15"/>
        <v>433</v>
      </c>
      <c r="V22" s="339">
        <f>'بطاقة تقنية'!H33</f>
        <v>27</v>
      </c>
      <c r="W22" s="339">
        <f>'بطاقة تقنية'!C33</f>
        <v>16</v>
      </c>
    </row>
    <row r="23" spans="1:23" ht="24" customHeight="1">
      <c r="A23" s="54"/>
      <c r="B23" s="75" t="str">
        <f t="shared" si="12"/>
        <v>3ASCG-1.17</v>
      </c>
      <c r="C23" s="76">
        <v>17</v>
      </c>
      <c r="D23" s="403" t="str">
        <f t="shared" si="0"/>
        <v>الثالثة إعدادي عام_17</v>
      </c>
      <c r="E23" s="77" t="str">
        <f t="shared" si="1"/>
        <v>3ASCG-1</v>
      </c>
      <c r="F23" s="91" t="str">
        <f t="shared" si="2"/>
        <v>1</v>
      </c>
      <c r="G23" s="92">
        <f t="shared" si="3"/>
        <v>17</v>
      </c>
      <c r="H23" s="91" t="str">
        <f t="shared" si="4"/>
        <v>P135243629</v>
      </c>
      <c r="I23" s="91" t="str">
        <f t="shared" si="5"/>
        <v>a زهرة</v>
      </c>
      <c r="J23" s="91" t="str">
        <f t="shared" si="6"/>
        <v>أنثى</v>
      </c>
      <c r="K23" s="101" t="str">
        <f t="shared" si="13"/>
        <v>3ASCG-1</v>
      </c>
      <c r="L23" s="78">
        <v>17</v>
      </c>
      <c r="M23" s="4" t="str">
        <f t="shared" si="7"/>
        <v>1.17</v>
      </c>
      <c r="N23" s="340">
        <f>IF(O23="","",COUNTIF($O$7:O23,O23))</f>
        <v>17</v>
      </c>
      <c r="O23" s="340">
        <f t="shared" si="14"/>
        <v>1</v>
      </c>
      <c r="P23" s="1" t="str">
        <f t="shared" si="8"/>
        <v>a زهرة</v>
      </c>
      <c r="Q23" s="4" t="str">
        <f t="shared" si="9"/>
        <v>1.17</v>
      </c>
      <c r="R23" s="2" t="str">
        <f t="shared" si="10"/>
        <v>a زهرة</v>
      </c>
      <c r="S23" s="79">
        <f t="shared" si="11"/>
        <v>17</v>
      </c>
      <c r="U23" s="339">
        <f t="shared" si="15"/>
        <v>460</v>
      </c>
      <c r="V23" s="339">
        <f>'بطاقة تقنية'!H34</f>
        <v>27</v>
      </c>
      <c r="W23" s="339">
        <f>'بطاقة تقنية'!C34</f>
        <v>17</v>
      </c>
    </row>
    <row r="24" spans="1:23" ht="24" customHeight="1">
      <c r="A24" s="54"/>
      <c r="B24" s="75" t="str">
        <f t="shared" si="12"/>
        <v>3ASCG-1.18</v>
      </c>
      <c r="C24" s="76">
        <v>18</v>
      </c>
      <c r="D24" s="403" t="str">
        <f t="shared" si="0"/>
        <v>الثالثة إعدادي عام_18</v>
      </c>
      <c r="E24" s="77" t="str">
        <f t="shared" si="1"/>
        <v>3ASCG-1</v>
      </c>
      <c r="F24" s="91" t="str">
        <f t="shared" si="2"/>
        <v>1</v>
      </c>
      <c r="G24" s="92">
        <f t="shared" si="3"/>
        <v>18</v>
      </c>
      <c r="H24" s="91" t="str">
        <f t="shared" si="4"/>
        <v>P135312118</v>
      </c>
      <c r="I24" s="91" t="str">
        <f t="shared" si="5"/>
        <v>a بلال</v>
      </c>
      <c r="J24" s="91" t="str">
        <f t="shared" si="6"/>
        <v>ذكر</v>
      </c>
      <c r="K24" s="101" t="str">
        <f t="shared" si="13"/>
        <v>3ASCG-1</v>
      </c>
      <c r="L24" s="78">
        <v>18</v>
      </c>
      <c r="M24" s="4" t="str">
        <f t="shared" si="7"/>
        <v>1.18</v>
      </c>
      <c r="N24" s="340">
        <f>IF(O24="","",COUNTIF($O$7:O24,O24))</f>
        <v>18</v>
      </c>
      <c r="O24" s="340">
        <f t="shared" si="14"/>
        <v>1</v>
      </c>
      <c r="P24" s="1" t="str">
        <f t="shared" si="8"/>
        <v>a بلال</v>
      </c>
      <c r="Q24" s="4" t="str">
        <f t="shared" si="9"/>
        <v>1.18</v>
      </c>
      <c r="R24" s="2" t="str">
        <f t="shared" si="10"/>
        <v>a بلال</v>
      </c>
      <c r="S24" s="79">
        <f t="shared" si="11"/>
        <v>18</v>
      </c>
      <c r="U24" s="339">
        <f t="shared" si="15"/>
        <v>487</v>
      </c>
      <c r="V24" s="339">
        <f>'بطاقة تقنية'!H35</f>
        <v>27</v>
      </c>
      <c r="W24" s="339">
        <f>'بطاقة تقنية'!C35</f>
        <v>18</v>
      </c>
    </row>
    <row r="25" spans="1:23" ht="24" customHeight="1">
      <c r="A25" s="54"/>
      <c r="B25" s="75" t="str">
        <f t="shared" si="12"/>
        <v>3ASCG-1.19</v>
      </c>
      <c r="C25" s="76">
        <v>19</v>
      </c>
      <c r="D25" s="403" t="str">
        <f t="shared" si="0"/>
        <v>الثالثة إعدادي عام_19</v>
      </c>
      <c r="E25" s="77" t="str">
        <f t="shared" si="1"/>
        <v>3ASCG-1</v>
      </c>
      <c r="F25" s="91" t="str">
        <f t="shared" si="2"/>
        <v>1</v>
      </c>
      <c r="G25" s="92">
        <f t="shared" si="3"/>
        <v>19</v>
      </c>
      <c r="H25" s="91" t="str">
        <f t="shared" si="4"/>
        <v>P135324854</v>
      </c>
      <c r="I25" s="91" t="str">
        <f t="shared" si="5"/>
        <v>a سمية</v>
      </c>
      <c r="J25" s="91" t="str">
        <f t="shared" si="6"/>
        <v>أنثى</v>
      </c>
      <c r="K25" s="101" t="str">
        <f t="shared" si="13"/>
        <v>3ASCG-1</v>
      </c>
      <c r="L25" s="78">
        <v>19</v>
      </c>
      <c r="M25" s="4" t="str">
        <f t="shared" si="7"/>
        <v>1.19</v>
      </c>
      <c r="N25" s="340">
        <f>IF(O25="","",COUNTIF($O$7:O25,O25))</f>
        <v>19</v>
      </c>
      <c r="O25" s="340">
        <f t="shared" si="14"/>
        <v>1</v>
      </c>
      <c r="P25" s="1" t="str">
        <f t="shared" si="8"/>
        <v>a سمية</v>
      </c>
      <c r="Q25" s="4" t="str">
        <f t="shared" si="9"/>
        <v>1.19</v>
      </c>
      <c r="R25" s="2" t="str">
        <f t="shared" si="10"/>
        <v>a سمية</v>
      </c>
      <c r="S25" s="79">
        <f t="shared" si="11"/>
        <v>19</v>
      </c>
      <c r="U25" s="339">
        <f t="shared" si="15"/>
        <v>514</v>
      </c>
      <c r="V25" s="339">
        <f>'بطاقة تقنية'!H36</f>
        <v>27</v>
      </c>
      <c r="W25" s="339">
        <f>'بطاقة تقنية'!C36</f>
        <v>19</v>
      </c>
    </row>
    <row r="26" spans="1:23" ht="24" customHeight="1">
      <c r="A26" s="54"/>
      <c r="B26" s="75" t="str">
        <f t="shared" si="12"/>
        <v>3ASCG-1.20</v>
      </c>
      <c r="C26" s="76">
        <v>20</v>
      </c>
      <c r="D26" s="403" t="str">
        <f t="shared" si="0"/>
        <v>الثالثة إعدادي عام_20</v>
      </c>
      <c r="E26" s="77" t="str">
        <f t="shared" si="1"/>
        <v>3ASCG-1</v>
      </c>
      <c r="F26" s="91" t="str">
        <f t="shared" si="2"/>
        <v>1</v>
      </c>
      <c r="G26" s="92">
        <f t="shared" si="3"/>
        <v>20</v>
      </c>
      <c r="H26" s="91" t="str">
        <f t="shared" si="4"/>
        <v>P135324936</v>
      </c>
      <c r="I26" s="91" t="str">
        <f t="shared" si="5"/>
        <v>a محمد</v>
      </c>
      <c r="J26" s="91" t="str">
        <f t="shared" si="6"/>
        <v>ذكر</v>
      </c>
      <c r="K26" s="101" t="str">
        <f t="shared" si="13"/>
        <v>3ASCG-1</v>
      </c>
      <c r="L26" s="78">
        <v>20</v>
      </c>
      <c r="M26" s="4" t="str">
        <f t="shared" si="7"/>
        <v>1.20</v>
      </c>
      <c r="N26" s="340">
        <f>IF(O26="","",COUNTIF($O$7:O26,O26))</f>
        <v>20</v>
      </c>
      <c r="O26" s="340">
        <f t="shared" si="14"/>
        <v>1</v>
      </c>
      <c r="P26" s="1" t="str">
        <f t="shared" si="8"/>
        <v>a محمد</v>
      </c>
      <c r="Q26" s="4" t="str">
        <f t="shared" si="9"/>
        <v>1.20</v>
      </c>
      <c r="R26" s="2" t="str">
        <f t="shared" si="10"/>
        <v>a محمد</v>
      </c>
      <c r="S26" s="79">
        <f t="shared" si="11"/>
        <v>20</v>
      </c>
      <c r="U26" s="339">
        <f t="shared" si="15"/>
        <v>541</v>
      </c>
      <c r="V26" s="339">
        <f>'بطاقة تقنية'!H37</f>
        <v>27</v>
      </c>
      <c r="W26" s="339">
        <f>'بطاقة تقنية'!C37</f>
        <v>20</v>
      </c>
    </row>
    <row r="27" spans="1:23" ht="24" customHeight="1">
      <c r="A27" s="54"/>
      <c r="B27" s="75" t="str">
        <f t="shared" si="12"/>
        <v>3ASCG-1.21</v>
      </c>
      <c r="C27" s="76">
        <v>21</v>
      </c>
      <c r="D27" s="403" t="str">
        <f t="shared" si="0"/>
        <v>الثالثة إعدادي عام_21</v>
      </c>
      <c r="E27" s="77" t="str">
        <f t="shared" si="1"/>
        <v>3ASCG-1</v>
      </c>
      <c r="F27" s="91" t="str">
        <f t="shared" si="2"/>
        <v>1</v>
      </c>
      <c r="G27" s="92">
        <f t="shared" si="3"/>
        <v>21</v>
      </c>
      <c r="H27" s="91" t="str">
        <f t="shared" si="4"/>
        <v>P135415062</v>
      </c>
      <c r="I27" s="91" t="str">
        <f t="shared" si="5"/>
        <v xml:space="preserve">a ياسمينة </v>
      </c>
      <c r="J27" s="91" t="str">
        <f t="shared" si="6"/>
        <v>أنثى</v>
      </c>
      <c r="K27" s="101" t="str">
        <f t="shared" si="13"/>
        <v>3ASCG-1</v>
      </c>
      <c r="L27" s="78">
        <v>21</v>
      </c>
      <c r="M27" s="4" t="str">
        <f t="shared" si="7"/>
        <v>1.21</v>
      </c>
      <c r="N27" s="340">
        <f>IF(O27="","",COUNTIF($O$7:O27,O27))</f>
        <v>21</v>
      </c>
      <c r="O27" s="340">
        <f t="shared" si="14"/>
        <v>1</v>
      </c>
      <c r="P27" s="1" t="str">
        <f t="shared" si="8"/>
        <v xml:space="preserve">a ياسمينة </v>
      </c>
      <c r="Q27" s="4" t="str">
        <f t="shared" si="9"/>
        <v>1.21</v>
      </c>
      <c r="R27" s="2" t="str">
        <f t="shared" si="10"/>
        <v xml:space="preserve">a ياسمينة </v>
      </c>
      <c r="S27" s="79">
        <f t="shared" si="11"/>
        <v>21</v>
      </c>
      <c r="U27" s="339">
        <f t="shared" si="15"/>
        <v>568</v>
      </c>
      <c r="V27" s="339">
        <f>'بطاقة تقنية'!H38</f>
        <v>27</v>
      </c>
      <c r="W27" s="339">
        <f>'بطاقة تقنية'!C38</f>
        <v>21</v>
      </c>
    </row>
    <row r="28" spans="1:23" ht="24" customHeight="1">
      <c r="A28" s="54"/>
      <c r="B28" s="75" t="str">
        <f t="shared" si="12"/>
        <v>3ASCG-1.22</v>
      </c>
      <c r="C28" s="76">
        <v>22</v>
      </c>
      <c r="D28" s="403" t="str">
        <f t="shared" si="0"/>
        <v>الثالثة إعدادي عام_22</v>
      </c>
      <c r="E28" s="77" t="str">
        <f t="shared" si="1"/>
        <v>3ASCG-1</v>
      </c>
      <c r="F28" s="91" t="str">
        <f t="shared" si="2"/>
        <v>1</v>
      </c>
      <c r="G28" s="92">
        <f t="shared" si="3"/>
        <v>22</v>
      </c>
      <c r="H28" s="91" t="str">
        <f t="shared" si="4"/>
        <v>P136212605</v>
      </c>
      <c r="I28" s="91" t="str">
        <f t="shared" si="5"/>
        <v>a اميمة</v>
      </c>
      <c r="J28" s="91" t="str">
        <f t="shared" si="6"/>
        <v>أنثى</v>
      </c>
      <c r="K28" s="101" t="str">
        <f t="shared" si="13"/>
        <v>3ASCG-1</v>
      </c>
      <c r="L28" s="78">
        <v>22</v>
      </c>
      <c r="M28" s="4" t="str">
        <f t="shared" si="7"/>
        <v>1.22</v>
      </c>
      <c r="N28" s="340">
        <f>IF(O28="","",COUNTIF($O$7:O28,O28))</f>
        <v>22</v>
      </c>
      <c r="O28" s="340">
        <f t="shared" si="14"/>
        <v>1</v>
      </c>
      <c r="P28" s="1" t="str">
        <f t="shared" si="8"/>
        <v>a اميمة</v>
      </c>
      <c r="Q28" s="4" t="str">
        <f t="shared" si="9"/>
        <v>1.22</v>
      </c>
      <c r="R28" s="2" t="str">
        <f t="shared" si="10"/>
        <v>a اميمة</v>
      </c>
      <c r="S28" s="79">
        <f t="shared" si="11"/>
        <v>22</v>
      </c>
      <c r="U28" s="339">
        <f t="shared" si="15"/>
        <v>595</v>
      </c>
      <c r="V28" s="339">
        <f>'بطاقة تقنية'!H39</f>
        <v>27</v>
      </c>
      <c r="W28" s="339">
        <f>'بطاقة تقنية'!C39</f>
        <v>22</v>
      </c>
    </row>
    <row r="29" spans="1:23" ht="24" customHeight="1">
      <c r="A29" s="54"/>
      <c r="B29" s="75" t="str">
        <f t="shared" si="12"/>
        <v>3ASCG-1.23</v>
      </c>
      <c r="C29" s="76">
        <v>23</v>
      </c>
      <c r="D29" s="403" t="str">
        <f t="shared" si="0"/>
        <v>الثالثة إعدادي عام_23</v>
      </c>
      <c r="E29" s="77" t="str">
        <f t="shared" si="1"/>
        <v>3ASCG-1</v>
      </c>
      <c r="F29" s="91" t="str">
        <f t="shared" si="2"/>
        <v>1</v>
      </c>
      <c r="G29" s="92">
        <f t="shared" si="3"/>
        <v>23</v>
      </c>
      <c r="H29" s="91" t="str">
        <f t="shared" si="4"/>
        <v>P136250961</v>
      </c>
      <c r="I29" s="91" t="str">
        <f t="shared" si="5"/>
        <v>a إكرام</v>
      </c>
      <c r="J29" s="91" t="str">
        <f t="shared" si="6"/>
        <v>أنثى</v>
      </c>
      <c r="K29" s="101" t="str">
        <f t="shared" si="13"/>
        <v>3ASCG-1</v>
      </c>
      <c r="L29" s="78">
        <v>23</v>
      </c>
      <c r="M29" s="4" t="str">
        <f t="shared" si="7"/>
        <v>1.23</v>
      </c>
      <c r="N29" s="340">
        <f>IF(O29="","",COUNTIF($O$7:O29,O29))</f>
        <v>23</v>
      </c>
      <c r="O29" s="340">
        <f t="shared" si="14"/>
        <v>1</v>
      </c>
      <c r="P29" s="1" t="str">
        <f t="shared" si="8"/>
        <v>a إكرام</v>
      </c>
      <c r="Q29" s="4" t="str">
        <f t="shared" si="9"/>
        <v>1.23</v>
      </c>
      <c r="R29" s="2" t="str">
        <f t="shared" si="10"/>
        <v>a إكرام</v>
      </c>
      <c r="S29" s="79">
        <f t="shared" si="11"/>
        <v>23</v>
      </c>
      <c r="U29" s="339">
        <f t="shared" si="15"/>
        <v>622</v>
      </c>
      <c r="V29" s="339">
        <f>'بطاقة تقنية'!H40</f>
        <v>27</v>
      </c>
      <c r="W29" s="339">
        <f>'بطاقة تقنية'!C40</f>
        <v>23</v>
      </c>
    </row>
    <row r="30" spans="1:23" ht="24" customHeight="1">
      <c r="A30" s="54"/>
      <c r="B30" s="75" t="str">
        <f t="shared" si="12"/>
        <v>3ASCG-1.24</v>
      </c>
      <c r="C30" s="76">
        <v>24</v>
      </c>
      <c r="D30" s="403" t="str">
        <f t="shared" si="0"/>
        <v>الثالثة إعدادي عام_24</v>
      </c>
      <c r="E30" s="77" t="str">
        <f t="shared" si="1"/>
        <v>3ASCG-1</v>
      </c>
      <c r="F30" s="91" t="str">
        <f t="shared" si="2"/>
        <v>1</v>
      </c>
      <c r="G30" s="92">
        <f t="shared" si="3"/>
        <v>24</v>
      </c>
      <c r="H30" s="91" t="str">
        <f t="shared" si="4"/>
        <v>P136250970</v>
      </c>
      <c r="I30" s="91" t="str">
        <f t="shared" si="5"/>
        <v xml:space="preserve">a إكرام </v>
      </c>
      <c r="J30" s="91" t="str">
        <f t="shared" si="6"/>
        <v>أنثى</v>
      </c>
      <c r="K30" s="101" t="str">
        <f t="shared" si="13"/>
        <v>3ASCG-1</v>
      </c>
      <c r="L30" s="78">
        <v>24</v>
      </c>
      <c r="M30" s="4" t="str">
        <f t="shared" si="7"/>
        <v>1.24</v>
      </c>
      <c r="N30" s="340">
        <f>IF(O30="","",COUNTIF($O$7:O30,O30))</f>
        <v>24</v>
      </c>
      <c r="O30" s="340">
        <f t="shared" si="14"/>
        <v>1</v>
      </c>
      <c r="P30" s="1" t="str">
        <f t="shared" si="8"/>
        <v xml:space="preserve">a إكرام </v>
      </c>
      <c r="Q30" s="4" t="str">
        <f t="shared" si="9"/>
        <v>1.24</v>
      </c>
      <c r="R30" s="2" t="str">
        <f t="shared" si="10"/>
        <v xml:space="preserve">a إكرام </v>
      </c>
      <c r="S30" s="79">
        <f t="shared" si="11"/>
        <v>24</v>
      </c>
      <c r="U30" s="339">
        <f t="shared" si="15"/>
        <v>649</v>
      </c>
      <c r="V30" s="339">
        <f>'بطاقة تقنية'!H41</f>
        <v>27</v>
      </c>
      <c r="W30" s="339">
        <f>'بطاقة تقنية'!C41</f>
        <v>24</v>
      </c>
    </row>
    <row r="31" spans="1:23" ht="24" customHeight="1">
      <c r="A31" s="54"/>
      <c r="B31" s="75" t="str">
        <f t="shared" si="12"/>
        <v>3ASCG-1.25</v>
      </c>
      <c r="C31" s="76">
        <v>25</v>
      </c>
      <c r="D31" s="403" t="str">
        <f t="shared" si="0"/>
        <v>الثالثة إعدادي عام_25</v>
      </c>
      <c r="E31" s="77" t="str">
        <f t="shared" si="1"/>
        <v>3ASCG-1</v>
      </c>
      <c r="F31" s="91" t="str">
        <f t="shared" si="2"/>
        <v>1</v>
      </c>
      <c r="G31" s="92">
        <f t="shared" si="3"/>
        <v>25</v>
      </c>
      <c r="H31" s="91" t="str">
        <f t="shared" si="4"/>
        <v>P136250991</v>
      </c>
      <c r="I31" s="91" t="str">
        <f t="shared" si="5"/>
        <v xml:space="preserve">a محمد </v>
      </c>
      <c r="J31" s="91" t="str">
        <f t="shared" si="6"/>
        <v>ذكر</v>
      </c>
      <c r="K31" s="101" t="str">
        <f t="shared" si="13"/>
        <v>3ASCG-1</v>
      </c>
      <c r="L31" s="78">
        <v>25</v>
      </c>
      <c r="M31" s="4" t="str">
        <f t="shared" si="7"/>
        <v>1.25</v>
      </c>
      <c r="N31" s="340">
        <f>IF(O31="","",COUNTIF($O$7:O31,O31))</f>
        <v>25</v>
      </c>
      <c r="O31" s="340">
        <f t="shared" si="14"/>
        <v>1</v>
      </c>
      <c r="P31" s="1" t="str">
        <f t="shared" si="8"/>
        <v xml:space="preserve">a محمد </v>
      </c>
      <c r="Q31" s="4" t="str">
        <f t="shared" si="9"/>
        <v>1.25</v>
      </c>
      <c r="R31" s="2" t="str">
        <f t="shared" si="10"/>
        <v xml:space="preserve">a محمد </v>
      </c>
      <c r="S31" s="79">
        <f t="shared" si="11"/>
        <v>25</v>
      </c>
      <c r="U31" s="339">
        <f t="shared" si="15"/>
        <v>676</v>
      </c>
      <c r="V31" s="339">
        <f>'بطاقة تقنية'!H42</f>
        <v>27</v>
      </c>
      <c r="W31" s="339">
        <f>'بطاقة تقنية'!C42</f>
        <v>25</v>
      </c>
    </row>
    <row r="32" spans="1:23" ht="24" customHeight="1">
      <c r="A32" s="54"/>
      <c r="B32" s="75" t="str">
        <f t="shared" si="12"/>
        <v>3ASCG-1.26</v>
      </c>
      <c r="C32" s="76">
        <v>26</v>
      </c>
      <c r="D32" s="403" t="str">
        <f t="shared" si="0"/>
        <v>الثالثة إعدادي عام_26</v>
      </c>
      <c r="E32" s="77" t="str">
        <f t="shared" si="1"/>
        <v>3ASCG-1</v>
      </c>
      <c r="F32" s="91" t="str">
        <f t="shared" si="2"/>
        <v>1</v>
      </c>
      <c r="G32" s="92">
        <f t="shared" si="3"/>
        <v>26</v>
      </c>
      <c r="H32" s="91" t="str">
        <f t="shared" si="4"/>
        <v>P136260247</v>
      </c>
      <c r="I32" s="91" t="str">
        <f t="shared" si="5"/>
        <v>a ايتسام</v>
      </c>
      <c r="J32" s="91" t="str">
        <f t="shared" si="6"/>
        <v>أنثى</v>
      </c>
      <c r="K32" s="101" t="str">
        <f t="shared" si="13"/>
        <v>3ASCG-1</v>
      </c>
      <c r="L32" s="78">
        <v>26</v>
      </c>
      <c r="M32" s="4" t="str">
        <f t="shared" si="7"/>
        <v>1.26</v>
      </c>
      <c r="N32" s="340">
        <f>IF(O32="","",COUNTIF($O$7:O32,O32))</f>
        <v>26</v>
      </c>
      <c r="O32" s="340">
        <f t="shared" si="14"/>
        <v>1</v>
      </c>
      <c r="P32" s="1" t="str">
        <f t="shared" si="8"/>
        <v>a ايتسام</v>
      </c>
      <c r="Q32" s="4" t="str">
        <f t="shared" si="9"/>
        <v>1.26</v>
      </c>
      <c r="R32" s="2" t="str">
        <f t="shared" si="10"/>
        <v>a ايتسام</v>
      </c>
      <c r="S32" s="79">
        <f t="shared" si="11"/>
        <v>26</v>
      </c>
      <c r="U32" s="339">
        <f t="shared" si="15"/>
        <v>704</v>
      </c>
      <c r="V32" s="339">
        <f>'بطاقة تقنية'!H43</f>
        <v>28</v>
      </c>
      <c r="W32" s="339">
        <f>'بطاقة تقنية'!C43</f>
        <v>26</v>
      </c>
    </row>
    <row r="33" spans="1:23" ht="24" customHeight="1">
      <c r="A33" s="54"/>
      <c r="B33" s="75" t="str">
        <f t="shared" si="12"/>
        <v>3ASCG-1.27</v>
      </c>
      <c r="C33" s="76">
        <v>27</v>
      </c>
      <c r="D33" s="403" t="str">
        <f t="shared" si="0"/>
        <v>الثالثة إعدادي عام_27</v>
      </c>
      <c r="E33" s="77" t="str">
        <f t="shared" si="1"/>
        <v>3ASCG-1</v>
      </c>
      <c r="F33" s="91" t="str">
        <f t="shared" si="2"/>
        <v>1</v>
      </c>
      <c r="G33" s="92">
        <f t="shared" si="3"/>
        <v>27</v>
      </c>
      <c r="H33" s="91" t="str">
        <f t="shared" si="4"/>
        <v>P136376672</v>
      </c>
      <c r="I33" s="91" t="str">
        <f t="shared" si="5"/>
        <v xml:space="preserve">a أيوب </v>
      </c>
      <c r="J33" s="91" t="str">
        <f t="shared" si="6"/>
        <v>ذكر</v>
      </c>
      <c r="K33" s="101" t="str">
        <f t="shared" si="13"/>
        <v>3ASCG-1</v>
      </c>
      <c r="L33" s="78">
        <v>27</v>
      </c>
      <c r="M33" s="4" t="str">
        <f t="shared" si="7"/>
        <v>1.27</v>
      </c>
      <c r="N33" s="340">
        <f>IF(O33="","",COUNTIF($O$7:O33,O33))</f>
        <v>27</v>
      </c>
      <c r="O33" s="340">
        <f t="shared" si="14"/>
        <v>1</v>
      </c>
      <c r="P33" s="1" t="str">
        <f t="shared" si="8"/>
        <v xml:space="preserve">a أيوب </v>
      </c>
      <c r="Q33" s="4" t="str">
        <f t="shared" si="9"/>
        <v>1.27</v>
      </c>
      <c r="R33" s="2" t="str">
        <f t="shared" si="10"/>
        <v xml:space="preserve">a أيوب </v>
      </c>
      <c r="S33" s="79">
        <f t="shared" si="11"/>
        <v>27</v>
      </c>
      <c r="U33" s="339">
        <f t="shared" si="15"/>
        <v>732</v>
      </c>
      <c r="V33" s="339">
        <f>'بطاقة تقنية'!H44</f>
        <v>28</v>
      </c>
      <c r="W33" s="339">
        <f>'بطاقة تقنية'!C44</f>
        <v>27</v>
      </c>
    </row>
    <row r="34" spans="1:23" ht="24" customHeight="1">
      <c r="A34" s="54"/>
      <c r="B34" s="75" t="str">
        <f t="shared" si="12"/>
        <v>3ASCG-1.28</v>
      </c>
      <c r="C34" s="76">
        <v>28</v>
      </c>
      <c r="D34" s="403" t="str">
        <f t="shared" si="0"/>
        <v>الثالثة إعدادي عام_28</v>
      </c>
      <c r="E34" s="77" t="str">
        <f t="shared" si="1"/>
        <v>3ASCG-1</v>
      </c>
      <c r="F34" s="91" t="str">
        <f t="shared" si="2"/>
        <v>1</v>
      </c>
      <c r="G34" s="92">
        <f t="shared" si="3"/>
        <v>28</v>
      </c>
      <c r="H34" s="91" t="str">
        <f t="shared" si="4"/>
        <v>P136377444</v>
      </c>
      <c r="I34" s="91" t="str">
        <f t="shared" si="5"/>
        <v xml:space="preserve">a ياسمين </v>
      </c>
      <c r="J34" s="91" t="str">
        <f t="shared" si="6"/>
        <v>أنثى</v>
      </c>
      <c r="K34" s="101" t="str">
        <f t="shared" si="13"/>
        <v>3ASCG-1</v>
      </c>
      <c r="L34" s="78">
        <v>28</v>
      </c>
      <c r="M34" s="4" t="str">
        <f t="shared" si="7"/>
        <v>2.28</v>
      </c>
      <c r="N34" s="340">
        <f>IF(O34="","",COUNTIF($O$7:O34,O34))</f>
        <v>1</v>
      </c>
      <c r="O34" s="340">
        <f t="shared" si="14"/>
        <v>2</v>
      </c>
      <c r="P34" s="1" t="str">
        <f t="shared" si="8"/>
        <v xml:space="preserve">a ياسمين </v>
      </c>
      <c r="Q34" s="4" t="str">
        <f t="shared" si="9"/>
        <v>2.1</v>
      </c>
      <c r="R34" s="2" t="str">
        <f t="shared" si="10"/>
        <v xml:space="preserve">a ياسمين </v>
      </c>
      <c r="S34" s="79">
        <f t="shared" si="11"/>
        <v>28</v>
      </c>
      <c r="U34" s="339">
        <f t="shared" si="15"/>
        <v>760</v>
      </c>
      <c r="V34" s="339">
        <f>'بطاقة تقنية'!H45</f>
        <v>28</v>
      </c>
      <c r="W34" s="339">
        <f>'بطاقة تقنية'!C45</f>
        <v>28</v>
      </c>
    </row>
    <row r="35" spans="1:23" ht="24" customHeight="1">
      <c r="A35" s="54"/>
      <c r="B35" s="75" t="str">
        <f t="shared" si="12"/>
        <v>3ASCG-1.29</v>
      </c>
      <c r="C35" s="76">
        <v>29</v>
      </c>
      <c r="D35" s="403" t="str">
        <f t="shared" si="0"/>
        <v>الثالثة إعدادي عام_29</v>
      </c>
      <c r="E35" s="77" t="str">
        <f t="shared" si="1"/>
        <v>3ASCG-1</v>
      </c>
      <c r="F35" s="91" t="str">
        <f t="shared" si="2"/>
        <v>1</v>
      </c>
      <c r="G35" s="92">
        <f t="shared" si="3"/>
        <v>29</v>
      </c>
      <c r="H35" s="91" t="str">
        <f t="shared" si="4"/>
        <v>P137236837</v>
      </c>
      <c r="I35" s="91" t="str">
        <f t="shared" si="5"/>
        <v xml:space="preserve">a رشاد </v>
      </c>
      <c r="J35" s="91" t="str">
        <f t="shared" si="6"/>
        <v>ذكر</v>
      </c>
      <c r="K35" s="101" t="str">
        <f t="shared" si="13"/>
        <v>3ASCG-1</v>
      </c>
      <c r="L35" s="78">
        <v>29</v>
      </c>
      <c r="M35" s="4" t="str">
        <f t="shared" si="7"/>
        <v>2.29</v>
      </c>
      <c r="N35" s="340">
        <f>IF(O35="","",COUNTIF($O$7:O35,O35))</f>
        <v>2</v>
      </c>
      <c r="O35" s="340">
        <f t="shared" si="14"/>
        <v>2</v>
      </c>
      <c r="P35" s="1" t="str">
        <f t="shared" si="8"/>
        <v xml:space="preserve">a رشاد </v>
      </c>
      <c r="Q35" s="4" t="str">
        <f t="shared" si="9"/>
        <v>2.2</v>
      </c>
      <c r="R35" s="2" t="str">
        <f t="shared" si="10"/>
        <v xml:space="preserve">a رشاد </v>
      </c>
      <c r="S35" s="79">
        <f t="shared" si="11"/>
        <v>29</v>
      </c>
      <c r="U35" s="339">
        <f t="shared" si="15"/>
        <v>790</v>
      </c>
      <c r="V35" s="339">
        <f>'بطاقة تقنية'!H46</f>
        <v>30</v>
      </c>
      <c r="W35" s="339">
        <f>'بطاقة تقنية'!C46</f>
        <v>29</v>
      </c>
    </row>
    <row r="36" spans="1:23" ht="24" customHeight="1">
      <c r="A36" s="54"/>
      <c r="B36" s="75" t="str">
        <f t="shared" si="12"/>
        <v>3ASCG-1.30</v>
      </c>
      <c r="C36" s="76">
        <v>30</v>
      </c>
      <c r="D36" s="403" t="str">
        <f t="shared" si="0"/>
        <v>الثالثة إعدادي عام_30</v>
      </c>
      <c r="E36" s="77" t="str">
        <f t="shared" si="1"/>
        <v>3ASCG-1</v>
      </c>
      <c r="F36" s="91" t="str">
        <f t="shared" si="2"/>
        <v>1</v>
      </c>
      <c r="G36" s="92">
        <f t="shared" si="3"/>
        <v>30</v>
      </c>
      <c r="H36" s="91" t="str">
        <f t="shared" si="4"/>
        <v>P137252599</v>
      </c>
      <c r="I36" s="91" t="str">
        <f t="shared" si="5"/>
        <v xml:space="preserve">a أيوب  </v>
      </c>
      <c r="J36" s="91" t="str">
        <f t="shared" si="6"/>
        <v>ذكر</v>
      </c>
      <c r="K36" s="101" t="str">
        <f t="shared" si="13"/>
        <v>3ASCG-1</v>
      </c>
      <c r="L36" s="78">
        <v>30</v>
      </c>
      <c r="M36" s="4" t="str">
        <f t="shared" si="7"/>
        <v>2.30</v>
      </c>
      <c r="N36" s="340">
        <f>IF(O36="","",COUNTIF($O$7:O36,O36))</f>
        <v>3</v>
      </c>
      <c r="O36" s="340">
        <f t="shared" si="14"/>
        <v>2</v>
      </c>
      <c r="P36" s="1" t="str">
        <f t="shared" si="8"/>
        <v xml:space="preserve">a أيوب  </v>
      </c>
      <c r="Q36" s="4" t="str">
        <f t="shared" si="9"/>
        <v>2.3</v>
      </c>
      <c r="R36" s="2" t="str">
        <f t="shared" si="10"/>
        <v xml:space="preserve">a أيوب  </v>
      </c>
      <c r="S36" s="79">
        <f t="shared" si="11"/>
        <v>30</v>
      </c>
      <c r="U36" s="339">
        <f t="shared" si="15"/>
        <v>820</v>
      </c>
      <c r="V36" s="339">
        <f>'بطاقة تقنية'!H47</f>
        <v>30</v>
      </c>
      <c r="W36" s="339">
        <f>'بطاقة تقنية'!C47</f>
        <v>30</v>
      </c>
    </row>
    <row r="37" spans="1:23" ht="24" customHeight="1">
      <c r="A37" s="54"/>
      <c r="B37" s="75" t="str">
        <f t="shared" si="12"/>
        <v>3ASCG-1.31</v>
      </c>
      <c r="C37" s="76">
        <v>31</v>
      </c>
      <c r="D37" s="403" t="str">
        <f t="shared" si="0"/>
        <v>الثالثة إعدادي عام_31</v>
      </c>
      <c r="E37" s="77" t="str">
        <f t="shared" si="1"/>
        <v>3ASCG-1</v>
      </c>
      <c r="F37" s="91" t="str">
        <f t="shared" si="2"/>
        <v>1</v>
      </c>
      <c r="G37" s="92">
        <f t="shared" si="3"/>
        <v>31</v>
      </c>
      <c r="H37" s="91" t="str">
        <f t="shared" si="4"/>
        <v>P137371238</v>
      </c>
      <c r="I37" s="91" t="str">
        <f t="shared" si="5"/>
        <v xml:space="preserve">a دينار </v>
      </c>
      <c r="J37" s="91" t="str">
        <f t="shared" si="6"/>
        <v>ذكر</v>
      </c>
      <c r="K37" s="101" t="str">
        <f t="shared" si="13"/>
        <v>3ASCG-1</v>
      </c>
      <c r="L37" s="78">
        <v>31</v>
      </c>
      <c r="M37" s="4" t="str">
        <f t="shared" si="7"/>
        <v>2.31</v>
      </c>
      <c r="N37" s="340">
        <f>IF(O37="","",COUNTIF($O$7:O37,O37))</f>
        <v>4</v>
      </c>
      <c r="O37" s="340">
        <f t="shared" si="14"/>
        <v>2</v>
      </c>
      <c r="P37" s="1" t="str">
        <f t="shared" si="8"/>
        <v xml:space="preserve">a دينار </v>
      </c>
      <c r="Q37" s="4" t="str">
        <f t="shared" si="9"/>
        <v>2.4</v>
      </c>
      <c r="R37" s="2" t="str">
        <f t="shared" si="10"/>
        <v xml:space="preserve">a دينار </v>
      </c>
      <c r="S37" s="79">
        <f t="shared" si="11"/>
        <v>31</v>
      </c>
      <c r="U37" s="339">
        <f t="shared" si="15"/>
        <v>849</v>
      </c>
      <c r="V37" s="339">
        <f>'بطاقة تقنية'!H48</f>
        <v>29</v>
      </c>
      <c r="W37" s="339">
        <f>'بطاقة تقنية'!C48</f>
        <v>31</v>
      </c>
    </row>
    <row r="38" spans="1:23" ht="24" customHeight="1">
      <c r="A38" s="54"/>
      <c r="B38" s="75" t="str">
        <f t="shared" si="12"/>
        <v>3ASCG-1.32</v>
      </c>
      <c r="C38" s="76">
        <v>32</v>
      </c>
      <c r="D38" s="403" t="str">
        <f t="shared" si="0"/>
        <v>الثالثة إعدادي عام_32</v>
      </c>
      <c r="E38" s="77" t="str">
        <f t="shared" si="1"/>
        <v>3ASCG-1</v>
      </c>
      <c r="F38" s="91" t="str">
        <f t="shared" si="2"/>
        <v>1</v>
      </c>
      <c r="G38" s="92">
        <f t="shared" si="3"/>
        <v>32</v>
      </c>
      <c r="H38" s="91" t="str">
        <f t="shared" si="4"/>
        <v>P137371274</v>
      </c>
      <c r="I38" s="91" t="str">
        <f t="shared" si="5"/>
        <v xml:space="preserve">a محمد </v>
      </c>
      <c r="J38" s="91" t="str">
        <f t="shared" si="6"/>
        <v>ذكر</v>
      </c>
      <c r="K38" s="101" t="str">
        <f t="shared" si="13"/>
        <v>3ASCG-1</v>
      </c>
      <c r="L38" s="78">
        <v>32</v>
      </c>
      <c r="M38" s="4" t="str">
        <f t="shared" si="7"/>
        <v>2.32</v>
      </c>
      <c r="N38" s="340">
        <f>IF(O38="","",COUNTIF($O$7:O38,O38))</f>
        <v>5</v>
      </c>
      <c r="O38" s="340">
        <f t="shared" si="14"/>
        <v>2</v>
      </c>
      <c r="P38" s="1" t="str">
        <f t="shared" si="8"/>
        <v xml:space="preserve">a محمد </v>
      </c>
      <c r="Q38" s="4" t="str">
        <f t="shared" si="9"/>
        <v>2.5</v>
      </c>
      <c r="R38" s="2" t="str">
        <f t="shared" si="10"/>
        <v xml:space="preserve">a محمد </v>
      </c>
      <c r="S38" s="79">
        <f t="shared" si="11"/>
        <v>32</v>
      </c>
      <c r="U38" s="339">
        <f t="shared" si="15"/>
        <v>849</v>
      </c>
      <c r="V38" s="339">
        <f>'بطاقة تقنية'!H49</f>
        <v>0</v>
      </c>
      <c r="W38" s="339">
        <f>'بطاقة تقنية'!C49</f>
        <v>32</v>
      </c>
    </row>
    <row r="39" spans="1:23" ht="24" customHeight="1">
      <c r="A39" s="54"/>
      <c r="B39" s="75" t="str">
        <f t="shared" si="12"/>
        <v>3ASCG-1.33</v>
      </c>
      <c r="C39" s="76">
        <v>33</v>
      </c>
      <c r="D39" s="403" t="str">
        <f t="shared" si="0"/>
        <v>الثالثة إعدادي عام_33</v>
      </c>
      <c r="E39" s="77" t="str">
        <f t="shared" si="1"/>
        <v>3ASCG-1</v>
      </c>
      <c r="F39" s="91" t="str">
        <f t="shared" si="2"/>
        <v>1</v>
      </c>
      <c r="G39" s="92">
        <f t="shared" si="3"/>
        <v>33</v>
      </c>
      <c r="H39" s="91" t="str">
        <f t="shared" si="4"/>
        <v>P137534079</v>
      </c>
      <c r="I39" s="91" t="str">
        <f t="shared" si="5"/>
        <v>a آية</v>
      </c>
      <c r="J39" s="91" t="str">
        <f t="shared" si="6"/>
        <v>أنثى</v>
      </c>
      <c r="K39" s="101" t="str">
        <f t="shared" si="13"/>
        <v>3ASCG-1</v>
      </c>
      <c r="L39" s="78">
        <v>33</v>
      </c>
      <c r="M39" s="4" t="str">
        <f t="shared" si="7"/>
        <v>2.33</v>
      </c>
      <c r="N39" s="340">
        <f>IF(O39="","",COUNTIF($O$7:O39,O39))</f>
        <v>6</v>
      </c>
      <c r="O39" s="340">
        <f t="shared" si="14"/>
        <v>2</v>
      </c>
      <c r="P39" s="1" t="str">
        <f t="shared" si="8"/>
        <v>a آية</v>
      </c>
      <c r="Q39" s="4" t="str">
        <f t="shared" si="9"/>
        <v>2.6</v>
      </c>
      <c r="R39" s="2" t="str">
        <f t="shared" si="10"/>
        <v>a آية</v>
      </c>
      <c r="S39" s="79">
        <f t="shared" si="11"/>
        <v>33</v>
      </c>
      <c r="U39" s="339">
        <f t="shared" si="15"/>
        <v>849</v>
      </c>
      <c r="V39" s="339">
        <f>'بطاقة تقنية'!H50</f>
        <v>0</v>
      </c>
      <c r="W39" s="339">
        <f>'بطاقة تقنية'!C50</f>
        <v>33</v>
      </c>
    </row>
    <row r="40" spans="1:23" ht="24" customHeight="1">
      <c r="A40" s="54"/>
      <c r="B40" s="75" t="str">
        <f t="shared" si="12"/>
        <v>3ASCG-1.34</v>
      </c>
      <c r="C40" s="76">
        <v>34</v>
      </c>
      <c r="D40" s="403" t="str">
        <f t="shared" si="0"/>
        <v>الثالثة إعدادي عام_34</v>
      </c>
      <c r="E40" s="77" t="str">
        <f t="shared" si="1"/>
        <v>3ASCG-1</v>
      </c>
      <c r="F40" s="91" t="str">
        <f t="shared" si="2"/>
        <v>1</v>
      </c>
      <c r="G40" s="92">
        <f t="shared" si="3"/>
        <v>34</v>
      </c>
      <c r="H40" s="91" t="str">
        <f t="shared" si="4"/>
        <v>P138243757</v>
      </c>
      <c r="I40" s="91" t="str">
        <f t="shared" si="5"/>
        <v>a فاطمة</v>
      </c>
      <c r="J40" s="91" t="str">
        <f t="shared" si="6"/>
        <v>أنثى</v>
      </c>
      <c r="K40" s="101" t="str">
        <f t="shared" si="13"/>
        <v>3ASCG-1</v>
      </c>
      <c r="L40" s="78">
        <v>34</v>
      </c>
      <c r="M40" s="4" t="str">
        <f t="shared" si="7"/>
        <v>2.34</v>
      </c>
      <c r="N40" s="340">
        <f>IF(O40="","",COUNTIF($O$7:O40,O40))</f>
        <v>7</v>
      </c>
      <c r="O40" s="340">
        <f t="shared" si="14"/>
        <v>2</v>
      </c>
      <c r="P40" s="1" t="str">
        <f t="shared" si="8"/>
        <v>a فاطمة</v>
      </c>
      <c r="Q40" s="4" t="str">
        <f t="shared" si="9"/>
        <v>2.7</v>
      </c>
      <c r="R40" s="2" t="str">
        <f t="shared" si="10"/>
        <v>a فاطمة</v>
      </c>
      <c r="S40" s="79">
        <f t="shared" si="11"/>
        <v>34</v>
      </c>
      <c r="U40" s="339">
        <f t="shared" si="15"/>
        <v>849</v>
      </c>
      <c r="V40" s="339">
        <f>'بطاقة تقنية'!H51</f>
        <v>0</v>
      </c>
      <c r="W40" s="339">
        <f>'بطاقة تقنية'!C51</f>
        <v>34</v>
      </c>
    </row>
    <row r="41" spans="1:23" ht="24" customHeight="1">
      <c r="A41" s="54"/>
      <c r="B41" s="75" t="str">
        <f t="shared" si="12"/>
        <v>3ASCG-1.35</v>
      </c>
      <c r="C41" s="76">
        <v>35</v>
      </c>
      <c r="D41" s="403" t="str">
        <f t="shared" si="0"/>
        <v>الثالثة إعدادي عام_35</v>
      </c>
      <c r="E41" s="77" t="str">
        <f t="shared" si="1"/>
        <v>3ASCG-1</v>
      </c>
      <c r="F41" s="91" t="str">
        <f t="shared" si="2"/>
        <v>1</v>
      </c>
      <c r="G41" s="92">
        <f t="shared" si="3"/>
        <v>35</v>
      </c>
      <c r="H41" s="91" t="str">
        <f t="shared" si="4"/>
        <v>P138250907</v>
      </c>
      <c r="I41" s="91" t="str">
        <f t="shared" si="5"/>
        <v>a محمد</v>
      </c>
      <c r="J41" s="91" t="str">
        <f t="shared" si="6"/>
        <v>ذكر</v>
      </c>
      <c r="K41" s="101" t="str">
        <f t="shared" si="13"/>
        <v>3ASCG-1</v>
      </c>
      <c r="L41" s="78">
        <v>35</v>
      </c>
      <c r="M41" s="4" t="str">
        <f t="shared" si="7"/>
        <v>2.35</v>
      </c>
      <c r="N41" s="340">
        <f>IF(O41="","",COUNTIF($O$7:O41,O41))</f>
        <v>8</v>
      </c>
      <c r="O41" s="340">
        <f t="shared" si="14"/>
        <v>2</v>
      </c>
      <c r="P41" s="1" t="str">
        <f t="shared" si="8"/>
        <v>a محمد</v>
      </c>
      <c r="Q41" s="4" t="str">
        <f t="shared" si="9"/>
        <v>2.8</v>
      </c>
      <c r="R41" s="2" t="str">
        <f t="shared" si="10"/>
        <v>a محمد</v>
      </c>
      <c r="S41" s="79">
        <f t="shared" si="11"/>
        <v>35</v>
      </c>
      <c r="U41" s="339">
        <f t="shared" si="15"/>
        <v>849</v>
      </c>
      <c r="V41" s="339">
        <f>'بطاقة تقنية'!H52</f>
        <v>0</v>
      </c>
      <c r="W41" s="339">
        <f>'بطاقة تقنية'!C52</f>
        <v>35</v>
      </c>
    </row>
    <row r="42" spans="1:23" ht="24" customHeight="1">
      <c r="A42" s="54"/>
      <c r="B42" s="75" t="str">
        <f t="shared" si="12"/>
        <v>3ASCG-1.36</v>
      </c>
      <c r="C42" s="76">
        <v>36</v>
      </c>
      <c r="D42" s="403" t="str">
        <f t="shared" si="0"/>
        <v>الثالثة إعدادي عام_36</v>
      </c>
      <c r="E42" s="77" t="str">
        <f t="shared" si="1"/>
        <v>3ASCG-1</v>
      </c>
      <c r="F42" s="91" t="str">
        <f t="shared" si="2"/>
        <v>1</v>
      </c>
      <c r="G42" s="92">
        <f t="shared" si="3"/>
        <v>36</v>
      </c>
      <c r="H42" s="91" t="str">
        <f t="shared" si="4"/>
        <v>P138371172</v>
      </c>
      <c r="I42" s="91" t="str">
        <f t="shared" si="5"/>
        <v xml:space="preserve">a محمد ياسين </v>
      </c>
      <c r="J42" s="91" t="str">
        <f t="shared" si="6"/>
        <v>ذكر</v>
      </c>
      <c r="K42" s="101" t="str">
        <f t="shared" si="13"/>
        <v>3ASCG-1</v>
      </c>
      <c r="L42" s="78">
        <v>36</v>
      </c>
      <c r="M42" s="4" t="str">
        <f t="shared" si="7"/>
        <v>2.36</v>
      </c>
      <c r="N42" s="340">
        <f>IF(O42="","",COUNTIF($O$7:O42,O42))</f>
        <v>9</v>
      </c>
      <c r="O42" s="340">
        <f t="shared" si="14"/>
        <v>2</v>
      </c>
      <c r="P42" s="1" t="str">
        <f t="shared" si="8"/>
        <v xml:space="preserve">a محمد ياسين </v>
      </c>
      <c r="Q42" s="4" t="str">
        <f t="shared" si="9"/>
        <v>2.9</v>
      </c>
      <c r="R42" s="2" t="str">
        <f t="shared" si="10"/>
        <v xml:space="preserve">a محمد ياسين </v>
      </c>
      <c r="S42" s="79">
        <f t="shared" si="11"/>
        <v>36</v>
      </c>
      <c r="U42" s="339">
        <f t="shared" si="15"/>
        <v>849</v>
      </c>
      <c r="V42" s="339">
        <f>'بطاقة تقنية'!H53</f>
        <v>0</v>
      </c>
      <c r="W42" s="339">
        <f>'بطاقة تقنية'!C53</f>
        <v>36</v>
      </c>
    </row>
    <row r="43" spans="1:23" ht="24" customHeight="1">
      <c r="A43" s="54"/>
      <c r="B43" s="75" t="str">
        <f t="shared" si="12"/>
        <v>3ASCG-1.37</v>
      </c>
      <c r="C43" s="76">
        <v>37</v>
      </c>
      <c r="D43" s="403" t="str">
        <f t="shared" si="0"/>
        <v>الثالثة إعدادي عام_37</v>
      </c>
      <c r="E43" s="77" t="str">
        <f t="shared" si="1"/>
        <v>3ASCG-1</v>
      </c>
      <c r="F43" s="91" t="str">
        <f t="shared" si="2"/>
        <v>1</v>
      </c>
      <c r="G43" s="92">
        <f t="shared" si="3"/>
        <v>37</v>
      </c>
      <c r="H43" s="91" t="str">
        <f t="shared" si="4"/>
        <v>P138371296</v>
      </c>
      <c r="I43" s="91" t="str">
        <f t="shared" si="5"/>
        <v xml:space="preserve">a آية </v>
      </c>
      <c r="J43" s="91" t="str">
        <f t="shared" si="6"/>
        <v>أنثى</v>
      </c>
      <c r="K43" s="101" t="str">
        <f t="shared" si="13"/>
        <v>3ASCG-1</v>
      </c>
      <c r="L43" s="78">
        <v>37</v>
      </c>
      <c r="M43" s="4" t="str">
        <f t="shared" si="7"/>
        <v>2.37</v>
      </c>
      <c r="N43" s="340">
        <f>IF(O43="","",COUNTIF($O$7:O43,O43))</f>
        <v>10</v>
      </c>
      <c r="O43" s="340">
        <f t="shared" si="14"/>
        <v>2</v>
      </c>
      <c r="P43" s="1" t="str">
        <f t="shared" si="8"/>
        <v xml:space="preserve">a آية </v>
      </c>
      <c r="Q43" s="4" t="str">
        <f t="shared" si="9"/>
        <v>2.10</v>
      </c>
      <c r="R43" s="2" t="str">
        <f t="shared" si="10"/>
        <v xml:space="preserve">a آية </v>
      </c>
      <c r="S43" s="79">
        <f t="shared" si="11"/>
        <v>37</v>
      </c>
      <c r="U43" s="339">
        <f t="shared" si="15"/>
        <v>849</v>
      </c>
      <c r="V43" s="339">
        <f>'بطاقة تقنية'!H54</f>
        <v>0</v>
      </c>
      <c r="W43" s="339">
        <f>'بطاقة تقنية'!C54</f>
        <v>37</v>
      </c>
    </row>
    <row r="44" spans="1:23" ht="24" customHeight="1">
      <c r="A44" s="54"/>
      <c r="B44" s="75" t="str">
        <f t="shared" si="12"/>
        <v>3ASCG-1.38</v>
      </c>
      <c r="C44" s="76">
        <v>38</v>
      </c>
      <c r="D44" s="403" t="str">
        <f t="shared" si="0"/>
        <v>الثالثة إعدادي عام_38</v>
      </c>
      <c r="E44" s="77" t="str">
        <f t="shared" si="1"/>
        <v>3ASCG-1</v>
      </c>
      <c r="F44" s="91" t="str">
        <f t="shared" si="2"/>
        <v>1</v>
      </c>
      <c r="G44" s="92">
        <f t="shared" si="3"/>
        <v>38</v>
      </c>
      <c r="H44" s="91" t="str">
        <f t="shared" si="4"/>
        <v>P138377584</v>
      </c>
      <c r="I44" s="91" t="str">
        <f t="shared" si="5"/>
        <v>a محمد</v>
      </c>
      <c r="J44" s="91" t="str">
        <f t="shared" si="6"/>
        <v>ذكر</v>
      </c>
      <c r="K44" s="101" t="str">
        <f t="shared" si="13"/>
        <v>3ASCG-1</v>
      </c>
      <c r="L44" s="78">
        <v>38</v>
      </c>
      <c r="M44" s="4" t="str">
        <f t="shared" si="7"/>
        <v>2.38</v>
      </c>
      <c r="N44" s="340">
        <f>IF(O44="","",COUNTIF($O$7:O44,O44))</f>
        <v>11</v>
      </c>
      <c r="O44" s="340">
        <f t="shared" si="14"/>
        <v>2</v>
      </c>
      <c r="P44" s="1" t="str">
        <f t="shared" si="8"/>
        <v>a محمد</v>
      </c>
      <c r="Q44" s="4" t="str">
        <f t="shared" si="9"/>
        <v>2.11</v>
      </c>
      <c r="R44" s="2" t="str">
        <f t="shared" si="10"/>
        <v>a محمد</v>
      </c>
      <c r="S44" s="79">
        <f t="shared" si="11"/>
        <v>38</v>
      </c>
      <c r="U44" s="339">
        <f t="shared" si="15"/>
        <v>849</v>
      </c>
      <c r="V44" s="339">
        <f>'بطاقة تقنية'!H55</f>
        <v>0</v>
      </c>
      <c r="W44" s="339">
        <f>'بطاقة تقنية'!C55</f>
        <v>38</v>
      </c>
    </row>
    <row r="45" spans="1:23" ht="24" customHeight="1">
      <c r="A45" s="54"/>
      <c r="B45" s="75" t="str">
        <f t="shared" si="12"/>
        <v>3ASCG-1.39</v>
      </c>
      <c r="C45" s="76">
        <v>39</v>
      </c>
      <c r="D45" s="403" t="str">
        <f t="shared" si="0"/>
        <v>الثالثة إعدادي عام_39</v>
      </c>
      <c r="E45" s="77" t="str">
        <f t="shared" si="1"/>
        <v>3ASCG-1</v>
      </c>
      <c r="F45" s="91" t="str">
        <f t="shared" si="2"/>
        <v>1</v>
      </c>
      <c r="G45" s="92">
        <f t="shared" si="3"/>
        <v>39</v>
      </c>
      <c r="H45" s="91" t="str">
        <f t="shared" si="4"/>
        <v>P138528126</v>
      </c>
      <c r="I45" s="91" t="str">
        <f t="shared" si="5"/>
        <v>a هدى</v>
      </c>
      <c r="J45" s="91" t="str">
        <f t="shared" si="6"/>
        <v>أنثى</v>
      </c>
      <c r="K45" s="101" t="str">
        <f t="shared" si="13"/>
        <v>3ASCG-1</v>
      </c>
      <c r="L45" s="78">
        <v>39</v>
      </c>
      <c r="M45" s="4" t="str">
        <f t="shared" si="7"/>
        <v>2.39</v>
      </c>
      <c r="N45" s="340">
        <f>IF(O45="","",COUNTIF($O$7:O45,O45))</f>
        <v>12</v>
      </c>
      <c r="O45" s="340">
        <f t="shared" si="14"/>
        <v>2</v>
      </c>
      <c r="P45" s="1" t="str">
        <f t="shared" si="8"/>
        <v>a هدى</v>
      </c>
      <c r="Q45" s="4" t="str">
        <f t="shared" si="9"/>
        <v>2.12</v>
      </c>
      <c r="R45" s="2" t="str">
        <f t="shared" si="10"/>
        <v>a هدى</v>
      </c>
      <c r="S45" s="79">
        <f t="shared" si="11"/>
        <v>39</v>
      </c>
      <c r="U45" s="339">
        <f t="shared" si="15"/>
        <v>849</v>
      </c>
      <c r="V45" s="339">
        <f>'بطاقة تقنية'!H56</f>
        <v>0</v>
      </c>
      <c r="W45" s="339">
        <f>'بطاقة تقنية'!C56</f>
        <v>39</v>
      </c>
    </row>
    <row r="46" spans="1:23" ht="24" customHeight="1">
      <c r="A46" s="54"/>
      <c r="B46" s="75" t="str">
        <f t="shared" si="12"/>
        <v>3ASCG-1.40</v>
      </c>
      <c r="C46" s="76">
        <v>40</v>
      </c>
      <c r="D46" s="403" t="str">
        <f t="shared" si="0"/>
        <v>الثالثة إعدادي عام_40</v>
      </c>
      <c r="E46" s="77" t="str">
        <f t="shared" si="1"/>
        <v>3ASCG-1</v>
      </c>
      <c r="F46" s="91" t="str">
        <f t="shared" si="2"/>
        <v>1</v>
      </c>
      <c r="G46" s="92">
        <f t="shared" si="3"/>
        <v>40</v>
      </c>
      <c r="H46" s="91" t="str">
        <f t="shared" si="4"/>
        <v>P139250779</v>
      </c>
      <c r="I46" s="91" t="str">
        <f t="shared" si="5"/>
        <v>a حياة</v>
      </c>
      <c r="J46" s="91" t="str">
        <f t="shared" si="6"/>
        <v>أنثى</v>
      </c>
      <c r="K46" s="101" t="str">
        <f t="shared" si="13"/>
        <v>3ASCG-1</v>
      </c>
      <c r="L46" s="78">
        <v>40</v>
      </c>
      <c r="M46" s="4" t="str">
        <f t="shared" si="7"/>
        <v>2.40</v>
      </c>
      <c r="N46" s="340">
        <f>IF(O46="","",COUNTIF($O$7:O46,O46))</f>
        <v>13</v>
      </c>
      <c r="O46" s="340">
        <f t="shared" si="14"/>
        <v>2</v>
      </c>
      <c r="P46" s="1" t="str">
        <f t="shared" si="8"/>
        <v>a حياة</v>
      </c>
      <c r="Q46" s="4" t="str">
        <f t="shared" si="9"/>
        <v>2.13</v>
      </c>
      <c r="R46" s="2" t="str">
        <f t="shared" si="10"/>
        <v>a حياة</v>
      </c>
      <c r="S46" s="79">
        <f t="shared" si="11"/>
        <v>40</v>
      </c>
      <c r="U46" s="339">
        <f t="shared" si="15"/>
        <v>849</v>
      </c>
      <c r="V46" s="339">
        <f>'بطاقة تقنية'!H57</f>
        <v>0</v>
      </c>
      <c r="W46" s="339">
        <f>'بطاقة تقنية'!C57</f>
        <v>40</v>
      </c>
    </row>
    <row r="47" spans="1:23" ht="24" customHeight="1">
      <c r="A47" s="54"/>
      <c r="B47" s="75" t="str">
        <f t="shared" si="12"/>
        <v>3ASCG-1.41</v>
      </c>
      <c r="C47" s="76">
        <v>41</v>
      </c>
      <c r="D47" s="403" t="str">
        <f t="shared" si="0"/>
        <v>الثالثة إعدادي عام_41</v>
      </c>
      <c r="E47" s="77" t="str">
        <f t="shared" si="1"/>
        <v>3ASCG-1</v>
      </c>
      <c r="F47" s="91" t="str">
        <f t="shared" si="2"/>
        <v>1</v>
      </c>
      <c r="G47" s="92">
        <f t="shared" si="3"/>
        <v>41</v>
      </c>
      <c r="H47" s="91" t="str">
        <f t="shared" si="4"/>
        <v>P144091781</v>
      </c>
      <c r="I47" s="91" t="str">
        <f t="shared" si="5"/>
        <v>a عمر</v>
      </c>
      <c r="J47" s="91" t="str">
        <f t="shared" si="6"/>
        <v>ذكر</v>
      </c>
      <c r="K47" s="101" t="str">
        <f t="shared" si="13"/>
        <v>3ASCG-1</v>
      </c>
      <c r="L47" s="78">
        <v>41</v>
      </c>
      <c r="M47" s="4" t="str">
        <f t="shared" si="7"/>
        <v>2.41</v>
      </c>
      <c r="N47" s="340">
        <f>IF(O47="","",COUNTIF($O$7:O47,O47))</f>
        <v>14</v>
      </c>
      <c r="O47" s="340">
        <f t="shared" si="14"/>
        <v>2</v>
      </c>
      <c r="P47" s="1" t="str">
        <f t="shared" si="8"/>
        <v>a عمر</v>
      </c>
      <c r="Q47" s="4" t="str">
        <f t="shared" si="9"/>
        <v>2.14</v>
      </c>
      <c r="R47" s="2" t="str">
        <f t="shared" si="10"/>
        <v>a عمر</v>
      </c>
      <c r="S47" s="79">
        <f t="shared" si="11"/>
        <v>41</v>
      </c>
    </row>
    <row r="48" spans="1:23" ht="24" customHeight="1">
      <c r="A48" s="54"/>
      <c r="B48" s="75" t="str">
        <f t="shared" si="12"/>
        <v>3ASCG-1.42</v>
      </c>
      <c r="C48" s="76">
        <v>42</v>
      </c>
      <c r="D48" s="403" t="str">
        <f t="shared" si="0"/>
        <v>الثالثة إعدادي عام_42</v>
      </c>
      <c r="E48" s="77" t="str">
        <f t="shared" si="1"/>
        <v>3ASCG-1</v>
      </c>
      <c r="F48" s="91" t="str">
        <f t="shared" si="2"/>
        <v>1</v>
      </c>
      <c r="G48" s="92">
        <f t="shared" si="3"/>
        <v>42</v>
      </c>
      <c r="H48" s="91" t="str">
        <f t="shared" si="4"/>
        <v>P146032387</v>
      </c>
      <c r="I48" s="91" t="str">
        <f t="shared" si="5"/>
        <v>a كوثر</v>
      </c>
      <c r="J48" s="91" t="str">
        <f t="shared" si="6"/>
        <v>أنثى</v>
      </c>
      <c r="K48" s="101" t="str">
        <f t="shared" si="13"/>
        <v>3ASCG-1</v>
      </c>
      <c r="L48" s="78">
        <v>42</v>
      </c>
      <c r="M48" s="4" t="str">
        <f t="shared" si="7"/>
        <v>2.42</v>
      </c>
      <c r="N48" s="340">
        <f>IF(O48="","",COUNTIF($O$7:O48,O48))</f>
        <v>15</v>
      </c>
      <c r="O48" s="340">
        <f t="shared" si="14"/>
        <v>2</v>
      </c>
      <c r="P48" s="1" t="str">
        <f t="shared" si="8"/>
        <v>a كوثر</v>
      </c>
      <c r="Q48" s="4" t="str">
        <f t="shared" si="9"/>
        <v>2.15</v>
      </c>
      <c r="R48" s="2" t="str">
        <f t="shared" si="10"/>
        <v>a كوثر</v>
      </c>
      <c r="S48" s="79">
        <f t="shared" si="11"/>
        <v>42</v>
      </c>
    </row>
    <row r="49" spans="1:19" ht="24" customHeight="1">
      <c r="A49" s="54"/>
      <c r="B49" s="75" t="str">
        <f t="shared" si="12"/>
        <v>3ASCG-1.43</v>
      </c>
      <c r="C49" s="76">
        <v>43</v>
      </c>
      <c r="D49" s="403" t="str">
        <f t="shared" si="0"/>
        <v>الثالثة إعدادي عام_43</v>
      </c>
      <c r="E49" s="77" t="str">
        <f t="shared" si="1"/>
        <v>3ASCG-1</v>
      </c>
      <c r="F49" s="91" t="str">
        <f t="shared" si="2"/>
        <v>1</v>
      </c>
      <c r="G49" s="92">
        <f t="shared" si="3"/>
        <v>43</v>
      </c>
      <c r="H49" s="91" t="str">
        <f t="shared" si="4"/>
        <v>S132164680</v>
      </c>
      <c r="I49" s="91" t="str">
        <f t="shared" si="5"/>
        <v>a أمين</v>
      </c>
      <c r="J49" s="91" t="str">
        <f t="shared" si="6"/>
        <v>ذكر</v>
      </c>
      <c r="K49" s="101" t="str">
        <f t="shared" si="13"/>
        <v>3ASCG-1</v>
      </c>
      <c r="L49" s="78">
        <v>43</v>
      </c>
      <c r="M49" s="4" t="str">
        <f t="shared" si="7"/>
        <v>2.43</v>
      </c>
      <c r="N49" s="340">
        <f>IF(O49="","",COUNTIF($O$7:O49,O49))</f>
        <v>16</v>
      </c>
      <c r="O49" s="340">
        <f t="shared" si="14"/>
        <v>2</v>
      </c>
      <c r="P49" s="1" t="str">
        <f t="shared" si="8"/>
        <v>a أمين</v>
      </c>
      <c r="Q49" s="4" t="str">
        <f t="shared" si="9"/>
        <v>2.16</v>
      </c>
      <c r="R49" s="2" t="str">
        <f t="shared" si="10"/>
        <v>a أمين</v>
      </c>
      <c r="S49" s="79">
        <f t="shared" si="11"/>
        <v>43</v>
      </c>
    </row>
    <row r="50" spans="1:19" ht="24" customHeight="1">
      <c r="A50" s="54"/>
      <c r="B50" s="75" t="str">
        <f t="shared" si="12"/>
        <v>3ASCG-2.1</v>
      </c>
      <c r="C50" s="76">
        <v>44</v>
      </c>
      <c r="D50" s="403" t="str">
        <f t="shared" si="0"/>
        <v>الثالثة إعدادي عام_44</v>
      </c>
      <c r="E50" s="77" t="str">
        <f t="shared" si="1"/>
        <v>3ASCG-2</v>
      </c>
      <c r="F50" s="91" t="str">
        <f t="shared" si="2"/>
        <v>2</v>
      </c>
      <c r="G50" s="92">
        <f t="shared" si="3"/>
        <v>1</v>
      </c>
      <c r="H50" s="91" t="str">
        <f t="shared" si="4"/>
        <v>E140072426</v>
      </c>
      <c r="I50" s="91" t="str">
        <f t="shared" si="5"/>
        <v>a انيسة</v>
      </c>
      <c r="J50" s="91" t="str">
        <f t="shared" si="6"/>
        <v>أنثى</v>
      </c>
      <c r="K50" s="101" t="str">
        <f t="shared" si="13"/>
        <v>3ASCG-2</v>
      </c>
      <c r="L50" s="78">
        <v>44</v>
      </c>
      <c r="M50" s="4" t="str">
        <f t="shared" si="7"/>
        <v>2.44</v>
      </c>
      <c r="N50" s="340">
        <f>IF(O50="","",COUNTIF($O$7:O50,O50))</f>
        <v>17</v>
      </c>
      <c r="O50" s="340">
        <f t="shared" si="14"/>
        <v>2</v>
      </c>
      <c r="P50" s="1" t="str">
        <f t="shared" si="8"/>
        <v>a انيسة</v>
      </c>
      <c r="Q50" s="4" t="str">
        <f t="shared" si="9"/>
        <v>2.17</v>
      </c>
      <c r="R50" s="2" t="str">
        <f t="shared" si="10"/>
        <v>a انيسة</v>
      </c>
      <c r="S50" s="79">
        <f t="shared" si="11"/>
        <v>44</v>
      </c>
    </row>
    <row r="51" spans="1:19" ht="24" customHeight="1">
      <c r="A51" s="54"/>
      <c r="B51" s="75" t="str">
        <f t="shared" si="12"/>
        <v>3ASCG-2.2</v>
      </c>
      <c r="C51" s="76">
        <v>45</v>
      </c>
      <c r="D51" s="403" t="str">
        <f t="shared" si="0"/>
        <v>الثالثة إعدادي عام_45</v>
      </c>
      <c r="E51" s="77" t="str">
        <f t="shared" si="1"/>
        <v>3ASCG-2</v>
      </c>
      <c r="F51" s="91" t="str">
        <f t="shared" si="2"/>
        <v>2</v>
      </c>
      <c r="G51" s="92">
        <f t="shared" si="3"/>
        <v>2</v>
      </c>
      <c r="H51" s="91" t="str">
        <f t="shared" si="4"/>
        <v>N131209758</v>
      </c>
      <c r="I51" s="91" t="str">
        <f t="shared" si="5"/>
        <v>a ريان</v>
      </c>
      <c r="J51" s="91" t="str">
        <f t="shared" si="6"/>
        <v>ذكر</v>
      </c>
      <c r="K51" s="101" t="str">
        <f t="shared" si="13"/>
        <v>3ASCG-2</v>
      </c>
      <c r="L51" s="78">
        <v>45</v>
      </c>
      <c r="M51" s="4" t="str">
        <f t="shared" si="7"/>
        <v>2.45</v>
      </c>
      <c r="N51" s="340">
        <f>IF(O51="","",COUNTIF($O$7:O51,O51))</f>
        <v>18</v>
      </c>
      <c r="O51" s="340">
        <f t="shared" si="14"/>
        <v>2</v>
      </c>
      <c r="P51" s="1" t="str">
        <f t="shared" si="8"/>
        <v>a ريان</v>
      </c>
      <c r="Q51" s="4" t="str">
        <f t="shared" si="9"/>
        <v>2.18</v>
      </c>
      <c r="R51" s="2" t="str">
        <f t="shared" si="10"/>
        <v>a ريان</v>
      </c>
      <c r="S51" s="79">
        <f t="shared" si="11"/>
        <v>45</v>
      </c>
    </row>
    <row r="52" spans="1:19" ht="24" customHeight="1">
      <c r="A52" s="54"/>
      <c r="B52" s="75" t="str">
        <f t="shared" si="12"/>
        <v>3ASCG-2.3</v>
      </c>
      <c r="C52" s="76">
        <v>46</v>
      </c>
      <c r="D52" s="403" t="str">
        <f t="shared" si="0"/>
        <v>الثالثة إعدادي عام_46</v>
      </c>
      <c r="E52" s="77" t="str">
        <f t="shared" si="1"/>
        <v>3ASCG-2</v>
      </c>
      <c r="F52" s="91" t="str">
        <f t="shared" si="2"/>
        <v>2</v>
      </c>
      <c r="G52" s="92">
        <f t="shared" si="3"/>
        <v>3</v>
      </c>
      <c r="H52" s="91" t="str">
        <f t="shared" si="4"/>
        <v>P100011651</v>
      </c>
      <c r="I52" s="91" t="str">
        <f t="shared" si="5"/>
        <v>a عماد</v>
      </c>
      <c r="J52" s="91" t="str">
        <f t="shared" si="6"/>
        <v>ذكر</v>
      </c>
      <c r="K52" s="101" t="str">
        <f t="shared" si="13"/>
        <v>3ASCG-2</v>
      </c>
      <c r="L52" s="78">
        <v>46</v>
      </c>
      <c r="M52" s="4" t="str">
        <f t="shared" si="7"/>
        <v>2.46</v>
      </c>
      <c r="N52" s="340">
        <f>IF(O52="","",COUNTIF($O$7:O52,O52))</f>
        <v>19</v>
      </c>
      <c r="O52" s="340">
        <f t="shared" si="14"/>
        <v>2</v>
      </c>
      <c r="P52" s="1" t="str">
        <f t="shared" si="8"/>
        <v>a عماد</v>
      </c>
      <c r="Q52" s="4" t="str">
        <f t="shared" si="9"/>
        <v>2.19</v>
      </c>
      <c r="R52" s="2" t="str">
        <f t="shared" si="10"/>
        <v>a عماد</v>
      </c>
      <c r="S52" s="79">
        <f t="shared" si="11"/>
        <v>46</v>
      </c>
    </row>
    <row r="53" spans="1:19" ht="24" customHeight="1">
      <c r="A53" s="54"/>
      <c r="B53" s="75" t="str">
        <f t="shared" si="12"/>
        <v>3ASCG-2.4</v>
      </c>
      <c r="C53" s="76">
        <v>47</v>
      </c>
      <c r="D53" s="403" t="str">
        <f t="shared" si="0"/>
        <v>الثالثة إعدادي عام_47</v>
      </c>
      <c r="E53" s="77" t="str">
        <f t="shared" si="1"/>
        <v>3ASCG-2</v>
      </c>
      <c r="F53" s="91" t="str">
        <f t="shared" si="2"/>
        <v>2</v>
      </c>
      <c r="G53" s="92">
        <f t="shared" si="3"/>
        <v>4</v>
      </c>
      <c r="H53" s="91" t="str">
        <f t="shared" si="4"/>
        <v>P120061668</v>
      </c>
      <c r="I53" s="91" t="str">
        <f t="shared" si="5"/>
        <v>a جلال</v>
      </c>
      <c r="J53" s="91" t="str">
        <f t="shared" si="6"/>
        <v>ذكر</v>
      </c>
      <c r="K53" s="101" t="str">
        <f t="shared" si="13"/>
        <v>3ASCG-2</v>
      </c>
      <c r="L53" s="78">
        <v>47</v>
      </c>
      <c r="M53" s="4" t="str">
        <f t="shared" si="7"/>
        <v>2.47</v>
      </c>
      <c r="N53" s="340">
        <f>IF(O53="","",COUNTIF($O$7:O53,O53))</f>
        <v>20</v>
      </c>
      <c r="O53" s="340">
        <f t="shared" si="14"/>
        <v>2</v>
      </c>
      <c r="P53" s="1" t="str">
        <f t="shared" si="8"/>
        <v>a جلال</v>
      </c>
      <c r="Q53" s="4" t="str">
        <f t="shared" si="9"/>
        <v>2.20</v>
      </c>
      <c r="R53" s="2" t="str">
        <f t="shared" si="10"/>
        <v>a جلال</v>
      </c>
      <c r="S53" s="79">
        <f t="shared" si="11"/>
        <v>47</v>
      </c>
    </row>
    <row r="54" spans="1:19" ht="24" customHeight="1">
      <c r="A54" s="54"/>
      <c r="B54" s="75" t="str">
        <f t="shared" si="12"/>
        <v>3ASCG-2.5</v>
      </c>
      <c r="C54" s="76">
        <v>48</v>
      </c>
      <c r="D54" s="403" t="str">
        <f t="shared" si="0"/>
        <v>الثالثة إعدادي عام_48</v>
      </c>
      <c r="E54" s="77" t="str">
        <f t="shared" si="1"/>
        <v>3ASCG-2</v>
      </c>
      <c r="F54" s="91" t="str">
        <f t="shared" si="2"/>
        <v>2</v>
      </c>
      <c r="G54" s="92">
        <f t="shared" si="3"/>
        <v>5</v>
      </c>
      <c r="H54" s="91" t="str">
        <f t="shared" si="4"/>
        <v>P130371076</v>
      </c>
      <c r="I54" s="91" t="str">
        <f t="shared" si="5"/>
        <v xml:space="preserve">a حفصة </v>
      </c>
      <c r="J54" s="91" t="str">
        <f t="shared" si="6"/>
        <v>أنثى</v>
      </c>
      <c r="K54" s="101" t="str">
        <f t="shared" si="13"/>
        <v>3ASCG-2</v>
      </c>
      <c r="L54" s="78">
        <v>48</v>
      </c>
      <c r="M54" s="4" t="str">
        <f t="shared" si="7"/>
        <v>2.48</v>
      </c>
      <c r="N54" s="340">
        <f>IF(O54="","",COUNTIF($O$7:O54,O54))</f>
        <v>21</v>
      </c>
      <c r="O54" s="340">
        <f t="shared" si="14"/>
        <v>2</v>
      </c>
      <c r="P54" s="1" t="str">
        <f t="shared" si="8"/>
        <v xml:space="preserve">a حفصة </v>
      </c>
      <c r="Q54" s="4" t="str">
        <f t="shared" si="9"/>
        <v>2.21</v>
      </c>
      <c r="R54" s="2" t="str">
        <f t="shared" si="10"/>
        <v xml:space="preserve">a حفصة </v>
      </c>
      <c r="S54" s="79">
        <f t="shared" si="11"/>
        <v>48</v>
      </c>
    </row>
    <row r="55" spans="1:19" ht="24" customHeight="1">
      <c r="A55" s="54"/>
      <c r="B55" s="75" t="str">
        <f t="shared" si="12"/>
        <v>3ASCG-2.6</v>
      </c>
      <c r="C55" s="76">
        <v>49</v>
      </c>
      <c r="D55" s="403" t="str">
        <f t="shared" si="0"/>
        <v>الثالثة إعدادي عام_49</v>
      </c>
      <c r="E55" s="77" t="str">
        <f t="shared" si="1"/>
        <v>3ASCG-2</v>
      </c>
      <c r="F55" s="91" t="str">
        <f t="shared" si="2"/>
        <v>2</v>
      </c>
      <c r="G55" s="92">
        <f t="shared" si="3"/>
        <v>6</v>
      </c>
      <c r="H55" s="91" t="str">
        <f t="shared" si="4"/>
        <v>P130530851</v>
      </c>
      <c r="I55" s="91" t="str">
        <f t="shared" si="5"/>
        <v>a أحلام</v>
      </c>
      <c r="J55" s="91" t="str">
        <f t="shared" si="6"/>
        <v>أنثى</v>
      </c>
      <c r="K55" s="101" t="str">
        <f t="shared" si="13"/>
        <v>3ASCG-2</v>
      </c>
      <c r="L55" s="78">
        <v>49</v>
      </c>
      <c r="M55" s="4" t="str">
        <f t="shared" si="7"/>
        <v>2.49</v>
      </c>
      <c r="N55" s="340">
        <f>IF(O55="","",COUNTIF($O$7:O55,O55))</f>
        <v>22</v>
      </c>
      <c r="O55" s="340">
        <f t="shared" si="14"/>
        <v>2</v>
      </c>
      <c r="P55" s="1" t="str">
        <f t="shared" si="8"/>
        <v>a أحلام</v>
      </c>
      <c r="Q55" s="4" t="str">
        <f t="shared" si="9"/>
        <v>2.22</v>
      </c>
      <c r="R55" s="2" t="str">
        <f t="shared" si="10"/>
        <v>a أحلام</v>
      </c>
      <c r="S55" s="79">
        <f t="shared" si="11"/>
        <v>49</v>
      </c>
    </row>
    <row r="56" spans="1:19" ht="24" customHeight="1">
      <c r="A56" s="54"/>
      <c r="B56" s="75" t="str">
        <f t="shared" si="12"/>
        <v>3ASCG-2.7</v>
      </c>
      <c r="C56" s="76">
        <v>50</v>
      </c>
      <c r="D56" s="403" t="str">
        <f t="shared" si="0"/>
        <v>الثالثة إعدادي عام_50</v>
      </c>
      <c r="E56" s="77" t="str">
        <f t="shared" si="1"/>
        <v>3ASCG-2</v>
      </c>
      <c r="F56" s="91" t="str">
        <f t="shared" si="2"/>
        <v>2</v>
      </c>
      <c r="G56" s="92">
        <f t="shared" si="3"/>
        <v>7</v>
      </c>
      <c r="H56" s="91" t="str">
        <f t="shared" si="4"/>
        <v>P132243132</v>
      </c>
      <c r="I56" s="91" t="str">
        <f t="shared" si="5"/>
        <v>a إنصاف</v>
      </c>
      <c r="J56" s="91" t="str">
        <f t="shared" si="6"/>
        <v>أنثى</v>
      </c>
      <c r="K56" s="101" t="str">
        <f t="shared" si="13"/>
        <v>3ASCG-2</v>
      </c>
      <c r="L56" s="78">
        <v>50</v>
      </c>
      <c r="M56" s="4" t="str">
        <f t="shared" si="7"/>
        <v>2.50</v>
      </c>
      <c r="N56" s="340">
        <f>IF(O56="","",COUNTIF($O$7:O56,O56))</f>
        <v>23</v>
      </c>
      <c r="O56" s="340">
        <f t="shared" si="14"/>
        <v>2</v>
      </c>
      <c r="P56" s="1" t="str">
        <f t="shared" si="8"/>
        <v>a إنصاف</v>
      </c>
      <c r="Q56" s="4" t="str">
        <f t="shared" si="9"/>
        <v>2.23</v>
      </c>
      <c r="R56" s="2" t="str">
        <f t="shared" si="10"/>
        <v>a إنصاف</v>
      </c>
      <c r="S56" s="79">
        <f t="shared" si="11"/>
        <v>50</v>
      </c>
    </row>
    <row r="57" spans="1:19" ht="24" customHeight="1">
      <c r="A57" s="54"/>
      <c r="B57" s="75" t="str">
        <f t="shared" si="12"/>
        <v>3ASCG-2.8</v>
      </c>
      <c r="C57" s="76">
        <v>51</v>
      </c>
      <c r="D57" s="403" t="str">
        <f t="shared" si="0"/>
        <v>الثالثة إعدادي عام_51</v>
      </c>
      <c r="E57" s="77" t="str">
        <f t="shared" si="1"/>
        <v>3ASCG-2</v>
      </c>
      <c r="F57" s="91" t="str">
        <f t="shared" si="2"/>
        <v>2</v>
      </c>
      <c r="G57" s="92">
        <f t="shared" si="3"/>
        <v>8</v>
      </c>
      <c r="H57" s="91" t="str">
        <f t="shared" si="4"/>
        <v>P132243133</v>
      </c>
      <c r="I57" s="91" t="str">
        <f t="shared" si="5"/>
        <v>a نرجس</v>
      </c>
      <c r="J57" s="91" t="str">
        <f t="shared" si="6"/>
        <v>أنثى</v>
      </c>
      <c r="K57" s="101" t="str">
        <f t="shared" si="13"/>
        <v>3ASCG-2</v>
      </c>
      <c r="L57" s="78">
        <v>51</v>
      </c>
      <c r="M57" s="4" t="str">
        <f t="shared" si="7"/>
        <v>2.51</v>
      </c>
      <c r="N57" s="340">
        <f>IF(O57="","",COUNTIF($O$7:O57,O57))</f>
        <v>24</v>
      </c>
      <c r="O57" s="340">
        <f t="shared" si="14"/>
        <v>2</v>
      </c>
      <c r="P57" s="1" t="str">
        <f t="shared" si="8"/>
        <v>a نرجس</v>
      </c>
      <c r="Q57" s="4" t="str">
        <f t="shared" si="9"/>
        <v>2.24</v>
      </c>
      <c r="R57" s="2" t="str">
        <f t="shared" si="10"/>
        <v>a نرجس</v>
      </c>
      <c r="S57" s="79">
        <f t="shared" si="11"/>
        <v>51</v>
      </c>
    </row>
    <row r="58" spans="1:19" ht="24" customHeight="1">
      <c r="A58" s="54"/>
      <c r="B58" s="75" t="str">
        <f t="shared" si="12"/>
        <v>3ASCG-2.9</v>
      </c>
      <c r="C58" s="76">
        <v>52</v>
      </c>
      <c r="D58" s="403" t="str">
        <f t="shared" si="0"/>
        <v>الثالثة إعدادي عام_52</v>
      </c>
      <c r="E58" s="77" t="str">
        <f t="shared" si="1"/>
        <v>3ASCG-2</v>
      </c>
      <c r="F58" s="91" t="str">
        <f t="shared" si="2"/>
        <v>2</v>
      </c>
      <c r="G58" s="92">
        <f t="shared" si="3"/>
        <v>9</v>
      </c>
      <c r="H58" s="91" t="str">
        <f t="shared" si="4"/>
        <v>P132371345</v>
      </c>
      <c r="I58" s="91" t="str">
        <f t="shared" si="5"/>
        <v xml:space="preserve">a فاطمة الزهرة </v>
      </c>
      <c r="J58" s="91" t="str">
        <f t="shared" si="6"/>
        <v>أنثى</v>
      </c>
      <c r="K58" s="101" t="str">
        <f t="shared" si="13"/>
        <v>3ASCG-2</v>
      </c>
      <c r="L58" s="78">
        <v>52</v>
      </c>
      <c r="M58" s="4" t="str">
        <f t="shared" si="7"/>
        <v>2.52</v>
      </c>
      <c r="N58" s="340">
        <f>IF(O58="","",COUNTIF($O$7:O58,O58))</f>
        <v>25</v>
      </c>
      <c r="O58" s="340">
        <f t="shared" si="14"/>
        <v>2</v>
      </c>
      <c r="P58" s="1" t="str">
        <f t="shared" si="8"/>
        <v xml:space="preserve">a فاطمة الزهرة </v>
      </c>
      <c r="Q58" s="4" t="str">
        <f t="shared" si="9"/>
        <v>2.25</v>
      </c>
      <c r="R58" s="2" t="str">
        <f t="shared" si="10"/>
        <v xml:space="preserve">a فاطمة الزهرة </v>
      </c>
      <c r="S58" s="79">
        <f t="shared" si="11"/>
        <v>52</v>
      </c>
    </row>
    <row r="59" spans="1:19" ht="24" customHeight="1">
      <c r="A59" s="54"/>
      <c r="B59" s="75" t="str">
        <f t="shared" si="12"/>
        <v>3ASCG-2.10</v>
      </c>
      <c r="C59" s="76">
        <v>53</v>
      </c>
      <c r="D59" s="403" t="str">
        <f t="shared" si="0"/>
        <v>الثالثة إعدادي عام_53</v>
      </c>
      <c r="E59" s="77" t="str">
        <f t="shared" si="1"/>
        <v>3ASCG-2</v>
      </c>
      <c r="F59" s="91" t="str">
        <f t="shared" si="2"/>
        <v>2</v>
      </c>
      <c r="G59" s="92">
        <f t="shared" si="3"/>
        <v>10</v>
      </c>
      <c r="H59" s="91" t="str">
        <f t="shared" si="4"/>
        <v>P132376602</v>
      </c>
      <c r="I59" s="91" t="str">
        <f t="shared" si="5"/>
        <v xml:space="preserve">a فاطمة الزهرة </v>
      </c>
      <c r="J59" s="91" t="str">
        <f t="shared" si="6"/>
        <v>أنثى</v>
      </c>
      <c r="K59" s="101" t="str">
        <f t="shared" si="13"/>
        <v>3ASCG-2</v>
      </c>
      <c r="L59" s="78">
        <v>53</v>
      </c>
      <c r="M59" s="4" t="str">
        <f t="shared" si="7"/>
        <v>2.53</v>
      </c>
      <c r="N59" s="340">
        <f>IF(O59="","",COUNTIF($O$7:O59,O59))</f>
        <v>26</v>
      </c>
      <c r="O59" s="340">
        <f t="shared" si="14"/>
        <v>2</v>
      </c>
      <c r="P59" s="1" t="str">
        <f t="shared" si="8"/>
        <v xml:space="preserve">a فاطمة الزهرة </v>
      </c>
      <c r="Q59" s="4" t="str">
        <f t="shared" si="9"/>
        <v>2.26</v>
      </c>
      <c r="R59" s="2" t="str">
        <f t="shared" si="10"/>
        <v xml:space="preserve">a فاطمة الزهرة </v>
      </c>
      <c r="S59" s="79">
        <f t="shared" si="11"/>
        <v>53</v>
      </c>
    </row>
    <row r="60" spans="1:19" ht="24" customHeight="1">
      <c r="A60" s="54"/>
      <c r="B60" s="75" t="str">
        <f t="shared" si="12"/>
        <v>3ASCG-2.11</v>
      </c>
      <c r="C60" s="76">
        <v>54</v>
      </c>
      <c r="D60" s="403" t="str">
        <f t="shared" si="0"/>
        <v>الثالثة إعدادي عام_54</v>
      </c>
      <c r="E60" s="77" t="str">
        <f t="shared" si="1"/>
        <v>3ASCG-2</v>
      </c>
      <c r="F60" s="91" t="str">
        <f t="shared" si="2"/>
        <v>2</v>
      </c>
      <c r="G60" s="92">
        <f t="shared" si="3"/>
        <v>11</v>
      </c>
      <c r="H60" s="91" t="str">
        <f t="shared" si="4"/>
        <v>P133049496</v>
      </c>
      <c r="I60" s="91" t="str">
        <f t="shared" si="5"/>
        <v>a فريدة</v>
      </c>
      <c r="J60" s="91" t="str">
        <f t="shared" si="6"/>
        <v>أنثى</v>
      </c>
      <c r="K60" s="101" t="str">
        <f t="shared" si="13"/>
        <v>3ASCG-2</v>
      </c>
      <c r="L60" s="78">
        <v>54</v>
      </c>
      <c r="M60" s="4" t="str">
        <f t="shared" si="7"/>
        <v>2.54</v>
      </c>
      <c r="N60" s="340">
        <f>IF(O60="","",COUNTIF($O$7:O60,O60))</f>
        <v>27</v>
      </c>
      <c r="O60" s="340">
        <f t="shared" si="14"/>
        <v>2</v>
      </c>
      <c r="P60" s="1" t="str">
        <f t="shared" si="8"/>
        <v>a فريدة</v>
      </c>
      <c r="Q60" s="4" t="str">
        <f t="shared" si="9"/>
        <v>2.27</v>
      </c>
      <c r="R60" s="2" t="str">
        <f t="shared" si="10"/>
        <v>a فريدة</v>
      </c>
      <c r="S60" s="79">
        <f t="shared" si="11"/>
        <v>54</v>
      </c>
    </row>
    <row r="61" spans="1:19" ht="24" customHeight="1">
      <c r="A61" s="54"/>
      <c r="B61" s="75" t="str">
        <f t="shared" si="12"/>
        <v>3ASCG-2.12</v>
      </c>
      <c r="C61" s="76">
        <v>55</v>
      </c>
      <c r="D61" s="403" t="str">
        <f t="shared" si="0"/>
        <v>الثالثة إعدادي عام_55</v>
      </c>
      <c r="E61" s="77" t="str">
        <f t="shared" si="1"/>
        <v>3ASCG-2</v>
      </c>
      <c r="F61" s="91" t="str">
        <f t="shared" si="2"/>
        <v>2</v>
      </c>
      <c r="G61" s="92">
        <f t="shared" si="3"/>
        <v>12</v>
      </c>
      <c r="H61" s="91" t="str">
        <f t="shared" si="4"/>
        <v>P133243705</v>
      </c>
      <c r="I61" s="91" t="str">
        <f t="shared" si="5"/>
        <v xml:space="preserve">a أحمد </v>
      </c>
      <c r="J61" s="91" t="str">
        <f t="shared" si="6"/>
        <v>ذكر</v>
      </c>
      <c r="K61" s="101" t="str">
        <f t="shared" si="13"/>
        <v>3ASCG-2</v>
      </c>
      <c r="L61" s="78">
        <v>55</v>
      </c>
      <c r="M61" s="4" t="str">
        <f t="shared" si="7"/>
        <v>3.55</v>
      </c>
      <c r="N61" s="340">
        <f>IF(O61="","",COUNTIF($O$7:O61,O61))</f>
        <v>1</v>
      </c>
      <c r="O61" s="340">
        <f t="shared" si="14"/>
        <v>3</v>
      </c>
      <c r="P61" s="1" t="str">
        <f t="shared" si="8"/>
        <v xml:space="preserve">a أحمد </v>
      </c>
      <c r="Q61" s="4" t="str">
        <f t="shared" si="9"/>
        <v>3.1</v>
      </c>
      <c r="R61" s="2" t="str">
        <f t="shared" si="10"/>
        <v xml:space="preserve">a أحمد </v>
      </c>
      <c r="S61" s="79">
        <f t="shared" si="11"/>
        <v>55</v>
      </c>
    </row>
    <row r="62" spans="1:19" ht="24" customHeight="1">
      <c r="A62" s="54"/>
      <c r="B62" s="75" t="str">
        <f t="shared" si="12"/>
        <v>3ASCG-2.13</v>
      </c>
      <c r="C62" s="76">
        <v>56</v>
      </c>
      <c r="D62" s="403" t="str">
        <f t="shared" si="0"/>
        <v>الثالثة إعدادي عام_56</v>
      </c>
      <c r="E62" s="77" t="str">
        <f t="shared" si="1"/>
        <v>3ASCG-2</v>
      </c>
      <c r="F62" s="91" t="str">
        <f t="shared" si="2"/>
        <v>2</v>
      </c>
      <c r="G62" s="92">
        <f t="shared" si="3"/>
        <v>13</v>
      </c>
      <c r="H62" s="91" t="str">
        <f t="shared" si="4"/>
        <v>P133257739</v>
      </c>
      <c r="I62" s="91" t="str">
        <f t="shared" si="5"/>
        <v>a يونس</v>
      </c>
      <c r="J62" s="91" t="str">
        <f t="shared" si="6"/>
        <v>ذكر</v>
      </c>
      <c r="K62" s="101" t="str">
        <f t="shared" si="13"/>
        <v>3ASCG-2</v>
      </c>
      <c r="L62" s="78">
        <v>56</v>
      </c>
      <c r="M62" s="4" t="str">
        <f t="shared" si="7"/>
        <v>3.56</v>
      </c>
      <c r="N62" s="340">
        <f>IF(O62="","",COUNTIF($O$7:O62,O62))</f>
        <v>2</v>
      </c>
      <c r="O62" s="340">
        <f t="shared" si="14"/>
        <v>3</v>
      </c>
      <c r="P62" s="1" t="str">
        <f t="shared" si="8"/>
        <v>a يونس</v>
      </c>
      <c r="Q62" s="4" t="str">
        <f t="shared" si="9"/>
        <v>3.2</v>
      </c>
      <c r="R62" s="2" t="str">
        <f t="shared" si="10"/>
        <v>a يونس</v>
      </c>
      <c r="S62" s="79">
        <f t="shared" si="11"/>
        <v>56</v>
      </c>
    </row>
    <row r="63" spans="1:19" ht="24" customHeight="1">
      <c r="A63" s="54"/>
      <c r="B63" s="75" t="str">
        <f t="shared" si="12"/>
        <v>3ASCG-2.14</v>
      </c>
      <c r="C63" s="76">
        <v>57</v>
      </c>
      <c r="D63" s="403" t="str">
        <f t="shared" si="0"/>
        <v>الثالثة إعدادي عام_57</v>
      </c>
      <c r="E63" s="77" t="str">
        <f t="shared" si="1"/>
        <v>3ASCG-2</v>
      </c>
      <c r="F63" s="91" t="str">
        <f t="shared" si="2"/>
        <v>2</v>
      </c>
      <c r="G63" s="92">
        <f t="shared" si="3"/>
        <v>14</v>
      </c>
      <c r="H63" s="91" t="str">
        <f t="shared" si="4"/>
        <v>P133260200</v>
      </c>
      <c r="I63" s="91" t="str">
        <f t="shared" si="5"/>
        <v xml:space="preserve">a فاطمة </v>
      </c>
      <c r="J63" s="91" t="str">
        <f t="shared" si="6"/>
        <v>أنثى</v>
      </c>
      <c r="K63" s="101" t="str">
        <f t="shared" si="13"/>
        <v>3ASCG-2</v>
      </c>
      <c r="L63" s="78">
        <v>57</v>
      </c>
      <c r="M63" s="4" t="str">
        <f t="shared" si="7"/>
        <v>3.57</v>
      </c>
      <c r="N63" s="340">
        <f>IF(O63="","",COUNTIF($O$7:O63,O63))</f>
        <v>3</v>
      </c>
      <c r="O63" s="340">
        <f t="shared" si="14"/>
        <v>3</v>
      </c>
      <c r="P63" s="1" t="str">
        <f t="shared" si="8"/>
        <v xml:space="preserve">a فاطمة </v>
      </c>
      <c r="Q63" s="4" t="str">
        <f t="shared" si="9"/>
        <v>3.3</v>
      </c>
      <c r="R63" s="2" t="str">
        <f t="shared" si="10"/>
        <v xml:space="preserve">a فاطمة </v>
      </c>
      <c r="S63" s="79">
        <f t="shared" si="11"/>
        <v>57</v>
      </c>
    </row>
    <row r="64" spans="1:19" ht="24" customHeight="1">
      <c r="A64" s="54"/>
      <c r="B64" s="75" t="str">
        <f t="shared" si="12"/>
        <v>3ASCG-2.15</v>
      </c>
      <c r="C64" s="76">
        <v>58</v>
      </c>
      <c r="D64" s="403" t="str">
        <f t="shared" si="0"/>
        <v>الثالثة إعدادي عام_58</v>
      </c>
      <c r="E64" s="77" t="str">
        <f t="shared" si="1"/>
        <v>3ASCG-2</v>
      </c>
      <c r="F64" s="91" t="str">
        <f t="shared" si="2"/>
        <v>2</v>
      </c>
      <c r="G64" s="92">
        <f t="shared" si="3"/>
        <v>15</v>
      </c>
      <c r="H64" s="91" t="str">
        <f t="shared" si="4"/>
        <v>P133266798</v>
      </c>
      <c r="I64" s="91" t="str">
        <f t="shared" si="5"/>
        <v xml:space="preserve">a يسرى </v>
      </c>
      <c r="J64" s="91" t="str">
        <f t="shared" si="6"/>
        <v>أنثى</v>
      </c>
      <c r="K64" s="101" t="str">
        <f t="shared" si="13"/>
        <v>3ASCG-2</v>
      </c>
      <c r="L64" s="78">
        <v>58</v>
      </c>
      <c r="M64" s="4" t="str">
        <f t="shared" si="7"/>
        <v>3.58</v>
      </c>
      <c r="N64" s="340">
        <f>IF(O64="","",COUNTIF($O$7:O64,O64))</f>
        <v>4</v>
      </c>
      <c r="O64" s="340">
        <f t="shared" si="14"/>
        <v>3</v>
      </c>
      <c r="P64" s="1" t="str">
        <f t="shared" si="8"/>
        <v xml:space="preserve">a يسرى </v>
      </c>
      <c r="Q64" s="4" t="str">
        <f t="shared" si="9"/>
        <v>3.4</v>
      </c>
      <c r="R64" s="2" t="str">
        <f t="shared" si="10"/>
        <v xml:space="preserve">a يسرى </v>
      </c>
      <c r="S64" s="79">
        <f t="shared" si="11"/>
        <v>58</v>
      </c>
    </row>
    <row r="65" spans="1:19" ht="24" customHeight="1">
      <c r="A65" s="54"/>
      <c r="B65" s="75" t="str">
        <f t="shared" si="12"/>
        <v>3ASCG-2.16</v>
      </c>
      <c r="C65" s="76">
        <v>59</v>
      </c>
      <c r="D65" s="403" t="str">
        <f t="shared" si="0"/>
        <v>الثالثة إعدادي عام_59</v>
      </c>
      <c r="E65" s="77" t="str">
        <f t="shared" si="1"/>
        <v>3ASCG-2</v>
      </c>
      <c r="F65" s="91" t="str">
        <f t="shared" si="2"/>
        <v>2</v>
      </c>
      <c r="G65" s="92">
        <f t="shared" si="3"/>
        <v>16</v>
      </c>
      <c r="H65" s="91" t="str">
        <f t="shared" si="4"/>
        <v>P133266803</v>
      </c>
      <c r="I65" s="91" t="str">
        <f t="shared" si="5"/>
        <v xml:space="preserve">a خولة </v>
      </c>
      <c r="J65" s="91" t="str">
        <f t="shared" si="6"/>
        <v>أنثى</v>
      </c>
      <c r="K65" s="101" t="str">
        <f t="shared" si="13"/>
        <v>3ASCG-2</v>
      </c>
      <c r="L65" s="78">
        <v>59</v>
      </c>
      <c r="M65" s="4" t="str">
        <f t="shared" si="7"/>
        <v>3.59</v>
      </c>
      <c r="N65" s="340">
        <f>IF(O65="","",COUNTIF($O$7:O65,O65))</f>
        <v>5</v>
      </c>
      <c r="O65" s="340">
        <f t="shared" si="14"/>
        <v>3</v>
      </c>
      <c r="P65" s="1" t="str">
        <f t="shared" si="8"/>
        <v xml:space="preserve">a خولة </v>
      </c>
      <c r="Q65" s="4" t="str">
        <f t="shared" si="9"/>
        <v>3.5</v>
      </c>
      <c r="R65" s="2" t="str">
        <f t="shared" si="10"/>
        <v xml:space="preserve">a خولة </v>
      </c>
      <c r="S65" s="79">
        <f t="shared" si="11"/>
        <v>59</v>
      </c>
    </row>
    <row r="66" spans="1:19" ht="24" customHeight="1">
      <c r="A66" s="54"/>
      <c r="B66" s="75" t="str">
        <f t="shared" si="12"/>
        <v>3ASCG-2.17</v>
      </c>
      <c r="C66" s="76">
        <v>60</v>
      </c>
      <c r="D66" s="403" t="str">
        <f t="shared" si="0"/>
        <v>الثالثة إعدادي عام_60</v>
      </c>
      <c r="E66" s="77" t="str">
        <f t="shared" si="1"/>
        <v>3ASCG-2</v>
      </c>
      <c r="F66" s="91" t="str">
        <f t="shared" si="2"/>
        <v>2</v>
      </c>
      <c r="G66" s="92">
        <f t="shared" si="3"/>
        <v>17</v>
      </c>
      <c r="H66" s="91" t="str">
        <f t="shared" si="4"/>
        <v>P133377473</v>
      </c>
      <c r="I66" s="91" t="str">
        <f t="shared" si="5"/>
        <v xml:space="preserve">a يوسف </v>
      </c>
      <c r="J66" s="91" t="str">
        <f t="shared" si="6"/>
        <v>ذكر</v>
      </c>
      <c r="K66" s="101" t="str">
        <f t="shared" si="13"/>
        <v>3ASCG-2</v>
      </c>
      <c r="L66" s="78">
        <v>60</v>
      </c>
      <c r="M66" s="4" t="str">
        <f t="shared" si="7"/>
        <v>3.60</v>
      </c>
      <c r="N66" s="340">
        <f>IF(O66="","",COUNTIF($O$7:O66,O66))</f>
        <v>6</v>
      </c>
      <c r="O66" s="340">
        <f t="shared" si="14"/>
        <v>3</v>
      </c>
      <c r="P66" s="1" t="str">
        <f t="shared" si="8"/>
        <v xml:space="preserve">a يوسف </v>
      </c>
      <c r="Q66" s="4" t="str">
        <f t="shared" si="9"/>
        <v>3.6</v>
      </c>
      <c r="R66" s="2" t="str">
        <f t="shared" si="10"/>
        <v xml:space="preserve">a يوسف </v>
      </c>
      <c r="S66" s="79">
        <f t="shared" si="11"/>
        <v>60</v>
      </c>
    </row>
    <row r="67" spans="1:19" ht="24" customHeight="1">
      <c r="A67" s="54"/>
      <c r="B67" s="75" t="str">
        <f t="shared" si="12"/>
        <v>3ASCG-2.18</v>
      </c>
      <c r="C67" s="76">
        <v>61</v>
      </c>
      <c r="D67" s="403" t="str">
        <f t="shared" si="0"/>
        <v>الثالثة إعدادي عام_61</v>
      </c>
      <c r="E67" s="77" t="str">
        <f t="shared" si="1"/>
        <v>3ASCG-2</v>
      </c>
      <c r="F67" s="91" t="str">
        <f t="shared" si="2"/>
        <v>2</v>
      </c>
      <c r="G67" s="92">
        <f t="shared" si="3"/>
        <v>18</v>
      </c>
      <c r="H67" s="91" t="str">
        <f t="shared" si="4"/>
        <v>P133390812</v>
      </c>
      <c r="I67" s="91" t="str">
        <f t="shared" si="5"/>
        <v>a سميرة</v>
      </c>
      <c r="J67" s="91" t="str">
        <f t="shared" si="6"/>
        <v>أنثى</v>
      </c>
      <c r="K67" s="101" t="str">
        <f t="shared" si="13"/>
        <v>3ASCG-2</v>
      </c>
      <c r="L67" s="78">
        <v>61</v>
      </c>
      <c r="M67" s="4" t="str">
        <f t="shared" si="7"/>
        <v>3.61</v>
      </c>
      <c r="N67" s="340">
        <f>IF(O67="","",COUNTIF($O$7:O67,O67))</f>
        <v>7</v>
      </c>
      <c r="O67" s="340">
        <f t="shared" si="14"/>
        <v>3</v>
      </c>
      <c r="P67" s="1" t="str">
        <f t="shared" si="8"/>
        <v>a سميرة</v>
      </c>
      <c r="Q67" s="4" t="str">
        <f t="shared" si="9"/>
        <v>3.7</v>
      </c>
      <c r="R67" s="2" t="str">
        <f t="shared" si="10"/>
        <v>a سميرة</v>
      </c>
      <c r="S67" s="79">
        <f t="shared" si="11"/>
        <v>61</v>
      </c>
    </row>
    <row r="68" spans="1:19" ht="24" customHeight="1">
      <c r="A68" s="54"/>
      <c r="B68" s="75" t="str">
        <f t="shared" si="12"/>
        <v>3ASCG-2.19</v>
      </c>
      <c r="C68" s="76">
        <v>62</v>
      </c>
      <c r="D68" s="403" t="str">
        <f t="shared" si="0"/>
        <v>الثالثة إعدادي عام_62</v>
      </c>
      <c r="E68" s="77" t="str">
        <f t="shared" si="1"/>
        <v>3ASCG-2</v>
      </c>
      <c r="F68" s="91" t="str">
        <f t="shared" si="2"/>
        <v>2</v>
      </c>
      <c r="G68" s="92">
        <f t="shared" si="3"/>
        <v>19</v>
      </c>
      <c r="H68" s="91" t="str">
        <f t="shared" si="4"/>
        <v>P135243148</v>
      </c>
      <c r="I68" s="91" t="str">
        <f t="shared" si="5"/>
        <v>a يحيى</v>
      </c>
      <c r="J68" s="91" t="str">
        <f t="shared" si="6"/>
        <v>ذكر</v>
      </c>
      <c r="K68" s="101" t="str">
        <f t="shared" si="13"/>
        <v>3ASCG-2</v>
      </c>
      <c r="L68" s="78">
        <v>62</v>
      </c>
      <c r="M68" s="4" t="str">
        <f t="shared" si="7"/>
        <v>3.62</v>
      </c>
      <c r="N68" s="340">
        <f>IF(O68="","",COUNTIF($O$7:O68,O68))</f>
        <v>8</v>
      </c>
      <c r="O68" s="340">
        <f t="shared" si="14"/>
        <v>3</v>
      </c>
      <c r="P68" s="1" t="str">
        <f t="shared" si="8"/>
        <v>a يحيى</v>
      </c>
      <c r="Q68" s="4" t="str">
        <f t="shared" si="9"/>
        <v>3.8</v>
      </c>
      <c r="R68" s="2" t="str">
        <f t="shared" si="10"/>
        <v>a يحيى</v>
      </c>
      <c r="S68" s="79">
        <f t="shared" si="11"/>
        <v>62</v>
      </c>
    </row>
    <row r="69" spans="1:19" ht="24" customHeight="1">
      <c r="A69" s="54"/>
      <c r="B69" s="75" t="str">
        <f t="shared" si="12"/>
        <v>3ASCG-2.20</v>
      </c>
      <c r="C69" s="76">
        <v>63</v>
      </c>
      <c r="D69" s="403" t="str">
        <f t="shared" si="0"/>
        <v>الثالثة إعدادي عام_63</v>
      </c>
      <c r="E69" s="77" t="str">
        <f t="shared" si="1"/>
        <v>3ASCG-2</v>
      </c>
      <c r="F69" s="91" t="str">
        <f t="shared" si="2"/>
        <v>2</v>
      </c>
      <c r="G69" s="92">
        <f t="shared" si="3"/>
        <v>20</v>
      </c>
      <c r="H69" s="91" t="str">
        <f t="shared" si="4"/>
        <v>P135260127</v>
      </c>
      <c r="I69" s="91" t="str">
        <f t="shared" si="5"/>
        <v xml:space="preserve">a محمد </v>
      </c>
      <c r="J69" s="91" t="str">
        <f t="shared" si="6"/>
        <v>ذكر</v>
      </c>
      <c r="K69" s="101" t="str">
        <f t="shared" si="13"/>
        <v>3ASCG-2</v>
      </c>
      <c r="L69" s="78">
        <v>63</v>
      </c>
      <c r="M69" s="4" t="str">
        <f t="shared" si="7"/>
        <v>3.63</v>
      </c>
      <c r="N69" s="340">
        <f>IF(O69="","",COUNTIF($O$7:O69,O69))</f>
        <v>9</v>
      </c>
      <c r="O69" s="340">
        <f t="shared" si="14"/>
        <v>3</v>
      </c>
      <c r="P69" s="1" t="str">
        <f t="shared" si="8"/>
        <v xml:space="preserve">a محمد </v>
      </c>
      <c r="Q69" s="4" t="str">
        <f t="shared" si="9"/>
        <v>3.9</v>
      </c>
      <c r="R69" s="2" t="str">
        <f t="shared" si="10"/>
        <v xml:space="preserve">a محمد </v>
      </c>
      <c r="S69" s="79">
        <f t="shared" si="11"/>
        <v>63</v>
      </c>
    </row>
    <row r="70" spans="1:19" ht="24" customHeight="1">
      <c r="A70" s="54"/>
      <c r="B70" s="75" t="str">
        <f t="shared" si="12"/>
        <v>3ASCG-2.21</v>
      </c>
      <c r="C70" s="76">
        <v>64</v>
      </c>
      <c r="D70" s="403" t="str">
        <f t="shared" si="0"/>
        <v>الثالثة إعدادي عام_64</v>
      </c>
      <c r="E70" s="77" t="str">
        <f t="shared" si="1"/>
        <v>3ASCG-2</v>
      </c>
      <c r="F70" s="91" t="str">
        <f t="shared" si="2"/>
        <v>2</v>
      </c>
      <c r="G70" s="92">
        <f t="shared" si="3"/>
        <v>21</v>
      </c>
      <c r="H70" s="91" t="str">
        <f t="shared" si="4"/>
        <v>P135287327</v>
      </c>
      <c r="I70" s="91" t="str">
        <f t="shared" si="5"/>
        <v>a بسمة</v>
      </c>
      <c r="J70" s="91" t="str">
        <f t="shared" si="6"/>
        <v>أنثى</v>
      </c>
      <c r="K70" s="101" t="str">
        <f t="shared" si="13"/>
        <v>3ASCG-2</v>
      </c>
      <c r="L70" s="78">
        <v>64</v>
      </c>
      <c r="M70" s="4" t="str">
        <f t="shared" si="7"/>
        <v>3.64</v>
      </c>
      <c r="N70" s="340">
        <f>IF(O70="","",COUNTIF($O$7:O70,O70))</f>
        <v>10</v>
      </c>
      <c r="O70" s="340">
        <f t="shared" si="14"/>
        <v>3</v>
      </c>
      <c r="P70" s="1" t="str">
        <f t="shared" si="8"/>
        <v>a بسمة</v>
      </c>
      <c r="Q70" s="4" t="str">
        <f t="shared" si="9"/>
        <v>3.10</v>
      </c>
      <c r="R70" s="2" t="str">
        <f t="shared" si="10"/>
        <v>a بسمة</v>
      </c>
      <c r="S70" s="79">
        <f t="shared" si="11"/>
        <v>64</v>
      </c>
    </row>
    <row r="71" spans="1:19" ht="24" customHeight="1">
      <c r="A71" s="54"/>
      <c r="B71" s="75" t="str">
        <f t="shared" si="12"/>
        <v>3ASCG-2.22</v>
      </c>
      <c r="C71" s="76">
        <v>65</v>
      </c>
      <c r="D71" s="403" t="str">
        <f t="shared" ref="D71:D134" si="16">$F$2&amp;"_"&amp;C71</f>
        <v>الثالثة إعدادي عام_65</v>
      </c>
      <c r="E71" s="77" t="str">
        <f t="shared" ref="E71:E134" si="17">IFERROR(INDEX(AHLA1,MATCH(D71,AHLA,0))," ")</f>
        <v>3ASCG-2</v>
      </c>
      <c r="F71" s="91" t="str">
        <f t="shared" ref="F71:F134" si="18">IF(LEN(E71)&gt;7,RIGHT(E71,2),RIGHT(E71,1))</f>
        <v>2</v>
      </c>
      <c r="G71" s="92">
        <f t="shared" ref="G71:G134" si="19">IFERROR(INDEX(AHLA2,MATCH(D71,AHLA,0))," ")</f>
        <v>22</v>
      </c>
      <c r="H71" s="91" t="str">
        <f t="shared" ref="H71:H134" si="20">IFERROR(INDEX(AHLA3,MATCH(D71,AHLA,0))," ")</f>
        <v>P135371258</v>
      </c>
      <c r="I71" s="91" t="str">
        <f t="shared" ref="I71:I134" si="21">IFERROR(INDEX(AHLA5,MATCH(D71,AHLA,0))," ")</f>
        <v xml:space="preserve">a فاطمة </v>
      </c>
      <c r="J71" s="91" t="str">
        <f t="shared" ref="J71:J134" si="22">IFERROR(INDEX(AHLA4,MATCH(D71,AHLA,0))," ")</f>
        <v>أنثى</v>
      </c>
      <c r="K71" s="101" t="str">
        <f t="shared" si="13"/>
        <v>3ASCG-2</v>
      </c>
      <c r="L71" s="78">
        <v>65</v>
      </c>
      <c r="M71" s="4" t="str">
        <f t="shared" ref="M71:M134" si="23">CONCATENATE(O71,".",L71)</f>
        <v>3.65</v>
      </c>
      <c r="N71" s="340">
        <f>IF(O71="","",COUNTIF($O$7:O71,O71))</f>
        <v>11</v>
      </c>
      <c r="O71" s="340">
        <f t="shared" si="14"/>
        <v>3</v>
      </c>
      <c r="P71" s="1" t="str">
        <f t="shared" ref="P71:P134" si="24">I71</f>
        <v xml:space="preserve">a فاطمة </v>
      </c>
      <c r="Q71" s="4" t="str">
        <f t="shared" ref="Q71:Q134" si="25">CONCATENATE(O71,".",N71)</f>
        <v>3.11</v>
      </c>
      <c r="R71" s="2" t="str">
        <f t="shared" ref="R71:R134" si="26">I71</f>
        <v xml:space="preserve">a فاطمة </v>
      </c>
      <c r="S71" s="79">
        <f t="shared" ref="S71:S134" si="27">L71</f>
        <v>65</v>
      </c>
    </row>
    <row r="72" spans="1:19" ht="24" customHeight="1">
      <c r="A72" s="54"/>
      <c r="B72" s="75" t="str">
        <f t="shared" ref="B72:B135" si="28">+CONCATENATE(E72,".",G72)</f>
        <v>3ASCG-2.23</v>
      </c>
      <c r="C72" s="76">
        <v>66</v>
      </c>
      <c r="D72" s="403" t="str">
        <f t="shared" si="16"/>
        <v>الثالثة إعدادي عام_66</v>
      </c>
      <c r="E72" s="77" t="str">
        <f t="shared" si="17"/>
        <v>3ASCG-2</v>
      </c>
      <c r="F72" s="91" t="str">
        <f t="shared" si="18"/>
        <v>2</v>
      </c>
      <c r="G72" s="92">
        <f t="shared" si="19"/>
        <v>23</v>
      </c>
      <c r="H72" s="91" t="str">
        <f t="shared" si="20"/>
        <v>P136214740</v>
      </c>
      <c r="I72" s="91" t="str">
        <f t="shared" si="21"/>
        <v>a زكرياء</v>
      </c>
      <c r="J72" s="91" t="str">
        <f t="shared" si="22"/>
        <v>ذكر</v>
      </c>
      <c r="K72" s="101" t="str">
        <f t="shared" ref="K72:K135" si="29">E72</f>
        <v>3ASCG-2</v>
      </c>
      <c r="L72" s="78">
        <v>66</v>
      </c>
      <c r="M72" s="4" t="str">
        <f t="shared" si="23"/>
        <v>3.66</v>
      </c>
      <c r="N72" s="340">
        <f>IF(O72="","",COUNTIF($O$7:O72,O72))</f>
        <v>12</v>
      </c>
      <c r="O72" s="340">
        <f t="shared" ref="O72:O135" si="30">IFERROR(INDEX($W$7:$W$46,MATCH(ROW()-6,$U$6:$U$46)),"")</f>
        <v>3</v>
      </c>
      <c r="P72" s="1" t="str">
        <f t="shared" si="24"/>
        <v>a زكرياء</v>
      </c>
      <c r="Q72" s="4" t="str">
        <f t="shared" si="25"/>
        <v>3.12</v>
      </c>
      <c r="R72" s="2" t="str">
        <f t="shared" si="26"/>
        <v>a زكرياء</v>
      </c>
      <c r="S72" s="79">
        <f t="shared" si="27"/>
        <v>66</v>
      </c>
    </row>
    <row r="73" spans="1:19" ht="24" customHeight="1">
      <c r="A73" s="54"/>
      <c r="B73" s="75" t="str">
        <f t="shared" si="28"/>
        <v>3ASCG-2.24</v>
      </c>
      <c r="C73" s="76">
        <v>67</v>
      </c>
      <c r="D73" s="403" t="str">
        <f t="shared" si="16"/>
        <v>الثالثة إعدادي عام_67</v>
      </c>
      <c r="E73" s="77" t="str">
        <f t="shared" si="17"/>
        <v>3ASCG-2</v>
      </c>
      <c r="F73" s="91" t="str">
        <f t="shared" si="18"/>
        <v>2</v>
      </c>
      <c r="G73" s="92">
        <f t="shared" si="19"/>
        <v>24</v>
      </c>
      <c r="H73" s="91" t="str">
        <f t="shared" si="20"/>
        <v>P136377258</v>
      </c>
      <c r="I73" s="91" t="str">
        <f t="shared" si="21"/>
        <v xml:space="preserve">a سفيان </v>
      </c>
      <c r="J73" s="91" t="str">
        <f t="shared" si="22"/>
        <v>ذكر</v>
      </c>
      <c r="K73" s="101" t="str">
        <f t="shared" si="29"/>
        <v>3ASCG-2</v>
      </c>
      <c r="L73" s="78">
        <v>67</v>
      </c>
      <c r="M73" s="4" t="str">
        <f t="shared" si="23"/>
        <v>3.67</v>
      </c>
      <c r="N73" s="340">
        <f>IF(O73="","",COUNTIF($O$7:O73,O73))</f>
        <v>13</v>
      </c>
      <c r="O73" s="340">
        <f t="shared" si="30"/>
        <v>3</v>
      </c>
      <c r="P73" s="1" t="str">
        <f t="shared" si="24"/>
        <v xml:space="preserve">a سفيان </v>
      </c>
      <c r="Q73" s="4" t="str">
        <f t="shared" si="25"/>
        <v>3.13</v>
      </c>
      <c r="R73" s="2" t="str">
        <f t="shared" si="26"/>
        <v xml:space="preserve">a سفيان </v>
      </c>
      <c r="S73" s="79">
        <f t="shared" si="27"/>
        <v>67</v>
      </c>
    </row>
    <row r="74" spans="1:19" ht="24" customHeight="1">
      <c r="A74" s="54"/>
      <c r="B74" s="75" t="str">
        <f t="shared" si="28"/>
        <v>3ASCG-2.25</v>
      </c>
      <c r="C74" s="76">
        <v>68</v>
      </c>
      <c r="D74" s="403" t="str">
        <f t="shared" si="16"/>
        <v>الثالثة إعدادي عام_68</v>
      </c>
      <c r="E74" s="77" t="str">
        <f t="shared" si="17"/>
        <v>3ASCG-2</v>
      </c>
      <c r="F74" s="91" t="str">
        <f t="shared" si="18"/>
        <v>2</v>
      </c>
      <c r="G74" s="92">
        <f t="shared" si="19"/>
        <v>25</v>
      </c>
      <c r="H74" s="91" t="str">
        <f t="shared" si="20"/>
        <v>P136377445</v>
      </c>
      <c r="I74" s="91" t="str">
        <f t="shared" si="21"/>
        <v xml:space="preserve">a سناء </v>
      </c>
      <c r="J74" s="91" t="str">
        <f t="shared" si="22"/>
        <v>أنثى</v>
      </c>
      <c r="K74" s="101" t="str">
        <f t="shared" si="29"/>
        <v>3ASCG-2</v>
      </c>
      <c r="L74" s="78">
        <v>68</v>
      </c>
      <c r="M74" s="4" t="str">
        <f t="shared" si="23"/>
        <v>3.68</v>
      </c>
      <c r="N74" s="340">
        <f>IF(O74="","",COUNTIF($O$7:O74,O74))</f>
        <v>14</v>
      </c>
      <c r="O74" s="340">
        <f t="shared" si="30"/>
        <v>3</v>
      </c>
      <c r="P74" s="1" t="str">
        <f t="shared" si="24"/>
        <v xml:space="preserve">a سناء </v>
      </c>
      <c r="Q74" s="4" t="str">
        <f t="shared" si="25"/>
        <v>3.14</v>
      </c>
      <c r="R74" s="2" t="str">
        <f t="shared" si="26"/>
        <v xml:space="preserve">a سناء </v>
      </c>
      <c r="S74" s="79">
        <f t="shared" si="27"/>
        <v>68</v>
      </c>
    </row>
    <row r="75" spans="1:19" ht="24" customHeight="1">
      <c r="A75" s="54"/>
      <c r="B75" s="75" t="str">
        <f t="shared" si="28"/>
        <v>3ASCG-2.26</v>
      </c>
      <c r="C75" s="76">
        <v>69</v>
      </c>
      <c r="D75" s="403" t="str">
        <f t="shared" si="16"/>
        <v>الثالثة إعدادي عام_69</v>
      </c>
      <c r="E75" s="77" t="str">
        <f t="shared" si="17"/>
        <v>3ASCG-2</v>
      </c>
      <c r="F75" s="91" t="str">
        <f t="shared" si="18"/>
        <v>2</v>
      </c>
      <c r="G75" s="92">
        <f t="shared" si="19"/>
        <v>26</v>
      </c>
      <c r="H75" s="91" t="str">
        <f t="shared" si="20"/>
        <v>P137089270</v>
      </c>
      <c r="I75" s="91" t="str">
        <f t="shared" si="21"/>
        <v>a أمينة</v>
      </c>
      <c r="J75" s="91" t="str">
        <f t="shared" si="22"/>
        <v>أنثى</v>
      </c>
      <c r="K75" s="101" t="str">
        <f t="shared" si="29"/>
        <v>3ASCG-2</v>
      </c>
      <c r="L75" s="78">
        <v>69</v>
      </c>
      <c r="M75" s="4" t="str">
        <f t="shared" si="23"/>
        <v>3.69</v>
      </c>
      <c r="N75" s="340">
        <f>IF(O75="","",COUNTIF($O$7:O75,O75))</f>
        <v>15</v>
      </c>
      <c r="O75" s="340">
        <f t="shared" si="30"/>
        <v>3</v>
      </c>
      <c r="P75" s="1" t="str">
        <f t="shared" si="24"/>
        <v>a أمينة</v>
      </c>
      <c r="Q75" s="4" t="str">
        <f t="shared" si="25"/>
        <v>3.15</v>
      </c>
      <c r="R75" s="2" t="str">
        <f t="shared" si="26"/>
        <v>a أمينة</v>
      </c>
      <c r="S75" s="79">
        <f t="shared" si="27"/>
        <v>69</v>
      </c>
    </row>
    <row r="76" spans="1:19" ht="24" customHeight="1">
      <c r="A76" s="54"/>
      <c r="B76" s="75" t="str">
        <f t="shared" si="28"/>
        <v>3ASCG-2.27</v>
      </c>
      <c r="C76" s="76">
        <v>70</v>
      </c>
      <c r="D76" s="403" t="str">
        <f t="shared" si="16"/>
        <v>الثالثة إعدادي عام_70</v>
      </c>
      <c r="E76" s="77" t="str">
        <f t="shared" si="17"/>
        <v>3ASCG-2</v>
      </c>
      <c r="F76" s="91" t="str">
        <f t="shared" si="18"/>
        <v>2</v>
      </c>
      <c r="G76" s="92">
        <f t="shared" si="19"/>
        <v>27</v>
      </c>
      <c r="H76" s="91" t="str">
        <f t="shared" si="20"/>
        <v>P137236829</v>
      </c>
      <c r="I76" s="91" t="str">
        <f t="shared" si="21"/>
        <v xml:space="preserve">a كوثر </v>
      </c>
      <c r="J76" s="91" t="str">
        <f t="shared" si="22"/>
        <v>أنثى</v>
      </c>
      <c r="K76" s="101" t="str">
        <f t="shared" si="29"/>
        <v>3ASCG-2</v>
      </c>
      <c r="L76" s="78">
        <v>70</v>
      </c>
      <c r="M76" s="4" t="str">
        <f t="shared" si="23"/>
        <v>3.70</v>
      </c>
      <c r="N76" s="340">
        <f>IF(O76="","",COUNTIF($O$7:O76,O76))</f>
        <v>16</v>
      </c>
      <c r="O76" s="340">
        <f t="shared" si="30"/>
        <v>3</v>
      </c>
      <c r="P76" s="1" t="str">
        <f t="shared" si="24"/>
        <v xml:space="preserve">a كوثر </v>
      </c>
      <c r="Q76" s="4" t="str">
        <f t="shared" si="25"/>
        <v>3.16</v>
      </c>
      <c r="R76" s="2" t="str">
        <f t="shared" si="26"/>
        <v xml:space="preserve">a كوثر </v>
      </c>
      <c r="S76" s="79">
        <f t="shared" si="27"/>
        <v>70</v>
      </c>
    </row>
    <row r="77" spans="1:19" ht="24" customHeight="1">
      <c r="A77" s="54"/>
      <c r="B77" s="75" t="str">
        <f t="shared" si="28"/>
        <v>3ASCG-2.28</v>
      </c>
      <c r="C77" s="76">
        <v>71</v>
      </c>
      <c r="D77" s="403" t="str">
        <f t="shared" si="16"/>
        <v>الثالثة إعدادي عام_71</v>
      </c>
      <c r="E77" s="77" t="str">
        <f t="shared" si="17"/>
        <v>3ASCG-2</v>
      </c>
      <c r="F77" s="91" t="str">
        <f t="shared" si="18"/>
        <v>2</v>
      </c>
      <c r="G77" s="92">
        <f t="shared" si="19"/>
        <v>28</v>
      </c>
      <c r="H77" s="91" t="str">
        <f t="shared" si="20"/>
        <v>P137241175</v>
      </c>
      <c r="I77" s="91" t="str">
        <f t="shared" si="21"/>
        <v>a اميمة</v>
      </c>
      <c r="J77" s="91" t="str">
        <f t="shared" si="22"/>
        <v>أنثى</v>
      </c>
      <c r="K77" s="101" t="str">
        <f t="shared" si="29"/>
        <v>3ASCG-2</v>
      </c>
      <c r="L77" s="78">
        <v>71</v>
      </c>
      <c r="M77" s="4" t="str">
        <f t="shared" si="23"/>
        <v>3.71</v>
      </c>
      <c r="N77" s="340">
        <f>IF(O77="","",COUNTIF($O$7:O77,O77))</f>
        <v>17</v>
      </c>
      <c r="O77" s="340">
        <f t="shared" si="30"/>
        <v>3</v>
      </c>
      <c r="P77" s="1" t="str">
        <f t="shared" si="24"/>
        <v>a اميمة</v>
      </c>
      <c r="Q77" s="4" t="str">
        <f t="shared" si="25"/>
        <v>3.17</v>
      </c>
      <c r="R77" s="2" t="str">
        <f t="shared" si="26"/>
        <v>a اميمة</v>
      </c>
      <c r="S77" s="79">
        <f t="shared" si="27"/>
        <v>71</v>
      </c>
    </row>
    <row r="78" spans="1:19" ht="24" customHeight="1">
      <c r="A78" s="54"/>
      <c r="B78" s="75" t="str">
        <f t="shared" si="28"/>
        <v>3ASCG-2.29</v>
      </c>
      <c r="C78" s="76">
        <v>72</v>
      </c>
      <c r="D78" s="403" t="str">
        <f t="shared" si="16"/>
        <v>الثالثة إعدادي عام_72</v>
      </c>
      <c r="E78" s="77" t="str">
        <f t="shared" si="17"/>
        <v>3ASCG-2</v>
      </c>
      <c r="F78" s="91" t="str">
        <f t="shared" si="18"/>
        <v>2</v>
      </c>
      <c r="G78" s="92">
        <f t="shared" si="19"/>
        <v>29</v>
      </c>
      <c r="H78" s="91" t="str">
        <f t="shared" si="20"/>
        <v>P137260083</v>
      </c>
      <c r="I78" s="91" t="str">
        <f t="shared" si="21"/>
        <v xml:space="preserve">a هشام </v>
      </c>
      <c r="J78" s="91" t="str">
        <f t="shared" si="22"/>
        <v>ذكر</v>
      </c>
      <c r="K78" s="101" t="str">
        <f t="shared" si="29"/>
        <v>3ASCG-2</v>
      </c>
      <c r="L78" s="78">
        <v>72</v>
      </c>
      <c r="M78" s="4" t="str">
        <f t="shared" si="23"/>
        <v>3.72</v>
      </c>
      <c r="N78" s="340">
        <f>IF(O78="","",COUNTIF($O$7:O78,O78))</f>
        <v>18</v>
      </c>
      <c r="O78" s="340">
        <f t="shared" si="30"/>
        <v>3</v>
      </c>
      <c r="P78" s="1" t="str">
        <f t="shared" si="24"/>
        <v xml:space="preserve">a هشام </v>
      </c>
      <c r="Q78" s="4" t="str">
        <f t="shared" si="25"/>
        <v>3.18</v>
      </c>
      <c r="R78" s="2" t="str">
        <f t="shared" si="26"/>
        <v xml:space="preserve">a هشام </v>
      </c>
      <c r="S78" s="79">
        <f t="shared" si="27"/>
        <v>72</v>
      </c>
    </row>
    <row r="79" spans="1:19" ht="24" customHeight="1">
      <c r="A79" s="54"/>
      <c r="B79" s="75" t="str">
        <f t="shared" si="28"/>
        <v>3ASCG-2.30</v>
      </c>
      <c r="C79" s="76">
        <v>73</v>
      </c>
      <c r="D79" s="403" t="str">
        <f t="shared" si="16"/>
        <v>الثالثة إعدادي عام_73</v>
      </c>
      <c r="E79" s="77" t="str">
        <f t="shared" si="17"/>
        <v>3ASCG-2</v>
      </c>
      <c r="F79" s="91" t="str">
        <f t="shared" si="18"/>
        <v>2</v>
      </c>
      <c r="G79" s="92">
        <f t="shared" si="19"/>
        <v>30</v>
      </c>
      <c r="H79" s="91" t="str">
        <f t="shared" si="20"/>
        <v>P137371177</v>
      </c>
      <c r="I79" s="91" t="str">
        <f t="shared" si="21"/>
        <v xml:space="preserve">a كريمة </v>
      </c>
      <c r="J79" s="91" t="str">
        <f t="shared" si="22"/>
        <v>أنثى</v>
      </c>
      <c r="K79" s="101" t="str">
        <f t="shared" si="29"/>
        <v>3ASCG-2</v>
      </c>
      <c r="L79" s="78">
        <v>73</v>
      </c>
      <c r="M79" s="4" t="str">
        <f t="shared" si="23"/>
        <v>3.73</v>
      </c>
      <c r="N79" s="340">
        <f>IF(O79="","",COUNTIF($O$7:O79,O79))</f>
        <v>19</v>
      </c>
      <c r="O79" s="340">
        <f t="shared" si="30"/>
        <v>3</v>
      </c>
      <c r="P79" s="1" t="str">
        <f t="shared" si="24"/>
        <v xml:space="preserve">a كريمة </v>
      </c>
      <c r="Q79" s="4" t="str">
        <f t="shared" si="25"/>
        <v>3.19</v>
      </c>
      <c r="R79" s="2" t="str">
        <f t="shared" si="26"/>
        <v xml:space="preserve">a كريمة </v>
      </c>
      <c r="S79" s="79">
        <f t="shared" si="27"/>
        <v>73</v>
      </c>
    </row>
    <row r="80" spans="1:19" ht="24" customHeight="1">
      <c r="A80" s="54"/>
      <c r="B80" s="75" t="str">
        <f t="shared" si="28"/>
        <v>3ASCG-2.31</v>
      </c>
      <c r="C80" s="76">
        <v>74</v>
      </c>
      <c r="D80" s="403" t="str">
        <f t="shared" si="16"/>
        <v>الثالثة إعدادي عام_74</v>
      </c>
      <c r="E80" s="77" t="str">
        <f t="shared" si="17"/>
        <v>3ASCG-2</v>
      </c>
      <c r="F80" s="91" t="str">
        <f t="shared" si="18"/>
        <v>2</v>
      </c>
      <c r="G80" s="92">
        <f t="shared" si="19"/>
        <v>31</v>
      </c>
      <c r="H80" s="91" t="str">
        <f t="shared" si="20"/>
        <v>P137377462</v>
      </c>
      <c r="I80" s="91" t="str">
        <f t="shared" si="21"/>
        <v>a لبنى</v>
      </c>
      <c r="J80" s="91" t="str">
        <f t="shared" si="22"/>
        <v>أنثى</v>
      </c>
      <c r="K80" s="101" t="str">
        <f t="shared" si="29"/>
        <v>3ASCG-2</v>
      </c>
      <c r="L80" s="78">
        <v>74</v>
      </c>
      <c r="M80" s="4" t="str">
        <f t="shared" si="23"/>
        <v>3.74</v>
      </c>
      <c r="N80" s="340">
        <f>IF(O80="","",COUNTIF($O$7:O80,O80))</f>
        <v>20</v>
      </c>
      <c r="O80" s="340">
        <f t="shared" si="30"/>
        <v>3</v>
      </c>
      <c r="P80" s="1" t="str">
        <f t="shared" si="24"/>
        <v>a لبنى</v>
      </c>
      <c r="Q80" s="4" t="str">
        <f t="shared" si="25"/>
        <v>3.20</v>
      </c>
      <c r="R80" s="2" t="str">
        <f t="shared" si="26"/>
        <v>a لبنى</v>
      </c>
      <c r="S80" s="79">
        <f t="shared" si="27"/>
        <v>74</v>
      </c>
    </row>
    <row r="81" spans="1:19" ht="24" customHeight="1">
      <c r="A81" s="54"/>
      <c r="B81" s="75" t="str">
        <f t="shared" si="28"/>
        <v>3ASCG-2.32</v>
      </c>
      <c r="C81" s="76">
        <v>75</v>
      </c>
      <c r="D81" s="403" t="str">
        <f t="shared" si="16"/>
        <v>الثالثة إعدادي عام_75</v>
      </c>
      <c r="E81" s="77" t="str">
        <f t="shared" si="17"/>
        <v>3ASCG-2</v>
      </c>
      <c r="F81" s="91" t="str">
        <f t="shared" si="18"/>
        <v>2</v>
      </c>
      <c r="G81" s="92">
        <f t="shared" si="19"/>
        <v>32</v>
      </c>
      <c r="H81" s="91" t="str">
        <f t="shared" si="20"/>
        <v>P137454232</v>
      </c>
      <c r="I81" s="91" t="str">
        <f t="shared" si="21"/>
        <v xml:space="preserve">a أناس </v>
      </c>
      <c r="J81" s="91" t="str">
        <f t="shared" si="22"/>
        <v>ذكر</v>
      </c>
      <c r="K81" s="101" t="str">
        <f t="shared" si="29"/>
        <v>3ASCG-2</v>
      </c>
      <c r="L81" s="78">
        <v>75</v>
      </c>
      <c r="M81" s="4" t="str">
        <f t="shared" si="23"/>
        <v>3.75</v>
      </c>
      <c r="N81" s="340">
        <f>IF(O81="","",COUNTIF($O$7:O81,O81))</f>
        <v>21</v>
      </c>
      <c r="O81" s="340">
        <f t="shared" si="30"/>
        <v>3</v>
      </c>
      <c r="P81" s="1" t="str">
        <f t="shared" si="24"/>
        <v xml:space="preserve">a أناس </v>
      </c>
      <c r="Q81" s="4" t="str">
        <f t="shared" si="25"/>
        <v>3.21</v>
      </c>
      <c r="R81" s="2" t="str">
        <f t="shared" si="26"/>
        <v xml:space="preserve">a أناس </v>
      </c>
      <c r="S81" s="79">
        <f t="shared" si="27"/>
        <v>75</v>
      </c>
    </row>
    <row r="82" spans="1:19" ht="24" customHeight="1">
      <c r="A82" s="54"/>
      <c r="B82" s="75" t="str">
        <f t="shared" si="28"/>
        <v>3ASCG-2.33</v>
      </c>
      <c r="C82" s="76">
        <v>76</v>
      </c>
      <c r="D82" s="403" t="str">
        <f t="shared" si="16"/>
        <v>الثالثة إعدادي عام_76</v>
      </c>
      <c r="E82" s="77" t="str">
        <f t="shared" si="17"/>
        <v>3ASCG-2</v>
      </c>
      <c r="F82" s="91" t="str">
        <f t="shared" si="18"/>
        <v>2</v>
      </c>
      <c r="G82" s="92">
        <f t="shared" si="19"/>
        <v>33</v>
      </c>
      <c r="H82" s="91" t="str">
        <f t="shared" si="20"/>
        <v>P138266734</v>
      </c>
      <c r="I82" s="91" t="str">
        <f t="shared" si="21"/>
        <v xml:space="preserve">a ف الزهرة </v>
      </c>
      <c r="J82" s="91" t="str">
        <f t="shared" si="22"/>
        <v>أنثى</v>
      </c>
      <c r="K82" s="101" t="str">
        <f t="shared" si="29"/>
        <v>3ASCG-2</v>
      </c>
      <c r="L82" s="78">
        <v>76</v>
      </c>
      <c r="M82" s="4" t="str">
        <f t="shared" si="23"/>
        <v>3.76</v>
      </c>
      <c r="N82" s="340">
        <f>IF(O82="","",COUNTIF($O$7:O82,O82))</f>
        <v>22</v>
      </c>
      <c r="O82" s="340">
        <f t="shared" si="30"/>
        <v>3</v>
      </c>
      <c r="P82" s="1" t="str">
        <f t="shared" si="24"/>
        <v xml:space="preserve">a ف الزهرة </v>
      </c>
      <c r="Q82" s="4" t="str">
        <f t="shared" si="25"/>
        <v>3.22</v>
      </c>
      <c r="R82" s="2" t="str">
        <f t="shared" si="26"/>
        <v xml:space="preserve">a ف الزهرة </v>
      </c>
      <c r="S82" s="79">
        <f t="shared" si="27"/>
        <v>76</v>
      </c>
    </row>
    <row r="83" spans="1:19" ht="24" customHeight="1">
      <c r="A83" s="54"/>
      <c r="B83" s="75" t="str">
        <f t="shared" si="28"/>
        <v>3ASCG-2.34</v>
      </c>
      <c r="C83" s="76">
        <v>77</v>
      </c>
      <c r="D83" s="403" t="str">
        <f t="shared" si="16"/>
        <v>الثالثة إعدادي عام_77</v>
      </c>
      <c r="E83" s="77" t="str">
        <f t="shared" si="17"/>
        <v>3ASCG-2</v>
      </c>
      <c r="F83" s="91" t="str">
        <f t="shared" si="18"/>
        <v>2</v>
      </c>
      <c r="G83" s="92">
        <f t="shared" si="19"/>
        <v>34</v>
      </c>
      <c r="H83" s="91" t="str">
        <f t="shared" si="20"/>
        <v>P138371157</v>
      </c>
      <c r="I83" s="91" t="str">
        <f t="shared" si="21"/>
        <v xml:space="preserve">a بسمة </v>
      </c>
      <c r="J83" s="91" t="str">
        <f t="shared" si="22"/>
        <v>أنثى</v>
      </c>
      <c r="K83" s="101" t="str">
        <f t="shared" si="29"/>
        <v>3ASCG-2</v>
      </c>
      <c r="L83" s="78">
        <v>77</v>
      </c>
      <c r="M83" s="4" t="str">
        <f t="shared" si="23"/>
        <v>3.77</v>
      </c>
      <c r="N83" s="340">
        <f>IF(O83="","",COUNTIF($O$7:O83,O83))</f>
        <v>23</v>
      </c>
      <c r="O83" s="340">
        <f t="shared" si="30"/>
        <v>3</v>
      </c>
      <c r="P83" s="1" t="str">
        <f t="shared" si="24"/>
        <v xml:space="preserve">a بسمة </v>
      </c>
      <c r="Q83" s="4" t="str">
        <f t="shared" si="25"/>
        <v>3.23</v>
      </c>
      <c r="R83" s="2" t="str">
        <f t="shared" si="26"/>
        <v xml:space="preserve">a بسمة </v>
      </c>
      <c r="S83" s="79">
        <f t="shared" si="27"/>
        <v>77</v>
      </c>
    </row>
    <row r="84" spans="1:19" ht="24" customHeight="1">
      <c r="A84" s="54"/>
      <c r="B84" s="75" t="str">
        <f t="shared" si="28"/>
        <v>3ASCG-2.35</v>
      </c>
      <c r="C84" s="76">
        <v>78</v>
      </c>
      <c r="D84" s="403" t="str">
        <f t="shared" si="16"/>
        <v>الثالثة إعدادي عام_78</v>
      </c>
      <c r="E84" s="77" t="str">
        <f t="shared" si="17"/>
        <v>3ASCG-2</v>
      </c>
      <c r="F84" s="91" t="str">
        <f t="shared" si="18"/>
        <v>2</v>
      </c>
      <c r="G84" s="92">
        <f t="shared" si="19"/>
        <v>35</v>
      </c>
      <c r="H84" s="91" t="str">
        <f t="shared" si="20"/>
        <v>P138371200</v>
      </c>
      <c r="I84" s="91" t="str">
        <f t="shared" si="21"/>
        <v xml:space="preserve">a أيمن </v>
      </c>
      <c r="J84" s="91" t="str">
        <f t="shared" si="22"/>
        <v>ذكر</v>
      </c>
      <c r="K84" s="101" t="str">
        <f t="shared" si="29"/>
        <v>3ASCG-2</v>
      </c>
      <c r="L84" s="78">
        <v>78</v>
      </c>
      <c r="M84" s="4" t="str">
        <f t="shared" si="23"/>
        <v>3.78</v>
      </c>
      <c r="N84" s="340">
        <f>IF(O84="","",COUNTIF($O$7:O84,O84))</f>
        <v>24</v>
      </c>
      <c r="O84" s="340">
        <f t="shared" si="30"/>
        <v>3</v>
      </c>
      <c r="P84" s="1" t="str">
        <f t="shared" si="24"/>
        <v xml:space="preserve">a أيمن </v>
      </c>
      <c r="Q84" s="4" t="str">
        <f t="shared" si="25"/>
        <v>3.24</v>
      </c>
      <c r="R84" s="2" t="str">
        <f t="shared" si="26"/>
        <v xml:space="preserve">a أيمن </v>
      </c>
      <c r="S84" s="79">
        <f t="shared" si="27"/>
        <v>78</v>
      </c>
    </row>
    <row r="85" spans="1:19" ht="24" customHeight="1">
      <c r="A85" s="54"/>
      <c r="B85" s="75" t="str">
        <f t="shared" si="28"/>
        <v>3ASCG-2.36</v>
      </c>
      <c r="C85" s="76">
        <v>79</v>
      </c>
      <c r="D85" s="403" t="str">
        <f t="shared" si="16"/>
        <v>الثالثة إعدادي عام_79</v>
      </c>
      <c r="E85" s="77" t="str">
        <f t="shared" si="17"/>
        <v>3ASCG-2</v>
      </c>
      <c r="F85" s="91" t="str">
        <f t="shared" si="18"/>
        <v>2</v>
      </c>
      <c r="G85" s="92">
        <f t="shared" si="19"/>
        <v>36</v>
      </c>
      <c r="H85" s="91" t="str">
        <f t="shared" si="20"/>
        <v>P138371301</v>
      </c>
      <c r="I85" s="91" t="str">
        <f t="shared" si="21"/>
        <v xml:space="preserve">a محمد يونس </v>
      </c>
      <c r="J85" s="91" t="str">
        <f t="shared" si="22"/>
        <v>ذكر</v>
      </c>
      <c r="K85" s="101" t="str">
        <f t="shared" si="29"/>
        <v>3ASCG-2</v>
      </c>
      <c r="L85" s="78">
        <v>79</v>
      </c>
      <c r="M85" s="4" t="str">
        <f t="shared" si="23"/>
        <v>3.79</v>
      </c>
      <c r="N85" s="340">
        <f>IF(O85="","",COUNTIF($O$7:O85,O85))</f>
        <v>25</v>
      </c>
      <c r="O85" s="340">
        <f t="shared" si="30"/>
        <v>3</v>
      </c>
      <c r="P85" s="1" t="str">
        <f t="shared" si="24"/>
        <v xml:space="preserve">a محمد يونس </v>
      </c>
      <c r="Q85" s="4" t="str">
        <f t="shared" si="25"/>
        <v>3.25</v>
      </c>
      <c r="R85" s="2" t="str">
        <f t="shared" si="26"/>
        <v xml:space="preserve">a محمد يونس </v>
      </c>
      <c r="S85" s="79">
        <f t="shared" si="27"/>
        <v>79</v>
      </c>
    </row>
    <row r="86" spans="1:19" ht="24" customHeight="1">
      <c r="A86" s="54"/>
      <c r="B86" s="75" t="str">
        <f t="shared" si="28"/>
        <v>3ASCG-2.37</v>
      </c>
      <c r="C86" s="76">
        <v>80</v>
      </c>
      <c r="D86" s="403" t="str">
        <f t="shared" si="16"/>
        <v>الثالثة إعدادي عام_80</v>
      </c>
      <c r="E86" s="77" t="str">
        <f t="shared" si="17"/>
        <v>3ASCG-2</v>
      </c>
      <c r="F86" s="91" t="str">
        <f t="shared" si="18"/>
        <v>2</v>
      </c>
      <c r="G86" s="92">
        <f t="shared" si="19"/>
        <v>37</v>
      </c>
      <c r="H86" s="91" t="str">
        <f t="shared" si="20"/>
        <v>P138533854</v>
      </c>
      <c r="I86" s="91" t="str">
        <f t="shared" si="21"/>
        <v>a سعد</v>
      </c>
      <c r="J86" s="91" t="str">
        <f t="shared" si="22"/>
        <v>ذكر</v>
      </c>
      <c r="K86" s="101" t="str">
        <f t="shared" si="29"/>
        <v>3ASCG-2</v>
      </c>
      <c r="L86" s="78">
        <v>80</v>
      </c>
      <c r="M86" s="4" t="str">
        <f t="shared" si="23"/>
        <v>3.80</v>
      </c>
      <c r="N86" s="340">
        <f>IF(O86="","",COUNTIF($O$7:O86,O86))</f>
        <v>26</v>
      </c>
      <c r="O86" s="340">
        <f t="shared" si="30"/>
        <v>3</v>
      </c>
      <c r="P86" s="1" t="str">
        <f t="shared" si="24"/>
        <v>a سعد</v>
      </c>
      <c r="Q86" s="4" t="str">
        <f t="shared" si="25"/>
        <v>3.26</v>
      </c>
      <c r="R86" s="2" t="str">
        <f t="shared" si="26"/>
        <v>a سعد</v>
      </c>
      <c r="S86" s="79">
        <f t="shared" si="27"/>
        <v>80</v>
      </c>
    </row>
    <row r="87" spans="1:19" ht="24" customHeight="1">
      <c r="A87" s="54"/>
      <c r="B87" s="75" t="str">
        <f t="shared" si="28"/>
        <v>3ASCG-2.38</v>
      </c>
      <c r="C87" s="76">
        <v>81</v>
      </c>
      <c r="D87" s="403" t="str">
        <f t="shared" si="16"/>
        <v>الثالثة إعدادي عام_81</v>
      </c>
      <c r="E87" s="77" t="str">
        <f t="shared" si="17"/>
        <v>3ASCG-2</v>
      </c>
      <c r="F87" s="91" t="str">
        <f t="shared" si="18"/>
        <v>2</v>
      </c>
      <c r="G87" s="92">
        <f t="shared" si="19"/>
        <v>38</v>
      </c>
      <c r="H87" s="91" t="str">
        <f t="shared" si="20"/>
        <v>P139300101</v>
      </c>
      <c r="I87" s="91" t="str">
        <f t="shared" si="21"/>
        <v>a عصام</v>
      </c>
      <c r="J87" s="91" t="str">
        <f t="shared" si="22"/>
        <v>ذكر</v>
      </c>
      <c r="K87" s="101" t="str">
        <f t="shared" si="29"/>
        <v>3ASCG-2</v>
      </c>
      <c r="L87" s="78">
        <v>81</v>
      </c>
      <c r="M87" s="4" t="str">
        <f t="shared" si="23"/>
        <v>3.81</v>
      </c>
      <c r="N87" s="340">
        <f>IF(O87="","",COUNTIF($O$7:O87,O87))</f>
        <v>27</v>
      </c>
      <c r="O87" s="340">
        <f t="shared" si="30"/>
        <v>3</v>
      </c>
      <c r="P87" s="1" t="str">
        <f t="shared" si="24"/>
        <v>a عصام</v>
      </c>
      <c r="Q87" s="4" t="str">
        <f t="shared" si="25"/>
        <v>3.27</v>
      </c>
      <c r="R87" s="2" t="str">
        <f t="shared" si="26"/>
        <v>a عصام</v>
      </c>
      <c r="S87" s="79">
        <f t="shared" si="27"/>
        <v>81</v>
      </c>
    </row>
    <row r="88" spans="1:19" ht="24" customHeight="1">
      <c r="A88" s="54"/>
      <c r="B88" s="75" t="str">
        <f t="shared" si="28"/>
        <v>3ASCG-2.39</v>
      </c>
      <c r="C88" s="76">
        <v>82</v>
      </c>
      <c r="D88" s="403" t="str">
        <f t="shared" si="16"/>
        <v>الثالثة إعدادي عام_82</v>
      </c>
      <c r="E88" s="77" t="str">
        <f t="shared" si="17"/>
        <v>3ASCG-2</v>
      </c>
      <c r="F88" s="91" t="str">
        <f t="shared" si="18"/>
        <v>2</v>
      </c>
      <c r="G88" s="92">
        <f t="shared" si="19"/>
        <v>39</v>
      </c>
      <c r="H88" s="91" t="str">
        <f t="shared" si="20"/>
        <v>P139371266</v>
      </c>
      <c r="I88" s="91" t="str">
        <f t="shared" si="21"/>
        <v xml:space="preserve">a سارة </v>
      </c>
      <c r="J88" s="91" t="str">
        <f t="shared" si="22"/>
        <v>أنثى</v>
      </c>
      <c r="K88" s="101" t="str">
        <f t="shared" si="29"/>
        <v>3ASCG-2</v>
      </c>
      <c r="L88" s="78">
        <v>82</v>
      </c>
      <c r="M88" s="4" t="str">
        <f t="shared" si="23"/>
        <v>4.82</v>
      </c>
      <c r="N88" s="340">
        <f>IF(O88="","",COUNTIF($O$7:O88,O88))</f>
        <v>1</v>
      </c>
      <c r="O88" s="340">
        <f t="shared" si="30"/>
        <v>4</v>
      </c>
      <c r="P88" s="1" t="str">
        <f t="shared" si="24"/>
        <v xml:space="preserve">a سارة </v>
      </c>
      <c r="Q88" s="4" t="str">
        <f t="shared" si="25"/>
        <v>4.1</v>
      </c>
      <c r="R88" s="2" t="str">
        <f t="shared" si="26"/>
        <v xml:space="preserve">a سارة </v>
      </c>
      <c r="S88" s="79">
        <f t="shared" si="27"/>
        <v>82</v>
      </c>
    </row>
    <row r="89" spans="1:19" ht="24" customHeight="1">
      <c r="A89" s="54"/>
      <c r="B89" s="75" t="str">
        <f t="shared" si="28"/>
        <v>3ASCG-2.40</v>
      </c>
      <c r="C89" s="76">
        <v>83</v>
      </c>
      <c r="D89" s="403" t="str">
        <f t="shared" si="16"/>
        <v>الثالثة إعدادي عام_83</v>
      </c>
      <c r="E89" s="77" t="str">
        <f t="shared" si="17"/>
        <v>3ASCG-2</v>
      </c>
      <c r="F89" s="91" t="str">
        <f t="shared" si="18"/>
        <v>2</v>
      </c>
      <c r="G89" s="92">
        <f t="shared" si="19"/>
        <v>40</v>
      </c>
      <c r="H89" s="91" t="str">
        <f t="shared" si="20"/>
        <v>P139523674</v>
      </c>
      <c r="I89" s="91" t="str">
        <f t="shared" si="21"/>
        <v>a ياسمين</v>
      </c>
      <c r="J89" s="91" t="str">
        <f t="shared" si="22"/>
        <v>أنثى</v>
      </c>
      <c r="K89" s="101" t="str">
        <f t="shared" si="29"/>
        <v>3ASCG-2</v>
      </c>
      <c r="L89" s="78">
        <v>83</v>
      </c>
      <c r="M89" s="4" t="str">
        <f t="shared" si="23"/>
        <v>4.83</v>
      </c>
      <c r="N89" s="340">
        <f>IF(O89="","",COUNTIF($O$7:O89,O89))</f>
        <v>2</v>
      </c>
      <c r="O89" s="340">
        <f t="shared" si="30"/>
        <v>4</v>
      </c>
      <c r="P89" s="1" t="str">
        <f t="shared" si="24"/>
        <v>a ياسمين</v>
      </c>
      <c r="Q89" s="4" t="str">
        <f t="shared" si="25"/>
        <v>4.2</v>
      </c>
      <c r="R89" s="2" t="str">
        <f t="shared" si="26"/>
        <v>a ياسمين</v>
      </c>
      <c r="S89" s="79">
        <f t="shared" si="27"/>
        <v>83</v>
      </c>
    </row>
    <row r="90" spans="1:19" ht="24" customHeight="1">
      <c r="A90" s="54"/>
      <c r="B90" s="75" t="str">
        <f t="shared" si="28"/>
        <v>3ASCG-2.41</v>
      </c>
      <c r="C90" s="76">
        <v>84</v>
      </c>
      <c r="D90" s="403" t="str">
        <f t="shared" si="16"/>
        <v>الثالثة إعدادي عام_84</v>
      </c>
      <c r="E90" s="77" t="str">
        <f t="shared" si="17"/>
        <v>3ASCG-2</v>
      </c>
      <c r="F90" s="91" t="str">
        <f t="shared" si="18"/>
        <v>2</v>
      </c>
      <c r="G90" s="92">
        <f t="shared" si="19"/>
        <v>41</v>
      </c>
      <c r="H90" s="91" t="str">
        <f t="shared" si="20"/>
        <v>S134328652</v>
      </c>
      <c r="I90" s="91" t="str">
        <f t="shared" si="21"/>
        <v>a توفيق</v>
      </c>
      <c r="J90" s="91" t="str">
        <f t="shared" si="22"/>
        <v>ذكر</v>
      </c>
      <c r="K90" s="101" t="str">
        <f t="shared" si="29"/>
        <v>3ASCG-2</v>
      </c>
      <c r="L90" s="78">
        <v>84</v>
      </c>
      <c r="M90" s="4" t="str">
        <f t="shared" si="23"/>
        <v>4.84</v>
      </c>
      <c r="N90" s="340">
        <f>IF(O90="","",COUNTIF($O$7:O90,O90))</f>
        <v>3</v>
      </c>
      <c r="O90" s="340">
        <f t="shared" si="30"/>
        <v>4</v>
      </c>
      <c r="P90" s="1" t="str">
        <f t="shared" si="24"/>
        <v>a توفيق</v>
      </c>
      <c r="Q90" s="4" t="str">
        <f t="shared" si="25"/>
        <v>4.3</v>
      </c>
      <c r="R90" s="2" t="str">
        <f t="shared" si="26"/>
        <v>a توفيق</v>
      </c>
      <c r="S90" s="79">
        <f t="shared" si="27"/>
        <v>84</v>
      </c>
    </row>
    <row r="91" spans="1:19" ht="24" customHeight="1">
      <c r="A91" s="54"/>
      <c r="B91" s="75" t="str">
        <f t="shared" si="28"/>
        <v>3ASCG-3.1</v>
      </c>
      <c r="C91" s="76">
        <v>85</v>
      </c>
      <c r="D91" s="403" t="str">
        <f t="shared" si="16"/>
        <v>الثالثة إعدادي عام_85</v>
      </c>
      <c r="E91" s="77" t="str">
        <f t="shared" si="17"/>
        <v>3ASCG-3</v>
      </c>
      <c r="F91" s="91" t="str">
        <f t="shared" si="18"/>
        <v>3</v>
      </c>
      <c r="G91" s="92">
        <f t="shared" si="19"/>
        <v>1</v>
      </c>
      <c r="H91" s="91" t="str">
        <f t="shared" si="20"/>
        <v>G133035914</v>
      </c>
      <c r="I91" s="91" t="str">
        <f t="shared" si="21"/>
        <v>a سلمى</v>
      </c>
      <c r="J91" s="91" t="str">
        <f t="shared" si="22"/>
        <v>أنثى</v>
      </c>
      <c r="K91" s="101" t="str">
        <f t="shared" si="29"/>
        <v>3ASCG-3</v>
      </c>
      <c r="L91" s="78">
        <v>85</v>
      </c>
      <c r="M91" s="4" t="str">
        <f t="shared" si="23"/>
        <v>4.85</v>
      </c>
      <c r="N91" s="340">
        <f>IF(O91="","",COUNTIF($O$7:O91,O91))</f>
        <v>4</v>
      </c>
      <c r="O91" s="340">
        <f t="shared" si="30"/>
        <v>4</v>
      </c>
      <c r="P91" s="1" t="str">
        <f t="shared" si="24"/>
        <v>a سلمى</v>
      </c>
      <c r="Q91" s="4" t="str">
        <f t="shared" si="25"/>
        <v>4.4</v>
      </c>
      <c r="R91" s="2" t="str">
        <f t="shared" si="26"/>
        <v>a سلمى</v>
      </c>
      <c r="S91" s="79">
        <f t="shared" si="27"/>
        <v>85</v>
      </c>
    </row>
    <row r="92" spans="1:19" ht="24" customHeight="1">
      <c r="A92" s="54"/>
      <c r="B92" s="75" t="str">
        <f t="shared" si="28"/>
        <v>3ASCG-3.2</v>
      </c>
      <c r="C92" s="76">
        <v>86</v>
      </c>
      <c r="D92" s="403" t="str">
        <f t="shared" si="16"/>
        <v>الثالثة إعدادي عام_86</v>
      </c>
      <c r="E92" s="77" t="str">
        <f t="shared" si="17"/>
        <v>3ASCG-3</v>
      </c>
      <c r="F92" s="91" t="str">
        <f t="shared" si="18"/>
        <v>3</v>
      </c>
      <c r="G92" s="92">
        <f t="shared" si="19"/>
        <v>2</v>
      </c>
      <c r="H92" s="91" t="str">
        <f t="shared" si="20"/>
        <v>P120086357</v>
      </c>
      <c r="I92" s="91" t="str">
        <f t="shared" si="21"/>
        <v>a انوار</v>
      </c>
      <c r="J92" s="91" t="str">
        <f t="shared" si="22"/>
        <v>ذكر</v>
      </c>
      <c r="K92" s="101" t="str">
        <f t="shared" si="29"/>
        <v>3ASCG-3</v>
      </c>
      <c r="L92" s="78">
        <v>86</v>
      </c>
      <c r="M92" s="4" t="str">
        <f t="shared" si="23"/>
        <v>4.86</v>
      </c>
      <c r="N92" s="340">
        <f>IF(O92="","",COUNTIF($O$7:O92,O92))</f>
        <v>5</v>
      </c>
      <c r="O92" s="340">
        <f t="shared" si="30"/>
        <v>4</v>
      </c>
      <c r="P92" s="1" t="str">
        <f t="shared" si="24"/>
        <v>a انوار</v>
      </c>
      <c r="Q92" s="4" t="str">
        <f t="shared" si="25"/>
        <v>4.5</v>
      </c>
      <c r="R92" s="2" t="str">
        <f t="shared" si="26"/>
        <v>a انوار</v>
      </c>
      <c r="S92" s="79">
        <f t="shared" si="27"/>
        <v>86</v>
      </c>
    </row>
    <row r="93" spans="1:19" ht="24" customHeight="1">
      <c r="A93" s="54"/>
      <c r="B93" s="75" t="str">
        <f t="shared" si="28"/>
        <v>3ASCG-3.3</v>
      </c>
      <c r="C93" s="76">
        <v>87</v>
      </c>
      <c r="D93" s="403" t="str">
        <f t="shared" si="16"/>
        <v>الثالثة إعدادي عام_87</v>
      </c>
      <c r="E93" s="77" t="str">
        <f t="shared" si="17"/>
        <v>3ASCG-3</v>
      </c>
      <c r="F93" s="91" t="str">
        <f t="shared" si="18"/>
        <v>3</v>
      </c>
      <c r="G93" s="92">
        <f t="shared" si="19"/>
        <v>3</v>
      </c>
      <c r="H93" s="91" t="str">
        <f t="shared" si="20"/>
        <v>P130244290</v>
      </c>
      <c r="I93" s="91" t="str">
        <f t="shared" si="21"/>
        <v xml:space="preserve">a حليمة </v>
      </c>
      <c r="J93" s="91" t="str">
        <f t="shared" si="22"/>
        <v>أنثى</v>
      </c>
      <c r="K93" s="101" t="str">
        <f t="shared" si="29"/>
        <v>3ASCG-3</v>
      </c>
      <c r="L93" s="78">
        <v>87</v>
      </c>
      <c r="M93" s="4" t="str">
        <f t="shared" si="23"/>
        <v>4.87</v>
      </c>
      <c r="N93" s="340">
        <f>IF(O93="","",COUNTIF($O$7:O93,O93))</f>
        <v>6</v>
      </c>
      <c r="O93" s="340">
        <f t="shared" si="30"/>
        <v>4</v>
      </c>
      <c r="P93" s="1" t="str">
        <f t="shared" si="24"/>
        <v xml:space="preserve">a حليمة </v>
      </c>
      <c r="Q93" s="4" t="str">
        <f t="shared" si="25"/>
        <v>4.6</v>
      </c>
      <c r="R93" s="2" t="str">
        <f t="shared" si="26"/>
        <v xml:space="preserve">a حليمة </v>
      </c>
      <c r="S93" s="79">
        <f t="shared" si="27"/>
        <v>87</v>
      </c>
    </row>
    <row r="94" spans="1:19" ht="24" customHeight="1">
      <c r="A94" s="54"/>
      <c r="B94" s="75" t="str">
        <f t="shared" si="28"/>
        <v>3ASCG-3.4</v>
      </c>
      <c r="C94" s="76">
        <v>88</v>
      </c>
      <c r="D94" s="403" t="str">
        <f t="shared" si="16"/>
        <v>الثالثة إعدادي عام_88</v>
      </c>
      <c r="E94" s="77" t="str">
        <f t="shared" si="17"/>
        <v>3ASCG-3</v>
      </c>
      <c r="F94" s="91" t="str">
        <f t="shared" si="18"/>
        <v>3</v>
      </c>
      <c r="G94" s="92">
        <f t="shared" si="19"/>
        <v>4</v>
      </c>
      <c r="H94" s="91" t="str">
        <f t="shared" si="20"/>
        <v>P130304236</v>
      </c>
      <c r="I94" s="91" t="str">
        <f t="shared" si="21"/>
        <v>a محمد</v>
      </c>
      <c r="J94" s="91" t="str">
        <f t="shared" si="22"/>
        <v>ذكر</v>
      </c>
      <c r="K94" s="101" t="str">
        <f t="shared" si="29"/>
        <v>3ASCG-3</v>
      </c>
      <c r="L94" s="78">
        <v>88</v>
      </c>
      <c r="M94" s="4" t="str">
        <f t="shared" si="23"/>
        <v>4.88</v>
      </c>
      <c r="N94" s="340">
        <f>IF(O94="","",COUNTIF($O$7:O94,O94))</f>
        <v>7</v>
      </c>
      <c r="O94" s="340">
        <f t="shared" si="30"/>
        <v>4</v>
      </c>
      <c r="P94" s="1" t="str">
        <f t="shared" si="24"/>
        <v>a محمد</v>
      </c>
      <c r="Q94" s="4" t="str">
        <f t="shared" si="25"/>
        <v>4.7</v>
      </c>
      <c r="R94" s="2" t="str">
        <f t="shared" si="26"/>
        <v>a محمد</v>
      </c>
      <c r="S94" s="79">
        <f t="shared" si="27"/>
        <v>88</v>
      </c>
    </row>
    <row r="95" spans="1:19" ht="24" customHeight="1">
      <c r="B95" s="75" t="str">
        <f t="shared" si="28"/>
        <v>3ASCG-3.5</v>
      </c>
      <c r="C95" s="76">
        <v>89</v>
      </c>
      <c r="D95" s="403" t="str">
        <f t="shared" si="16"/>
        <v>الثالثة إعدادي عام_89</v>
      </c>
      <c r="E95" s="77" t="str">
        <f t="shared" si="17"/>
        <v>3ASCG-3</v>
      </c>
      <c r="F95" s="91" t="str">
        <f t="shared" si="18"/>
        <v>3</v>
      </c>
      <c r="G95" s="92">
        <f t="shared" si="19"/>
        <v>5</v>
      </c>
      <c r="H95" s="91" t="str">
        <f t="shared" si="20"/>
        <v>P130371212</v>
      </c>
      <c r="I95" s="91" t="str">
        <f t="shared" si="21"/>
        <v xml:space="preserve">a فاطمة الزهراء </v>
      </c>
      <c r="J95" s="91" t="str">
        <f t="shared" si="22"/>
        <v>أنثى</v>
      </c>
      <c r="K95" s="101" t="str">
        <f t="shared" si="29"/>
        <v>3ASCG-3</v>
      </c>
      <c r="L95" s="78">
        <v>89</v>
      </c>
      <c r="M95" s="4" t="str">
        <f t="shared" si="23"/>
        <v>4.89</v>
      </c>
      <c r="N95" s="340">
        <f>IF(O95="","",COUNTIF($O$7:O95,O95))</f>
        <v>8</v>
      </c>
      <c r="O95" s="340">
        <f t="shared" si="30"/>
        <v>4</v>
      </c>
      <c r="P95" s="1" t="str">
        <f t="shared" si="24"/>
        <v xml:space="preserve">a فاطمة الزهراء </v>
      </c>
      <c r="Q95" s="4" t="str">
        <f t="shared" si="25"/>
        <v>4.8</v>
      </c>
      <c r="R95" s="2" t="str">
        <f t="shared" si="26"/>
        <v xml:space="preserve">a فاطمة الزهراء </v>
      </c>
      <c r="S95" s="79">
        <f t="shared" si="27"/>
        <v>89</v>
      </c>
    </row>
    <row r="96" spans="1:19" ht="24" customHeight="1">
      <c r="B96" s="75" t="str">
        <f t="shared" si="28"/>
        <v>3ASCG-3.6</v>
      </c>
      <c r="C96" s="76">
        <v>90</v>
      </c>
      <c r="D96" s="403" t="str">
        <f t="shared" si="16"/>
        <v>الثالثة إعدادي عام_90</v>
      </c>
      <c r="E96" s="77" t="str">
        <f t="shared" si="17"/>
        <v>3ASCG-3</v>
      </c>
      <c r="F96" s="91" t="str">
        <f t="shared" si="18"/>
        <v>3</v>
      </c>
      <c r="G96" s="92">
        <f t="shared" si="19"/>
        <v>6</v>
      </c>
      <c r="H96" s="91" t="str">
        <f t="shared" si="20"/>
        <v>P130376824</v>
      </c>
      <c r="I96" s="91" t="str">
        <f t="shared" si="21"/>
        <v xml:space="preserve">a كوثر </v>
      </c>
      <c r="J96" s="91" t="str">
        <f t="shared" si="22"/>
        <v>أنثى</v>
      </c>
      <c r="K96" s="101" t="str">
        <f t="shared" si="29"/>
        <v>3ASCG-3</v>
      </c>
      <c r="L96" s="78">
        <v>90</v>
      </c>
      <c r="M96" s="4" t="str">
        <f t="shared" si="23"/>
        <v>4.90</v>
      </c>
      <c r="N96" s="340">
        <f>IF(O96="","",COUNTIF($O$7:O96,O96))</f>
        <v>9</v>
      </c>
      <c r="O96" s="340">
        <f t="shared" si="30"/>
        <v>4</v>
      </c>
      <c r="P96" s="1" t="str">
        <f t="shared" si="24"/>
        <v xml:space="preserve">a كوثر </v>
      </c>
      <c r="Q96" s="4" t="str">
        <f t="shared" si="25"/>
        <v>4.9</v>
      </c>
      <c r="R96" s="2" t="str">
        <f t="shared" si="26"/>
        <v xml:space="preserve">a كوثر </v>
      </c>
      <c r="S96" s="79">
        <f t="shared" si="27"/>
        <v>90</v>
      </c>
    </row>
    <row r="97" spans="2:19" ht="24" customHeight="1">
      <c r="B97" s="75" t="str">
        <f t="shared" si="28"/>
        <v>3ASCG-3.7</v>
      </c>
      <c r="C97" s="76">
        <v>91</v>
      </c>
      <c r="D97" s="403" t="str">
        <f t="shared" si="16"/>
        <v>الثالثة إعدادي عام_91</v>
      </c>
      <c r="E97" s="77" t="str">
        <f t="shared" si="17"/>
        <v>3ASCG-3</v>
      </c>
      <c r="F97" s="91" t="str">
        <f t="shared" si="18"/>
        <v>3</v>
      </c>
      <c r="G97" s="92">
        <f t="shared" si="19"/>
        <v>7</v>
      </c>
      <c r="H97" s="91" t="str">
        <f t="shared" si="20"/>
        <v>P131244247</v>
      </c>
      <c r="I97" s="91" t="str">
        <f t="shared" si="21"/>
        <v>a نهاد</v>
      </c>
      <c r="J97" s="91" t="str">
        <f t="shared" si="22"/>
        <v>أنثى</v>
      </c>
      <c r="K97" s="101" t="str">
        <f t="shared" si="29"/>
        <v>3ASCG-3</v>
      </c>
      <c r="L97" s="78">
        <v>91</v>
      </c>
      <c r="M97" s="4" t="str">
        <f t="shared" si="23"/>
        <v>4.91</v>
      </c>
      <c r="N97" s="340">
        <f>IF(O97="","",COUNTIF($O$7:O97,O97))</f>
        <v>10</v>
      </c>
      <c r="O97" s="340">
        <f t="shared" si="30"/>
        <v>4</v>
      </c>
      <c r="P97" s="1" t="str">
        <f t="shared" si="24"/>
        <v>a نهاد</v>
      </c>
      <c r="Q97" s="4" t="str">
        <f t="shared" si="25"/>
        <v>4.10</v>
      </c>
      <c r="R97" s="2" t="str">
        <f t="shared" si="26"/>
        <v>a نهاد</v>
      </c>
      <c r="S97" s="79">
        <f t="shared" si="27"/>
        <v>91</v>
      </c>
    </row>
    <row r="98" spans="2:19" ht="24" customHeight="1">
      <c r="B98" s="75" t="str">
        <f t="shared" si="28"/>
        <v>3ASCG-3.8</v>
      </c>
      <c r="C98" s="76">
        <v>92</v>
      </c>
      <c r="D98" s="403" t="str">
        <f t="shared" si="16"/>
        <v>الثالثة إعدادي عام_92</v>
      </c>
      <c r="E98" s="77" t="str">
        <f t="shared" si="17"/>
        <v>3ASCG-3</v>
      </c>
      <c r="F98" s="91" t="str">
        <f t="shared" si="18"/>
        <v>3</v>
      </c>
      <c r="G98" s="92">
        <f t="shared" si="19"/>
        <v>8</v>
      </c>
      <c r="H98" s="91" t="str">
        <f t="shared" si="20"/>
        <v>P131252594</v>
      </c>
      <c r="I98" s="91" t="str">
        <f t="shared" si="21"/>
        <v xml:space="preserve">a محمد </v>
      </c>
      <c r="J98" s="91" t="str">
        <f t="shared" si="22"/>
        <v>ذكر</v>
      </c>
      <c r="K98" s="101" t="str">
        <f t="shared" si="29"/>
        <v>3ASCG-3</v>
      </c>
      <c r="L98" s="78">
        <v>92</v>
      </c>
      <c r="M98" s="4" t="str">
        <f t="shared" si="23"/>
        <v>4.92</v>
      </c>
      <c r="N98" s="340">
        <f>IF(O98="","",COUNTIF($O$7:O98,O98))</f>
        <v>11</v>
      </c>
      <c r="O98" s="340">
        <f t="shared" si="30"/>
        <v>4</v>
      </c>
      <c r="P98" s="1" t="str">
        <f t="shared" si="24"/>
        <v xml:space="preserve">a محمد </v>
      </c>
      <c r="Q98" s="4" t="str">
        <f t="shared" si="25"/>
        <v>4.11</v>
      </c>
      <c r="R98" s="2" t="str">
        <f t="shared" si="26"/>
        <v xml:space="preserve">a محمد </v>
      </c>
      <c r="S98" s="79">
        <f t="shared" si="27"/>
        <v>92</v>
      </c>
    </row>
    <row r="99" spans="2:19" ht="24" customHeight="1">
      <c r="B99" s="75" t="str">
        <f t="shared" si="28"/>
        <v>3ASCG-3.9</v>
      </c>
      <c r="C99" s="76">
        <v>93</v>
      </c>
      <c r="D99" s="403" t="str">
        <f t="shared" si="16"/>
        <v>الثالثة إعدادي عام_93</v>
      </c>
      <c r="E99" s="77" t="str">
        <f t="shared" si="17"/>
        <v>3ASCG-3</v>
      </c>
      <c r="F99" s="91" t="str">
        <f t="shared" si="18"/>
        <v>3</v>
      </c>
      <c r="G99" s="92">
        <f t="shared" si="19"/>
        <v>9</v>
      </c>
      <c r="H99" s="91" t="str">
        <f t="shared" si="20"/>
        <v>P131260115</v>
      </c>
      <c r="I99" s="91" t="str">
        <f t="shared" si="21"/>
        <v xml:space="preserve">a أحلام </v>
      </c>
      <c r="J99" s="91" t="str">
        <f t="shared" si="22"/>
        <v>أنثى</v>
      </c>
      <c r="K99" s="101" t="str">
        <f t="shared" si="29"/>
        <v>3ASCG-3</v>
      </c>
      <c r="L99" s="78">
        <v>93</v>
      </c>
      <c r="M99" s="4" t="str">
        <f t="shared" si="23"/>
        <v>4.93</v>
      </c>
      <c r="N99" s="340">
        <f>IF(O99="","",COUNTIF($O$7:O99,O99))</f>
        <v>12</v>
      </c>
      <c r="O99" s="340">
        <f t="shared" si="30"/>
        <v>4</v>
      </c>
      <c r="P99" s="1" t="str">
        <f t="shared" si="24"/>
        <v xml:space="preserve">a أحلام </v>
      </c>
      <c r="Q99" s="4" t="str">
        <f t="shared" si="25"/>
        <v>4.12</v>
      </c>
      <c r="R99" s="2" t="str">
        <f t="shared" si="26"/>
        <v xml:space="preserve">a أحلام </v>
      </c>
      <c r="S99" s="79">
        <f t="shared" si="27"/>
        <v>93</v>
      </c>
    </row>
    <row r="100" spans="2:19" ht="24" customHeight="1">
      <c r="B100" s="75" t="str">
        <f t="shared" si="28"/>
        <v>3ASCG-3.10</v>
      </c>
      <c r="C100" s="76">
        <v>94</v>
      </c>
      <c r="D100" s="403" t="str">
        <f t="shared" si="16"/>
        <v>الثالثة إعدادي عام_94</v>
      </c>
      <c r="E100" s="77" t="str">
        <f t="shared" si="17"/>
        <v>3ASCG-3</v>
      </c>
      <c r="F100" s="91" t="str">
        <f t="shared" si="18"/>
        <v>3</v>
      </c>
      <c r="G100" s="92">
        <f t="shared" si="19"/>
        <v>10</v>
      </c>
      <c r="H100" s="91" t="str">
        <f t="shared" si="20"/>
        <v>P131376581</v>
      </c>
      <c r="I100" s="91" t="str">
        <f t="shared" si="21"/>
        <v xml:space="preserve">a سفيان </v>
      </c>
      <c r="J100" s="91" t="str">
        <f t="shared" si="22"/>
        <v>ذكر</v>
      </c>
      <c r="K100" s="101" t="str">
        <f t="shared" si="29"/>
        <v>3ASCG-3</v>
      </c>
      <c r="L100" s="78">
        <v>94</v>
      </c>
      <c r="M100" s="4" t="str">
        <f t="shared" si="23"/>
        <v>4.94</v>
      </c>
      <c r="N100" s="340">
        <f>IF(O100="","",COUNTIF($O$7:O100,O100))</f>
        <v>13</v>
      </c>
      <c r="O100" s="340">
        <f t="shared" si="30"/>
        <v>4</v>
      </c>
      <c r="P100" s="1" t="str">
        <f t="shared" si="24"/>
        <v xml:space="preserve">a سفيان </v>
      </c>
      <c r="Q100" s="4" t="str">
        <f t="shared" si="25"/>
        <v>4.13</v>
      </c>
      <c r="R100" s="2" t="str">
        <f t="shared" si="26"/>
        <v xml:space="preserve">a سفيان </v>
      </c>
      <c r="S100" s="79">
        <f t="shared" si="27"/>
        <v>94</v>
      </c>
    </row>
    <row r="101" spans="2:19" ht="24" customHeight="1">
      <c r="B101" s="75" t="str">
        <f t="shared" si="28"/>
        <v>3ASCG-3.11</v>
      </c>
      <c r="C101" s="76">
        <v>95</v>
      </c>
      <c r="D101" s="403" t="str">
        <f t="shared" si="16"/>
        <v>الثالثة إعدادي عام_95</v>
      </c>
      <c r="E101" s="77" t="str">
        <f t="shared" si="17"/>
        <v>3ASCG-3</v>
      </c>
      <c r="F101" s="91" t="str">
        <f t="shared" si="18"/>
        <v>3</v>
      </c>
      <c r="G101" s="92">
        <f t="shared" si="19"/>
        <v>11</v>
      </c>
      <c r="H101" s="91" t="str">
        <f t="shared" si="20"/>
        <v>P131409096</v>
      </c>
      <c r="I101" s="91" t="str">
        <f t="shared" si="21"/>
        <v xml:space="preserve">a سارة </v>
      </c>
      <c r="J101" s="91" t="str">
        <f t="shared" si="22"/>
        <v>أنثى</v>
      </c>
      <c r="K101" s="101" t="str">
        <f t="shared" si="29"/>
        <v>3ASCG-3</v>
      </c>
      <c r="L101" s="78">
        <v>95</v>
      </c>
      <c r="M101" s="4" t="str">
        <f t="shared" si="23"/>
        <v>4.95</v>
      </c>
      <c r="N101" s="340">
        <f>IF(O101="","",COUNTIF($O$7:O101,O101))</f>
        <v>14</v>
      </c>
      <c r="O101" s="340">
        <f t="shared" si="30"/>
        <v>4</v>
      </c>
      <c r="P101" s="1" t="str">
        <f t="shared" si="24"/>
        <v xml:space="preserve">a سارة </v>
      </c>
      <c r="Q101" s="4" t="str">
        <f t="shared" si="25"/>
        <v>4.14</v>
      </c>
      <c r="R101" s="2" t="str">
        <f t="shared" si="26"/>
        <v xml:space="preserve">a سارة </v>
      </c>
      <c r="S101" s="79">
        <f t="shared" si="27"/>
        <v>95</v>
      </c>
    </row>
    <row r="102" spans="2:19" ht="24" customHeight="1">
      <c r="B102" s="75" t="str">
        <f t="shared" si="28"/>
        <v>3ASCG-3.12</v>
      </c>
      <c r="C102" s="76">
        <v>96</v>
      </c>
      <c r="D102" s="403" t="str">
        <f t="shared" si="16"/>
        <v>الثالثة إعدادي عام_96</v>
      </c>
      <c r="E102" s="77" t="str">
        <f t="shared" si="17"/>
        <v>3ASCG-3</v>
      </c>
      <c r="F102" s="91" t="str">
        <f t="shared" si="18"/>
        <v>3</v>
      </c>
      <c r="G102" s="92">
        <f t="shared" si="19"/>
        <v>12</v>
      </c>
      <c r="H102" s="91" t="str">
        <f t="shared" si="20"/>
        <v>P131428260</v>
      </c>
      <c r="I102" s="91" t="str">
        <f t="shared" si="21"/>
        <v xml:space="preserve">a خديجة </v>
      </c>
      <c r="J102" s="91" t="str">
        <f t="shared" si="22"/>
        <v>أنثى</v>
      </c>
      <c r="K102" s="101" t="str">
        <f t="shared" si="29"/>
        <v>3ASCG-3</v>
      </c>
      <c r="L102" s="78">
        <v>96</v>
      </c>
      <c r="M102" s="4" t="str">
        <f t="shared" si="23"/>
        <v>4.96</v>
      </c>
      <c r="N102" s="340">
        <f>IF(O102="","",COUNTIF($O$7:O102,O102))</f>
        <v>15</v>
      </c>
      <c r="O102" s="340">
        <f t="shared" si="30"/>
        <v>4</v>
      </c>
      <c r="P102" s="1" t="str">
        <f t="shared" si="24"/>
        <v xml:space="preserve">a خديجة </v>
      </c>
      <c r="Q102" s="4" t="str">
        <f t="shared" si="25"/>
        <v>4.15</v>
      </c>
      <c r="R102" s="2" t="str">
        <f t="shared" si="26"/>
        <v xml:space="preserve">a خديجة </v>
      </c>
      <c r="S102" s="79">
        <f t="shared" si="27"/>
        <v>96</v>
      </c>
    </row>
    <row r="103" spans="2:19" ht="24" customHeight="1">
      <c r="B103" s="75" t="str">
        <f t="shared" si="28"/>
        <v>3ASCG-3.13</v>
      </c>
      <c r="C103" s="76">
        <v>97</v>
      </c>
      <c r="D103" s="403" t="str">
        <f t="shared" si="16"/>
        <v>الثالثة إعدادي عام_97</v>
      </c>
      <c r="E103" s="77" t="str">
        <f t="shared" si="17"/>
        <v>3ASCG-3</v>
      </c>
      <c r="F103" s="91" t="str">
        <f t="shared" si="18"/>
        <v>3</v>
      </c>
      <c r="G103" s="92">
        <f t="shared" si="19"/>
        <v>13</v>
      </c>
      <c r="H103" s="91" t="str">
        <f t="shared" si="20"/>
        <v>P132251015</v>
      </c>
      <c r="I103" s="91" t="str">
        <f t="shared" si="21"/>
        <v xml:space="preserve">a سلمى </v>
      </c>
      <c r="J103" s="91" t="str">
        <f t="shared" si="22"/>
        <v>أنثى</v>
      </c>
      <c r="K103" s="101" t="str">
        <f t="shared" si="29"/>
        <v>3ASCG-3</v>
      </c>
      <c r="L103" s="78">
        <v>97</v>
      </c>
      <c r="M103" s="4" t="str">
        <f t="shared" si="23"/>
        <v>4.97</v>
      </c>
      <c r="N103" s="340">
        <f>IF(O103="","",COUNTIF($O$7:O103,O103))</f>
        <v>16</v>
      </c>
      <c r="O103" s="340">
        <f t="shared" si="30"/>
        <v>4</v>
      </c>
      <c r="P103" s="1" t="str">
        <f t="shared" si="24"/>
        <v xml:space="preserve">a سلمى </v>
      </c>
      <c r="Q103" s="4" t="str">
        <f t="shared" si="25"/>
        <v>4.16</v>
      </c>
      <c r="R103" s="2" t="str">
        <f t="shared" si="26"/>
        <v xml:space="preserve">a سلمى </v>
      </c>
      <c r="S103" s="79">
        <f t="shared" si="27"/>
        <v>97</v>
      </c>
    </row>
    <row r="104" spans="2:19" ht="24" customHeight="1">
      <c r="B104" s="75" t="str">
        <f t="shared" si="28"/>
        <v>3ASCG-3.14</v>
      </c>
      <c r="C104" s="76">
        <v>98</v>
      </c>
      <c r="D104" s="403" t="str">
        <f t="shared" si="16"/>
        <v>الثالثة إعدادي عام_98</v>
      </c>
      <c r="E104" s="77" t="str">
        <f t="shared" si="17"/>
        <v>3ASCG-3</v>
      </c>
      <c r="F104" s="91" t="str">
        <f t="shared" si="18"/>
        <v>3</v>
      </c>
      <c r="G104" s="92">
        <f t="shared" si="19"/>
        <v>14</v>
      </c>
      <c r="H104" s="91" t="str">
        <f t="shared" si="20"/>
        <v>P132371102</v>
      </c>
      <c r="I104" s="91" t="str">
        <f t="shared" si="21"/>
        <v xml:space="preserve">a نسرين </v>
      </c>
      <c r="J104" s="91" t="str">
        <f t="shared" si="22"/>
        <v>أنثى</v>
      </c>
      <c r="K104" s="101" t="str">
        <f t="shared" si="29"/>
        <v>3ASCG-3</v>
      </c>
      <c r="L104" s="78">
        <v>98</v>
      </c>
      <c r="M104" s="4" t="str">
        <f t="shared" si="23"/>
        <v>4.98</v>
      </c>
      <c r="N104" s="340">
        <f>IF(O104="","",COUNTIF($O$7:O104,O104))</f>
        <v>17</v>
      </c>
      <c r="O104" s="340">
        <f t="shared" si="30"/>
        <v>4</v>
      </c>
      <c r="P104" s="1" t="str">
        <f t="shared" si="24"/>
        <v xml:space="preserve">a نسرين </v>
      </c>
      <c r="Q104" s="4" t="str">
        <f t="shared" si="25"/>
        <v>4.17</v>
      </c>
      <c r="R104" s="2" t="str">
        <f t="shared" si="26"/>
        <v xml:space="preserve">a نسرين </v>
      </c>
      <c r="S104" s="79">
        <f t="shared" si="27"/>
        <v>98</v>
      </c>
    </row>
    <row r="105" spans="2:19" ht="24" customHeight="1">
      <c r="B105" s="75" t="str">
        <f t="shared" si="28"/>
        <v>3ASCG-3.15</v>
      </c>
      <c r="C105" s="76">
        <v>99</v>
      </c>
      <c r="D105" s="403" t="str">
        <f t="shared" si="16"/>
        <v>الثالثة إعدادي عام_99</v>
      </c>
      <c r="E105" s="77" t="str">
        <f t="shared" si="17"/>
        <v>3ASCG-3</v>
      </c>
      <c r="F105" s="91" t="str">
        <f t="shared" si="18"/>
        <v>3</v>
      </c>
      <c r="G105" s="92">
        <f t="shared" si="19"/>
        <v>15</v>
      </c>
      <c r="H105" s="91" t="str">
        <f t="shared" si="20"/>
        <v>P133266799</v>
      </c>
      <c r="I105" s="91" t="str">
        <f t="shared" si="21"/>
        <v xml:space="preserve">a بثينة  </v>
      </c>
      <c r="J105" s="91" t="str">
        <f t="shared" si="22"/>
        <v>أنثى</v>
      </c>
      <c r="K105" s="101" t="str">
        <f t="shared" si="29"/>
        <v>3ASCG-3</v>
      </c>
      <c r="L105" s="78">
        <v>99</v>
      </c>
      <c r="M105" s="4" t="str">
        <f t="shared" si="23"/>
        <v>4.99</v>
      </c>
      <c r="N105" s="340">
        <f>IF(O105="","",COUNTIF($O$7:O105,O105))</f>
        <v>18</v>
      </c>
      <c r="O105" s="340">
        <f t="shared" si="30"/>
        <v>4</v>
      </c>
      <c r="P105" s="1" t="str">
        <f t="shared" si="24"/>
        <v xml:space="preserve">a بثينة  </v>
      </c>
      <c r="Q105" s="4" t="str">
        <f t="shared" si="25"/>
        <v>4.18</v>
      </c>
      <c r="R105" s="2" t="str">
        <f t="shared" si="26"/>
        <v xml:space="preserve">a بثينة  </v>
      </c>
      <c r="S105" s="79">
        <f t="shared" si="27"/>
        <v>99</v>
      </c>
    </row>
    <row r="106" spans="2:19" ht="24" customHeight="1">
      <c r="B106" s="75" t="str">
        <f t="shared" si="28"/>
        <v>3ASCG-3.16</v>
      </c>
      <c r="C106" s="76">
        <v>100</v>
      </c>
      <c r="D106" s="403" t="str">
        <f t="shared" si="16"/>
        <v>الثالثة إعدادي عام_100</v>
      </c>
      <c r="E106" s="77" t="str">
        <f t="shared" si="17"/>
        <v>3ASCG-3</v>
      </c>
      <c r="F106" s="91" t="str">
        <f t="shared" si="18"/>
        <v>3</v>
      </c>
      <c r="G106" s="92">
        <f t="shared" si="19"/>
        <v>16</v>
      </c>
      <c r="H106" s="91" t="str">
        <f t="shared" si="20"/>
        <v>P133279208</v>
      </c>
      <c r="I106" s="91" t="str">
        <f t="shared" si="21"/>
        <v>a ادريس</v>
      </c>
      <c r="J106" s="91" t="str">
        <f t="shared" si="22"/>
        <v>ذكر</v>
      </c>
      <c r="K106" s="101" t="str">
        <f t="shared" si="29"/>
        <v>3ASCG-3</v>
      </c>
      <c r="L106" s="78">
        <v>100</v>
      </c>
      <c r="M106" s="4" t="str">
        <f t="shared" si="23"/>
        <v>4.100</v>
      </c>
      <c r="N106" s="340">
        <f>IF(O106="","",COUNTIF($O$7:O106,O106))</f>
        <v>19</v>
      </c>
      <c r="O106" s="340">
        <f t="shared" si="30"/>
        <v>4</v>
      </c>
      <c r="P106" s="1" t="str">
        <f t="shared" si="24"/>
        <v>a ادريس</v>
      </c>
      <c r="Q106" s="4" t="str">
        <f t="shared" si="25"/>
        <v>4.19</v>
      </c>
      <c r="R106" s="2" t="str">
        <f t="shared" si="26"/>
        <v>a ادريس</v>
      </c>
      <c r="S106" s="79">
        <f t="shared" si="27"/>
        <v>100</v>
      </c>
    </row>
    <row r="107" spans="2:19" ht="24" customHeight="1">
      <c r="B107" s="75" t="str">
        <f t="shared" si="28"/>
        <v>3ASCG-3.17</v>
      </c>
      <c r="C107" s="76">
        <v>101</v>
      </c>
      <c r="D107" s="403" t="str">
        <f t="shared" si="16"/>
        <v>الثالثة إعدادي عام_101</v>
      </c>
      <c r="E107" s="77" t="str">
        <f t="shared" si="17"/>
        <v>3ASCG-3</v>
      </c>
      <c r="F107" s="91" t="str">
        <f t="shared" si="18"/>
        <v>3</v>
      </c>
      <c r="G107" s="92">
        <f t="shared" si="19"/>
        <v>17</v>
      </c>
      <c r="H107" s="91" t="str">
        <f t="shared" si="20"/>
        <v>P134260145</v>
      </c>
      <c r="I107" s="91" t="str">
        <f t="shared" si="21"/>
        <v xml:space="preserve">a هاجر </v>
      </c>
      <c r="J107" s="91" t="str">
        <f t="shared" si="22"/>
        <v>أنثى</v>
      </c>
      <c r="K107" s="101" t="str">
        <f t="shared" si="29"/>
        <v>3ASCG-3</v>
      </c>
      <c r="L107" s="78">
        <v>101</v>
      </c>
      <c r="M107" s="4" t="str">
        <f t="shared" si="23"/>
        <v>4.101</v>
      </c>
      <c r="N107" s="340">
        <f>IF(O107="","",COUNTIF($O$7:O107,O107))</f>
        <v>20</v>
      </c>
      <c r="O107" s="340">
        <f t="shared" si="30"/>
        <v>4</v>
      </c>
      <c r="P107" s="1" t="str">
        <f t="shared" si="24"/>
        <v xml:space="preserve">a هاجر </v>
      </c>
      <c r="Q107" s="4" t="str">
        <f t="shared" si="25"/>
        <v>4.20</v>
      </c>
      <c r="R107" s="2" t="str">
        <f t="shared" si="26"/>
        <v xml:space="preserve">a هاجر </v>
      </c>
      <c r="S107" s="79">
        <f t="shared" si="27"/>
        <v>101</v>
      </c>
    </row>
    <row r="108" spans="2:19" ht="24" customHeight="1">
      <c r="B108" s="75" t="str">
        <f t="shared" si="28"/>
        <v>3ASCG-3.18</v>
      </c>
      <c r="C108" s="76">
        <v>102</v>
      </c>
      <c r="D108" s="403" t="str">
        <f t="shared" si="16"/>
        <v>الثالثة إعدادي عام_102</v>
      </c>
      <c r="E108" s="77" t="str">
        <f t="shared" si="17"/>
        <v>3ASCG-3</v>
      </c>
      <c r="F108" s="91" t="str">
        <f t="shared" si="18"/>
        <v>3</v>
      </c>
      <c r="G108" s="92">
        <f t="shared" si="19"/>
        <v>18</v>
      </c>
      <c r="H108" s="91" t="str">
        <f t="shared" si="20"/>
        <v>P134371137</v>
      </c>
      <c r="I108" s="91" t="str">
        <f t="shared" si="21"/>
        <v xml:space="preserve">a نهيلة </v>
      </c>
      <c r="J108" s="91" t="str">
        <f t="shared" si="22"/>
        <v>أنثى</v>
      </c>
      <c r="K108" s="101" t="str">
        <f t="shared" si="29"/>
        <v>3ASCG-3</v>
      </c>
      <c r="L108" s="78">
        <v>102</v>
      </c>
      <c r="M108" s="4" t="str">
        <f t="shared" si="23"/>
        <v>4.102</v>
      </c>
      <c r="N108" s="340">
        <f>IF(O108="","",COUNTIF($O$7:O108,O108))</f>
        <v>21</v>
      </c>
      <c r="O108" s="340">
        <f t="shared" si="30"/>
        <v>4</v>
      </c>
      <c r="P108" s="1" t="str">
        <f t="shared" si="24"/>
        <v xml:space="preserve">a نهيلة </v>
      </c>
      <c r="Q108" s="4" t="str">
        <f t="shared" si="25"/>
        <v>4.21</v>
      </c>
      <c r="R108" s="2" t="str">
        <f t="shared" si="26"/>
        <v xml:space="preserve">a نهيلة </v>
      </c>
      <c r="S108" s="79">
        <f t="shared" si="27"/>
        <v>102</v>
      </c>
    </row>
    <row r="109" spans="2:19" ht="24" customHeight="1">
      <c r="B109" s="75" t="str">
        <f t="shared" si="28"/>
        <v>3ASCG-3.19</v>
      </c>
      <c r="C109" s="76">
        <v>103</v>
      </c>
      <c r="D109" s="403" t="str">
        <f t="shared" si="16"/>
        <v>الثالثة إعدادي عام_103</v>
      </c>
      <c r="E109" s="77" t="str">
        <f t="shared" si="17"/>
        <v>3ASCG-3</v>
      </c>
      <c r="F109" s="91" t="str">
        <f t="shared" si="18"/>
        <v>3</v>
      </c>
      <c r="G109" s="92">
        <f t="shared" si="19"/>
        <v>19</v>
      </c>
      <c r="H109" s="91" t="str">
        <f t="shared" si="20"/>
        <v>P134377472</v>
      </c>
      <c r="I109" s="91" t="str">
        <f t="shared" si="21"/>
        <v xml:space="preserve">a حمزة </v>
      </c>
      <c r="J109" s="91" t="str">
        <f t="shared" si="22"/>
        <v>ذكر</v>
      </c>
      <c r="K109" s="101" t="str">
        <f t="shared" si="29"/>
        <v>3ASCG-3</v>
      </c>
      <c r="L109" s="78">
        <v>103</v>
      </c>
      <c r="M109" s="4" t="str">
        <f t="shared" si="23"/>
        <v>4.103</v>
      </c>
      <c r="N109" s="340">
        <f>IF(O109="","",COUNTIF($O$7:O109,O109))</f>
        <v>22</v>
      </c>
      <c r="O109" s="340">
        <f t="shared" si="30"/>
        <v>4</v>
      </c>
      <c r="P109" s="1" t="str">
        <f t="shared" si="24"/>
        <v xml:space="preserve">a حمزة </v>
      </c>
      <c r="Q109" s="4" t="str">
        <f t="shared" si="25"/>
        <v>4.22</v>
      </c>
      <c r="R109" s="2" t="str">
        <f t="shared" si="26"/>
        <v xml:space="preserve">a حمزة </v>
      </c>
      <c r="S109" s="79">
        <f t="shared" si="27"/>
        <v>103</v>
      </c>
    </row>
    <row r="110" spans="2:19" ht="24" customHeight="1">
      <c r="B110" s="75" t="str">
        <f t="shared" si="28"/>
        <v>3ASCG-3.20</v>
      </c>
      <c r="C110" s="76">
        <v>104</v>
      </c>
      <c r="D110" s="403" t="str">
        <f t="shared" si="16"/>
        <v>الثالثة إعدادي عام_104</v>
      </c>
      <c r="E110" s="77" t="str">
        <f t="shared" si="17"/>
        <v>3ASCG-3</v>
      </c>
      <c r="F110" s="91" t="str">
        <f t="shared" si="18"/>
        <v>3</v>
      </c>
      <c r="G110" s="92">
        <f t="shared" si="19"/>
        <v>20</v>
      </c>
      <c r="H110" s="91" t="str">
        <f t="shared" si="20"/>
        <v>P134409282</v>
      </c>
      <c r="I110" s="91" t="str">
        <f t="shared" si="21"/>
        <v xml:space="preserve">a نادر </v>
      </c>
      <c r="J110" s="91" t="str">
        <f t="shared" si="22"/>
        <v>ذكر</v>
      </c>
      <c r="K110" s="101" t="str">
        <f t="shared" si="29"/>
        <v>3ASCG-3</v>
      </c>
      <c r="L110" s="78">
        <v>104</v>
      </c>
      <c r="M110" s="4" t="str">
        <f t="shared" si="23"/>
        <v>4.104</v>
      </c>
      <c r="N110" s="340">
        <f>IF(O110="","",COUNTIF($O$7:O110,O110))</f>
        <v>23</v>
      </c>
      <c r="O110" s="340">
        <f t="shared" si="30"/>
        <v>4</v>
      </c>
      <c r="P110" s="1" t="str">
        <f t="shared" si="24"/>
        <v xml:space="preserve">a نادر </v>
      </c>
      <c r="Q110" s="4" t="str">
        <f t="shared" si="25"/>
        <v>4.23</v>
      </c>
      <c r="R110" s="2" t="str">
        <f t="shared" si="26"/>
        <v xml:space="preserve">a نادر </v>
      </c>
      <c r="S110" s="79">
        <f t="shared" si="27"/>
        <v>104</v>
      </c>
    </row>
    <row r="111" spans="2:19" ht="24" customHeight="1">
      <c r="B111" s="75" t="str">
        <f t="shared" si="28"/>
        <v>3ASCG-3.21</v>
      </c>
      <c r="C111" s="76">
        <v>105</v>
      </c>
      <c r="D111" s="403" t="str">
        <f t="shared" si="16"/>
        <v>الثالثة إعدادي عام_105</v>
      </c>
      <c r="E111" s="77" t="str">
        <f t="shared" si="17"/>
        <v>3ASCG-3</v>
      </c>
      <c r="F111" s="91" t="str">
        <f t="shared" si="18"/>
        <v>3</v>
      </c>
      <c r="G111" s="92">
        <f t="shared" si="19"/>
        <v>21</v>
      </c>
      <c r="H111" s="91" t="str">
        <f t="shared" si="20"/>
        <v>P134474673</v>
      </c>
      <c r="I111" s="91" t="str">
        <f t="shared" si="21"/>
        <v>a خديخة</v>
      </c>
      <c r="J111" s="91" t="str">
        <f t="shared" si="22"/>
        <v>أنثى</v>
      </c>
      <c r="K111" s="101" t="str">
        <f t="shared" si="29"/>
        <v>3ASCG-3</v>
      </c>
      <c r="L111" s="78">
        <v>105</v>
      </c>
      <c r="M111" s="4" t="str">
        <f t="shared" si="23"/>
        <v>4.105</v>
      </c>
      <c r="N111" s="340">
        <f>IF(O111="","",COUNTIF($O$7:O111,O111))</f>
        <v>24</v>
      </c>
      <c r="O111" s="340">
        <f t="shared" si="30"/>
        <v>4</v>
      </c>
      <c r="P111" s="1" t="str">
        <f t="shared" si="24"/>
        <v>a خديخة</v>
      </c>
      <c r="Q111" s="4" t="str">
        <f t="shared" si="25"/>
        <v>4.24</v>
      </c>
      <c r="R111" s="2" t="str">
        <f t="shared" si="26"/>
        <v>a خديخة</v>
      </c>
      <c r="S111" s="79">
        <f t="shared" si="27"/>
        <v>105</v>
      </c>
    </row>
    <row r="112" spans="2:19" ht="24" customHeight="1">
      <c r="B112" s="75" t="str">
        <f t="shared" si="28"/>
        <v>3ASCG-3.22</v>
      </c>
      <c r="C112" s="76">
        <v>106</v>
      </c>
      <c r="D112" s="403" t="str">
        <f t="shared" si="16"/>
        <v>الثالثة إعدادي عام_106</v>
      </c>
      <c r="E112" s="77" t="str">
        <f t="shared" si="17"/>
        <v>3ASCG-3</v>
      </c>
      <c r="F112" s="91" t="str">
        <f t="shared" si="18"/>
        <v>3</v>
      </c>
      <c r="G112" s="92">
        <f t="shared" si="19"/>
        <v>22</v>
      </c>
      <c r="H112" s="91" t="str">
        <f t="shared" si="20"/>
        <v>P135274888</v>
      </c>
      <c r="I112" s="91" t="str">
        <f t="shared" si="21"/>
        <v>a محمد رضى</v>
      </c>
      <c r="J112" s="91" t="str">
        <f t="shared" si="22"/>
        <v>ذكر</v>
      </c>
      <c r="K112" s="101" t="str">
        <f t="shared" si="29"/>
        <v>3ASCG-3</v>
      </c>
      <c r="L112" s="78">
        <v>106</v>
      </c>
      <c r="M112" s="4" t="str">
        <f t="shared" si="23"/>
        <v>4.106</v>
      </c>
      <c r="N112" s="340">
        <f>IF(O112="","",COUNTIF($O$7:O112,O112))</f>
        <v>25</v>
      </c>
      <c r="O112" s="340">
        <f t="shared" si="30"/>
        <v>4</v>
      </c>
      <c r="P112" s="1" t="str">
        <f t="shared" si="24"/>
        <v>a محمد رضى</v>
      </c>
      <c r="Q112" s="4" t="str">
        <f t="shared" si="25"/>
        <v>4.25</v>
      </c>
      <c r="R112" s="2" t="str">
        <f t="shared" si="26"/>
        <v>a محمد رضى</v>
      </c>
      <c r="S112" s="79">
        <f t="shared" si="27"/>
        <v>106</v>
      </c>
    </row>
    <row r="113" spans="2:19" ht="24" customHeight="1">
      <c r="B113" s="75" t="str">
        <f t="shared" si="28"/>
        <v>3ASCG-3.23</v>
      </c>
      <c r="C113" s="76">
        <v>107</v>
      </c>
      <c r="D113" s="403" t="str">
        <f t="shared" si="16"/>
        <v>الثالثة إعدادي عام_107</v>
      </c>
      <c r="E113" s="77" t="str">
        <f t="shared" si="17"/>
        <v>3ASCG-3</v>
      </c>
      <c r="F113" s="91" t="str">
        <f t="shared" si="18"/>
        <v>3</v>
      </c>
      <c r="G113" s="92">
        <f t="shared" si="19"/>
        <v>23</v>
      </c>
      <c r="H113" s="91" t="str">
        <f t="shared" si="20"/>
        <v>P135371230</v>
      </c>
      <c r="I113" s="91" t="str">
        <f t="shared" si="21"/>
        <v xml:space="preserve">a محمد ياسين </v>
      </c>
      <c r="J113" s="91" t="str">
        <f t="shared" si="22"/>
        <v>ذكر</v>
      </c>
      <c r="K113" s="101" t="str">
        <f t="shared" si="29"/>
        <v>3ASCG-3</v>
      </c>
      <c r="L113" s="78">
        <v>107</v>
      </c>
      <c r="M113" s="4" t="str">
        <f t="shared" si="23"/>
        <v>4.107</v>
      </c>
      <c r="N113" s="340">
        <f>IF(O113="","",COUNTIF($O$7:O113,O113))</f>
        <v>26</v>
      </c>
      <c r="O113" s="340">
        <f t="shared" si="30"/>
        <v>4</v>
      </c>
      <c r="P113" s="1" t="str">
        <f t="shared" si="24"/>
        <v xml:space="preserve">a محمد ياسين </v>
      </c>
      <c r="Q113" s="4" t="str">
        <f t="shared" si="25"/>
        <v>4.26</v>
      </c>
      <c r="R113" s="2" t="str">
        <f t="shared" si="26"/>
        <v xml:space="preserve">a محمد ياسين </v>
      </c>
      <c r="S113" s="79">
        <f t="shared" si="27"/>
        <v>107</v>
      </c>
    </row>
    <row r="114" spans="2:19" ht="24" customHeight="1">
      <c r="B114" s="75" t="str">
        <f t="shared" si="28"/>
        <v>3ASCG-3.24</v>
      </c>
      <c r="C114" s="76">
        <v>108</v>
      </c>
      <c r="D114" s="403" t="str">
        <f t="shared" si="16"/>
        <v>الثالثة إعدادي عام_108</v>
      </c>
      <c r="E114" s="77" t="str">
        <f t="shared" si="17"/>
        <v>3ASCG-3</v>
      </c>
      <c r="F114" s="91" t="str">
        <f t="shared" si="18"/>
        <v>3</v>
      </c>
      <c r="G114" s="92">
        <f t="shared" si="19"/>
        <v>24</v>
      </c>
      <c r="H114" s="91" t="str">
        <f t="shared" si="20"/>
        <v>P136243478</v>
      </c>
      <c r="I114" s="91" t="str">
        <f t="shared" si="21"/>
        <v>a حمزة</v>
      </c>
      <c r="J114" s="91" t="str">
        <f t="shared" si="22"/>
        <v>ذكر</v>
      </c>
      <c r="K114" s="101" t="str">
        <f t="shared" si="29"/>
        <v>3ASCG-3</v>
      </c>
      <c r="L114" s="78">
        <v>108</v>
      </c>
      <c r="M114" s="4" t="str">
        <f t="shared" si="23"/>
        <v>4.108</v>
      </c>
      <c r="N114" s="340">
        <f>IF(O114="","",COUNTIF($O$7:O114,O114))</f>
        <v>27</v>
      </c>
      <c r="O114" s="340">
        <f t="shared" si="30"/>
        <v>4</v>
      </c>
      <c r="P114" s="1" t="str">
        <f t="shared" si="24"/>
        <v>a حمزة</v>
      </c>
      <c r="Q114" s="4" t="str">
        <f t="shared" si="25"/>
        <v>4.27</v>
      </c>
      <c r="R114" s="2" t="str">
        <f t="shared" si="26"/>
        <v>a حمزة</v>
      </c>
      <c r="S114" s="79">
        <f t="shared" si="27"/>
        <v>108</v>
      </c>
    </row>
    <row r="115" spans="2:19" ht="24" customHeight="1">
      <c r="B115" s="75" t="str">
        <f t="shared" si="28"/>
        <v>3ASCG-3.25</v>
      </c>
      <c r="C115" s="76">
        <v>109</v>
      </c>
      <c r="D115" s="403" t="str">
        <f t="shared" si="16"/>
        <v>الثالثة إعدادي عام_109</v>
      </c>
      <c r="E115" s="77" t="str">
        <f t="shared" si="17"/>
        <v>3ASCG-3</v>
      </c>
      <c r="F115" s="91" t="str">
        <f t="shared" si="18"/>
        <v>3</v>
      </c>
      <c r="G115" s="92">
        <f t="shared" si="19"/>
        <v>25</v>
      </c>
      <c r="H115" s="91" t="str">
        <f t="shared" si="20"/>
        <v>P136250962</v>
      </c>
      <c r="I115" s="91" t="str">
        <f t="shared" si="21"/>
        <v xml:space="preserve">a مريم </v>
      </c>
      <c r="J115" s="91" t="str">
        <f t="shared" si="22"/>
        <v>أنثى</v>
      </c>
      <c r="K115" s="101" t="str">
        <f t="shared" si="29"/>
        <v>3ASCG-3</v>
      </c>
      <c r="L115" s="78">
        <v>109</v>
      </c>
      <c r="M115" s="4" t="str">
        <f t="shared" si="23"/>
        <v>5.109</v>
      </c>
      <c r="N115" s="340">
        <f>IF(O115="","",COUNTIF($O$7:O115,O115))</f>
        <v>1</v>
      </c>
      <c r="O115" s="340">
        <f t="shared" si="30"/>
        <v>5</v>
      </c>
      <c r="P115" s="1" t="str">
        <f t="shared" si="24"/>
        <v xml:space="preserve">a مريم </v>
      </c>
      <c r="Q115" s="4" t="str">
        <f t="shared" si="25"/>
        <v>5.1</v>
      </c>
      <c r="R115" s="2" t="str">
        <f t="shared" si="26"/>
        <v xml:space="preserve">a مريم </v>
      </c>
      <c r="S115" s="79">
        <f t="shared" si="27"/>
        <v>109</v>
      </c>
    </row>
    <row r="116" spans="2:19" ht="24" customHeight="1">
      <c r="B116" s="75" t="str">
        <f t="shared" si="28"/>
        <v>3ASCG-3.26</v>
      </c>
      <c r="C116" s="76">
        <v>110</v>
      </c>
      <c r="D116" s="403" t="str">
        <f t="shared" si="16"/>
        <v>الثالثة إعدادي عام_110</v>
      </c>
      <c r="E116" s="77" t="str">
        <f t="shared" si="17"/>
        <v>3ASCG-3</v>
      </c>
      <c r="F116" s="91" t="str">
        <f t="shared" si="18"/>
        <v>3</v>
      </c>
      <c r="G116" s="92">
        <f t="shared" si="19"/>
        <v>26</v>
      </c>
      <c r="H116" s="91" t="str">
        <f t="shared" si="20"/>
        <v>P136260263</v>
      </c>
      <c r="I116" s="91" t="str">
        <f t="shared" si="21"/>
        <v>a إحسان</v>
      </c>
      <c r="J116" s="91" t="str">
        <f t="shared" si="22"/>
        <v>أنثى</v>
      </c>
      <c r="K116" s="101" t="str">
        <f t="shared" si="29"/>
        <v>3ASCG-3</v>
      </c>
      <c r="L116" s="78">
        <v>110</v>
      </c>
      <c r="M116" s="4" t="str">
        <f t="shared" si="23"/>
        <v>5.110</v>
      </c>
      <c r="N116" s="340">
        <f>IF(O116="","",COUNTIF($O$7:O116,O116))</f>
        <v>2</v>
      </c>
      <c r="O116" s="340">
        <f t="shared" si="30"/>
        <v>5</v>
      </c>
      <c r="P116" s="1" t="str">
        <f t="shared" si="24"/>
        <v>a إحسان</v>
      </c>
      <c r="Q116" s="4" t="str">
        <f t="shared" si="25"/>
        <v>5.2</v>
      </c>
      <c r="R116" s="2" t="str">
        <f t="shared" si="26"/>
        <v>a إحسان</v>
      </c>
      <c r="S116" s="79">
        <f t="shared" si="27"/>
        <v>110</v>
      </c>
    </row>
    <row r="117" spans="2:19" ht="24" customHeight="1">
      <c r="B117" s="75" t="str">
        <f t="shared" si="28"/>
        <v>3ASCG-3.27</v>
      </c>
      <c r="C117" s="76">
        <v>111</v>
      </c>
      <c r="D117" s="403" t="str">
        <f t="shared" si="16"/>
        <v>الثالثة إعدادي عام_111</v>
      </c>
      <c r="E117" s="77" t="str">
        <f t="shared" si="17"/>
        <v>3ASCG-3</v>
      </c>
      <c r="F117" s="91" t="str">
        <f t="shared" si="18"/>
        <v>3</v>
      </c>
      <c r="G117" s="92">
        <f t="shared" si="19"/>
        <v>27</v>
      </c>
      <c r="H117" s="91" t="str">
        <f t="shared" si="20"/>
        <v>P136371196</v>
      </c>
      <c r="I117" s="91" t="str">
        <f t="shared" si="21"/>
        <v xml:space="preserve">a إخلاص </v>
      </c>
      <c r="J117" s="91" t="str">
        <f t="shared" si="22"/>
        <v>أنثى</v>
      </c>
      <c r="K117" s="101" t="str">
        <f t="shared" si="29"/>
        <v>3ASCG-3</v>
      </c>
      <c r="L117" s="78">
        <v>111</v>
      </c>
      <c r="M117" s="4" t="str">
        <f t="shared" si="23"/>
        <v>5.111</v>
      </c>
      <c r="N117" s="340">
        <f>IF(O117="","",COUNTIF($O$7:O117,O117))</f>
        <v>3</v>
      </c>
      <c r="O117" s="340">
        <f t="shared" si="30"/>
        <v>5</v>
      </c>
      <c r="P117" s="1" t="str">
        <f t="shared" si="24"/>
        <v xml:space="preserve">a إخلاص </v>
      </c>
      <c r="Q117" s="4" t="str">
        <f t="shared" si="25"/>
        <v>5.3</v>
      </c>
      <c r="R117" s="2" t="str">
        <f t="shared" si="26"/>
        <v xml:space="preserve">a إخلاص </v>
      </c>
      <c r="S117" s="79">
        <f t="shared" si="27"/>
        <v>111</v>
      </c>
    </row>
    <row r="118" spans="2:19" ht="24" customHeight="1">
      <c r="B118" s="75" t="str">
        <f t="shared" si="28"/>
        <v>3ASCG-3.28</v>
      </c>
      <c r="C118" s="76">
        <v>112</v>
      </c>
      <c r="D118" s="403" t="str">
        <f t="shared" si="16"/>
        <v>الثالثة إعدادي عام_112</v>
      </c>
      <c r="E118" s="77" t="str">
        <f t="shared" si="17"/>
        <v>3ASCG-3</v>
      </c>
      <c r="F118" s="91" t="str">
        <f t="shared" si="18"/>
        <v>3</v>
      </c>
      <c r="G118" s="92">
        <f t="shared" si="19"/>
        <v>28</v>
      </c>
      <c r="H118" s="91" t="str">
        <f t="shared" si="20"/>
        <v>P136377260</v>
      </c>
      <c r="I118" s="91" t="str">
        <f t="shared" si="21"/>
        <v xml:space="preserve">a ياسين </v>
      </c>
      <c r="J118" s="91" t="str">
        <f t="shared" si="22"/>
        <v>ذكر</v>
      </c>
      <c r="K118" s="101" t="str">
        <f t="shared" si="29"/>
        <v>3ASCG-3</v>
      </c>
      <c r="L118" s="78">
        <v>112</v>
      </c>
      <c r="M118" s="4" t="str">
        <f t="shared" si="23"/>
        <v>5.112</v>
      </c>
      <c r="N118" s="340">
        <f>IF(O118="","",COUNTIF($O$7:O118,O118))</f>
        <v>4</v>
      </c>
      <c r="O118" s="340">
        <f t="shared" si="30"/>
        <v>5</v>
      </c>
      <c r="P118" s="1" t="str">
        <f t="shared" si="24"/>
        <v xml:space="preserve">a ياسين </v>
      </c>
      <c r="Q118" s="4" t="str">
        <f t="shared" si="25"/>
        <v>5.4</v>
      </c>
      <c r="R118" s="2" t="str">
        <f t="shared" si="26"/>
        <v xml:space="preserve">a ياسين </v>
      </c>
      <c r="S118" s="79">
        <f t="shared" si="27"/>
        <v>112</v>
      </c>
    </row>
    <row r="119" spans="2:19" ht="24" customHeight="1">
      <c r="B119" s="75" t="str">
        <f t="shared" si="28"/>
        <v>3ASCG-3.29</v>
      </c>
      <c r="C119" s="76">
        <v>113</v>
      </c>
      <c r="D119" s="403" t="str">
        <f t="shared" si="16"/>
        <v>الثالثة إعدادي عام_113</v>
      </c>
      <c r="E119" s="77" t="str">
        <f t="shared" si="17"/>
        <v>3ASCG-3</v>
      </c>
      <c r="F119" s="91" t="str">
        <f t="shared" si="18"/>
        <v>3</v>
      </c>
      <c r="G119" s="92">
        <f t="shared" si="19"/>
        <v>29</v>
      </c>
      <c r="H119" s="91" t="str">
        <f t="shared" si="20"/>
        <v>P136474690</v>
      </c>
      <c r="I119" s="91" t="str">
        <f t="shared" si="21"/>
        <v>a محمد</v>
      </c>
      <c r="J119" s="91" t="str">
        <f t="shared" si="22"/>
        <v>ذكر</v>
      </c>
      <c r="K119" s="101" t="str">
        <f t="shared" si="29"/>
        <v>3ASCG-3</v>
      </c>
      <c r="L119" s="78">
        <v>113</v>
      </c>
      <c r="M119" s="4" t="str">
        <f t="shared" si="23"/>
        <v>5.113</v>
      </c>
      <c r="N119" s="340">
        <f>IF(O119="","",COUNTIF($O$7:O119,O119))</f>
        <v>5</v>
      </c>
      <c r="O119" s="340">
        <f t="shared" si="30"/>
        <v>5</v>
      </c>
      <c r="P119" s="1" t="str">
        <f t="shared" si="24"/>
        <v>a محمد</v>
      </c>
      <c r="Q119" s="4" t="str">
        <f t="shared" si="25"/>
        <v>5.5</v>
      </c>
      <c r="R119" s="2" t="str">
        <f t="shared" si="26"/>
        <v>a محمد</v>
      </c>
      <c r="S119" s="79">
        <f t="shared" si="27"/>
        <v>113</v>
      </c>
    </row>
    <row r="120" spans="2:19" ht="24" customHeight="1">
      <c r="B120" s="75" t="str">
        <f t="shared" si="28"/>
        <v>3ASCG-3.30</v>
      </c>
      <c r="C120" s="76">
        <v>114</v>
      </c>
      <c r="D120" s="403" t="str">
        <f t="shared" si="16"/>
        <v>الثالثة إعدادي عام_114</v>
      </c>
      <c r="E120" s="77" t="str">
        <f t="shared" si="17"/>
        <v>3ASCG-3</v>
      </c>
      <c r="F120" s="91" t="str">
        <f t="shared" si="18"/>
        <v>3</v>
      </c>
      <c r="G120" s="92">
        <f t="shared" si="19"/>
        <v>30</v>
      </c>
      <c r="H120" s="91" t="str">
        <f t="shared" si="20"/>
        <v>P136485272</v>
      </c>
      <c r="I120" s="91" t="str">
        <f t="shared" si="21"/>
        <v>a منتصر</v>
      </c>
      <c r="J120" s="91" t="str">
        <f t="shared" si="22"/>
        <v>ذكر</v>
      </c>
      <c r="K120" s="101" t="str">
        <f t="shared" si="29"/>
        <v>3ASCG-3</v>
      </c>
      <c r="L120" s="78">
        <v>114</v>
      </c>
      <c r="M120" s="4" t="str">
        <f t="shared" si="23"/>
        <v>5.114</v>
      </c>
      <c r="N120" s="340">
        <f>IF(O120="","",COUNTIF($O$7:O120,O120))</f>
        <v>6</v>
      </c>
      <c r="O120" s="340">
        <f t="shared" si="30"/>
        <v>5</v>
      </c>
      <c r="P120" s="1" t="str">
        <f t="shared" si="24"/>
        <v>a منتصر</v>
      </c>
      <c r="Q120" s="4" t="str">
        <f t="shared" si="25"/>
        <v>5.6</v>
      </c>
      <c r="R120" s="2" t="str">
        <f t="shared" si="26"/>
        <v>a منتصر</v>
      </c>
      <c r="S120" s="79">
        <f t="shared" si="27"/>
        <v>114</v>
      </c>
    </row>
    <row r="121" spans="2:19" ht="24" customHeight="1">
      <c r="B121" s="75" t="str">
        <f t="shared" si="28"/>
        <v>3ASCG-3.31</v>
      </c>
      <c r="C121" s="76">
        <v>115</v>
      </c>
      <c r="D121" s="403" t="str">
        <f t="shared" si="16"/>
        <v>الثالثة إعدادي عام_115</v>
      </c>
      <c r="E121" s="77" t="str">
        <f t="shared" si="17"/>
        <v>3ASCG-3</v>
      </c>
      <c r="F121" s="91" t="str">
        <f t="shared" si="18"/>
        <v>3</v>
      </c>
      <c r="G121" s="92">
        <f t="shared" si="19"/>
        <v>31</v>
      </c>
      <c r="H121" s="91" t="str">
        <f t="shared" si="20"/>
        <v>P137260257</v>
      </c>
      <c r="I121" s="91" t="str">
        <f t="shared" si="21"/>
        <v xml:space="preserve">a نهيلة  </v>
      </c>
      <c r="J121" s="91" t="str">
        <f t="shared" si="22"/>
        <v>أنثى</v>
      </c>
      <c r="K121" s="101" t="str">
        <f t="shared" si="29"/>
        <v>3ASCG-3</v>
      </c>
      <c r="L121" s="78">
        <v>115</v>
      </c>
      <c r="M121" s="4" t="str">
        <f t="shared" si="23"/>
        <v>5.115</v>
      </c>
      <c r="N121" s="340">
        <f>IF(O121="","",COUNTIF($O$7:O121,O121))</f>
        <v>7</v>
      </c>
      <c r="O121" s="340">
        <f t="shared" si="30"/>
        <v>5</v>
      </c>
      <c r="P121" s="1" t="str">
        <f t="shared" si="24"/>
        <v xml:space="preserve">a نهيلة  </v>
      </c>
      <c r="Q121" s="4" t="str">
        <f t="shared" si="25"/>
        <v>5.7</v>
      </c>
      <c r="R121" s="2" t="str">
        <f t="shared" si="26"/>
        <v xml:space="preserve">a نهيلة  </v>
      </c>
      <c r="S121" s="79">
        <f t="shared" si="27"/>
        <v>115</v>
      </c>
    </row>
    <row r="122" spans="2:19" ht="24" customHeight="1">
      <c r="B122" s="75" t="str">
        <f t="shared" si="28"/>
        <v>3ASCG-3.32</v>
      </c>
      <c r="C122" s="76">
        <v>116</v>
      </c>
      <c r="D122" s="403" t="str">
        <f t="shared" si="16"/>
        <v>الثالثة إعدادي عام_116</v>
      </c>
      <c r="E122" s="77" t="str">
        <f t="shared" si="17"/>
        <v>3ASCG-3</v>
      </c>
      <c r="F122" s="91" t="str">
        <f t="shared" si="18"/>
        <v>3</v>
      </c>
      <c r="G122" s="92">
        <f t="shared" si="19"/>
        <v>32</v>
      </c>
      <c r="H122" s="91" t="str">
        <f t="shared" si="20"/>
        <v>P137266829</v>
      </c>
      <c r="I122" s="91" t="str">
        <f t="shared" si="21"/>
        <v xml:space="preserve">a نوفل </v>
      </c>
      <c r="J122" s="91" t="str">
        <f t="shared" si="22"/>
        <v>ذكر</v>
      </c>
      <c r="K122" s="101" t="str">
        <f t="shared" si="29"/>
        <v>3ASCG-3</v>
      </c>
      <c r="L122" s="78">
        <v>116</v>
      </c>
      <c r="M122" s="4" t="str">
        <f t="shared" si="23"/>
        <v>5.116</v>
      </c>
      <c r="N122" s="340">
        <f>IF(O122="","",COUNTIF($O$7:O122,O122))</f>
        <v>8</v>
      </c>
      <c r="O122" s="340">
        <f t="shared" si="30"/>
        <v>5</v>
      </c>
      <c r="P122" s="1" t="str">
        <f t="shared" si="24"/>
        <v xml:space="preserve">a نوفل </v>
      </c>
      <c r="Q122" s="4" t="str">
        <f t="shared" si="25"/>
        <v>5.8</v>
      </c>
      <c r="R122" s="2" t="str">
        <f t="shared" si="26"/>
        <v xml:space="preserve">a نوفل </v>
      </c>
      <c r="S122" s="79">
        <f t="shared" si="27"/>
        <v>116</v>
      </c>
    </row>
    <row r="123" spans="2:19" ht="24" customHeight="1">
      <c r="B123" s="75" t="str">
        <f t="shared" si="28"/>
        <v>3ASCG-3.33</v>
      </c>
      <c r="C123" s="76">
        <v>117</v>
      </c>
      <c r="D123" s="403" t="str">
        <f t="shared" si="16"/>
        <v>الثالثة إعدادي عام_117</v>
      </c>
      <c r="E123" s="77" t="str">
        <f t="shared" si="17"/>
        <v>3ASCG-3</v>
      </c>
      <c r="F123" s="91" t="str">
        <f t="shared" si="18"/>
        <v>3</v>
      </c>
      <c r="G123" s="92">
        <f t="shared" si="19"/>
        <v>33</v>
      </c>
      <c r="H123" s="91" t="str">
        <f t="shared" si="20"/>
        <v>P137376569</v>
      </c>
      <c r="I123" s="91" t="str">
        <f t="shared" si="21"/>
        <v xml:space="preserve">a نوفل التايدي </v>
      </c>
      <c r="J123" s="91" t="str">
        <f t="shared" si="22"/>
        <v>ذكر</v>
      </c>
      <c r="K123" s="101" t="str">
        <f t="shared" si="29"/>
        <v>3ASCG-3</v>
      </c>
      <c r="L123" s="78">
        <v>117</v>
      </c>
      <c r="M123" s="4" t="str">
        <f t="shared" si="23"/>
        <v>5.117</v>
      </c>
      <c r="N123" s="340">
        <f>IF(O123="","",COUNTIF($O$7:O123,O123))</f>
        <v>9</v>
      </c>
      <c r="O123" s="340">
        <f t="shared" si="30"/>
        <v>5</v>
      </c>
      <c r="P123" s="1" t="str">
        <f t="shared" si="24"/>
        <v xml:space="preserve">a نوفل التايدي </v>
      </c>
      <c r="Q123" s="4" t="str">
        <f t="shared" si="25"/>
        <v>5.9</v>
      </c>
      <c r="R123" s="2" t="str">
        <f t="shared" si="26"/>
        <v xml:space="preserve">a نوفل التايدي </v>
      </c>
      <c r="S123" s="79">
        <f t="shared" si="27"/>
        <v>117</v>
      </c>
    </row>
    <row r="124" spans="2:19" ht="24" customHeight="1">
      <c r="B124" s="75" t="str">
        <f t="shared" si="28"/>
        <v>3ASCG-3.34</v>
      </c>
      <c r="C124" s="76">
        <v>118</v>
      </c>
      <c r="D124" s="403" t="str">
        <f t="shared" si="16"/>
        <v>الثالثة إعدادي عام_118</v>
      </c>
      <c r="E124" s="77" t="str">
        <f t="shared" si="17"/>
        <v>3ASCG-3</v>
      </c>
      <c r="F124" s="91" t="str">
        <f t="shared" si="18"/>
        <v>3</v>
      </c>
      <c r="G124" s="92">
        <f t="shared" si="19"/>
        <v>34</v>
      </c>
      <c r="H124" s="91" t="str">
        <f t="shared" si="20"/>
        <v>P138374330</v>
      </c>
      <c r="I124" s="91" t="str">
        <f t="shared" si="21"/>
        <v>a سليمان</v>
      </c>
      <c r="J124" s="91" t="str">
        <f t="shared" si="22"/>
        <v>ذكر</v>
      </c>
      <c r="K124" s="101" t="str">
        <f t="shared" si="29"/>
        <v>3ASCG-3</v>
      </c>
      <c r="L124" s="78">
        <v>118</v>
      </c>
      <c r="M124" s="4" t="str">
        <f t="shared" si="23"/>
        <v>5.118</v>
      </c>
      <c r="N124" s="340">
        <f>IF(O124="","",COUNTIF($O$7:O124,O124))</f>
        <v>10</v>
      </c>
      <c r="O124" s="340">
        <f t="shared" si="30"/>
        <v>5</v>
      </c>
      <c r="P124" s="1" t="str">
        <f t="shared" si="24"/>
        <v>a سليمان</v>
      </c>
      <c r="Q124" s="4" t="str">
        <f t="shared" si="25"/>
        <v>5.10</v>
      </c>
      <c r="R124" s="2" t="str">
        <f t="shared" si="26"/>
        <v>a سليمان</v>
      </c>
      <c r="S124" s="79">
        <f t="shared" si="27"/>
        <v>118</v>
      </c>
    </row>
    <row r="125" spans="2:19" ht="24" customHeight="1">
      <c r="B125" s="75" t="str">
        <f t="shared" si="28"/>
        <v>3ASCG-3.35</v>
      </c>
      <c r="C125" s="76">
        <v>119</v>
      </c>
      <c r="D125" s="403" t="str">
        <f t="shared" si="16"/>
        <v>الثالثة إعدادي عام_119</v>
      </c>
      <c r="E125" s="77" t="str">
        <f t="shared" si="17"/>
        <v>3ASCG-3</v>
      </c>
      <c r="F125" s="91" t="str">
        <f t="shared" si="18"/>
        <v>3</v>
      </c>
      <c r="G125" s="92">
        <f t="shared" si="19"/>
        <v>35</v>
      </c>
      <c r="H125" s="91" t="str">
        <f t="shared" si="20"/>
        <v>P139244248</v>
      </c>
      <c r="I125" s="91" t="str">
        <f t="shared" si="21"/>
        <v xml:space="preserve">a سناء </v>
      </c>
      <c r="J125" s="91" t="str">
        <f t="shared" si="22"/>
        <v>أنثى</v>
      </c>
      <c r="K125" s="101" t="str">
        <f t="shared" si="29"/>
        <v>3ASCG-3</v>
      </c>
      <c r="L125" s="78">
        <v>119</v>
      </c>
      <c r="M125" s="4" t="str">
        <f t="shared" si="23"/>
        <v>5.119</v>
      </c>
      <c r="N125" s="340">
        <f>IF(O125="","",COUNTIF($O$7:O125,O125))</f>
        <v>11</v>
      </c>
      <c r="O125" s="340">
        <f t="shared" si="30"/>
        <v>5</v>
      </c>
      <c r="P125" s="1" t="str">
        <f t="shared" si="24"/>
        <v xml:space="preserve">a سناء </v>
      </c>
      <c r="Q125" s="4" t="str">
        <f t="shared" si="25"/>
        <v>5.11</v>
      </c>
      <c r="R125" s="2" t="str">
        <f t="shared" si="26"/>
        <v xml:space="preserve">a سناء </v>
      </c>
      <c r="S125" s="79">
        <f t="shared" si="27"/>
        <v>119</v>
      </c>
    </row>
    <row r="126" spans="2:19" ht="24" customHeight="1">
      <c r="B126" s="75" t="str">
        <f t="shared" si="28"/>
        <v>3ASCG-3.36</v>
      </c>
      <c r="C126" s="76">
        <v>120</v>
      </c>
      <c r="D126" s="403" t="str">
        <f t="shared" si="16"/>
        <v>الثالثة إعدادي عام_120</v>
      </c>
      <c r="E126" s="77" t="str">
        <f t="shared" si="17"/>
        <v>3ASCG-3</v>
      </c>
      <c r="F126" s="91" t="str">
        <f t="shared" si="18"/>
        <v>3</v>
      </c>
      <c r="G126" s="92">
        <f t="shared" si="19"/>
        <v>36</v>
      </c>
      <c r="H126" s="91" t="str">
        <f t="shared" si="20"/>
        <v>P139371278</v>
      </c>
      <c r="I126" s="91" t="str">
        <f t="shared" si="21"/>
        <v xml:space="preserve">a مروان </v>
      </c>
      <c r="J126" s="91" t="str">
        <f t="shared" si="22"/>
        <v>ذكر</v>
      </c>
      <c r="K126" s="101" t="str">
        <f t="shared" si="29"/>
        <v>3ASCG-3</v>
      </c>
      <c r="L126" s="78">
        <v>120</v>
      </c>
      <c r="M126" s="4" t="str">
        <f t="shared" si="23"/>
        <v>5.120</v>
      </c>
      <c r="N126" s="340">
        <f>IF(O126="","",COUNTIF($O$7:O126,O126))</f>
        <v>12</v>
      </c>
      <c r="O126" s="340">
        <f t="shared" si="30"/>
        <v>5</v>
      </c>
      <c r="P126" s="1" t="str">
        <f t="shared" si="24"/>
        <v xml:space="preserve">a مروان </v>
      </c>
      <c r="Q126" s="4" t="str">
        <f t="shared" si="25"/>
        <v>5.12</v>
      </c>
      <c r="R126" s="2" t="str">
        <f t="shared" si="26"/>
        <v xml:space="preserve">a مروان </v>
      </c>
      <c r="S126" s="79">
        <f t="shared" si="27"/>
        <v>120</v>
      </c>
    </row>
    <row r="127" spans="2:19" ht="24" customHeight="1">
      <c r="B127" s="75" t="str">
        <f t="shared" si="28"/>
        <v>3ASCG-3.37</v>
      </c>
      <c r="C127" s="76">
        <v>121</v>
      </c>
      <c r="D127" s="403" t="str">
        <f t="shared" si="16"/>
        <v>الثالثة إعدادي عام_121</v>
      </c>
      <c r="E127" s="77" t="str">
        <f t="shared" si="17"/>
        <v>3ASCG-3</v>
      </c>
      <c r="F127" s="91" t="str">
        <f t="shared" si="18"/>
        <v>3</v>
      </c>
      <c r="G127" s="92">
        <f t="shared" si="19"/>
        <v>37</v>
      </c>
      <c r="H127" s="91" t="str">
        <f t="shared" si="20"/>
        <v>P139377383</v>
      </c>
      <c r="I127" s="91" t="str">
        <f t="shared" si="21"/>
        <v xml:space="preserve">a حفصة </v>
      </c>
      <c r="J127" s="91" t="str">
        <f t="shared" si="22"/>
        <v>أنثى</v>
      </c>
      <c r="K127" s="101" t="str">
        <f t="shared" si="29"/>
        <v>3ASCG-3</v>
      </c>
      <c r="L127" s="78">
        <v>121</v>
      </c>
      <c r="M127" s="4" t="str">
        <f t="shared" si="23"/>
        <v>5.121</v>
      </c>
      <c r="N127" s="340">
        <f>IF(O127="","",COUNTIF($O$7:O127,O127))</f>
        <v>13</v>
      </c>
      <c r="O127" s="340">
        <f t="shared" si="30"/>
        <v>5</v>
      </c>
      <c r="P127" s="1" t="str">
        <f t="shared" si="24"/>
        <v xml:space="preserve">a حفصة </v>
      </c>
      <c r="Q127" s="4" t="str">
        <f t="shared" si="25"/>
        <v>5.13</v>
      </c>
      <c r="R127" s="2" t="str">
        <f t="shared" si="26"/>
        <v xml:space="preserve">a حفصة </v>
      </c>
      <c r="S127" s="79">
        <f t="shared" si="27"/>
        <v>121</v>
      </c>
    </row>
    <row r="128" spans="2:19" ht="24" customHeight="1">
      <c r="B128" s="75" t="str">
        <f t="shared" si="28"/>
        <v>3ASCG-3.38</v>
      </c>
      <c r="C128" s="76">
        <v>122</v>
      </c>
      <c r="D128" s="403" t="str">
        <f t="shared" si="16"/>
        <v>الثالثة إعدادي عام_122</v>
      </c>
      <c r="E128" s="77" t="str">
        <f t="shared" si="17"/>
        <v>3ASCG-3</v>
      </c>
      <c r="F128" s="91" t="str">
        <f t="shared" si="18"/>
        <v>3</v>
      </c>
      <c r="G128" s="92">
        <f t="shared" si="19"/>
        <v>38</v>
      </c>
      <c r="H128" s="91" t="str">
        <f t="shared" si="20"/>
        <v>P139415096</v>
      </c>
      <c r="I128" s="91" t="str">
        <f t="shared" si="21"/>
        <v xml:space="preserve">a نورة </v>
      </c>
      <c r="J128" s="91" t="str">
        <f t="shared" si="22"/>
        <v>أنثى</v>
      </c>
      <c r="K128" s="101" t="str">
        <f t="shared" si="29"/>
        <v>3ASCG-3</v>
      </c>
      <c r="L128" s="78">
        <v>122</v>
      </c>
      <c r="M128" s="4" t="str">
        <f t="shared" si="23"/>
        <v>5.122</v>
      </c>
      <c r="N128" s="340">
        <f>IF(O128="","",COUNTIF($O$7:O128,O128))</f>
        <v>14</v>
      </c>
      <c r="O128" s="340">
        <f t="shared" si="30"/>
        <v>5</v>
      </c>
      <c r="P128" s="1" t="str">
        <f t="shared" si="24"/>
        <v xml:space="preserve">a نورة </v>
      </c>
      <c r="Q128" s="4" t="str">
        <f t="shared" si="25"/>
        <v>5.14</v>
      </c>
      <c r="R128" s="2" t="str">
        <f t="shared" si="26"/>
        <v xml:space="preserve">a نورة </v>
      </c>
      <c r="S128" s="79">
        <f t="shared" si="27"/>
        <v>122</v>
      </c>
    </row>
    <row r="129" spans="2:19" ht="24" customHeight="1">
      <c r="B129" s="75" t="str">
        <f t="shared" si="28"/>
        <v>3ASCG-3.39</v>
      </c>
      <c r="C129" s="76">
        <v>123</v>
      </c>
      <c r="D129" s="403" t="str">
        <f t="shared" si="16"/>
        <v>الثالثة إعدادي عام_123</v>
      </c>
      <c r="E129" s="77" t="str">
        <f t="shared" si="17"/>
        <v>3ASCG-3</v>
      </c>
      <c r="F129" s="91" t="str">
        <f t="shared" si="18"/>
        <v>3</v>
      </c>
      <c r="G129" s="92">
        <f t="shared" si="19"/>
        <v>39</v>
      </c>
      <c r="H129" s="91" t="str">
        <f t="shared" si="20"/>
        <v>P139426281</v>
      </c>
      <c r="I129" s="91" t="str">
        <f t="shared" si="21"/>
        <v>a شيماء</v>
      </c>
      <c r="J129" s="91" t="str">
        <f t="shared" si="22"/>
        <v>أنثى</v>
      </c>
      <c r="K129" s="101" t="str">
        <f t="shared" si="29"/>
        <v>3ASCG-3</v>
      </c>
      <c r="L129" s="78">
        <v>123</v>
      </c>
      <c r="M129" s="4" t="str">
        <f t="shared" si="23"/>
        <v>5.123</v>
      </c>
      <c r="N129" s="340">
        <f>IF(O129="","",COUNTIF($O$7:O129,O129))</f>
        <v>15</v>
      </c>
      <c r="O129" s="340">
        <f t="shared" si="30"/>
        <v>5</v>
      </c>
      <c r="P129" s="1" t="str">
        <f t="shared" si="24"/>
        <v>a شيماء</v>
      </c>
      <c r="Q129" s="4" t="str">
        <f t="shared" si="25"/>
        <v>5.15</v>
      </c>
      <c r="R129" s="2" t="str">
        <f t="shared" si="26"/>
        <v>a شيماء</v>
      </c>
      <c r="S129" s="79">
        <f t="shared" si="27"/>
        <v>123</v>
      </c>
    </row>
    <row r="130" spans="2:19" ht="24" customHeight="1">
      <c r="B130" s="75" t="str">
        <f t="shared" si="28"/>
        <v>3ASCG-3.40</v>
      </c>
      <c r="C130" s="76">
        <v>124</v>
      </c>
      <c r="D130" s="403" t="str">
        <f t="shared" si="16"/>
        <v>الثالثة إعدادي عام_124</v>
      </c>
      <c r="E130" s="77" t="str">
        <f t="shared" si="17"/>
        <v>3ASCG-3</v>
      </c>
      <c r="F130" s="91" t="str">
        <f t="shared" si="18"/>
        <v>3</v>
      </c>
      <c r="G130" s="92">
        <f t="shared" si="19"/>
        <v>40</v>
      </c>
      <c r="H130" s="91" t="str">
        <f t="shared" si="20"/>
        <v>P140091819</v>
      </c>
      <c r="I130" s="91" t="str">
        <f t="shared" si="21"/>
        <v>a نادر</v>
      </c>
      <c r="J130" s="91" t="str">
        <f t="shared" si="22"/>
        <v>ذكر</v>
      </c>
      <c r="K130" s="101" t="str">
        <f t="shared" si="29"/>
        <v>3ASCG-3</v>
      </c>
      <c r="L130" s="78">
        <v>124</v>
      </c>
      <c r="M130" s="4" t="str">
        <f t="shared" si="23"/>
        <v>5.124</v>
      </c>
      <c r="N130" s="340">
        <f>IF(O130="","",COUNTIF($O$7:O130,O130))</f>
        <v>16</v>
      </c>
      <c r="O130" s="340">
        <f t="shared" si="30"/>
        <v>5</v>
      </c>
      <c r="P130" s="1" t="str">
        <f t="shared" si="24"/>
        <v>a نادر</v>
      </c>
      <c r="Q130" s="4" t="str">
        <f t="shared" si="25"/>
        <v>5.16</v>
      </c>
      <c r="R130" s="2" t="str">
        <f t="shared" si="26"/>
        <v>a نادر</v>
      </c>
      <c r="S130" s="79">
        <f t="shared" si="27"/>
        <v>124</v>
      </c>
    </row>
    <row r="131" spans="2:19" ht="24" customHeight="1">
      <c r="B131" s="75" t="str">
        <f t="shared" si="28"/>
        <v>3ASCG-3.41</v>
      </c>
      <c r="C131" s="76">
        <v>125</v>
      </c>
      <c r="D131" s="403" t="str">
        <f t="shared" si="16"/>
        <v>الثالثة إعدادي عام_125</v>
      </c>
      <c r="E131" s="77" t="str">
        <f t="shared" si="17"/>
        <v>3ASCG-3</v>
      </c>
      <c r="F131" s="91" t="str">
        <f t="shared" si="18"/>
        <v>3</v>
      </c>
      <c r="G131" s="92">
        <f t="shared" si="19"/>
        <v>41</v>
      </c>
      <c r="H131" s="91" t="str">
        <f t="shared" si="20"/>
        <v>P141077116</v>
      </c>
      <c r="I131" s="91" t="str">
        <f t="shared" si="21"/>
        <v>a توفيق</v>
      </c>
      <c r="J131" s="91" t="str">
        <f t="shared" si="22"/>
        <v>ذكر</v>
      </c>
      <c r="K131" s="101" t="str">
        <f t="shared" si="29"/>
        <v>3ASCG-3</v>
      </c>
      <c r="L131" s="78">
        <v>125</v>
      </c>
      <c r="M131" s="4" t="str">
        <f t="shared" si="23"/>
        <v>5.125</v>
      </c>
      <c r="N131" s="340">
        <f>IF(O131="","",COUNTIF($O$7:O131,O131))</f>
        <v>17</v>
      </c>
      <c r="O131" s="340">
        <f t="shared" si="30"/>
        <v>5</v>
      </c>
      <c r="P131" s="1" t="str">
        <f t="shared" si="24"/>
        <v>a توفيق</v>
      </c>
      <c r="Q131" s="4" t="str">
        <f t="shared" si="25"/>
        <v>5.17</v>
      </c>
      <c r="R131" s="2" t="str">
        <f t="shared" si="26"/>
        <v>a توفيق</v>
      </c>
      <c r="S131" s="79">
        <f t="shared" si="27"/>
        <v>125</v>
      </c>
    </row>
    <row r="132" spans="2:19" ht="24" customHeight="1">
      <c r="B132" s="75" t="str">
        <f t="shared" si="28"/>
        <v>3ASCG-3.42</v>
      </c>
      <c r="C132" s="76">
        <v>126</v>
      </c>
      <c r="D132" s="403" t="str">
        <f t="shared" si="16"/>
        <v>الثالثة إعدادي عام_126</v>
      </c>
      <c r="E132" s="77" t="str">
        <f t="shared" si="17"/>
        <v>3ASCG-3</v>
      </c>
      <c r="F132" s="91" t="str">
        <f t="shared" si="18"/>
        <v>3</v>
      </c>
      <c r="G132" s="92">
        <f t="shared" si="19"/>
        <v>42</v>
      </c>
      <c r="H132" s="91" t="str">
        <f t="shared" si="20"/>
        <v>P141113074</v>
      </c>
      <c r="I132" s="91" t="str">
        <f t="shared" si="21"/>
        <v>a يوسف</v>
      </c>
      <c r="J132" s="91" t="str">
        <f t="shared" si="22"/>
        <v>ذكر</v>
      </c>
      <c r="K132" s="101" t="str">
        <f t="shared" si="29"/>
        <v>3ASCG-3</v>
      </c>
      <c r="L132" s="78">
        <v>126</v>
      </c>
      <c r="M132" s="4" t="str">
        <f t="shared" si="23"/>
        <v>5.126</v>
      </c>
      <c r="N132" s="340">
        <f>IF(O132="","",COUNTIF($O$7:O132,O132))</f>
        <v>18</v>
      </c>
      <c r="O132" s="340">
        <f t="shared" si="30"/>
        <v>5</v>
      </c>
      <c r="P132" s="1" t="str">
        <f t="shared" si="24"/>
        <v>a يوسف</v>
      </c>
      <c r="Q132" s="4" t="str">
        <f t="shared" si="25"/>
        <v>5.18</v>
      </c>
      <c r="R132" s="2" t="str">
        <f t="shared" si="26"/>
        <v>a يوسف</v>
      </c>
      <c r="S132" s="79">
        <f t="shared" si="27"/>
        <v>126</v>
      </c>
    </row>
    <row r="133" spans="2:19" ht="24" customHeight="1">
      <c r="B133" s="75" t="str">
        <f t="shared" si="28"/>
        <v>3ASCG-3.43</v>
      </c>
      <c r="C133" s="76">
        <v>127</v>
      </c>
      <c r="D133" s="403" t="str">
        <f t="shared" si="16"/>
        <v>الثالثة إعدادي عام_127</v>
      </c>
      <c r="E133" s="77" t="str">
        <f t="shared" si="17"/>
        <v>3ASCG-3</v>
      </c>
      <c r="F133" s="91" t="str">
        <f t="shared" si="18"/>
        <v>3</v>
      </c>
      <c r="G133" s="92">
        <f t="shared" si="19"/>
        <v>43</v>
      </c>
      <c r="H133" s="91" t="str">
        <f t="shared" si="20"/>
        <v>P143091914</v>
      </c>
      <c r="I133" s="91" t="str">
        <f t="shared" si="21"/>
        <v>a هداية</v>
      </c>
      <c r="J133" s="91" t="str">
        <f t="shared" si="22"/>
        <v>أنثى</v>
      </c>
      <c r="K133" s="101" t="str">
        <f t="shared" si="29"/>
        <v>3ASCG-3</v>
      </c>
      <c r="L133" s="78">
        <v>127</v>
      </c>
      <c r="M133" s="4" t="str">
        <f t="shared" si="23"/>
        <v>5.127</v>
      </c>
      <c r="N133" s="340">
        <f>IF(O133="","",COUNTIF($O$7:O133,O133))</f>
        <v>19</v>
      </c>
      <c r="O133" s="340">
        <f t="shared" si="30"/>
        <v>5</v>
      </c>
      <c r="P133" s="1" t="str">
        <f t="shared" si="24"/>
        <v>a هداية</v>
      </c>
      <c r="Q133" s="4" t="str">
        <f t="shared" si="25"/>
        <v>5.19</v>
      </c>
      <c r="R133" s="2" t="str">
        <f t="shared" si="26"/>
        <v>a هداية</v>
      </c>
      <c r="S133" s="79">
        <f t="shared" si="27"/>
        <v>127</v>
      </c>
    </row>
    <row r="134" spans="2:19" ht="24" customHeight="1">
      <c r="B134" s="75" t="str">
        <f t="shared" si="28"/>
        <v>3ASCG-3.44</v>
      </c>
      <c r="C134" s="76">
        <v>128</v>
      </c>
      <c r="D134" s="403" t="str">
        <f t="shared" si="16"/>
        <v>الثالثة إعدادي عام_128</v>
      </c>
      <c r="E134" s="77" t="str">
        <f t="shared" si="17"/>
        <v>3ASCG-3</v>
      </c>
      <c r="F134" s="91" t="str">
        <f t="shared" si="18"/>
        <v>3</v>
      </c>
      <c r="G134" s="92">
        <f t="shared" si="19"/>
        <v>44</v>
      </c>
      <c r="H134" s="91" t="str">
        <f t="shared" si="20"/>
        <v>P145112325</v>
      </c>
      <c r="I134" s="91" t="str">
        <f t="shared" si="21"/>
        <v>a فاطمة الزهراء</v>
      </c>
      <c r="J134" s="91" t="str">
        <f t="shared" si="22"/>
        <v>أنثى</v>
      </c>
      <c r="K134" s="101" t="str">
        <f t="shared" si="29"/>
        <v>3ASCG-3</v>
      </c>
      <c r="L134" s="78">
        <v>128</v>
      </c>
      <c r="M134" s="4" t="str">
        <f t="shared" si="23"/>
        <v>5.128</v>
      </c>
      <c r="N134" s="340">
        <f>IF(O134="","",COUNTIF($O$7:O134,O134))</f>
        <v>20</v>
      </c>
      <c r="O134" s="340">
        <f t="shared" si="30"/>
        <v>5</v>
      </c>
      <c r="P134" s="1" t="str">
        <f t="shared" si="24"/>
        <v>a فاطمة الزهراء</v>
      </c>
      <c r="Q134" s="4" t="str">
        <f t="shared" si="25"/>
        <v>5.20</v>
      </c>
      <c r="R134" s="2" t="str">
        <f t="shared" si="26"/>
        <v>a فاطمة الزهراء</v>
      </c>
      <c r="S134" s="79">
        <f t="shared" si="27"/>
        <v>128</v>
      </c>
    </row>
    <row r="135" spans="2:19" ht="24" customHeight="1">
      <c r="B135" s="75" t="str">
        <f t="shared" si="28"/>
        <v>3ASCG-4.1</v>
      </c>
      <c r="C135" s="76">
        <v>129</v>
      </c>
      <c r="D135" s="403" t="str">
        <f t="shared" ref="D135:D198" si="31">$F$2&amp;"_"&amp;C135</f>
        <v>الثالثة إعدادي عام_129</v>
      </c>
      <c r="E135" s="77" t="str">
        <f t="shared" ref="E135:E198" si="32">IFERROR(INDEX(AHLA1,MATCH(D135,AHLA,0))," ")</f>
        <v>3ASCG-4</v>
      </c>
      <c r="F135" s="91" t="str">
        <f t="shared" ref="F135:F198" si="33">IF(LEN(E135)&gt;7,RIGHT(E135,2),RIGHT(E135,1))</f>
        <v>4</v>
      </c>
      <c r="G135" s="92">
        <f t="shared" ref="G135:G198" si="34">IFERROR(INDEX(AHLA2,MATCH(D135,AHLA,0))," ")</f>
        <v>1</v>
      </c>
      <c r="H135" s="91" t="str">
        <f t="shared" ref="H135:H198" si="35">IFERROR(INDEX(AHLA3,MATCH(D135,AHLA,0))," ")</f>
        <v>P100083982</v>
      </c>
      <c r="I135" s="91" t="str">
        <f t="shared" ref="I135:I198" si="36">IFERROR(INDEX(AHLA5,MATCH(D135,AHLA,0))," ")</f>
        <v>a دعاء</v>
      </c>
      <c r="J135" s="91" t="str">
        <f t="shared" ref="J135:J198" si="37">IFERROR(INDEX(AHLA4,MATCH(D135,AHLA,0))," ")</f>
        <v>أنثى</v>
      </c>
      <c r="K135" s="101" t="str">
        <f t="shared" si="29"/>
        <v>3ASCG-4</v>
      </c>
      <c r="L135" s="78">
        <v>129</v>
      </c>
      <c r="M135" s="4" t="str">
        <f t="shared" ref="M135:M198" si="38">CONCATENATE(O135,".",L135)</f>
        <v>5.129</v>
      </c>
      <c r="N135" s="340">
        <f>IF(O135="","",COUNTIF($O$7:O135,O135))</f>
        <v>21</v>
      </c>
      <c r="O135" s="340">
        <f t="shared" si="30"/>
        <v>5</v>
      </c>
      <c r="P135" s="1" t="str">
        <f t="shared" ref="P135:P198" si="39">I135</f>
        <v>a دعاء</v>
      </c>
      <c r="Q135" s="4" t="str">
        <f t="shared" ref="Q135:Q198" si="40">CONCATENATE(O135,".",N135)</f>
        <v>5.21</v>
      </c>
      <c r="R135" s="2" t="str">
        <f t="shared" ref="R135:R198" si="41">I135</f>
        <v>a دعاء</v>
      </c>
      <c r="S135" s="79">
        <f t="shared" ref="S135:S198" si="42">L135</f>
        <v>129</v>
      </c>
    </row>
    <row r="136" spans="2:19" ht="24" customHeight="1">
      <c r="B136" s="75" t="str">
        <f t="shared" ref="B136:B199" si="43">+CONCATENATE(E136,".",G136)</f>
        <v>3ASCG-4.2</v>
      </c>
      <c r="C136" s="76">
        <v>130</v>
      </c>
      <c r="D136" s="403" t="str">
        <f t="shared" si="31"/>
        <v>الثالثة إعدادي عام_130</v>
      </c>
      <c r="E136" s="77" t="str">
        <f t="shared" si="32"/>
        <v>3ASCG-4</v>
      </c>
      <c r="F136" s="91" t="str">
        <f t="shared" si="33"/>
        <v>4</v>
      </c>
      <c r="G136" s="92">
        <f t="shared" si="34"/>
        <v>2</v>
      </c>
      <c r="H136" s="91" t="str">
        <f t="shared" si="35"/>
        <v>P130428295</v>
      </c>
      <c r="I136" s="91" t="str">
        <f t="shared" si="36"/>
        <v xml:space="preserve">a حديفة </v>
      </c>
      <c r="J136" s="91" t="str">
        <f t="shared" si="37"/>
        <v>ذكر</v>
      </c>
      <c r="K136" s="101" t="str">
        <f t="shared" ref="K136:K199" si="44">E136</f>
        <v>3ASCG-4</v>
      </c>
      <c r="L136" s="78">
        <v>130</v>
      </c>
      <c r="M136" s="4" t="str">
        <f t="shared" si="38"/>
        <v>5.130</v>
      </c>
      <c r="N136" s="340">
        <f>IF(O136="","",COUNTIF($O$7:O136,O136))</f>
        <v>22</v>
      </c>
      <c r="O136" s="340">
        <f t="shared" ref="O136:O199" si="45">IFERROR(INDEX($W$7:$W$46,MATCH(ROW()-6,$U$6:$U$46)),"")</f>
        <v>5</v>
      </c>
      <c r="P136" s="1" t="str">
        <f t="shared" si="39"/>
        <v xml:space="preserve">a حديفة </v>
      </c>
      <c r="Q136" s="4" t="str">
        <f t="shared" si="40"/>
        <v>5.22</v>
      </c>
      <c r="R136" s="2" t="str">
        <f t="shared" si="41"/>
        <v xml:space="preserve">a حديفة </v>
      </c>
      <c r="S136" s="79">
        <f t="shared" si="42"/>
        <v>130</v>
      </c>
    </row>
    <row r="137" spans="2:19" ht="24" customHeight="1">
      <c r="B137" s="75" t="str">
        <f t="shared" si="43"/>
        <v>3ASCG-4.3</v>
      </c>
      <c r="C137" s="76">
        <v>131</v>
      </c>
      <c r="D137" s="403" t="str">
        <f t="shared" si="31"/>
        <v>الثالثة إعدادي عام_131</v>
      </c>
      <c r="E137" s="77" t="str">
        <f t="shared" si="32"/>
        <v>3ASCG-4</v>
      </c>
      <c r="F137" s="91" t="str">
        <f t="shared" si="33"/>
        <v>4</v>
      </c>
      <c r="G137" s="92">
        <f t="shared" si="34"/>
        <v>3</v>
      </c>
      <c r="H137" s="91" t="str">
        <f t="shared" si="35"/>
        <v>P131189602</v>
      </c>
      <c r="I137" s="91" t="str">
        <f t="shared" si="36"/>
        <v>a مروان</v>
      </c>
      <c r="J137" s="91" t="str">
        <f t="shared" si="37"/>
        <v>ذكر</v>
      </c>
      <c r="K137" s="101" t="str">
        <f t="shared" si="44"/>
        <v>3ASCG-4</v>
      </c>
      <c r="L137" s="78">
        <v>131</v>
      </c>
      <c r="M137" s="4" t="str">
        <f t="shared" si="38"/>
        <v>5.131</v>
      </c>
      <c r="N137" s="340">
        <f>IF(O137="","",COUNTIF($O$7:O137,O137))</f>
        <v>23</v>
      </c>
      <c r="O137" s="340">
        <f t="shared" si="45"/>
        <v>5</v>
      </c>
      <c r="P137" s="1" t="str">
        <f t="shared" si="39"/>
        <v>a مروان</v>
      </c>
      <c r="Q137" s="4" t="str">
        <f t="shared" si="40"/>
        <v>5.23</v>
      </c>
      <c r="R137" s="2" t="str">
        <f t="shared" si="41"/>
        <v>a مروان</v>
      </c>
      <c r="S137" s="79">
        <f t="shared" si="42"/>
        <v>131</v>
      </c>
    </row>
    <row r="138" spans="2:19" ht="24" customHeight="1">
      <c r="B138" s="75" t="str">
        <f t="shared" si="43"/>
        <v>3ASCG-4.4</v>
      </c>
      <c r="C138" s="76">
        <v>132</v>
      </c>
      <c r="D138" s="403" t="str">
        <f t="shared" si="31"/>
        <v>الثالثة إعدادي عام_132</v>
      </c>
      <c r="E138" s="77" t="str">
        <f t="shared" si="32"/>
        <v>3ASCG-4</v>
      </c>
      <c r="F138" s="91" t="str">
        <f t="shared" si="33"/>
        <v>4</v>
      </c>
      <c r="G138" s="92">
        <f t="shared" si="34"/>
        <v>4</v>
      </c>
      <c r="H138" s="91" t="str">
        <f t="shared" si="35"/>
        <v>P131250985</v>
      </c>
      <c r="I138" s="91" t="str">
        <f t="shared" si="36"/>
        <v xml:space="preserve">a وليد </v>
      </c>
      <c r="J138" s="91" t="str">
        <f t="shared" si="37"/>
        <v>ذكر</v>
      </c>
      <c r="K138" s="101" t="str">
        <f t="shared" si="44"/>
        <v>3ASCG-4</v>
      </c>
      <c r="L138" s="78">
        <v>132</v>
      </c>
      <c r="M138" s="4" t="str">
        <f t="shared" si="38"/>
        <v>5.132</v>
      </c>
      <c r="N138" s="340">
        <f>IF(O138="","",COUNTIF($O$7:O138,O138))</f>
        <v>24</v>
      </c>
      <c r="O138" s="340">
        <f t="shared" si="45"/>
        <v>5</v>
      </c>
      <c r="P138" s="1" t="str">
        <f t="shared" si="39"/>
        <v xml:space="preserve">a وليد </v>
      </c>
      <c r="Q138" s="4" t="str">
        <f t="shared" si="40"/>
        <v>5.24</v>
      </c>
      <c r="R138" s="2" t="str">
        <f t="shared" si="41"/>
        <v xml:space="preserve">a وليد </v>
      </c>
      <c r="S138" s="79">
        <f t="shared" si="42"/>
        <v>132</v>
      </c>
    </row>
    <row r="139" spans="2:19" ht="24" customHeight="1">
      <c r="B139" s="75" t="str">
        <f t="shared" si="43"/>
        <v>3ASCG-4.5</v>
      </c>
      <c r="C139" s="76">
        <v>133</v>
      </c>
      <c r="D139" s="403" t="str">
        <f t="shared" si="31"/>
        <v>الثالثة إعدادي عام_133</v>
      </c>
      <c r="E139" s="77" t="str">
        <f t="shared" si="32"/>
        <v>3ASCG-4</v>
      </c>
      <c r="F139" s="91" t="str">
        <f t="shared" si="33"/>
        <v>4</v>
      </c>
      <c r="G139" s="92">
        <f t="shared" si="34"/>
        <v>5</v>
      </c>
      <c r="H139" s="91" t="str">
        <f t="shared" si="35"/>
        <v>P131251027</v>
      </c>
      <c r="I139" s="91" t="str">
        <f t="shared" si="36"/>
        <v xml:space="preserve">a محمد رضى </v>
      </c>
      <c r="J139" s="91" t="str">
        <f t="shared" si="37"/>
        <v>ذكر</v>
      </c>
      <c r="K139" s="101" t="str">
        <f t="shared" si="44"/>
        <v>3ASCG-4</v>
      </c>
      <c r="L139" s="78">
        <v>133</v>
      </c>
      <c r="M139" s="4" t="str">
        <f t="shared" si="38"/>
        <v>5.133</v>
      </c>
      <c r="N139" s="340">
        <f>IF(O139="","",COUNTIF($O$7:O139,O139))</f>
        <v>25</v>
      </c>
      <c r="O139" s="340">
        <f t="shared" si="45"/>
        <v>5</v>
      </c>
      <c r="P139" s="1" t="str">
        <f t="shared" si="39"/>
        <v xml:space="preserve">a محمد رضى </v>
      </c>
      <c r="Q139" s="4" t="str">
        <f t="shared" si="40"/>
        <v>5.25</v>
      </c>
      <c r="R139" s="2" t="str">
        <f t="shared" si="41"/>
        <v xml:space="preserve">a محمد رضى </v>
      </c>
      <c r="S139" s="79">
        <f t="shared" si="42"/>
        <v>133</v>
      </c>
    </row>
    <row r="140" spans="2:19" ht="24" customHeight="1">
      <c r="B140" s="75" t="str">
        <f t="shared" si="43"/>
        <v>3ASCG-4.6</v>
      </c>
      <c r="C140" s="76">
        <v>134</v>
      </c>
      <c r="D140" s="403" t="str">
        <f t="shared" si="31"/>
        <v>الثالثة إعدادي عام_134</v>
      </c>
      <c r="E140" s="77" t="str">
        <f t="shared" si="32"/>
        <v>3ASCG-4</v>
      </c>
      <c r="F140" s="91" t="str">
        <f t="shared" si="33"/>
        <v>4</v>
      </c>
      <c r="G140" s="92">
        <f t="shared" si="34"/>
        <v>6</v>
      </c>
      <c r="H140" s="91" t="str">
        <f t="shared" si="35"/>
        <v>P131371217</v>
      </c>
      <c r="I140" s="91" t="str">
        <f t="shared" si="36"/>
        <v xml:space="preserve">a رضوان </v>
      </c>
      <c r="J140" s="91" t="str">
        <f t="shared" si="37"/>
        <v>ذكر</v>
      </c>
      <c r="K140" s="101" t="str">
        <f t="shared" si="44"/>
        <v>3ASCG-4</v>
      </c>
      <c r="L140" s="78">
        <v>134</v>
      </c>
      <c r="M140" s="4" t="str">
        <f t="shared" si="38"/>
        <v>5.134</v>
      </c>
      <c r="N140" s="340">
        <f>IF(O140="","",COUNTIF($O$7:O140,O140))</f>
        <v>26</v>
      </c>
      <c r="O140" s="340">
        <f t="shared" si="45"/>
        <v>5</v>
      </c>
      <c r="P140" s="1" t="str">
        <f t="shared" si="39"/>
        <v xml:space="preserve">a رضوان </v>
      </c>
      <c r="Q140" s="4" t="str">
        <f t="shared" si="40"/>
        <v>5.26</v>
      </c>
      <c r="R140" s="2" t="str">
        <f t="shared" si="41"/>
        <v xml:space="preserve">a رضوان </v>
      </c>
      <c r="S140" s="79">
        <f t="shared" si="42"/>
        <v>134</v>
      </c>
    </row>
    <row r="141" spans="2:19" ht="24" customHeight="1">
      <c r="B141" s="75" t="str">
        <f t="shared" si="43"/>
        <v>3ASCG-4.7</v>
      </c>
      <c r="C141" s="76">
        <v>135</v>
      </c>
      <c r="D141" s="403" t="str">
        <f t="shared" si="31"/>
        <v>الثالثة إعدادي عام_135</v>
      </c>
      <c r="E141" s="77" t="str">
        <f t="shared" si="32"/>
        <v>3ASCG-4</v>
      </c>
      <c r="F141" s="91" t="str">
        <f t="shared" si="33"/>
        <v>4</v>
      </c>
      <c r="G141" s="92">
        <f t="shared" si="34"/>
        <v>7</v>
      </c>
      <c r="H141" s="91" t="str">
        <f t="shared" si="35"/>
        <v>P132371082</v>
      </c>
      <c r="I141" s="91" t="str">
        <f t="shared" si="36"/>
        <v xml:space="preserve">a عبد الرحمان </v>
      </c>
      <c r="J141" s="91" t="str">
        <f t="shared" si="37"/>
        <v>ذكر</v>
      </c>
      <c r="K141" s="101" t="str">
        <f t="shared" si="44"/>
        <v>3ASCG-4</v>
      </c>
      <c r="L141" s="78">
        <v>135</v>
      </c>
      <c r="M141" s="4" t="str">
        <f t="shared" si="38"/>
        <v>5.135</v>
      </c>
      <c r="N141" s="340">
        <f>IF(O141="","",COUNTIF($O$7:O141,O141))</f>
        <v>27</v>
      </c>
      <c r="O141" s="340">
        <f t="shared" si="45"/>
        <v>5</v>
      </c>
      <c r="P141" s="1" t="str">
        <f t="shared" si="39"/>
        <v xml:space="preserve">a عبد الرحمان </v>
      </c>
      <c r="Q141" s="4" t="str">
        <f t="shared" si="40"/>
        <v>5.27</v>
      </c>
      <c r="R141" s="2" t="str">
        <f t="shared" si="41"/>
        <v xml:space="preserve">a عبد الرحمان </v>
      </c>
      <c r="S141" s="79">
        <f t="shared" si="42"/>
        <v>135</v>
      </c>
    </row>
    <row r="142" spans="2:19" ht="24" customHeight="1">
      <c r="B142" s="75" t="str">
        <f t="shared" si="43"/>
        <v>3ASCG-4.8</v>
      </c>
      <c r="C142" s="76">
        <v>136</v>
      </c>
      <c r="D142" s="403" t="str">
        <f t="shared" si="31"/>
        <v>الثالثة إعدادي عام_136</v>
      </c>
      <c r="E142" s="77" t="str">
        <f t="shared" si="32"/>
        <v>3ASCG-4</v>
      </c>
      <c r="F142" s="91" t="str">
        <f t="shared" si="33"/>
        <v>4</v>
      </c>
      <c r="G142" s="92">
        <f t="shared" si="34"/>
        <v>8</v>
      </c>
      <c r="H142" s="91" t="str">
        <f t="shared" si="35"/>
        <v>P132371333</v>
      </c>
      <c r="I142" s="91" t="str">
        <f t="shared" si="36"/>
        <v xml:space="preserve">a مريم </v>
      </c>
      <c r="J142" s="91" t="str">
        <f t="shared" si="37"/>
        <v>أنثى</v>
      </c>
      <c r="K142" s="101" t="str">
        <f t="shared" si="44"/>
        <v>3ASCG-4</v>
      </c>
      <c r="L142" s="78">
        <v>136</v>
      </c>
      <c r="M142" s="4" t="str">
        <f t="shared" si="38"/>
        <v>6.136</v>
      </c>
      <c r="N142" s="340">
        <f>IF(O142="","",COUNTIF($O$7:O142,O142))</f>
        <v>1</v>
      </c>
      <c r="O142" s="340">
        <f t="shared" si="45"/>
        <v>6</v>
      </c>
      <c r="P142" s="1" t="str">
        <f t="shared" si="39"/>
        <v xml:space="preserve">a مريم </v>
      </c>
      <c r="Q142" s="4" t="str">
        <f t="shared" si="40"/>
        <v>6.1</v>
      </c>
      <c r="R142" s="2" t="str">
        <f t="shared" si="41"/>
        <v xml:space="preserve">a مريم </v>
      </c>
      <c r="S142" s="79">
        <f t="shared" si="42"/>
        <v>136</v>
      </c>
    </row>
    <row r="143" spans="2:19" ht="24" customHeight="1">
      <c r="B143" s="75" t="str">
        <f t="shared" si="43"/>
        <v>3ASCG-4.9</v>
      </c>
      <c r="C143" s="76">
        <v>137</v>
      </c>
      <c r="D143" s="403" t="str">
        <f t="shared" si="31"/>
        <v>الثالثة إعدادي عام_137</v>
      </c>
      <c r="E143" s="77" t="str">
        <f t="shared" si="32"/>
        <v>3ASCG-4</v>
      </c>
      <c r="F143" s="91" t="str">
        <f t="shared" si="33"/>
        <v>4</v>
      </c>
      <c r="G143" s="92">
        <f t="shared" si="34"/>
        <v>9</v>
      </c>
      <c r="H143" s="91" t="str">
        <f t="shared" si="35"/>
        <v>P133252611</v>
      </c>
      <c r="I143" s="91" t="str">
        <f t="shared" si="36"/>
        <v>a أميمة</v>
      </c>
      <c r="J143" s="91" t="str">
        <f t="shared" si="37"/>
        <v>أنثى</v>
      </c>
      <c r="K143" s="101" t="str">
        <f t="shared" si="44"/>
        <v>3ASCG-4</v>
      </c>
      <c r="L143" s="78">
        <v>137</v>
      </c>
      <c r="M143" s="4" t="str">
        <f t="shared" si="38"/>
        <v>6.137</v>
      </c>
      <c r="N143" s="340">
        <f>IF(O143="","",COUNTIF($O$7:O143,O143))</f>
        <v>2</v>
      </c>
      <c r="O143" s="340">
        <f t="shared" si="45"/>
        <v>6</v>
      </c>
      <c r="P143" s="1" t="str">
        <f t="shared" si="39"/>
        <v>a أميمة</v>
      </c>
      <c r="Q143" s="4" t="str">
        <f t="shared" si="40"/>
        <v>6.2</v>
      </c>
      <c r="R143" s="2" t="str">
        <f t="shared" si="41"/>
        <v>a أميمة</v>
      </c>
      <c r="S143" s="79">
        <f t="shared" si="42"/>
        <v>137</v>
      </c>
    </row>
    <row r="144" spans="2:19" ht="24" customHeight="1">
      <c r="B144" s="75" t="str">
        <f t="shared" si="43"/>
        <v>3ASCG-4.10</v>
      </c>
      <c r="C144" s="76">
        <v>138</v>
      </c>
      <c r="D144" s="403" t="str">
        <f t="shared" si="31"/>
        <v>الثالثة إعدادي عام_138</v>
      </c>
      <c r="E144" s="77" t="str">
        <f t="shared" si="32"/>
        <v>3ASCG-4</v>
      </c>
      <c r="F144" s="91" t="str">
        <f t="shared" si="33"/>
        <v>4</v>
      </c>
      <c r="G144" s="92">
        <f t="shared" si="34"/>
        <v>10</v>
      </c>
      <c r="H144" s="91" t="str">
        <f t="shared" si="35"/>
        <v>P133376666</v>
      </c>
      <c r="I144" s="91" t="str">
        <f t="shared" si="36"/>
        <v xml:space="preserve">a فاطمة </v>
      </c>
      <c r="J144" s="91" t="str">
        <f t="shared" si="37"/>
        <v>أنثى</v>
      </c>
      <c r="K144" s="101" t="str">
        <f t="shared" si="44"/>
        <v>3ASCG-4</v>
      </c>
      <c r="L144" s="78">
        <v>138</v>
      </c>
      <c r="M144" s="4" t="str">
        <f t="shared" si="38"/>
        <v>6.138</v>
      </c>
      <c r="N144" s="340">
        <f>IF(O144="","",COUNTIF($O$7:O144,O144))</f>
        <v>3</v>
      </c>
      <c r="O144" s="340">
        <f t="shared" si="45"/>
        <v>6</v>
      </c>
      <c r="P144" s="1" t="str">
        <f t="shared" si="39"/>
        <v xml:space="preserve">a فاطمة </v>
      </c>
      <c r="Q144" s="4" t="str">
        <f t="shared" si="40"/>
        <v>6.3</v>
      </c>
      <c r="R144" s="2" t="str">
        <f t="shared" si="41"/>
        <v xml:space="preserve">a فاطمة </v>
      </c>
      <c r="S144" s="79">
        <f t="shared" si="42"/>
        <v>138</v>
      </c>
    </row>
    <row r="145" spans="2:19" ht="24" customHeight="1">
      <c r="B145" s="75" t="str">
        <f t="shared" si="43"/>
        <v>3ASCG-4.11</v>
      </c>
      <c r="C145" s="76">
        <v>139</v>
      </c>
      <c r="D145" s="403" t="str">
        <f t="shared" si="31"/>
        <v>الثالثة إعدادي عام_139</v>
      </c>
      <c r="E145" s="77" t="str">
        <f t="shared" si="32"/>
        <v>3ASCG-4</v>
      </c>
      <c r="F145" s="91" t="str">
        <f t="shared" si="33"/>
        <v>4</v>
      </c>
      <c r="G145" s="92">
        <f t="shared" si="34"/>
        <v>11</v>
      </c>
      <c r="H145" s="91" t="str">
        <f t="shared" si="35"/>
        <v>P133376760</v>
      </c>
      <c r="I145" s="91" t="str">
        <f t="shared" si="36"/>
        <v xml:space="preserve">a محمد </v>
      </c>
      <c r="J145" s="91" t="str">
        <f t="shared" si="37"/>
        <v>ذكر</v>
      </c>
      <c r="K145" s="101" t="str">
        <f t="shared" si="44"/>
        <v>3ASCG-4</v>
      </c>
      <c r="L145" s="78">
        <v>139</v>
      </c>
      <c r="M145" s="4" t="str">
        <f t="shared" si="38"/>
        <v>6.139</v>
      </c>
      <c r="N145" s="340">
        <f>IF(O145="","",COUNTIF($O$7:O145,O145))</f>
        <v>4</v>
      </c>
      <c r="O145" s="340">
        <f t="shared" si="45"/>
        <v>6</v>
      </c>
      <c r="P145" s="1" t="str">
        <f t="shared" si="39"/>
        <v xml:space="preserve">a محمد </v>
      </c>
      <c r="Q145" s="4" t="str">
        <f t="shared" si="40"/>
        <v>6.4</v>
      </c>
      <c r="R145" s="2" t="str">
        <f t="shared" si="41"/>
        <v xml:space="preserve">a محمد </v>
      </c>
      <c r="S145" s="79">
        <f t="shared" si="42"/>
        <v>139</v>
      </c>
    </row>
    <row r="146" spans="2:19" ht="24" customHeight="1">
      <c r="B146" s="75" t="str">
        <f t="shared" si="43"/>
        <v>3ASCG-4.12</v>
      </c>
      <c r="C146" s="76">
        <v>140</v>
      </c>
      <c r="D146" s="403" t="str">
        <f t="shared" si="31"/>
        <v>الثالثة إعدادي عام_140</v>
      </c>
      <c r="E146" s="77" t="str">
        <f t="shared" si="32"/>
        <v>3ASCG-4</v>
      </c>
      <c r="F146" s="91" t="str">
        <f t="shared" si="33"/>
        <v>4</v>
      </c>
      <c r="G146" s="92">
        <f t="shared" si="34"/>
        <v>12</v>
      </c>
      <c r="H146" s="91" t="str">
        <f t="shared" si="35"/>
        <v>P133377521</v>
      </c>
      <c r="I146" s="91" t="str">
        <f t="shared" si="36"/>
        <v xml:space="preserve">a أيوب </v>
      </c>
      <c r="J146" s="91" t="str">
        <f t="shared" si="37"/>
        <v>ذكر</v>
      </c>
      <c r="K146" s="101" t="str">
        <f t="shared" si="44"/>
        <v>3ASCG-4</v>
      </c>
      <c r="L146" s="78">
        <v>140</v>
      </c>
      <c r="M146" s="4" t="str">
        <f t="shared" si="38"/>
        <v>6.140</v>
      </c>
      <c r="N146" s="340">
        <f>IF(O146="","",COUNTIF($O$7:O146,O146))</f>
        <v>5</v>
      </c>
      <c r="O146" s="340">
        <f t="shared" si="45"/>
        <v>6</v>
      </c>
      <c r="P146" s="1" t="str">
        <f t="shared" si="39"/>
        <v xml:space="preserve">a أيوب </v>
      </c>
      <c r="Q146" s="4" t="str">
        <f t="shared" si="40"/>
        <v>6.5</v>
      </c>
      <c r="R146" s="2" t="str">
        <f t="shared" si="41"/>
        <v xml:space="preserve">a أيوب </v>
      </c>
      <c r="S146" s="79">
        <f t="shared" si="42"/>
        <v>140</v>
      </c>
    </row>
    <row r="147" spans="2:19" ht="24" customHeight="1">
      <c r="B147" s="75" t="str">
        <f t="shared" si="43"/>
        <v>3ASCG-4.13</v>
      </c>
      <c r="C147" s="76">
        <v>141</v>
      </c>
      <c r="D147" s="403" t="str">
        <f t="shared" si="31"/>
        <v>الثالثة إعدادي عام_141</v>
      </c>
      <c r="E147" s="77" t="str">
        <f t="shared" si="32"/>
        <v>3ASCG-4</v>
      </c>
      <c r="F147" s="91" t="str">
        <f t="shared" si="33"/>
        <v>4</v>
      </c>
      <c r="G147" s="92">
        <f t="shared" si="34"/>
        <v>13</v>
      </c>
      <c r="H147" s="91" t="str">
        <f t="shared" si="35"/>
        <v>P134264156</v>
      </c>
      <c r="I147" s="91" t="str">
        <f t="shared" si="36"/>
        <v>a يسرى</v>
      </c>
      <c r="J147" s="91" t="str">
        <f t="shared" si="37"/>
        <v>أنثى</v>
      </c>
      <c r="K147" s="101" t="str">
        <f t="shared" si="44"/>
        <v>3ASCG-4</v>
      </c>
      <c r="L147" s="78">
        <v>141</v>
      </c>
      <c r="M147" s="4" t="str">
        <f t="shared" si="38"/>
        <v>6.141</v>
      </c>
      <c r="N147" s="340">
        <f>IF(O147="","",COUNTIF($O$7:O147,O147))</f>
        <v>6</v>
      </c>
      <c r="O147" s="340">
        <f t="shared" si="45"/>
        <v>6</v>
      </c>
      <c r="P147" s="1" t="str">
        <f t="shared" si="39"/>
        <v>a يسرى</v>
      </c>
      <c r="Q147" s="4" t="str">
        <f t="shared" si="40"/>
        <v>6.6</v>
      </c>
      <c r="R147" s="2" t="str">
        <f t="shared" si="41"/>
        <v>a يسرى</v>
      </c>
      <c r="S147" s="79">
        <f t="shared" si="42"/>
        <v>141</v>
      </c>
    </row>
    <row r="148" spans="2:19" ht="24" customHeight="1">
      <c r="B148" s="75" t="str">
        <f t="shared" si="43"/>
        <v>3ASCG-4.14</v>
      </c>
      <c r="C148" s="76">
        <v>142</v>
      </c>
      <c r="D148" s="403" t="str">
        <f t="shared" si="31"/>
        <v>الثالثة إعدادي عام_142</v>
      </c>
      <c r="E148" s="77" t="str">
        <f t="shared" si="32"/>
        <v>3ASCG-4</v>
      </c>
      <c r="F148" s="91" t="str">
        <f t="shared" si="33"/>
        <v>4</v>
      </c>
      <c r="G148" s="92">
        <f t="shared" si="34"/>
        <v>14</v>
      </c>
      <c r="H148" s="91" t="str">
        <f t="shared" si="35"/>
        <v>P134371190</v>
      </c>
      <c r="I148" s="91" t="str">
        <f t="shared" si="36"/>
        <v xml:space="preserve">a إكرام </v>
      </c>
      <c r="J148" s="91" t="str">
        <f t="shared" si="37"/>
        <v>أنثى</v>
      </c>
      <c r="K148" s="101" t="str">
        <f t="shared" si="44"/>
        <v>3ASCG-4</v>
      </c>
      <c r="L148" s="78">
        <v>142</v>
      </c>
      <c r="M148" s="4" t="str">
        <f t="shared" si="38"/>
        <v>6.142</v>
      </c>
      <c r="N148" s="340">
        <f>IF(O148="","",COUNTIF($O$7:O148,O148))</f>
        <v>7</v>
      </c>
      <c r="O148" s="340">
        <f t="shared" si="45"/>
        <v>6</v>
      </c>
      <c r="P148" s="1" t="str">
        <f t="shared" si="39"/>
        <v xml:space="preserve">a إكرام </v>
      </c>
      <c r="Q148" s="4" t="str">
        <f t="shared" si="40"/>
        <v>6.7</v>
      </c>
      <c r="R148" s="2" t="str">
        <f t="shared" si="41"/>
        <v xml:space="preserve">a إكرام </v>
      </c>
      <c r="S148" s="79">
        <f t="shared" si="42"/>
        <v>142</v>
      </c>
    </row>
    <row r="149" spans="2:19" ht="24" customHeight="1">
      <c r="B149" s="75" t="str">
        <f t="shared" si="43"/>
        <v>3ASCG-4.15</v>
      </c>
      <c r="C149" s="76">
        <v>143</v>
      </c>
      <c r="D149" s="403" t="str">
        <f t="shared" si="31"/>
        <v>الثالثة إعدادي عام_143</v>
      </c>
      <c r="E149" s="77" t="str">
        <f t="shared" si="32"/>
        <v>3ASCG-4</v>
      </c>
      <c r="F149" s="91" t="str">
        <f t="shared" si="33"/>
        <v>4</v>
      </c>
      <c r="G149" s="92">
        <f t="shared" si="34"/>
        <v>15</v>
      </c>
      <c r="H149" s="91" t="str">
        <f t="shared" si="35"/>
        <v>P135243086</v>
      </c>
      <c r="I149" s="91" t="str">
        <f t="shared" si="36"/>
        <v xml:space="preserve">a ندى  </v>
      </c>
      <c r="J149" s="91" t="str">
        <f t="shared" si="37"/>
        <v>أنثى</v>
      </c>
      <c r="K149" s="101" t="str">
        <f t="shared" si="44"/>
        <v>3ASCG-4</v>
      </c>
      <c r="L149" s="78">
        <v>143</v>
      </c>
      <c r="M149" s="4" t="str">
        <f t="shared" si="38"/>
        <v>6.143</v>
      </c>
      <c r="N149" s="340">
        <f>IF(O149="","",COUNTIF($O$7:O149,O149))</f>
        <v>8</v>
      </c>
      <c r="O149" s="340">
        <f t="shared" si="45"/>
        <v>6</v>
      </c>
      <c r="P149" s="1" t="str">
        <f t="shared" si="39"/>
        <v xml:space="preserve">a ندى  </v>
      </c>
      <c r="Q149" s="4" t="str">
        <f t="shared" si="40"/>
        <v>6.8</v>
      </c>
      <c r="R149" s="2" t="str">
        <f t="shared" si="41"/>
        <v xml:space="preserve">a ندى  </v>
      </c>
      <c r="S149" s="79">
        <f t="shared" si="42"/>
        <v>143</v>
      </c>
    </row>
    <row r="150" spans="2:19" ht="24" customHeight="1">
      <c r="B150" s="75" t="str">
        <f t="shared" si="43"/>
        <v>3ASCG-4.16</v>
      </c>
      <c r="C150" s="76">
        <v>144</v>
      </c>
      <c r="D150" s="403" t="str">
        <f t="shared" si="31"/>
        <v>الثالثة إعدادي عام_144</v>
      </c>
      <c r="E150" s="77" t="str">
        <f t="shared" si="32"/>
        <v>3ASCG-4</v>
      </c>
      <c r="F150" s="91" t="str">
        <f t="shared" si="33"/>
        <v>4</v>
      </c>
      <c r="G150" s="92">
        <f t="shared" si="34"/>
        <v>16</v>
      </c>
      <c r="H150" s="91" t="str">
        <f t="shared" si="35"/>
        <v>P135244257</v>
      </c>
      <c r="I150" s="91" t="str">
        <f t="shared" si="36"/>
        <v>a يسرى</v>
      </c>
      <c r="J150" s="91" t="str">
        <f t="shared" si="37"/>
        <v>أنثى</v>
      </c>
      <c r="K150" s="101" t="str">
        <f t="shared" si="44"/>
        <v>3ASCG-4</v>
      </c>
      <c r="L150" s="78">
        <v>144</v>
      </c>
      <c r="M150" s="4" t="str">
        <f t="shared" si="38"/>
        <v>6.144</v>
      </c>
      <c r="N150" s="340">
        <f>IF(O150="","",COUNTIF($O$7:O150,O150))</f>
        <v>9</v>
      </c>
      <c r="O150" s="340">
        <f t="shared" si="45"/>
        <v>6</v>
      </c>
      <c r="P150" s="1" t="str">
        <f t="shared" si="39"/>
        <v>a يسرى</v>
      </c>
      <c r="Q150" s="4" t="str">
        <f t="shared" si="40"/>
        <v>6.9</v>
      </c>
      <c r="R150" s="2" t="str">
        <f t="shared" si="41"/>
        <v>a يسرى</v>
      </c>
      <c r="S150" s="79">
        <f t="shared" si="42"/>
        <v>144</v>
      </c>
    </row>
    <row r="151" spans="2:19" ht="24" customHeight="1">
      <c r="B151" s="75" t="str">
        <f t="shared" si="43"/>
        <v>3ASCG-4.17</v>
      </c>
      <c r="C151" s="76">
        <v>145</v>
      </c>
      <c r="D151" s="403" t="str">
        <f t="shared" si="31"/>
        <v>الثالثة إعدادي عام_145</v>
      </c>
      <c r="E151" s="77" t="str">
        <f t="shared" si="32"/>
        <v>3ASCG-4</v>
      </c>
      <c r="F151" s="91" t="str">
        <f t="shared" si="33"/>
        <v>4</v>
      </c>
      <c r="G151" s="92">
        <f t="shared" si="34"/>
        <v>17</v>
      </c>
      <c r="H151" s="91" t="str">
        <f t="shared" si="35"/>
        <v>P135377386</v>
      </c>
      <c r="I151" s="91" t="str">
        <f t="shared" si="36"/>
        <v xml:space="preserve">a محمد </v>
      </c>
      <c r="J151" s="91" t="str">
        <f t="shared" si="37"/>
        <v>ذكر</v>
      </c>
      <c r="K151" s="101" t="str">
        <f t="shared" si="44"/>
        <v>3ASCG-4</v>
      </c>
      <c r="L151" s="78">
        <v>145</v>
      </c>
      <c r="M151" s="4" t="str">
        <f t="shared" si="38"/>
        <v>6.145</v>
      </c>
      <c r="N151" s="340">
        <f>IF(O151="","",COUNTIF($O$7:O151,O151))</f>
        <v>10</v>
      </c>
      <c r="O151" s="340">
        <f t="shared" si="45"/>
        <v>6</v>
      </c>
      <c r="P151" s="1" t="str">
        <f t="shared" si="39"/>
        <v xml:space="preserve">a محمد </v>
      </c>
      <c r="Q151" s="4" t="str">
        <f t="shared" si="40"/>
        <v>6.10</v>
      </c>
      <c r="R151" s="2" t="str">
        <f t="shared" si="41"/>
        <v xml:space="preserve">a محمد </v>
      </c>
      <c r="S151" s="79">
        <f t="shared" si="42"/>
        <v>145</v>
      </c>
    </row>
    <row r="152" spans="2:19" ht="24" customHeight="1">
      <c r="B152" s="75" t="str">
        <f t="shared" si="43"/>
        <v>3ASCG-4.18</v>
      </c>
      <c r="C152" s="76">
        <v>146</v>
      </c>
      <c r="D152" s="403" t="str">
        <f t="shared" si="31"/>
        <v>الثالثة إعدادي عام_146</v>
      </c>
      <c r="E152" s="77" t="str">
        <f t="shared" si="32"/>
        <v>3ASCG-4</v>
      </c>
      <c r="F152" s="91" t="str">
        <f t="shared" si="33"/>
        <v>4</v>
      </c>
      <c r="G152" s="92">
        <f t="shared" si="34"/>
        <v>18</v>
      </c>
      <c r="H152" s="91" t="str">
        <f t="shared" si="35"/>
        <v>P135409082</v>
      </c>
      <c r="I152" s="91" t="str">
        <f t="shared" si="36"/>
        <v xml:space="preserve">a لينة </v>
      </c>
      <c r="J152" s="91" t="str">
        <f t="shared" si="37"/>
        <v>أنثى</v>
      </c>
      <c r="K152" s="101" t="str">
        <f t="shared" si="44"/>
        <v>3ASCG-4</v>
      </c>
      <c r="L152" s="78">
        <v>146</v>
      </c>
      <c r="M152" s="4" t="str">
        <f t="shared" si="38"/>
        <v>6.146</v>
      </c>
      <c r="N152" s="340">
        <f>IF(O152="","",COUNTIF($O$7:O152,O152))</f>
        <v>11</v>
      </c>
      <c r="O152" s="340">
        <f t="shared" si="45"/>
        <v>6</v>
      </c>
      <c r="P152" s="1" t="str">
        <f t="shared" si="39"/>
        <v xml:space="preserve">a لينة </v>
      </c>
      <c r="Q152" s="4" t="str">
        <f t="shared" si="40"/>
        <v>6.11</v>
      </c>
      <c r="R152" s="2" t="str">
        <f t="shared" si="41"/>
        <v xml:space="preserve">a لينة </v>
      </c>
      <c r="S152" s="79">
        <f t="shared" si="42"/>
        <v>146</v>
      </c>
    </row>
    <row r="153" spans="2:19" ht="24" customHeight="1">
      <c r="B153" s="75" t="str">
        <f t="shared" si="43"/>
        <v>3ASCG-4.19</v>
      </c>
      <c r="C153" s="76">
        <v>147</v>
      </c>
      <c r="D153" s="403" t="str">
        <f t="shared" si="31"/>
        <v>الثالثة إعدادي عام_147</v>
      </c>
      <c r="E153" s="77" t="str">
        <f t="shared" si="32"/>
        <v>3ASCG-4</v>
      </c>
      <c r="F153" s="91" t="str">
        <f t="shared" si="33"/>
        <v>4</v>
      </c>
      <c r="G153" s="92">
        <f t="shared" si="34"/>
        <v>19</v>
      </c>
      <c r="H153" s="91" t="str">
        <f t="shared" si="35"/>
        <v>P136250968</v>
      </c>
      <c r="I153" s="91" t="str">
        <f t="shared" si="36"/>
        <v xml:space="preserve">a سارة </v>
      </c>
      <c r="J153" s="91" t="str">
        <f t="shared" si="37"/>
        <v>أنثى</v>
      </c>
      <c r="K153" s="101" t="str">
        <f t="shared" si="44"/>
        <v>3ASCG-4</v>
      </c>
      <c r="L153" s="78">
        <v>147</v>
      </c>
      <c r="M153" s="4" t="str">
        <f t="shared" si="38"/>
        <v>6.147</v>
      </c>
      <c r="N153" s="340">
        <f>IF(O153="","",COUNTIF($O$7:O153,O153))</f>
        <v>12</v>
      </c>
      <c r="O153" s="340">
        <f t="shared" si="45"/>
        <v>6</v>
      </c>
      <c r="P153" s="1" t="str">
        <f t="shared" si="39"/>
        <v xml:space="preserve">a سارة </v>
      </c>
      <c r="Q153" s="4" t="str">
        <f t="shared" si="40"/>
        <v>6.12</v>
      </c>
      <c r="R153" s="2" t="str">
        <f t="shared" si="41"/>
        <v xml:space="preserve">a سارة </v>
      </c>
      <c r="S153" s="79">
        <f t="shared" si="42"/>
        <v>147</v>
      </c>
    </row>
    <row r="154" spans="2:19" ht="24" customHeight="1">
      <c r="B154" s="75" t="str">
        <f t="shared" si="43"/>
        <v>3ASCG-4.20</v>
      </c>
      <c r="C154" s="76">
        <v>148</v>
      </c>
      <c r="D154" s="403" t="str">
        <f t="shared" si="31"/>
        <v>الثالثة إعدادي عام_148</v>
      </c>
      <c r="E154" s="77" t="str">
        <f t="shared" si="32"/>
        <v>3ASCG-4</v>
      </c>
      <c r="F154" s="91" t="str">
        <f t="shared" si="33"/>
        <v>4</v>
      </c>
      <c r="G154" s="92">
        <f t="shared" si="34"/>
        <v>20</v>
      </c>
      <c r="H154" s="91" t="str">
        <f t="shared" si="35"/>
        <v>P136371337</v>
      </c>
      <c r="I154" s="91" t="str">
        <f t="shared" si="36"/>
        <v xml:space="preserve">a دعاء </v>
      </c>
      <c r="J154" s="91" t="str">
        <f t="shared" si="37"/>
        <v>أنثى</v>
      </c>
      <c r="K154" s="101" t="str">
        <f t="shared" si="44"/>
        <v>3ASCG-4</v>
      </c>
      <c r="L154" s="78">
        <v>148</v>
      </c>
      <c r="M154" s="4" t="str">
        <f t="shared" si="38"/>
        <v>6.148</v>
      </c>
      <c r="N154" s="340">
        <f>IF(O154="","",COUNTIF($O$7:O154,O154))</f>
        <v>13</v>
      </c>
      <c r="O154" s="340">
        <f t="shared" si="45"/>
        <v>6</v>
      </c>
      <c r="P154" s="1" t="str">
        <f t="shared" si="39"/>
        <v xml:space="preserve">a دعاء </v>
      </c>
      <c r="Q154" s="4" t="str">
        <f t="shared" si="40"/>
        <v>6.13</v>
      </c>
      <c r="R154" s="2" t="str">
        <f t="shared" si="41"/>
        <v xml:space="preserve">a دعاء </v>
      </c>
      <c r="S154" s="79">
        <f t="shared" si="42"/>
        <v>148</v>
      </c>
    </row>
    <row r="155" spans="2:19" ht="24" customHeight="1">
      <c r="B155" s="75" t="str">
        <f t="shared" si="43"/>
        <v>3ASCG-4.21</v>
      </c>
      <c r="C155" s="76">
        <v>149</v>
      </c>
      <c r="D155" s="403" t="str">
        <f t="shared" si="31"/>
        <v>الثالثة إعدادي عام_149</v>
      </c>
      <c r="E155" s="77" t="str">
        <f t="shared" si="32"/>
        <v>3ASCG-4</v>
      </c>
      <c r="F155" s="91" t="str">
        <f t="shared" si="33"/>
        <v>4</v>
      </c>
      <c r="G155" s="92">
        <f t="shared" si="34"/>
        <v>21</v>
      </c>
      <c r="H155" s="91" t="str">
        <f t="shared" si="35"/>
        <v>P136377448</v>
      </c>
      <c r="I155" s="91" t="str">
        <f t="shared" si="36"/>
        <v xml:space="preserve">a أسامة </v>
      </c>
      <c r="J155" s="91" t="str">
        <f t="shared" si="37"/>
        <v>ذكر</v>
      </c>
      <c r="K155" s="101" t="str">
        <f t="shared" si="44"/>
        <v>3ASCG-4</v>
      </c>
      <c r="L155" s="78">
        <v>149</v>
      </c>
      <c r="M155" s="4" t="str">
        <f t="shared" si="38"/>
        <v>6.149</v>
      </c>
      <c r="N155" s="340">
        <f>IF(O155="","",COUNTIF($O$7:O155,O155))</f>
        <v>14</v>
      </c>
      <c r="O155" s="340">
        <f t="shared" si="45"/>
        <v>6</v>
      </c>
      <c r="P155" s="1" t="str">
        <f t="shared" si="39"/>
        <v xml:space="preserve">a أسامة </v>
      </c>
      <c r="Q155" s="4" t="str">
        <f t="shared" si="40"/>
        <v>6.14</v>
      </c>
      <c r="R155" s="2" t="str">
        <f t="shared" si="41"/>
        <v xml:space="preserve">a أسامة </v>
      </c>
      <c r="S155" s="79">
        <f t="shared" si="42"/>
        <v>149</v>
      </c>
    </row>
    <row r="156" spans="2:19" ht="24" customHeight="1">
      <c r="B156" s="75" t="str">
        <f t="shared" si="43"/>
        <v>3ASCG-4.22</v>
      </c>
      <c r="C156" s="76">
        <v>150</v>
      </c>
      <c r="D156" s="403" t="str">
        <f t="shared" si="31"/>
        <v>الثالثة إعدادي عام_150</v>
      </c>
      <c r="E156" s="77" t="str">
        <f t="shared" si="32"/>
        <v>3ASCG-4</v>
      </c>
      <c r="F156" s="91" t="str">
        <f t="shared" si="33"/>
        <v>4</v>
      </c>
      <c r="G156" s="92">
        <f t="shared" si="34"/>
        <v>22</v>
      </c>
      <c r="H156" s="91" t="str">
        <f t="shared" si="35"/>
        <v>P137260166</v>
      </c>
      <c r="I156" s="91" t="str">
        <f t="shared" si="36"/>
        <v xml:space="preserve">a كمال </v>
      </c>
      <c r="J156" s="91" t="str">
        <f t="shared" si="37"/>
        <v>ذكر</v>
      </c>
      <c r="K156" s="101" t="str">
        <f t="shared" si="44"/>
        <v>3ASCG-4</v>
      </c>
      <c r="L156" s="78">
        <v>150</v>
      </c>
      <c r="M156" s="4" t="str">
        <f t="shared" si="38"/>
        <v>6.150</v>
      </c>
      <c r="N156" s="340">
        <f>IF(O156="","",COUNTIF($O$7:O156,O156))</f>
        <v>15</v>
      </c>
      <c r="O156" s="340">
        <f t="shared" si="45"/>
        <v>6</v>
      </c>
      <c r="P156" s="1" t="str">
        <f t="shared" si="39"/>
        <v xml:space="preserve">a كمال </v>
      </c>
      <c r="Q156" s="4" t="str">
        <f t="shared" si="40"/>
        <v>6.15</v>
      </c>
      <c r="R156" s="2" t="str">
        <f t="shared" si="41"/>
        <v xml:space="preserve">a كمال </v>
      </c>
      <c r="S156" s="79">
        <f t="shared" si="42"/>
        <v>150</v>
      </c>
    </row>
    <row r="157" spans="2:19" ht="24" customHeight="1">
      <c r="B157" s="75" t="str">
        <f t="shared" si="43"/>
        <v>3ASCG-4.23</v>
      </c>
      <c r="C157" s="76">
        <v>151</v>
      </c>
      <c r="D157" s="403" t="str">
        <f t="shared" si="31"/>
        <v>الثالثة إعدادي عام_151</v>
      </c>
      <c r="E157" s="77" t="str">
        <f t="shared" si="32"/>
        <v>3ASCG-4</v>
      </c>
      <c r="F157" s="91" t="str">
        <f t="shared" si="33"/>
        <v>4</v>
      </c>
      <c r="G157" s="92">
        <f t="shared" si="34"/>
        <v>23</v>
      </c>
      <c r="H157" s="91" t="str">
        <f t="shared" si="35"/>
        <v>P137311004</v>
      </c>
      <c r="I157" s="91" t="str">
        <f t="shared" si="36"/>
        <v>a أميمة</v>
      </c>
      <c r="J157" s="91" t="str">
        <f t="shared" si="37"/>
        <v>أنثى</v>
      </c>
      <c r="K157" s="101" t="str">
        <f t="shared" si="44"/>
        <v>3ASCG-4</v>
      </c>
      <c r="L157" s="78">
        <v>151</v>
      </c>
      <c r="M157" s="4" t="str">
        <f t="shared" si="38"/>
        <v>6.151</v>
      </c>
      <c r="N157" s="340">
        <f>IF(O157="","",COUNTIF($O$7:O157,O157))</f>
        <v>16</v>
      </c>
      <c r="O157" s="340">
        <f t="shared" si="45"/>
        <v>6</v>
      </c>
      <c r="P157" s="1" t="str">
        <f t="shared" si="39"/>
        <v>a أميمة</v>
      </c>
      <c r="Q157" s="4" t="str">
        <f t="shared" si="40"/>
        <v>6.16</v>
      </c>
      <c r="R157" s="2" t="str">
        <f t="shared" si="41"/>
        <v>a أميمة</v>
      </c>
      <c r="S157" s="79">
        <f t="shared" si="42"/>
        <v>151</v>
      </c>
    </row>
    <row r="158" spans="2:19" ht="24" customHeight="1">
      <c r="B158" s="75" t="str">
        <f t="shared" si="43"/>
        <v>3ASCG-4.24</v>
      </c>
      <c r="C158" s="76">
        <v>152</v>
      </c>
      <c r="D158" s="403" t="str">
        <f t="shared" si="31"/>
        <v>الثالثة إعدادي عام_152</v>
      </c>
      <c r="E158" s="77" t="str">
        <f t="shared" si="32"/>
        <v>3ASCG-4</v>
      </c>
      <c r="F158" s="91" t="str">
        <f t="shared" si="33"/>
        <v>4</v>
      </c>
      <c r="G158" s="92">
        <f t="shared" si="34"/>
        <v>24</v>
      </c>
      <c r="H158" s="91" t="str">
        <f t="shared" si="35"/>
        <v>P137409430</v>
      </c>
      <c r="I158" s="91" t="str">
        <f t="shared" si="36"/>
        <v xml:space="preserve">a عبد الإله </v>
      </c>
      <c r="J158" s="91" t="str">
        <f t="shared" si="37"/>
        <v>ذكر</v>
      </c>
      <c r="K158" s="101" t="str">
        <f t="shared" si="44"/>
        <v>3ASCG-4</v>
      </c>
      <c r="L158" s="78">
        <v>152</v>
      </c>
      <c r="M158" s="4" t="str">
        <f t="shared" si="38"/>
        <v>6.152</v>
      </c>
      <c r="N158" s="340">
        <f>IF(O158="","",COUNTIF($O$7:O158,O158))</f>
        <v>17</v>
      </c>
      <c r="O158" s="340">
        <f t="shared" si="45"/>
        <v>6</v>
      </c>
      <c r="P158" s="1" t="str">
        <f t="shared" si="39"/>
        <v xml:space="preserve">a عبد الإله </v>
      </c>
      <c r="Q158" s="4" t="str">
        <f t="shared" si="40"/>
        <v>6.17</v>
      </c>
      <c r="R158" s="2" t="str">
        <f t="shared" si="41"/>
        <v xml:space="preserve">a عبد الإله </v>
      </c>
      <c r="S158" s="79">
        <f t="shared" si="42"/>
        <v>152</v>
      </c>
    </row>
    <row r="159" spans="2:19" ht="24" customHeight="1">
      <c r="B159" s="75" t="str">
        <f t="shared" si="43"/>
        <v>3ASCG-4.25</v>
      </c>
      <c r="C159" s="76">
        <v>153</v>
      </c>
      <c r="D159" s="403" t="str">
        <f t="shared" si="31"/>
        <v>الثالثة إعدادي عام_153</v>
      </c>
      <c r="E159" s="77" t="str">
        <f t="shared" si="32"/>
        <v>3ASCG-4</v>
      </c>
      <c r="F159" s="91" t="str">
        <f t="shared" si="33"/>
        <v>4</v>
      </c>
      <c r="G159" s="92">
        <f t="shared" si="34"/>
        <v>25</v>
      </c>
      <c r="H159" s="91" t="str">
        <f t="shared" si="35"/>
        <v>P137412331</v>
      </c>
      <c r="I159" s="91" t="str">
        <f t="shared" si="36"/>
        <v>a سلمى</v>
      </c>
      <c r="J159" s="91" t="str">
        <f t="shared" si="37"/>
        <v>أنثى</v>
      </c>
      <c r="K159" s="101" t="str">
        <f t="shared" si="44"/>
        <v>3ASCG-4</v>
      </c>
      <c r="L159" s="78">
        <v>153</v>
      </c>
      <c r="M159" s="4" t="str">
        <f t="shared" si="38"/>
        <v>6.153</v>
      </c>
      <c r="N159" s="340">
        <f>IF(O159="","",COUNTIF($O$7:O159,O159))</f>
        <v>18</v>
      </c>
      <c r="O159" s="340">
        <f t="shared" si="45"/>
        <v>6</v>
      </c>
      <c r="P159" s="1" t="str">
        <f t="shared" si="39"/>
        <v>a سلمى</v>
      </c>
      <c r="Q159" s="4" t="str">
        <f t="shared" si="40"/>
        <v>6.18</v>
      </c>
      <c r="R159" s="2" t="str">
        <f t="shared" si="41"/>
        <v>a سلمى</v>
      </c>
      <c r="S159" s="79">
        <f t="shared" si="42"/>
        <v>153</v>
      </c>
    </row>
    <row r="160" spans="2:19" ht="24" customHeight="1">
      <c r="B160" s="75" t="str">
        <f t="shared" si="43"/>
        <v>3ASCG-4.26</v>
      </c>
      <c r="C160" s="76">
        <v>154</v>
      </c>
      <c r="D160" s="403" t="str">
        <f t="shared" si="31"/>
        <v>الثالثة إعدادي عام_154</v>
      </c>
      <c r="E160" s="77" t="str">
        <f t="shared" si="32"/>
        <v>3ASCG-4</v>
      </c>
      <c r="F160" s="91" t="str">
        <f t="shared" si="33"/>
        <v>4</v>
      </c>
      <c r="G160" s="92">
        <f t="shared" si="34"/>
        <v>26</v>
      </c>
      <c r="H160" s="91" t="str">
        <f t="shared" si="35"/>
        <v>P138236896</v>
      </c>
      <c r="I160" s="91" t="str">
        <f t="shared" si="36"/>
        <v xml:space="preserve">a يوسف </v>
      </c>
      <c r="J160" s="91" t="str">
        <f t="shared" si="37"/>
        <v>ذكر</v>
      </c>
      <c r="K160" s="101" t="str">
        <f t="shared" si="44"/>
        <v>3ASCG-4</v>
      </c>
      <c r="L160" s="78">
        <v>154</v>
      </c>
      <c r="M160" s="4" t="str">
        <f t="shared" si="38"/>
        <v>6.154</v>
      </c>
      <c r="N160" s="340">
        <f>IF(O160="","",COUNTIF($O$7:O160,O160))</f>
        <v>19</v>
      </c>
      <c r="O160" s="340">
        <f t="shared" si="45"/>
        <v>6</v>
      </c>
      <c r="P160" s="1" t="str">
        <f t="shared" si="39"/>
        <v xml:space="preserve">a يوسف </v>
      </c>
      <c r="Q160" s="4" t="str">
        <f t="shared" si="40"/>
        <v>6.19</v>
      </c>
      <c r="R160" s="2" t="str">
        <f t="shared" si="41"/>
        <v xml:space="preserve">a يوسف </v>
      </c>
      <c r="S160" s="79">
        <f t="shared" si="42"/>
        <v>154</v>
      </c>
    </row>
    <row r="161" spans="2:19" ht="24" customHeight="1">
      <c r="B161" s="75" t="str">
        <f t="shared" si="43"/>
        <v>3ASCG-4.27</v>
      </c>
      <c r="C161" s="76">
        <v>155</v>
      </c>
      <c r="D161" s="403" t="str">
        <f t="shared" si="31"/>
        <v>الثالثة إعدادي عام_155</v>
      </c>
      <c r="E161" s="77" t="str">
        <f t="shared" si="32"/>
        <v>3ASCG-4</v>
      </c>
      <c r="F161" s="91" t="str">
        <f t="shared" si="33"/>
        <v>4</v>
      </c>
      <c r="G161" s="92">
        <f t="shared" si="34"/>
        <v>27</v>
      </c>
      <c r="H161" s="91" t="str">
        <f t="shared" si="35"/>
        <v>P138303853</v>
      </c>
      <c r="I161" s="91" t="str">
        <f t="shared" si="36"/>
        <v>a ياسين</v>
      </c>
      <c r="J161" s="91" t="str">
        <f t="shared" si="37"/>
        <v>ذكر</v>
      </c>
      <c r="K161" s="101" t="str">
        <f t="shared" si="44"/>
        <v>3ASCG-4</v>
      </c>
      <c r="L161" s="78">
        <v>155</v>
      </c>
      <c r="M161" s="4" t="str">
        <f t="shared" si="38"/>
        <v>6.155</v>
      </c>
      <c r="N161" s="340">
        <f>IF(O161="","",COUNTIF($O$7:O161,O161))</f>
        <v>20</v>
      </c>
      <c r="O161" s="340">
        <f t="shared" si="45"/>
        <v>6</v>
      </c>
      <c r="P161" s="1" t="str">
        <f t="shared" si="39"/>
        <v>a ياسين</v>
      </c>
      <c r="Q161" s="4" t="str">
        <f t="shared" si="40"/>
        <v>6.20</v>
      </c>
      <c r="R161" s="2" t="str">
        <f t="shared" si="41"/>
        <v>a ياسين</v>
      </c>
      <c r="S161" s="79">
        <f t="shared" si="42"/>
        <v>155</v>
      </c>
    </row>
    <row r="162" spans="2:19" ht="24" customHeight="1">
      <c r="B162" s="75" t="str">
        <f t="shared" si="43"/>
        <v>3ASCG-4.28</v>
      </c>
      <c r="C162" s="76">
        <v>156</v>
      </c>
      <c r="D162" s="403" t="str">
        <f t="shared" si="31"/>
        <v>الثالثة إعدادي عام_156</v>
      </c>
      <c r="E162" s="77" t="str">
        <f t="shared" si="32"/>
        <v>3ASCG-4</v>
      </c>
      <c r="F162" s="91" t="str">
        <f t="shared" si="33"/>
        <v>4</v>
      </c>
      <c r="G162" s="92">
        <f t="shared" si="34"/>
        <v>28</v>
      </c>
      <c r="H162" s="91" t="str">
        <f t="shared" si="35"/>
        <v>P138371173</v>
      </c>
      <c r="I162" s="91" t="str">
        <f t="shared" si="36"/>
        <v xml:space="preserve">a رميساء </v>
      </c>
      <c r="J162" s="91" t="str">
        <f t="shared" si="37"/>
        <v>أنثى</v>
      </c>
      <c r="K162" s="101" t="str">
        <f t="shared" si="44"/>
        <v>3ASCG-4</v>
      </c>
      <c r="L162" s="78">
        <v>156</v>
      </c>
      <c r="M162" s="4" t="str">
        <f t="shared" si="38"/>
        <v>6.156</v>
      </c>
      <c r="N162" s="340">
        <f>IF(O162="","",COUNTIF($O$7:O162,O162))</f>
        <v>21</v>
      </c>
      <c r="O162" s="340">
        <f t="shared" si="45"/>
        <v>6</v>
      </c>
      <c r="P162" s="1" t="str">
        <f t="shared" si="39"/>
        <v xml:space="preserve">a رميساء </v>
      </c>
      <c r="Q162" s="4" t="str">
        <f t="shared" si="40"/>
        <v>6.21</v>
      </c>
      <c r="R162" s="2" t="str">
        <f t="shared" si="41"/>
        <v xml:space="preserve">a رميساء </v>
      </c>
      <c r="S162" s="79">
        <f t="shared" si="42"/>
        <v>156</v>
      </c>
    </row>
    <row r="163" spans="2:19" ht="24" customHeight="1">
      <c r="B163" s="75" t="str">
        <f t="shared" si="43"/>
        <v>3ASCG-4.29</v>
      </c>
      <c r="C163" s="76">
        <v>157</v>
      </c>
      <c r="D163" s="403" t="str">
        <f t="shared" si="31"/>
        <v>الثالثة إعدادي عام_157</v>
      </c>
      <c r="E163" s="77" t="str">
        <f t="shared" si="32"/>
        <v>3ASCG-4</v>
      </c>
      <c r="F163" s="91" t="str">
        <f t="shared" si="33"/>
        <v>4</v>
      </c>
      <c r="G163" s="92">
        <f t="shared" si="34"/>
        <v>29</v>
      </c>
      <c r="H163" s="91" t="str">
        <f t="shared" si="35"/>
        <v>P138371236</v>
      </c>
      <c r="I163" s="91" t="str">
        <f t="shared" si="36"/>
        <v xml:space="preserve">a هاجر </v>
      </c>
      <c r="J163" s="91" t="str">
        <f t="shared" si="37"/>
        <v>أنثى</v>
      </c>
      <c r="K163" s="101" t="str">
        <f t="shared" si="44"/>
        <v>3ASCG-4</v>
      </c>
      <c r="L163" s="78">
        <v>157</v>
      </c>
      <c r="M163" s="4" t="str">
        <f t="shared" si="38"/>
        <v>6.157</v>
      </c>
      <c r="N163" s="340">
        <f>IF(O163="","",COUNTIF($O$7:O163,O163))</f>
        <v>22</v>
      </c>
      <c r="O163" s="340">
        <f t="shared" si="45"/>
        <v>6</v>
      </c>
      <c r="P163" s="1" t="str">
        <f t="shared" si="39"/>
        <v xml:space="preserve">a هاجر </v>
      </c>
      <c r="Q163" s="4" t="str">
        <f t="shared" si="40"/>
        <v>6.22</v>
      </c>
      <c r="R163" s="2" t="str">
        <f t="shared" si="41"/>
        <v xml:space="preserve">a هاجر </v>
      </c>
      <c r="S163" s="79">
        <f t="shared" si="42"/>
        <v>157</v>
      </c>
    </row>
    <row r="164" spans="2:19" ht="24" customHeight="1">
      <c r="B164" s="75" t="str">
        <f t="shared" si="43"/>
        <v>3ASCG-4.30</v>
      </c>
      <c r="C164" s="76">
        <v>158</v>
      </c>
      <c r="D164" s="403" t="str">
        <f t="shared" si="31"/>
        <v>الثالثة إعدادي عام_158</v>
      </c>
      <c r="E164" s="77" t="str">
        <f t="shared" si="32"/>
        <v>3ASCG-4</v>
      </c>
      <c r="F164" s="91" t="str">
        <f t="shared" si="33"/>
        <v>4</v>
      </c>
      <c r="G164" s="92">
        <f t="shared" si="34"/>
        <v>30</v>
      </c>
      <c r="H164" s="91" t="str">
        <f t="shared" si="35"/>
        <v>P138454221</v>
      </c>
      <c r="I164" s="91" t="str">
        <f t="shared" si="36"/>
        <v xml:space="preserve">a عمر </v>
      </c>
      <c r="J164" s="91" t="str">
        <f t="shared" si="37"/>
        <v>ذكر</v>
      </c>
      <c r="K164" s="101" t="str">
        <f t="shared" si="44"/>
        <v>3ASCG-4</v>
      </c>
      <c r="L164" s="78">
        <v>158</v>
      </c>
      <c r="M164" s="4" t="str">
        <f t="shared" si="38"/>
        <v>6.158</v>
      </c>
      <c r="N164" s="340">
        <f>IF(O164="","",COUNTIF($O$7:O164,O164))</f>
        <v>23</v>
      </c>
      <c r="O164" s="340">
        <f t="shared" si="45"/>
        <v>6</v>
      </c>
      <c r="P164" s="1" t="str">
        <f t="shared" si="39"/>
        <v xml:space="preserve">a عمر </v>
      </c>
      <c r="Q164" s="4" t="str">
        <f t="shared" si="40"/>
        <v>6.23</v>
      </c>
      <c r="R164" s="2" t="str">
        <f t="shared" si="41"/>
        <v xml:space="preserve">a عمر </v>
      </c>
      <c r="S164" s="79">
        <f t="shared" si="42"/>
        <v>158</v>
      </c>
    </row>
    <row r="165" spans="2:19" ht="24" customHeight="1">
      <c r="B165" s="75" t="str">
        <f t="shared" si="43"/>
        <v>3ASCG-4.31</v>
      </c>
      <c r="C165" s="76">
        <v>159</v>
      </c>
      <c r="D165" s="403" t="str">
        <f t="shared" si="31"/>
        <v>الثالثة إعدادي عام_159</v>
      </c>
      <c r="E165" s="77" t="str">
        <f t="shared" si="32"/>
        <v>3ASCG-4</v>
      </c>
      <c r="F165" s="91" t="str">
        <f t="shared" si="33"/>
        <v>4</v>
      </c>
      <c r="G165" s="92">
        <f t="shared" si="34"/>
        <v>31</v>
      </c>
      <c r="H165" s="91" t="str">
        <f t="shared" si="35"/>
        <v>P138474278</v>
      </c>
      <c r="I165" s="91" t="str">
        <f t="shared" si="36"/>
        <v>a يسرى</v>
      </c>
      <c r="J165" s="91" t="str">
        <f t="shared" si="37"/>
        <v>أنثى</v>
      </c>
      <c r="K165" s="101" t="str">
        <f t="shared" si="44"/>
        <v>3ASCG-4</v>
      </c>
      <c r="L165" s="78">
        <v>159</v>
      </c>
      <c r="M165" s="4" t="str">
        <f t="shared" si="38"/>
        <v>6.159</v>
      </c>
      <c r="N165" s="340">
        <f>IF(O165="","",COUNTIF($O$7:O165,O165))</f>
        <v>24</v>
      </c>
      <c r="O165" s="340">
        <f t="shared" si="45"/>
        <v>6</v>
      </c>
      <c r="P165" s="1" t="str">
        <f t="shared" si="39"/>
        <v>a يسرى</v>
      </c>
      <c r="Q165" s="4" t="str">
        <f t="shared" si="40"/>
        <v>6.24</v>
      </c>
      <c r="R165" s="2" t="str">
        <f t="shared" si="41"/>
        <v>a يسرى</v>
      </c>
      <c r="S165" s="79">
        <f t="shared" si="42"/>
        <v>159</v>
      </c>
    </row>
    <row r="166" spans="2:19" ht="24" customHeight="1">
      <c r="B166" s="75" t="str">
        <f t="shared" si="43"/>
        <v>3ASCG-4.32</v>
      </c>
      <c r="C166" s="76">
        <v>160</v>
      </c>
      <c r="D166" s="403" t="str">
        <f t="shared" si="31"/>
        <v>الثالثة إعدادي عام_160</v>
      </c>
      <c r="E166" s="77" t="str">
        <f t="shared" si="32"/>
        <v>3ASCG-4</v>
      </c>
      <c r="F166" s="91" t="str">
        <f t="shared" si="33"/>
        <v>4</v>
      </c>
      <c r="G166" s="92">
        <f t="shared" si="34"/>
        <v>32</v>
      </c>
      <c r="H166" s="91" t="str">
        <f t="shared" si="35"/>
        <v>P139112127</v>
      </c>
      <c r="I166" s="91" t="str">
        <f t="shared" si="36"/>
        <v>a فردوس</v>
      </c>
      <c r="J166" s="91" t="str">
        <f t="shared" si="37"/>
        <v>أنثى</v>
      </c>
      <c r="K166" s="101" t="str">
        <f t="shared" si="44"/>
        <v>3ASCG-4</v>
      </c>
      <c r="L166" s="78">
        <v>160</v>
      </c>
      <c r="M166" s="4" t="str">
        <f t="shared" si="38"/>
        <v>6.160</v>
      </c>
      <c r="N166" s="340">
        <f>IF(O166="","",COUNTIF($O$7:O166,O166))</f>
        <v>25</v>
      </c>
      <c r="O166" s="340">
        <f t="shared" si="45"/>
        <v>6</v>
      </c>
      <c r="P166" s="1" t="str">
        <f t="shared" si="39"/>
        <v>a فردوس</v>
      </c>
      <c r="Q166" s="4" t="str">
        <f t="shared" si="40"/>
        <v>6.25</v>
      </c>
      <c r="R166" s="2" t="str">
        <f t="shared" si="41"/>
        <v>a فردوس</v>
      </c>
      <c r="S166" s="79">
        <f t="shared" si="42"/>
        <v>160</v>
      </c>
    </row>
    <row r="167" spans="2:19" ht="24" customHeight="1">
      <c r="B167" s="75" t="str">
        <f t="shared" si="43"/>
        <v>3ASCG-4.33</v>
      </c>
      <c r="C167" s="76">
        <v>161</v>
      </c>
      <c r="D167" s="403" t="str">
        <f t="shared" si="31"/>
        <v>الثالثة إعدادي عام_161</v>
      </c>
      <c r="E167" s="77" t="str">
        <f t="shared" si="32"/>
        <v>3ASCG-4</v>
      </c>
      <c r="F167" s="91" t="str">
        <f t="shared" si="33"/>
        <v>4</v>
      </c>
      <c r="G167" s="92">
        <f t="shared" si="34"/>
        <v>33</v>
      </c>
      <c r="H167" s="91" t="str">
        <f t="shared" si="35"/>
        <v>P139243623</v>
      </c>
      <c r="I167" s="91" t="str">
        <f t="shared" si="36"/>
        <v>a نزيهة</v>
      </c>
      <c r="J167" s="91" t="str">
        <f t="shared" si="37"/>
        <v>أنثى</v>
      </c>
      <c r="K167" s="101" t="str">
        <f t="shared" si="44"/>
        <v>3ASCG-4</v>
      </c>
      <c r="L167" s="78">
        <v>161</v>
      </c>
      <c r="M167" s="4" t="str">
        <f t="shared" si="38"/>
        <v>6.161</v>
      </c>
      <c r="N167" s="340">
        <f>IF(O167="","",COUNTIF($O$7:O167,O167))</f>
        <v>26</v>
      </c>
      <c r="O167" s="340">
        <f t="shared" si="45"/>
        <v>6</v>
      </c>
      <c r="P167" s="1" t="str">
        <f t="shared" si="39"/>
        <v>a نزيهة</v>
      </c>
      <c r="Q167" s="4" t="str">
        <f t="shared" si="40"/>
        <v>6.26</v>
      </c>
      <c r="R167" s="2" t="str">
        <f t="shared" si="41"/>
        <v>a نزيهة</v>
      </c>
      <c r="S167" s="79">
        <f t="shared" si="42"/>
        <v>161</v>
      </c>
    </row>
    <row r="168" spans="2:19" ht="24" customHeight="1">
      <c r="B168" s="75" t="str">
        <f t="shared" si="43"/>
        <v>3ASCG-4.34</v>
      </c>
      <c r="C168" s="76">
        <v>162</v>
      </c>
      <c r="D168" s="403" t="str">
        <f t="shared" si="31"/>
        <v>الثالثة إعدادي عام_162</v>
      </c>
      <c r="E168" s="77" t="str">
        <f t="shared" si="32"/>
        <v>3ASCG-4</v>
      </c>
      <c r="F168" s="91" t="str">
        <f t="shared" si="33"/>
        <v>4</v>
      </c>
      <c r="G168" s="92">
        <f t="shared" si="34"/>
        <v>34</v>
      </c>
      <c r="H168" s="91" t="str">
        <f t="shared" si="35"/>
        <v>P139249123</v>
      </c>
      <c r="I168" s="91" t="str">
        <f t="shared" si="36"/>
        <v>a دعاء</v>
      </c>
      <c r="J168" s="91" t="str">
        <f t="shared" si="37"/>
        <v>أنثى</v>
      </c>
      <c r="K168" s="101" t="str">
        <f t="shared" si="44"/>
        <v>3ASCG-4</v>
      </c>
      <c r="L168" s="78">
        <v>162</v>
      </c>
      <c r="M168" s="4" t="str">
        <f t="shared" si="38"/>
        <v>6.162</v>
      </c>
      <c r="N168" s="340">
        <f>IF(O168="","",COUNTIF($O$7:O168,O168))</f>
        <v>27</v>
      </c>
      <c r="O168" s="340">
        <f t="shared" si="45"/>
        <v>6</v>
      </c>
      <c r="P168" s="1" t="str">
        <f t="shared" si="39"/>
        <v>a دعاء</v>
      </c>
      <c r="Q168" s="4" t="str">
        <f t="shared" si="40"/>
        <v>6.27</v>
      </c>
      <c r="R168" s="2" t="str">
        <f t="shared" si="41"/>
        <v>a دعاء</v>
      </c>
      <c r="S168" s="79">
        <f t="shared" si="42"/>
        <v>162</v>
      </c>
    </row>
    <row r="169" spans="2:19" ht="24" customHeight="1">
      <c r="B169" s="75" t="str">
        <f t="shared" si="43"/>
        <v>3ASCG-4.35</v>
      </c>
      <c r="C169" s="76">
        <v>163</v>
      </c>
      <c r="D169" s="403" t="str">
        <f t="shared" si="31"/>
        <v>الثالثة إعدادي عام_163</v>
      </c>
      <c r="E169" s="77" t="str">
        <f t="shared" si="32"/>
        <v>3ASCG-4</v>
      </c>
      <c r="F169" s="91" t="str">
        <f t="shared" si="33"/>
        <v>4</v>
      </c>
      <c r="G169" s="92">
        <f t="shared" si="34"/>
        <v>35</v>
      </c>
      <c r="H169" s="91" t="str">
        <f t="shared" si="35"/>
        <v>P139250776</v>
      </c>
      <c r="I169" s="91" t="str">
        <f t="shared" si="36"/>
        <v xml:space="preserve">a هدى  </v>
      </c>
      <c r="J169" s="91" t="str">
        <f t="shared" si="37"/>
        <v>أنثى</v>
      </c>
      <c r="K169" s="101" t="str">
        <f t="shared" si="44"/>
        <v>3ASCG-4</v>
      </c>
      <c r="L169" s="78">
        <v>163</v>
      </c>
      <c r="M169" s="4" t="str">
        <f t="shared" si="38"/>
        <v>7.163</v>
      </c>
      <c r="N169" s="340">
        <f>IF(O169="","",COUNTIF($O$7:O169,O169))</f>
        <v>1</v>
      </c>
      <c r="O169" s="340">
        <f t="shared" si="45"/>
        <v>7</v>
      </c>
      <c r="P169" s="1" t="str">
        <f t="shared" si="39"/>
        <v xml:space="preserve">a هدى  </v>
      </c>
      <c r="Q169" s="4" t="str">
        <f t="shared" si="40"/>
        <v>7.1</v>
      </c>
      <c r="R169" s="2" t="str">
        <f t="shared" si="41"/>
        <v xml:space="preserve">a هدى  </v>
      </c>
      <c r="S169" s="79">
        <f t="shared" si="42"/>
        <v>163</v>
      </c>
    </row>
    <row r="170" spans="2:19" ht="24" customHeight="1">
      <c r="B170" s="75" t="str">
        <f t="shared" si="43"/>
        <v>3ASCG-4.36</v>
      </c>
      <c r="C170" s="76">
        <v>164</v>
      </c>
      <c r="D170" s="403" t="str">
        <f t="shared" si="31"/>
        <v>الثالثة إعدادي عام_164</v>
      </c>
      <c r="E170" s="77" t="str">
        <f t="shared" si="32"/>
        <v>3ASCG-4</v>
      </c>
      <c r="F170" s="91" t="str">
        <f t="shared" si="33"/>
        <v>4</v>
      </c>
      <c r="G170" s="92">
        <f t="shared" si="34"/>
        <v>36</v>
      </c>
      <c r="H170" s="91" t="str">
        <f t="shared" si="35"/>
        <v>P139371283</v>
      </c>
      <c r="I170" s="91" t="str">
        <f t="shared" si="36"/>
        <v xml:space="preserve">a نجلاء </v>
      </c>
      <c r="J170" s="91" t="str">
        <f t="shared" si="37"/>
        <v>أنثى</v>
      </c>
      <c r="K170" s="101" t="str">
        <f t="shared" si="44"/>
        <v>3ASCG-4</v>
      </c>
      <c r="L170" s="78">
        <v>164</v>
      </c>
      <c r="M170" s="4" t="str">
        <f t="shared" si="38"/>
        <v>7.164</v>
      </c>
      <c r="N170" s="340">
        <f>IF(O170="","",COUNTIF($O$7:O170,O170))</f>
        <v>2</v>
      </c>
      <c r="O170" s="340">
        <f t="shared" si="45"/>
        <v>7</v>
      </c>
      <c r="P170" s="1" t="str">
        <f t="shared" si="39"/>
        <v xml:space="preserve">a نجلاء </v>
      </c>
      <c r="Q170" s="4" t="str">
        <f t="shared" si="40"/>
        <v>7.2</v>
      </c>
      <c r="R170" s="2" t="str">
        <f t="shared" si="41"/>
        <v xml:space="preserve">a نجلاء </v>
      </c>
      <c r="S170" s="79">
        <f t="shared" si="42"/>
        <v>164</v>
      </c>
    </row>
    <row r="171" spans="2:19" ht="24" customHeight="1">
      <c r="B171" s="75" t="str">
        <f t="shared" si="43"/>
        <v>3ASCG-4.37</v>
      </c>
      <c r="C171" s="76">
        <v>165</v>
      </c>
      <c r="D171" s="403" t="str">
        <f t="shared" si="31"/>
        <v>الثالثة إعدادي عام_165</v>
      </c>
      <c r="E171" s="77" t="str">
        <f t="shared" si="32"/>
        <v>3ASCG-4</v>
      </c>
      <c r="F171" s="91" t="str">
        <f t="shared" si="33"/>
        <v>4</v>
      </c>
      <c r="G171" s="92">
        <f t="shared" si="34"/>
        <v>37</v>
      </c>
      <c r="H171" s="91" t="str">
        <f t="shared" si="35"/>
        <v>P139376609</v>
      </c>
      <c r="I171" s="91" t="str">
        <f t="shared" si="36"/>
        <v xml:space="preserve">a عبد الرحمن </v>
      </c>
      <c r="J171" s="91" t="str">
        <f t="shared" si="37"/>
        <v>ذكر</v>
      </c>
      <c r="K171" s="101" t="str">
        <f t="shared" si="44"/>
        <v>3ASCG-4</v>
      </c>
      <c r="L171" s="78">
        <v>165</v>
      </c>
      <c r="M171" s="4" t="str">
        <f t="shared" si="38"/>
        <v>7.165</v>
      </c>
      <c r="N171" s="340">
        <f>IF(O171="","",COUNTIF($O$7:O171,O171))</f>
        <v>3</v>
      </c>
      <c r="O171" s="340">
        <f t="shared" si="45"/>
        <v>7</v>
      </c>
      <c r="P171" s="1" t="str">
        <f t="shared" si="39"/>
        <v xml:space="preserve">a عبد الرحمن </v>
      </c>
      <c r="Q171" s="4" t="str">
        <f t="shared" si="40"/>
        <v>7.3</v>
      </c>
      <c r="R171" s="2" t="str">
        <f t="shared" si="41"/>
        <v xml:space="preserve">a عبد الرحمن </v>
      </c>
      <c r="S171" s="79">
        <f t="shared" si="42"/>
        <v>165</v>
      </c>
    </row>
    <row r="172" spans="2:19" ht="24" customHeight="1">
      <c r="B172" s="75" t="str">
        <f t="shared" si="43"/>
        <v>3ASCG-4.38</v>
      </c>
      <c r="C172" s="76">
        <v>166</v>
      </c>
      <c r="D172" s="403" t="str">
        <f t="shared" si="31"/>
        <v>الثالثة إعدادي عام_166</v>
      </c>
      <c r="E172" s="77" t="str">
        <f t="shared" si="32"/>
        <v>3ASCG-4</v>
      </c>
      <c r="F172" s="91" t="str">
        <f t="shared" si="33"/>
        <v>4</v>
      </c>
      <c r="G172" s="92">
        <f t="shared" si="34"/>
        <v>38</v>
      </c>
      <c r="H172" s="91" t="str">
        <f t="shared" si="35"/>
        <v>P139376722</v>
      </c>
      <c r="I172" s="91" t="str">
        <f t="shared" si="36"/>
        <v xml:space="preserve">a عماد </v>
      </c>
      <c r="J172" s="91" t="str">
        <f t="shared" si="37"/>
        <v>ذكر</v>
      </c>
      <c r="K172" s="101" t="str">
        <f t="shared" si="44"/>
        <v>3ASCG-4</v>
      </c>
      <c r="L172" s="78">
        <v>166</v>
      </c>
      <c r="M172" s="4" t="str">
        <f t="shared" si="38"/>
        <v>7.166</v>
      </c>
      <c r="N172" s="340">
        <f>IF(O172="","",COUNTIF($O$7:O172,O172))</f>
        <v>4</v>
      </c>
      <c r="O172" s="340">
        <f t="shared" si="45"/>
        <v>7</v>
      </c>
      <c r="P172" s="1" t="str">
        <f t="shared" si="39"/>
        <v xml:space="preserve">a عماد </v>
      </c>
      <c r="Q172" s="4" t="str">
        <f t="shared" si="40"/>
        <v>7.4</v>
      </c>
      <c r="R172" s="2" t="str">
        <f t="shared" si="41"/>
        <v xml:space="preserve">a عماد </v>
      </c>
      <c r="S172" s="79">
        <f t="shared" si="42"/>
        <v>166</v>
      </c>
    </row>
    <row r="173" spans="2:19" ht="24" customHeight="1">
      <c r="B173" s="75" t="str">
        <f t="shared" si="43"/>
        <v>3ASCG-4.39</v>
      </c>
      <c r="C173" s="76">
        <v>167</v>
      </c>
      <c r="D173" s="403" t="str">
        <f t="shared" si="31"/>
        <v>الثالثة إعدادي عام_167</v>
      </c>
      <c r="E173" s="77" t="str">
        <f t="shared" si="32"/>
        <v>3ASCG-4</v>
      </c>
      <c r="F173" s="91" t="str">
        <f t="shared" si="33"/>
        <v>4</v>
      </c>
      <c r="G173" s="92">
        <f t="shared" si="34"/>
        <v>39</v>
      </c>
      <c r="H173" s="91" t="str">
        <f t="shared" si="35"/>
        <v>P145055582</v>
      </c>
      <c r="I173" s="91" t="str">
        <f t="shared" si="36"/>
        <v>a زياد</v>
      </c>
      <c r="J173" s="91" t="str">
        <f t="shared" si="37"/>
        <v>ذكر</v>
      </c>
      <c r="K173" s="101" t="str">
        <f t="shared" si="44"/>
        <v>3ASCG-4</v>
      </c>
      <c r="L173" s="78">
        <v>167</v>
      </c>
      <c r="M173" s="4" t="str">
        <f t="shared" si="38"/>
        <v>7.167</v>
      </c>
      <c r="N173" s="340">
        <f>IF(O173="","",COUNTIF($O$7:O173,O173))</f>
        <v>5</v>
      </c>
      <c r="O173" s="340">
        <f t="shared" si="45"/>
        <v>7</v>
      </c>
      <c r="P173" s="1" t="str">
        <f t="shared" si="39"/>
        <v>a زياد</v>
      </c>
      <c r="Q173" s="4" t="str">
        <f t="shared" si="40"/>
        <v>7.5</v>
      </c>
      <c r="R173" s="2" t="str">
        <f t="shared" si="41"/>
        <v>a زياد</v>
      </c>
      <c r="S173" s="79">
        <f t="shared" si="42"/>
        <v>167</v>
      </c>
    </row>
    <row r="174" spans="2:19" ht="24" customHeight="1">
      <c r="B174" s="75" t="str">
        <f t="shared" si="43"/>
        <v>3ASCG-4.40</v>
      </c>
      <c r="C174" s="76">
        <v>168</v>
      </c>
      <c r="D174" s="403" t="str">
        <f t="shared" si="31"/>
        <v>الثالثة إعدادي عام_168</v>
      </c>
      <c r="E174" s="77" t="str">
        <f t="shared" si="32"/>
        <v>3ASCG-4</v>
      </c>
      <c r="F174" s="91" t="str">
        <f t="shared" si="33"/>
        <v>4</v>
      </c>
      <c r="G174" s="92">
        <f t="shared" si="34"/>
        <v>40</v>
      </c>
      <c r="H174" s="91" t="str">
        <f t="shared" si="35"/>
        <v>P149077031</v>
      </c>
      <c r="I174" s="91" t="str">
        <f t="shared" si="36"/>
        <v>a سهيلة</v>
      </c>
      <c r="J174" s="91" t="str">
        <f t="shared" si="37"/>
        <v>أنثى</v>
      </c>
      <c r="K174" s="101" t="str">
        <f t="shared" si="44"/>
        <v>3ASCG-4</v>
      </c>
      <c r="L174" s="78">
        <v>168</v>
      </c>
      <c r="M174" s="4" t="str">
        <f t="shared" si="38"/>
        <v>7.168</v>
      </c>
      <c r="N174" s="340">
        <f>IF(O174="","",COUNTIF($O$7:O174,O174))</f>
        <v>6</v>
      </c>
      <c r="O174" s="340">
        <f t="shared" si="45"/>
        <v>7</v>
      </c>
      <c r="P174" s="1" t="str">
        <f t="shared" si="39"/>
        <v>a سهيلة</v>
      </c>
      <c r="Q174" s="4" t="str">
        <f t="shared" si="40"/>
        <v>7.6</v>
      </c>
      <c r="R174" s="2" t="str">
        <f t="shared" si="41"/>
        <v>a سهيلة</v>
      </c>
      <c r="S174" s="79">
        <f t="shared" si="42"/>
        <v>168</v>
      </c>
    </row>
    <row r="175" spans="2:19" ht="24" customHeight="1">
      <c r="B175" s="75" t="str">
        <f t="shared" si="43"/>
        <v>3ASCG-4.41</v>
      </c>
      <c r="C175" s="76">
        <v>169</v>
      </c>
      <c r="D175" s="403" t="str">
        <f t="shared" si="31"/>
        <v>الثالثة إعدادي عام_169</v>
      </c>
      <c r="E175" s="77" t="str">
        <f t="shared" si="32"/>
        <v>3ASCG-4</v>
      </c>
      <c r="F175" s="91" t="str">
        <f t="shared" si="33"/>
        <v>4</v>
      </c>
      <c r="G175" s="92">
        <f t="shared" si="34"/>
        <v>41</v>
      </c>
      <c r="H175" s="91" t="str">
        <f t="shared" si="35"/>
        <v>P149077341</v>
      </c>
      <c r="I175" s="91" t="str">
        <f t="shared" si="36"/>
        <v>a محمد ياسين</v>
      </c>
      <c r="J175" s="91" t="str">
        <f t="shared" si="37"/>
        <v>ذكر</v>
      </c>
      <c r="K175" s="101" t="str">
        <f t="shared" si="44"/>
        <v>3ASCG-4</v>
      </c>
      <c r="L175" s="78">
        <v>169</v>
      </c>
      <c r="M175" s="4" t="str">
        <f t="shared" si="38"/>
        <v>7.169</v>
      </c>
      <c r="N175" s="340">
        <f>IF(O175="","",COUNTIF($O$7:O175,O175))</f>
        <v>7</v>
      </c>
      <c r="O175" s="340">
        <f t="shared" si="45"/>
        <v>7</v>
      </c>
      <c r="P175" s="1" t="str">
        <f t="shared" si="39"/>
        <v>a محمد ياسين</v>
      </c>
      <c r="Q175" s="4" t="str">
        <f t="shared" si="40"/>
        <v>7.7</v>
      </c>
      <c r="R175" s="2" t="str">
        <f t="shared" si="41"/>
        <v>a محمد ياسين</v>
      </c>
      <c r="S175" s="79">
        <f t="shared" si="42"/>
        <v>169</v>
      </c>
    </row>
    <row r="176" spans="2:19" ht="24" customHeight="1">
      <c r="B176" s="75" t="str">
        <f t="shared" si="43"/>
        <v>3ASCG-4.42</v>
      </c>
      <c r="C176" s="76">
        <v>170</v>
      </c>
      <c r="D176" s="403" t="str">
        <f t="shared" si="31"/>
        <v>الثالثة إعدادي عام_170</v>
      </c>
      <c r="E176" s="77" t="str">
        <f t="shared" si="32"/>
        <v>3ASCG-4</v>
      </c>
      <c r="F176" s="91" t="str">
        <f t="shared" si="33"/>
        <v>4</v>
      </c>
      <c r="G176" s="92">
        <f t="shared" si="34"/>
        <v>42</v>
      </c>
      <c r="H176" s="91" t="str">
        <f t="shared" si="35"/>
        <v>M130062712</v>
      </c>
      <c r="I176" s="91" t="str">
        <f t="shared" si="36"/>
        <v>a زكرياء</v>
      </c>
      <c r="J176" s="91" t="str">
        <f t="shared" si="37"/>
        <v>ذكر</v>
      </c>
      <c r="K176" s="101" t="str">
        <f t="shared" si="44"/>
        <v>3ASCG-4</v>
      </c>
      <c r="L176" s="78">
        <v>170</v>
      </c>
      <c r="M176" s="4" t="str">
        <f t="shared" si="38"/>
        <v>7.170</v>
      </c>
      <c r="N176" s="340">
        <f>IF(O176="","",COUNTIF($O$7:O176,O176))</f>
        <v>8</v>
      </c>
      <c r="O176" s="340">
        <f t="shared" si="45"/>
        <v>7</v>
      </c>
      <c r="P176" s="1" t="str">
        <f t="shared" si="39"/>
        <v>a زكرياء</v>
      </c>
      <c r="Q176" s="4" t="str">
        <f t="shared" si="40"/>
        <v>7.8</v>
      </c>
      <c r="R176" s="2" t="str">
        <f t="shared" si="41"/>
        <v>a زكرياء</v>
      </c>
      <c r="S176" s="79">
        <f t="shared" si="42"/>
        <v>170</v>
      </c>
    </row>
    <row r="177" spans="2:19" ht="24" customHeight="1">
      <c r="B177" s="75" t="str">
        <f t="shared" si="43"/>
        <v>3ASCG-4.43</v>
      </c>
      <c r="C177" s="76">
        <v>171</v>
      </c>
      <c r="D177" s="403" t="str">
        <f t="shared" si="31"/>
        <v>الثالثة إعدادي عام_171</v>
      </c>
      <c r="E177" s="77" t="str">
        <f t="shared" si="32"/>
        <v>3ASCG-4</v>
      </c>
      <c r="F177" s="91" t="str">
        <f t="shared" si="33"/>
        <v>4</v>
      </c>
      <c r="G177" s="92">
        <f t="shared" si="34"/>
        <v>43</v>
      </c>
      <c r="H177" s="91" t="str">
        <f t="shared" si="35"/>
        <v>P133243634</v>
      </c>
      <c r="I177" s="91" t="str">
        <f t="shared" si="36"/>
        <v xml:space="preserve">a أميمة </v>
      </c>
      <c r="J177" s="91" t="str">
        <f t="shared" si="37"/>
        <v>أنثى</v>
      </c>
      <c r="K177" s="101" t="str">
        <f t="shared" si="44"/>
        <v>3ASCG-4</v>
      </c>
      <c r="L177" s="78">
        <v>171</v>
      </c>
      <c r="M177" s="4" t="str">
        <f t="shared" si="38"/>
        <v>7.171</v>
      </c>
      <c r="N177" s="340">
        <f>IF(O177="","",COUNTIF($O$7:O177,O177))</f>
        <v>9</v>
      </c>
      <c r="O177" s="340">
        <f t="shared" si="45"/>
        <v>7</v>
      </c>
      <c r="P177" s="1" t="str">
        <f t="shared" si="39"/>
        <v xml:space="preserve">a أميمة </v>
      </c>
      <c r="Q177" s="4" t="str">
        <f t="shared" si="40"/>
        <v>7.9</v>
      </c>
      <c r="R177" s="2" t="str">
        <f t="shared" si="41"/>
        <v xml:space="preserve">a أميمة </v>
      </c>
      <c r="S177" s="79">
        <f t="shared" si="42"/>
        <v>171</v>
      </c>
    </row>
    <row r="178" spans="2:19" ht="24" customHeight="1">
      <c r="B178" s="75" t="str">
        <f t="shared" si="43"/>
        <v>3ASCG-4.44</v>
      </c>
      <c r="C178" s="76">
        <v>172</v>
      </c>
      <c r="D178" s="403" t="str">
        <f t="shared" si="31"/>
        <v>الثالثة إعدادي عام_172</v>
      </c>
      <c r="E178" s="77" t="str">
        <f t="shared" si="32"/>
        <v>3ASCG-4</v>
      </c>
      <c r="F178" s="91" t="str">
        <f t="shared" si="33"/>
        <v>4</v>
      </c>
      <c r="G178" s="92">
        <f t="shared" si="34"/>
        <v>44</v>
      </c>
      <c r="H178" s="91" t="str">
        <f t="shared" si="35"/>
        <v>P138244237</v>
      </c>
      <c r="I178" s="91" t="str">
        <f t="shared" si="36"/>
        <v xml:space="preserve">a وئام </v>
      </c>
      <c r="J178" s="91" t="str">
        <f t="shared" si="37"/>
        <v>أنثى</v>
      </c>
      <c r="K178" s="101" t="str">
        <f t="shared" si="44"/>
        <v>3ASCG-4</v>
      </c>
      <c r="L178" s="78">
        <v>172</v>
      </c>
      <c r="M178" s="4" t="str">
        <f t="shared" si="38"/>
        <v>7.172</v>
      </c>
      <c r="N178" s="340">
        <f>IF(O178="","",COUNTIF($O$7:O178,O178))</f>
        <v>10</v>
      </c>
      <c r="O178" s="340">
        <f t="shared" si="45"/>
        <v>7</v>
      </c>
      <c r="P178" s="1" t="str">
        <f t="shared" si="39"/>
        <v xml:space="preserve">a وئام </v>
      </c>
      <c r="Q178" s="4" t="str">
        <f t="shared" si="40"/>
        <v>7.10</v>
      </c>
      <c r="R178" s="2" t="str">
        <f t="shared" si="41"/>
        <v xml:space="preserve">a وئام </v>
      </c>
      <c r="S178" s="79">
        <f t="shared" si="42"/>
        <v>172</v>
      </c>
    </row>
    <row r="179" spans="2:19" ht="24" customHeight="1">
      <c r="B179" s="75" t="str">
        <f t="shared" si="43"/>
        <v>3ASCG-4.45</v>
      </c>
      <c r="C179" s="76">
        <v>173</v>
      </c>
      <c r="D179" s="403" t="str">
        <f t="shared" si="31"/>
        <v>الثالثة إعدادي عام_173</v>
      </c>
      <c r="E179" s="77" t="str">
        <f t="shared" si="32"/>
        <v>3ASCG-4</v>
      </c>
      <c r="F179" s="91" t="str">
        <f t="shared" si="33"/>
        <v>4</v>
      </c>
      <c r="G179" s="92">
        <f t="shared" si="34"/>
        <v>45</v>
      </c>
      <c r="H179" s="91" t="str">
        <f t="shared" si="35"/>
        <v>P143036862</v>
      </c>
      <c r="I179" s="91" t="str">
        <f t="shared" si="36"/>
        <v>a رياض</v>
      </c>
      <c r="J179" s="91" t="str">
        <f t="shared" si="37"/>
        <v>ذكر</v>
      </c>
      <c r="K179" s="101" t="str">
        <f t="shared" si="44"/>
        <v>3ASCG-4</v>
      </c>
      <c r="L179" s="78">
        <v>173</v>
      </c>
      <c r="M179" s="4" t="str">
        <f t="shared" si="38"/>
        <v>7.173</v>
      </c>
      <c r="N179" s="340">
        <f>IF(O179="","",COUNTIF($O$7:O179,O179))</f>
        <v>11</v>
      </c>
      <c r="O179" s="340">
        <f t="shared" si="45"/>
        <v>7</v>
      </c>
      <c r="P179" s="1" t="str">
        <f t="shared" si="39"/>
        <v>a رياض</v>
      </c>
      <c r="Q179" s="4" t="str">
        <f t="shared" si="40"/>
        <v>7.11</v>
      </c>
      <c r="R179" s="2" t="str">
        <f t="shared" si="41"/>
        <v>a رياض</v>
      </c>
      <c r="S179" s="79">
        <f t="shared" si="42"/>
        <v>173</v>
      </c>
    </row>
    <row r="180" spans="2:19" ht="24" customHeight="1">
      <c r="B180" s="75" t="str">
        <f t="shared" si="43"/>
        <v>3ASCG-5.1</v>
      </c>
      <c r="C180" s="76">
        <v>174</v>
      </c>
      <c r="D180" s="403" t="str">
        <f t="shared" si="31"/>
        <v>الثالثة إعدادي عام_174</v>
      </c>
      <c r="E180" s="77" t="str">
        <f t="shared" si="32"/>
        <v>3ASCG-5</v>
      </c>
      <c r="F180" s="91" t="str">
        <f t="shared" si="33"/>
        <v>5</v>
      </c>
      <c r="G180" s="92">
        <f t="shared" si="34"/>
        <v>1</v>
      </c>
      <c r="H180" s="91" t="str">
        <f t="shared" si="35"/>
        <v>E138085873</v>
      </c>
      <c r="I180" s="91" t="str">
        <f t="shared" si="36"/>
        <v>a طهواشي</v>
      </c>
      <c r="J180" s="91" t="str">
        <f t="shared" si="37"/>
        <v>أنثى</v>
      </c>
      <c r="K180" s="101" t="str">
        <f t="shared" si="44"/>
        <v>3ASCG-5</v>
      </c>
      <c r="L180" s="78">
        <v>174</v>
      </c>
      <c r="M180" s="4" t="str">
        <f t="shared" si="38"/>
        <v>7.174</v>
      </c>
      <c r="N180" s="340">
        <f>IF(O180="","",COUNTIF($O$7:O180,O180))</f>
        <v>12</v>
      </c>
      <c r="O180" s="340">
        <f t="shared" si="45"/>
        <v>7</v>
      </c>
      <c r="P180" s="1" t="str">
        <f t="shared" si="39"/>
        <v>a طهواشي</v>
      </c>
      <c r="Q180" s="4" t="str">
        <f t="shared" si="40"/>
        <v>7.12</v>
      </c>
      <c r="R180" s="2" t="str">
        <f t="shared" si="41"/>
        <v>a طهواشي</v>
      </c>
      <c r="S180" s="79">
        <f t="shared" si="42"/>
        <v>174</v>
      </c>
    </row>
    <row r="181" spans="2:19" ht="24" customHeight="1">
      <c r="B181" s="75" t="str">
        <f t="shared" si="43"/>
        <v>3ASCG-5.2</v>
      </c>
      <c r="C181" s="76">
        <v>175</v>
      </c>
      <c r="D181" s="403" t="str">
        <f t="shared" si="31"/>
        <v>الثالثة إعدادي عام_175</v>
      </c>
      <c r="E181" s="77" t="str">
        <f t="shared" si="32"/>
        <v>3ASCG-5</v>
      </c>
      <c r="F181" s="91" t="str">
        <f t="shared" si="33"/>
        <v>5</v>
      </c>
      <c r="G181" s="92">
        <f t="shared" si="34"/>
        <v>2</v>
      </c>
      <c r="H181" s="91" t="str">
        <f t="shared" si="35"/>
        <v>H137112774</v>
      </c>
      <c r="I181" s="91" t="str">
        <f t="shared" si="36"/>
        <v>a خولة</v>
      </c>
      <c r="J181" s="91" t="str">
        <f t="shared" si="37"/>
        <v>أنثى</v>
      </c>
      <c r="K181" s="101" t="str">
        <f t="shared" si="44"/>
        <v>3ASCG-5</v>
      </c>
      <c r="L181" s="78">
        <v>175</v>
      </c>
      <c r="M181" s="4" t="str">
        <f t="shared" si="38"/>
        <v>7.175</v>
      </c>
      <c r="N181" s="340">
        <f>IF(O181="","",COUNTIF($O$7:O181,O181))</f>
        <v>13</v>
      </c>
      <c r="O181" s="340">
        <f t="shared" si="45"/>
        <v>7</v>
      </c>
      <c r="P181" s="1" t="str">
        <f t="shared" si="39"/>
        <v>a خولة</v>
      </c>
      <c r="Q181" s="4" t="str">
        <f t="shared" si="40"/>
        <v>7.13</v>
      </c>
      <c r="R181" s="2" t="str">
        <f t="shared" si="41"/>
        <v>a خولة</v>
      </c>
      <c r="S181" s="79">
        <f t="shared" si="42"/>
        <v>175</v>
      </c>
    </row>
    <row r="182" spans="2:19" ht="24" customHeight="1">
      <c r="B182" s="75" t="str">
        <f t="shared" si="43"/>
        <v>3ASCG-5.3</v>
      </c>
      <c r="C182" s="76">
        <v>176</v>
      </c>
      <c r="D182" s="403" t="str">
        <f t="shared" si="31"/>
        <v>الثالثة إعدادي عام_176</v>
      </c>
      <c r="E182" s="77" t="str">
        <f t="shared" si="32"/>
        <v>3ASCG-5</v>
      </c>
      <c r="F182" s="91" t="str">
        <f t="shared" si="33"/>
        <v>5</v>
      </c>
      <c r="G182" s="92">
        <f t="shared" si="34"/>
        <v>3</v>
      </c>
      <c r="H182" s="91" t="str">
        <f t="shared" si="35"/>
        <v>J132298440</v>
      </c>
      <c r="I182" s="91" t="str">
        <f t="shared" si="36"/>
        <v>a سعيد</v>
      </c>
      <c r="J182" s="91" t="str">
        <f t="shared" si="37"/>
        <v>ذكر</v>
      </c>
      <c r="K182" s="101" t="str">
        <f t="shared" si="44"/>
        <v>3ASCG-5</v>
      </c>
      <c r="L182" s="78">
        <v>176</v>
      </c>
      <c r="M182" s="4" t="str">
        <f t="shared" si="38"/>
        <v>7.176</v>
      </c>
      <c r="N182" s="340">
        <f>IF(O182="","",COUNTIF($O$7:O182,O182))</f>
        <v>14</v>
      </c>
      <c r="O182" s="340">
        <f t="shared" si="45"/>
        <v>7</v>
      </c>
      <c r="P182" s="1" t="str">
        <f t="shared" si="39"/>
        <v>a سعيد</v>
      </c>
      <c r="Q182" s="4" t="str">
        <f t="shared" si="40"/>
        <v>7.14</v>
      </c>
      <c r="R182" s="2" t="str">
        <f t="shared" si="41"/>
        <v>a سعيد</v>
      </c>
      <c r="S182" s="79">
        <f t="shared" si="42"/>
        <v>176</v>
      </c>
    </row>
    <row r="183" spans="2:19" ht="24" customHeight="1">
      <c r="B183" s="75" t="str">
        <f t="shared" si="43"/>
        <v>3ASCG-5.4</v>
      </c>
      <c r="C183" s="76">
        <v>177</v>
      </c>
      <c r="D183" s="403" t="str">
        <f t="shared" si="31"/>
        <v>الثالثة إعدادي عام_177</v>
      </c>
      <c r="E183" s="77" t="str">
        <f t="shared" si="32"/>
        <v>3ASCG-5</v>
      </c>
      <c r="F183" s="91" t="str">
        <f t="shared" si="33"/>
        <v>5</v>
      </c>
      <c r="G183" s="92">
        <f t="shared" si="34"/>
        <v>4</v>
      </c>
      <c r="H183" s="91" t="str">
        <f t="shared" si="35"/>
        <v>J137254878</v>
      </c>
      <c r="I183" s="91" t="str">
        <f t="shared" si="36"/>
        <v xml:space="preserve">a إلهام </v>
      </c>
      <c r="J183" s="91" t="str">
        <f t="shared" si="37"/>
        <v>أنثى</v>
      </c>
      <c r="K183" s="101" t="str">
        <f t="shared" si="44"/>
        <v>3ASCG-5</v>
      </c>
      <c r="L183" s="78">
        <v>177</v>
      </c>
      <c r="M183" s="4" t="str">
        <f t="shared" si="38"/>
        <v>7.177</v>
      </c>
      <c r="N183" s="340">
        <f>IF(O183="","",COUNTIF($O$7:O183,O183))</f>
        <v>15</v>
      </c>
      <c r="O183" s="340">
        <f t="shared" si="45"/>
        <v>7</v>
      </c>
      <c r="P183" s="1" t="str">
        <f t="shared" si="39"/>
        <v xml:space="preserve">a إلهام </v>
      </c>
      <c r="Q183" s="4" t="str">
        <f t="shared" si="40"/>
        <v>7.15</v>
      </c>
      <c r="R183" s="2" t="str">
        <f t="shared" si="41"/>
        <v xml:space="preserve">a إلهام </v>
      </c>
      <c r="S183" s="79">
        <f t="shared" si="42"/>
        <v>177</v>
      </c>
    </row>
    <row r="184" spans="2:19" ht="24" customHeight="1">
      <c r="B184" s="75" t="str">
        <f t="shared" si="43"/>
        <v>3ASCG-5.5</v>
      </c>
      <c r="C184" s="76">
        <v>178</v>
      </c>
      <c r="D184" s="403" t="str">
        <f t="shared" si="31"/>
        <v>الثالثة إعدادي عام_178</v>
      </c>
      <c r="E184" s="77" t="str">
        <f t="shared" si="32"/>
        <v>3ASCG-5</v>
      </c>
      <c r="F184" s="91" t="str">
        <f t="shared" si="33"/>
        <v>5</v>
      </c>
      <c r="G184" s="92">
        <f t="shared" si="34"/>
        <v>5</v>
      </c>
      <c r="H184" s="91" t="str">
        <f t="shared" si="35"/>
        <v>M138321110</v>
      </c>
      <c r="I184" s="91" t="str">
        <f t="shared" si="36"/>
        <v>a دعاء</v>
      </c>
      <c r="J184" s="91" t="str">
        <f t="shared" si="37"/>
        <v>أنثى</v>
      </c>
      <c r="K184" s="101" t="str">
        <f t="shared" si="44"/>
        <v>3ASCG-5</v>
      </c>
      <c r="L184" s="78">
        <v>178</v>
      </c>
      <c r="M184" s="4" t="str">
        <f t="shared" si="38"/>
        <v>7.178</v>
      </c>
      <c r="N184" s="340">
        <f>IF(O184="","",COUNTIF($O$7:O184,O184))</f>
        <v>16</v>
      </c>
      <c r="O184" s="340">
        <f t="shared" si="45"/>
        <v>7</v>
      </c>
      <c r="P184" s="1" t="str">
        <f t="shared" si="39"/>
        <v>a دعاء</v>
      </c>
      <c r="Q184" s="4" t="str">
        <f t="shared" si="40"/>
        <v>7.16</v>
      </c>
      <c r="R184" s="2" t="str">
        <f t="shared" si="41"/>
        <v>a دعاء</v>
      </c>
      <c r="S184" s="79">
        <f t="shared" si="42"/>
        <v>178</v>
      </c>
    </row>
    <row r="185" spans="2:19" ht="24" customHeight="1">
      <c r="B185" s="75" t="str">
        <f t="shared" si="43"/>
        <v>3ASCG-5.6</v>
      </c>
      <c r="C185" s="76">
        <v>179</v>
      </c>
      <c r="D185" s="403" t="str">
        <f t="shared" si="31"/>
        <v>الثالثة إعدادي عام_179</v>
      </c>
      <c r="E185" s="77" t="str">
        <f t="shared" si="32"/>
        <v>3ASCG-5</v>
      </c>
      <c r="F185" s="91" t="str">
        <f t="shared" si="33"/>
        <v>5</v>
      </c>
      <c r="G185" s="92">
        <f t="shared" si="34"/>
        <v>6</v>
      </c>
      <c r="H185" s="91" t="str">
        <f t="shared" si="35"/>
        <v>P100036161</v>
      </c>
      <c r="I185" s="91" t="str">
        <f t="shared" si="36"/>
        <v>a حا تم</v>
      </c>
      <c r="J185" s="91" t="str">
        <f t="shared" si="37"/>
        <v>ذكر</v>
      </c>
      <c r="K185" s="101" t="str">
        <f t="shared" si="44"/>
        <v>3ASCG-5</v>
      </c>
      <c r="L185" s="78">
        <v>179</v>
      </c>
      <c r="M185" s="4" t="str">
        <f t="shared" si="38"/>
        <v>7.179</v>
      </c>
      <c r="N185" s="340">
        <f>IF(O185="","",COUNTIF($O$7:O185,O185))</f>
        <v>17</v>
      </c>
      <c r="O185" s="340">
        <f t="shared" si="45"/>
        <v>7</v>
      </c>
      <c r="P185" s="1" t="str">
        <f t="shared" si="39"/>
        <v>a حا تم</v>
      </c>
      <c r="Q185" s="4" t="str">
        <f t="shared" si="40"/>
        <v>7.17</v>
      </c>
      <c r="R185" s="2" t="str">
        <f t="shared" si="41"/>
        <v>a حا تم</v>
      </c>
      <c r="S185" s="79">
        <f t="shared" si="42"/>
        <v>179</v>
      </c>
    </row>
    <row r="186" spans="2:19" ht="24" customHeight="1">
      <c r="B186" s="75" t="str">
        <f t="shared" si="43"/>
        <v>3ASCG-5.7</v>
      </c>
      <c r="C186" s="76">
        <v>180</v>
      </c>
      <c r="D186" s="403" t="str">
        <f t="shared" si="31"/>
        <v>الثالثة إعدادي عام_180</v>
      </c>
      <c r="E186" s="77" t="str">
        <f t="shared" si="32"/>
        <v>3ASCG-5</v>
      </c>
      <c r="F186" s="91" t="str">
        <f t="shared" si="33"/>
        <v>5</v>
      </c>
      <c r="G186" s="92">
        <f t="shared" si="34"/>
        <v>7</v>
      </c>
      <c r="H186" s="91" t="str">
        <f t="shared" si="35"/>
        <v>P130266743</v>
      </c>
      <c r="I186" s="91" t="str">
        <f t="shared" si="36"/>
        <v>a أميمة</v>
      </c>
      <c r="J186" s="91" t="str">
        <f t="shared" si="37"/>
        <v>أنثى</v>
      </c>
      <c r="K186" s="101" t="str">
        <f t="shared" si="44"/>
        <v>3ASCG-5</v>
      </c>
      <c r="L186" s="78">
        <v>180</v>
      </c>
      <c r="M186" s="4" t="str">
        <f t="shared" si="38"/>
        <v>7.180</v>
      </c>
      <c r="N186" s="340">
        <f>IF(O186="","",COUNTIF($O$7:O186,O186))</f>
        <v>18</v>
      </c>
      <c r="O186" s="340">
        <f t="shared" si="45"/>
        <v>7</v>
      </c>
      <c r="P186" s="1" t="str">
        <f t="shared" si="39"/>
        <v>a أميمة</v>
      </c>
      <c r="Q186" s="4" t="str">
        <f t="shared" si="40"/>
        <v>7.18</v>
      </c>
      <c r="R186" s="2" t="str">
        <f t="shared" si="41"/>
        <v>a أميمة</v>
      </c>
      <c r="S186" s="79">
        <f t="shared" si="42"/>
        <v>180</v>
      </c>
    </row>
    <row r="187" spans="2:19" ht="24" customHeight="1">
      <c r="B187" s="75" t="str">
        <f t="shared" si="43"/>
        <v>3ASCG-5.8</v>
      </c>
      <c r="C187" s="76">
        <v>181</v>
      </c>
      <c r="D187" s="403" t="str">
        <f t="shared" si="31"/>
        <v>الثالثة إعدادي عام_181</v>
      </c>
      <c r="E187" s="77" t="str">
        <f t="shared" si="32"/>
        <v>3ASCG-5</v>
      </c>
      <c r="F187" s="91" t="str">
        <f t="shared" si="33"/>
        <v>5</v>
      </c>
      <c r="G187" s="92">
        <f t="shared" si="34"/>
        <v>8</v>
      </c>
      <c r="H187" s="91" t="str">
        <f t="shared" si="35"/>
        <v>P130376842</v>
      </c>
      <c r="I187" s="91" t="str">
        <f t="shared" si="36"/>
        <v xml:space="preserve">a رضوان </v>
      </c>
      <c r="J187" s="91" t="str">
        <f t="shared" si="37"/>
        <v>ذكر</v>
      </c>
      <c r="K187" s="101" t="str">
        <f t="shared" si="44"/>
        <v>3ASCG-5</v>
      </c>
      <c r="L187" s="78">
        <v>181</v>
      </c>
      <c r="M187" s="4" t="str">
        <f t="shared" si="38"/>
        <v>7.181</v>
      </c>
      <c r="N187" s="340">
        <f>IF(O187="","",COUNTIF($O$7:O187,O187))</f>
        <v>19</v>
      </c>
      <c r="O187" s="340">
        <f t="shared" si="45"/>
        <v>7</v>
      </c>
      <c r="P187" s="1" t="str">
        <f t="shared" si="39"/>
        <v xml:space="preserve">a رضوان </v>
      </c>
      <c r="Q187" s="4" t="str">
        <f t="shared" si="40"/>
        <v>7.19</v>
      </c>
      <c r="R187" s="2" t="str">
        <f t="shared" si="41"/>
        <v xml:space="preserve">a رضوان </v>
      </c>
      <c r="S187" s="79">
        <f t="shared" si="42"/>
        <v>181</v>
      </c>
    </row>
    <row r="188" spans="2:19" ht="24" customHeight="1">
      <c r="B188" s="75" t="str">
        <f t="shared" si="43"/>
        <v>3ASCG-5.9</v>
      </c>
      <c r="C188" s="76">
        <v>182</v>
      </c>
      <c r="D188" s="403" t="str">
        <f t="shared" si="31"/>
        <v>الثالثة إعدادي عام_182</v>
      </c>
      <c r="E188" s="77" t="str">
        <f t="shared" si="32"/>
        <v>3ASCG-5</v>
      </c>
      <c r="F188" s="91" t="str">
        <f t="shared" si="33"/>
        <v>5</v>
      </c>
      <c r="G188" s="92">
        <f t="shared" si="34"/>
        <v>9</v>
      </c>
      <c r="H188" s="91" t="str">
        <f t="shared" si="35"/>
        <v>P130409435</v>
      </c>
      <c r="I188" s="91" t="str">
        <f t="shared" si="36"/>
        <v xml:space="preserve">a هدى </v>
      </c>
      <c r="J188" s="91" t="str">
        <f t="shared" si="37"/>
        <v>أنثى</v>
      </c>
      <c r="K188" s="101" t="str">
        <f t="shared" si="44"/>
        <v>3ASCG-5</v>
      </c>
      <c r="L188" s="78">
        <v>182</v>
      </c>
      <c r="M188" s="4" t="str">
        <f t="shared" si="38"/>
        <v>7.182</v>
      </c>
      <c r="N188" s="340">
        <f>IF(O188="","",COUNTIF($O$7:O188,O188))</f>
        <v>20</v>
      </c>
      <c r="O188" s="340">
        <f t="shared" si="45"/>
        <v>7</v>
      </c>
      <c r="P188" s="1" t="str">
        <f t="shared" si="39"/>
        <v xml:space="preserve">a هدى </v>
      </c>
      <c r="Q188" s="4" t="str">
        <f t="shared" si="40"/>
        <v>7.20</v>
      </c>
      <c r="R188" s="2" t="str">
        <f t="shared" si="41"/>
        <v xml:space="preserve">a هدى </v>
      </c>
      <c r="S188" s="79">
        <f t="shared" si="42"/>
        <v>182</v>
      </c>
    </row>
    <row r="189" spans="2:19" ht="24" customHeight="1">
      <c r="B189" s="75" t="str">
        <f t="shared" si="43"/>
        <v>3ASCG-5.10</v>
      </c>
      <c r="C189" s="76">
        <v>183</v>
      </c>
      <c r="D189" s="403" t="str">
        <f t="shared" si="31"/>
        <v>الثالثة إعدادي عام_183</v>
      </c>
      <c r="E189" s="77" t="str">
        <f t="shared" si="32"/>
        <v>3ASCG-5</v>
      </c>
      <c r="F189" s="91" t="str">
        <f t="shared" si="33"/>
        <v>5</v>
      </c>
      <c r="G189" s="92">
        <f t="shared" si="34"/>
        <v>10</v>
      </c>
      <c r="H189" s="91" t="str">
        <f t="shared" si="35"/>
        <v>P130453845</v>
      </c>
      <c r="I189" s="91" t="str">
        <f t="shared" si="36"/>
        <v xml:space="preserve">a لطيفة </v>
      </c>
      <c r="J189" s="91" t="str">
        <f t="shared" si="37"/>
        <v>أنثى</v>
      </c>
      <c r="K189" s="101" t="str">
        <f t="shared" si="44"/>
        <v>3ASCG-5</v>
      </c>
      <c r="L189" s="78">
        <v>183</v>
      </c>
      <c r="M189" s="4" t="str">
        <f t="shared" si="38"/>
        <v>7.183</v>
      </c>
      <c r="N189" s="340">
        <f>IF(O189="","",COUNTIF($O$7:O189,O189))</f>
        <v>21</v>
      </c>
      <c r="O189" s="340">
        <f t="shared" si="45"/>
        <v>7</v>
      </c>
      <c r="P189" s="1" t="str">
        <f t="shared" si="39"/>
        <v xml:space="preserve">a لطيفة </v>
      </c>
      <c r="Q189" s="4" t="str">
        <f t="shared" si="40"/>
        <v>7.21</v>
      </c>
      <c r="R189" s="2" t="str">
        <f t="shared" si="41"/>
        <v xml:space="preserve">a لطيفة </v>
      </c>
      <c r="S189" s="79">
        <f t="shared" si="42"/>
        <v>183</v>
      </c>
    </row>
    <row r="190" spans="2:19" ht="24" customHeight="1">
      <c r="B190" s="75" t="str">
        <f t="shared" si="43"/>
        <v>3ASCG-5.11</v>
      </c>
      <c r="C190" s="76">
        <v>184</v>
      </c>
      <c r="D190" s="403" t="str">
        <f t="shared" si="31"/>
        <v>الثالثة إعدادي عام_184</v>
      </c>
      <c r="E190" s="77" t="str">
        <f t="shared" si="32"/>
        <v>3ASCG-5</v>
      </c>
      <c r="F190" s="91" t="str">
        <f t="shared" si="33"/>
        <v>5</v>
      </c>
      <c r="G190" s="92">
        <f t="shared" si="34"/>
        <v>11</v>
      </c>
      <c r="H190" s="91" t="str">
        <f t="shared" si="35"/>
        <v>P131244294</v>
      </c>
      <c r="I190" s="91" t="str">
        <f t="shared" si="36"/>
        <v xml:space="preserve">a فرح </v>
      </c>
      <c r="J190" s="91" t="str">
        <f t="shared" si="37"/>
        <v>أنثى</v>
      </c>
      <c r="K190" s="101" t="str">
        <f t="shared" si="44"/>
        <v>3ASCG-5</v>
      </c>
      <c r="L190" s="78">
        <v>184</v>
      </c>
      <c r="M190" s="4" t="str">
        <f t="shared" si="38"/>
        <v>7.184</v>
      </c>
      <c r="N190" s="340">
        <f>IF(O190="","",COUNTIF($O$7:O190,O190))</f>
        <v>22</v>
      </c>
      <c r="O190" s="340">
        <f t="shared" si="45"/>
        <v>7</v>
      </c>
      <c r="P190" s="1" t="str">
        <f t="shared" si="39"/>
        <v xml:space="preserve">a فرح </v>
      </c>
      <c r="Q190" s="4" t="str">
        <f t="shared" si="40"/>
        <v>7.22</v>
      </c>
      <c r="R190" s="2" t="str">
        <f t="shared" si="41"/>
        <v xml:space="preserve">a فرح </v>
      </c>
      <c r="S190" s="79">
        <f t="shared" si="42"/>
        <v>184</v>
      </c>
    </row>
    <row r="191" spans="2:19" ht="24" customHeight="1">
      <c r="B191" s="75" t="str">
        <f t="shared" si="43"/>
        <v>3ASCG-5.12</v>
      </c>
      <c r="C191" s="76">
        <v>185</v>
      </c>
      <c r="D191" s="403" t="str">
        <f t="shared" si="31"/>
        <v>الثالثة إعدادي عام_185</v>
      </c>
      <c r="E191" s="77" t="str">
        <f t="shared" si="32"/>
        <v>3ASCG-5</v>
      </c>
      <c r="F191" s="91" t="str">
        <f t="shared" si="33"/>
        <v>5</v>
      </c>
      <c r="G191" s="92">
        <f t="shared" si="34"/>
        <v>12</v>
      </c>
      <c r="H191" s="91" t="str">
        <f t="shared" si="35"/>
        <v>P131250963</v>
      </c>
      <c r="I191" s="91" t="str">
        <f t="shared" si="36"/>
        <v xml:space="preserve">a كوثر </v>
      </c>
      <c r="J191" s="91" t="str">
        <f t="shared" si="37"/>
        <v>أنثى</v>
      </c>
      <c r="K191" s="101" t="str">
        <f t="shared" si="44"/>
        <v>3ASCG-5</v>
      </c>
      <c r="L191" s="78">
        <v>185</v>
      </c>
      <c r="M191" s="4" t="str">
        <f t="shared" si="38"/>
        <v>7.185</v>
      </c>
      <c r="N191" s="340">
        <f>IF(O191="","",COUNTIF($O$7:O191,O191))</f>
        <v>23</v>
      </c>
      <c r="O191" s="340">
        <f t="shared" si="45"/>
        <v>7</v>
      </c>
      <c r="P191" s="1" t="str">
        <f t="shared" si="39"/>
        <v xml:space="preserve">a كوثر </v>
      </c>
      <c r="Q191" s="4" t="str">
        <f t="shared" si="40"/>
        <v>7.23</v>
      </c>
      <c r="R191" s="2" t="str">
        <f t="shared" si="41"/>
        <v xml:space="preserve">a كوثر </v>
      </c>
      <c r="S191" s="79">
        <f t="shared" si="42"/>
        <v>185</v>
      </c>
    </row>
    <row r="192" spans="2:19" ht="24" customHeight="1">
      <c r="B192" s="75" t="str">
        <f t="shared" si="43"/>
        <v>3ASCG-5.13</v>
      </c>
      <c r="C192" s="76">
        <v>186</v>
      </c>
      <c r="D192" s="403" t="str">
        <f t="shared" si="31"/>
        <v>الثالثة إعدادي عام_186</v>
      </c>
      <c r="E192" s="77" t="str">
        <f t="shared" si="32"/>
        <v>3ASCG-5</v>
      </c>
      <c r="F192" s="91" t="str">
        <f t="shared" si="33"/>
        <v>5</v>
      </c>
      <c r="G192" s="92">
        <f t="shared" si="34"/>
        <v>13</v>
      </c>
      <c r="H192" s="91" t="str">
        <f t="shared" si="35"/>
        <v>P132241185</v>
      </c>
      <c r="I192" s="91" t="str">
        <f t="shared" si="36"/>
        <v>a ضحى</v>
      </c>
      <c r="J192" s="91" t="str">
        <f t="shared" si="37"/>
        <v>أنثى</v>
      </c>
      <c r="K192" s="101" t="str">
        <f t="shared" si="44"/>
        <v>3ASCG-5</v>
      </c>
      <c r="L192" s="78">
        <v>186</v>
      </c>
      <c r="M192" s="4" t="str">
        <f t="shared" si="38"/>
        <v>7.186</v>
      </c>
      <c r="N192" s="340">
        <f>IF(O192="","",COUNTIF($O$7:O192,O192))</f>
        <v>24</v>
      </c>
      <c r="O192" s="340">
        <f t="shared" si="45"/>
        <v>7</v>
      </c>
      <c r="P192" s="1" t="str">
        <f t="shared" si="39"/>
        <v>a ضحى</v>
      </c>
      <c r="Q192" s="4" t="str">
        <f t="shared" si="40"/>
        <v>7.24</v>
      </c>
      <c r="R192" s="2" t="str">
        <f t="shared" si="41"/>
        <v>a ضحى</v>
      </c>
      <c r="S192" s="79">
        <f t="shared" si="42"/>
        <v>186</v>
      </c>
    </row>
    <row r="193" spans="2:19" ht="24" customHeight="1">
      <c r="B193" s="75" t="str">
        <f t="shared" si="43"/>
        <v>3ASCG-5.14</v>
      </c>
      <c r="C193" s="76">
        <v>187</v>
      </c>
      <c r="D193" s="403" t="str">
        <f t="shared" si="31"/>
        <v>الثالثة إعدادي عام_187</v>
      </c>
      <c r="E193" s="77" t="str">
        <f t="shared" si="32"/>
        <v>3ASCG-5</v>
      </c>
      <c r="F193" s="91" t="str">
        <f t="shared" si="33"/>
        <v>5</v>
      </c>
      <c r="G193" s="92">
        <f t="shared" si="34"/>
        <v>14</v>
      </c>
      <c r="H193" s="91" t="str">
        <f t="shared" si="35"/>
        <v>P132266750</v>
      </c>
      <c r="I193" s="91" t="str">
        <f t="shared" si="36"/>
        <v>a محمد</v>
      </c>
      <c r="J193" s="91" t="str">
        <f t="shared" si="37"/>
        <v>ذكر</v>
      </c>
      <c r="K193" s="101" t="str">
        <f t="shared" si="44"/>
        <v>3ASCG-5</v>
      </c>
      <c r="L193" s="78">
        <v>187</v>
      </c>
      <c r="M193" s="4" t="str">
        <f t="shared" si="38"/>
        <v>7.187</v>
      </c>
      <c r="N193" s="340">
        <f>IF(O193="","",COUNTIF($O$7:O193,O193))</f>
        <v>25</v>
      </c>
      <c r="O193" s="340">
        <f t="shared" si="45"/>
        <v>7</v>
      </c>
      <c r="P193" s="1" t="str">
        <f t="shared" si="39"/>
        <v>a محمد</v>
      </c>
      <c r="Q193" s="4" t="str">
        <f t="shared" si="40"/>
        <v>7.25</v>
      </c>
      <c r="R193" s="2" t="str">
        <f t="shared" si="41"/>
        <v>a محمد</v>
      </c>
      <c r="S193" s="79">
        <f t="shared" si="42"/>
        <v>187</v>
      </c>
    </row>
    <row r="194" spans="2:19" ht="24" customHeight="1">
      <c r="B194" s="75" t="str">
        <f t="shared" si="43"/>
        <v>3ASCG-5.15</v>
      </c>
      <c r="C194" s="76">
        <v>188</v>
      </c>
      <c r="D194" s="403" t="str">
        <f t="shared" si="31"/>
        <v>الثالثة إعدادي عام_188</v>
      </c>
      <c r="E194" s="77" t="str">
        <f t="shared" si="32"/>
        <v>3ASCG-5</v>
      </c>
      <c r="F194" s="91" t="str">
        <f t="shared" si="33"/>
        <v>5</v>
      </c>
      <c r="G194" s="92">
        <f t="shared" si="34"/>
        <v>15</v>
      </c>
      <c r="H194" s="91" t="str">
        <f t="shared" si="35"/>
        <v>P132371302</v>
      </c>
      <c r="I194" s="91" t="str">
        <f t="shared" si="36"/>
        <v xml:space="preserve">a آية </v>
      </c>
      <c r="J194" s="91" t="str">
        <f t="shared" si="37"/>
        <v>أنثى</v>
      </c>
      <c r="K194" s="101" t="str">
        <f t="shared" si="44"/>
        <v>3ASCG-5</v>
      </c>
      <c r="L194" s="78">
        <v>188</v>
      </c>
      <c r="M194" s="4" t="str">
        <f t="shared" si="38"/>
        <v>7.188</v>
      </c>
      <c r="N194" s="340">
        <f>IF(O194="","",COUNTIF($O$7:O194,O194))</f>
        <v>26</v>
      </c>
      <c r="O194" s="340">
        <f t="shared" si="45"/>
        <v>7</v>
      </c>
      <c r="P194" s="1" t="str">
        <f t="shared" si="39"/>
        <v xml:space="preserve">a آية </v>
      </c>
      <c r="Q194" s="4" t="str">
        <f t="shared" si="40"/>
        <v>7.26</v>
      </c>
      <c r="R194" s="2" t="str">
        <f t="shared" si="41"/>
        <v xml:space="preserve">a آية </v>
      </c>
      <c r="S194" s="79">
        <f t="shared" si="42"/>
        <v>188</v>
      </c>
    </row>
    <row r="195" spans="2:19" ht="24" customHeight="1">
      <c r="B195" s="75" t="str">
        <f t="shared" si="43"/>
        <v>3ASCG-5.16</v>
      </c>
      <c r="C195" s="76">
        <v>189</v>
      </c>
      <c r="D195" s="403" t="str">
        <f t="shared" si="31"/>
        <v>الثالثة إعدادي عام_189</v>
      </c>
      <c r="E195" s="77" t="str">
        <f t="shared" si="32"/>
        <v>3ASCG-5</v>
      </c>
      <c r="F195" s="91" t="str">
        <f t="shared" si="33"/>
        <v>5</v>
      </c>
      <c r="G195" s="92">
        <f t="shared" si="34"/>
        <v>16</v>
      </c>
      <c r="H195" s="91" t="str">
        <f t="shared" si="35"/>
        <v>P133251024</v>
      </c>
      <c r="I195" s="91" t="str">
        <f t="shared" si="36"/>
        <v xml:space="preserve">a أسامة </v>
      </c>
      <c r="J195" s="91" t="str">
        <f t="shared" si="37"/>
        <v>ذكر</v>
      </c>
      <c r="K195" s="101" t="str">
        <f t="shared" si="44"/>
        <v>3ASCG-5</v>
      </c>
      <c r="L195" s="78">
        <v>189</v>
      </c>
      <c r="M195" s="4" t="str">
        <f t="shared" si="38"/>
        <v>7.189</v>
      </c>
      <c r="N195" s="340">
        <f>IF(O195="","",COUNTIF($O$7:O195,O195))</f>
        <v>27</v>
      </c>
      <c r="O195" s="340">
        <f t="shared" si="45"/>
        <v>7</v>
      </c>
      <c r="P195" s="1" t="str">
        <f t="shared" si="39"/>
        <v xml:space="preserve">a أسامة </v>
      </c>
      <c r="Q195" s="4" t="str">
        <f t="shared" si="40"/>
        <v>7.27</v>
      </c>
      <c r="R195" s="2" t="str">
        <f t="shared" si="41"/>
        <v xml:space="preserve">a أسامة </v>
      </c>
      <c r="S195" s="79">
        <f t="shared" si="42"/>
        <v>189</v>
      </c>
    </row>
    <row r="196" spans="2:19" ht="24" customHeight="1">
      <c r="B196" s="75" t="str">
        <f t="shared" si="43"/>
        <v>3ASCG-5.17</v>
      </c>
      <c r="C196" s="76">
        <v>190</v>
      </c>
      <c r="D196" s="403" t="str">
        <f t="shared" si="31"/>
        <v>الثالثة إعدادي عام_190</v>
      </c>
      <c r="E196" s="77" t="str">
        <f t="shared" si="32"/>
        <v>3ASCG-5</v>
      </c>
      <c r="F196" s="91" t="str">
        <f t="shared" si="33"/>
        <v>5</v>
      </c>
      <c r="G196" s="92">
        <f t="shared" si="34"/>
        <v>17</v>
      </c>
      <c r="H196" s="91" t="str">
        <f t="shared" si="35"/>
        <v>P133260212</v>
      </c>
      <c r="I196" s="91" t="str">
        <f t="shared" si="36"/>
        <v xml:space="preserve">a ماجدة  </v>
      </c>
      <c r="J196" s="91" t="str">
        <f t="shared" si="37"/>
        <v>أنثى</v>
      </c>
      <c r="K196" s="101" t="str">
        <f t="shared" si="44"/>
        <v>3ASCG-5</v>
      </c>
      <c r="L196" s="78">
        <v>190</v>
      </c>
      <c r="M196" s="4" t="str">
        <f t="shared" si="38"/>
        <v>8.190</v>
      </c>
      <c r="N196" s="340">
        <f>IF(O196="","",COUNTIF($O$7:O196,O196))</f>
        <v>1</v>
      </c>
      <c r="O196" s="340">
        <f t="shared" si="45"/>
        <v>8</v>
      </c>
      <c r="P196" s="1" t="str">
        <f t="shared" si="39"/>
        <v xml:space="preserve">a ماجدة  </v>
      </c>
      <c r="Q196" s="4" t="str">
        <f t="shared" si="40"/>
        <v>8.1</v>
      </c>
      <c r="R196" s="2" t="str">
        <f t="shared" si="41"/>
        <v xml:space="preserve">a ماجدة  </v>
      </c>
      <c r="S196" s="79">
        <f t="shared" si="42"/>
        <v>190</v>
      </c>
    </row>
    <row r="197" spans="2:19" ht="24" customHeight="1">
      <c r="B197" s="75" t="str">
        <f t="shared" si="43"/>
        <v>3ASCG-5.18</v>
      </c>
      <c r="C197" s="76">
        <v>191</v>
      </c>
      <c r="D197" s="403" t="str">
        <f t="shared" si="31"/>
        <v>الثالثة إعدادي عام_191</v>
      </c>
      <c r="E197" s="77" t="str">
        <f t="shared" si="32"/>
        <v>3ASCG-5</v>
      </c>
      <c r="F197" s="91" t="str">
        <f t="shared" si="33"/>
        <v>5</v>
      </c>
      <c r="G197" s="92">
        <f t="shared" si="34"/>
        <v>18</v>
      </c>
      <c r="H197" s="91" t="str">
        <f t="shared" si="35"/>
        <v>P134260149</v>
      </c>
      <c r="I197" s="91" t="str">
        <f t="shared" si="36"/>
        <v xml:space="preserve">a نورة </v>
      </c>
      <c r="J197" s="91" t="str">
        <f t="shared" si="37"/>
        <v>أنثى</v>
      </c>
      <c r="K197" s="101" t="str">
        <f t="shared" si="44"/>
        <v>3ASCG-5</v>
      </c>
      <c r="L197" s="78">
        <v>191</v>
      </c>
      <c r="M197" s="4" t="str">
        <f t="shared" si="38"/>
        <v>8.191</v>
      </c>
      <c r="N197" s="340">
        <f>IF(O197="","",COUNTIF($O$7:O197,O197))</f>
        <v>2</v>
      </c>
      <c r="O197" s="340">
        <f t="shared" si="45"/>
        <v>8</v>
      </c>
      <c r="P197" s="1" t="str">
        <f t="shared" si="39"/>
        <v xml:space="preserve">a نورة </v>
      </c>
      <c r="Q197" s="4" t="str">
        <f t="shared" si="40"/>
        <v>8.2</v>
      </c>
      <c r="R197" s="2" t="str">
        <f t="shared" si="41"/>
        <v xml:space="preserve">a نورة </v>
      </c>
      <c r="S197" s="79">
        <f t="shared" si="42"/>
        <v>191</v>
      </c>
    </row>
    <row r="198" spans="2:19" ht="24" customHeight="1">
      <c r="B198" s="75" t="str">
        <f t="shared" si="43"/>
        <v>3ASCG-5.19</v>
      </c>
      <c r="C198" s="76">
        <v>192</v>
      </c>
      <c r="D198" s="403" t="str">
        <f t="shared" si="31"/>
        <v>الثالثة إعدادي عام_192</v>
      </c>
      <c r="E198" s="77" t="str">
        <f t="shared" si="32"/>
        <v>3ASCG-5</v>
      </c>
      <c r="F198" s="91" t="str">
        <f t="shared" si="33"/>
        <v>5</v>
      </c>
      <c r="G198" s="92">
        <f t="shared" si="34"/>
        <v>19</v>
      </c>
      <c r="H198" s="91" t="str">
        <f t="shared" si="35"/>
        <v>P134260152</v>
      </c>
      <c r="I198" s="91" t="str">
        <f t="shared" si="36"/>
        <v xml:space="preserve">a نسرين </v>
      </c>
      <c r="J198" s="91" t="str">
        <f t="shared" si="37"/>
        <v>أنثى</v>
      </c>
      <c r="K198" s="101" t="str">
        <f t="shared" si="44"/>
        <v>3ASCG-5</v>
      </c>
      <c r="L198" s="78">
        <v>192</v>
      </c>
      <c r="M198" s="4" t="str">
        <f t="shared" si="38"/>
        <v>8.192</v>
      </c>
      <c r="N198" s="340">
        <f>IF(O198="","",COUNTIF($O$7:O198,O198))</f>
        <v>3</v>
      </c>
      <c r="O198" s="340">
        <f t="shared" si="45"/>
        <v>8</v>
      </c>
      <c r="P198" s="1" t="str">
        <f t="shared" si="39"/>
        <v xml:space="preserve">a نسرين </v>
      </c>
      <c r="Q198" s="4" t="str">
        <f t="shared" si="40"/>
        <v>8.3</v>
      </c>
      <c r="R198" s="2" t="str">
        <f t="shared" si="41"/>
        <v xml:space="preserve">a نسرين </v>
      </c>
      <c r="S198" s="79">
        <f t="shared" si="42"/>
        <v>192</v>
      </c>
    </row>
    <row r="199" spans="2:19" ht="24" customHeight="1">
      <c r="B199" s="75" t="str">
        <f t="shared" si="43"/>
        <v>3ASCG-5.20</v>
      </c>
      <c r="C199" s="76">
        <v>193</v>
      </c>
      <c r="D199" s="403" t="str">
        <f t="shared" ref="D199:D262" si="46">$F$2&amp;"_"&amp;C199</f>
        <v>الثالثة إعدادي عام_193</v>
      </c>
      <c r="E199" s="77" t="str">
        <f t="shared" ref="E199:E262" si="47">IFERROR(INDEX(AHLA1,MATCH(D199,AHLA,0))," ")</f>
        <v>3ASCG-5</v>
      </c>
      <c r="F199" s="91" t="str">
        <f t="shared" ref="F199:F262" si="48">IF(LEN(E199)&gt;7,RIGHT(E199,2),RIGHT(E199,1))</f>
        <v>5</v>
      </c>
      <c r="G199" s="92">
        <f t="shared" ref="G199:G262" si="49">IFERROR(INDEX(AHLA2,MATCH(D199,AHLA,0))," ")</f>
        <v>20</v>
      </c>
      <c r="H199" s="91" t="str">
        <f t="shared" ref="H199:H262" si="50">IFERROR(INDEX(AHLA3,MATCH(D199,AHLA,0))," ")</f>
        <v>P134371101</v>
      </c>
      <c r="I199" s="91" t="str">
        <f t="shared" ref="I199:I262" si="51">IFERROR(INDEX(AHLA5,MATCH(D199,AHLA,0))," ")</f>
        <v xml:space="preserve">a محمد </v>
      </c>
      <c r="J199" s="91" t="str">
        <f t="shared" ref="J199:J262" si="52">IFERROR(INDEX(AHLA4,MATCH(D199,AHLA,0))," ")</f>
        <v>ذكر</v>
      </c>
      <c r="K199" s="101" t="str">
        <f t="shared" si="44"/>
        <v>3ASCG-5</v>
      </c>
      <c r="L199" s="78">
        <v>193</v>
      </c>
      <c r="M199" s="4" t="str">
        <f t="shared" ref="M199:M262" si="53">CONCATENATE(O199,".",L199)</f>
        <v>8.193</v>
      </c>
      <c r="N199" s="340">
        <f>IF(O199="","",COUNTIF($O$7:O199,O199))</f>
        <v>4</v>
      </c>
      <c r="O199" s="340">
        <f t="shared" si="45"/>
        <v>8</v>
      </c>
      <c r="P199" s="1" t="str">
        <f t="shared" ref="P199:P262" si="54">I199</f>
        <v xml:space="preserve">a محمد </v>
      </c>
      <c r="Q199" s="4" t="str">
        <f t="shared" ref="Q199:Q262" si="55">CONCATENATE(O199,".",N199)</f>
        <v>8.4</v>
      </c>
      <c r="R199" s="2" t="str">
        <f t="shared" ref="R199:R262" si="56">I199</f>
        <v xml:space="preserve">a محمد </v>
      </c>
      <c r="S199" s="79">
        <f t="shared" ref="S199:S262" si="57">L199</f>
        <v>193</v>
      </c>
    </row>
    <row r="200" spans="2:19" ht="24" customHeight="1">
      <c r="B200" s="75" t="str">
        <f t="shared" ref="B200:B263" si="58">+CONCATENATE(E200,".",G200)</f>
        <v>3ASCG-5.21</v>
      </c>
      <c r="C200" s="76">
        <v>194</v>
      </c>
      <c r="D200" s="403" t="str">
        <f t="shared" si="46"/>
        <v>الثالثة إعدادي عام_194</v>
      </c>
      <c r="E200" s="77" t="str">
        <f t="shared" si="47"/>
        <v>3ASCG-5</v>
      </c>
      <c r="F200" s="91" t="str">
        <f t="shared" si="48"/>
        <v>5</v>
      </c>
      <c r="G200" s="92">
        <f t="shared" si="49"/>
        <v>21</v>
      </c>
      <c r="H200" s="91" t="str">
        <f t="shared" si="50"/>
        <v>P135056498</v>
      </c>
      <c r="I200" s="91" t="str">
        <f t="shared" si="51"/>
        <v>a نوال</v>
      </c>
      <c r="J200" s="91" t="str">
        <f t="shared" si="52"/>
        <v>أنثى</v>
      </c>
      <c r="K200" s="101" t="str">
        <f t="shared" ref="K200:K263" si="59">E200</f>
        <v>3ASCG-5</v>
      </c>
      <c r="L200" s="78">
        <v>194</v>
      </c>
      <c r="M200" s="4" t="str">
        <f t="shared" si="53"/>
        <v>8.194</v>
      </c>
      <c r="N200" s="340">
        <f>IF(O200="","",COUNTIF($O$7:O200,O200))</f>
        <v>5</v>
      </c>
      <c r="O200" s="340">
        <f t="shared" ref="O200:O263" si="60">IFERROR(INDEX($W$7:$W$46,MATCH(ROW()-6,$U$6:$U$46)),"")</f>
        <v>8</v>
      </c>
      <c r="P200" s="1" t="str">
        <f t="shared" si="54"/>
        <v>a نوال</v>
      </c>
      <c r="Q200" s="4" t="str">
        <f t="shared" si="55"/>
        <v>8.5</v>
      </c>
      <c r="R200" s="2" t="str">
        <f t="shared" si="56"/>
        <v>a نوال</v>
      </c>
      <c r="S200" s="79">
        <f t="shared" si="57"/>
        <v>194</v>
      </c>
    </row>
    <row r="201" spans="2:19" ht="24" customHeight="1">
      <c r="B201" s="75" t="str">
        <f t="shared" si="58"/>
        <v>3ASCG-5.22</v>
      </c>
      <c r="C201" s="76">
        <v>195</v>
      </c>
      <c r="D201" s="403" t="str">
        <f t="shared" si="46"/>
        <v>الثالثة إعدادي عام_195</v>
      </c>
      <c r="E201" s="77" t="str">
        <f t="shared" si="47"/>
        <v>3ASCG-5</v>
      </c>
      <c r="F201" s="91" t="str">
        <f t="shared" si="48"/>
        <v>5</v>
      </c>
      <c r="G201" s="92">
        <f t="shared" si="49"/>
        <v>22</v>
      </c>
      <c r="H201" s="91" t="str">
        <f t="shared" si="50"/>
        <v>P135174444</v>
      </c>
      <c r="I201" s="91" t="str">
        <f t="shared" si="51"/>
        <v>a محمد</v>
      </c>
      <c r="J201" s="91" t="str">
        <f t="shared" si="52"/>
        <v>ذكر</v>
      </c>
      <c r="K201" s="101" t="str">
        <f t="shared" si="59"/>
        <v>3ASCG-5</v>
      </c>
      <c r="L201" s="78">
        <v>195</v>
      </c>
      <c r="M201" s="4" t="str">
        <f t="shared" si="53"/>
        <v>8.195</v>
      </c>
      <c r="N201" s="340">
        <f>IF(O201="","",COUNTIF($O$7:O201,O201))</f>
        <v>6</v>
      </c>
      <c r="O201" s="340">
        <f t="shared" si="60"/>
        <v>8</v>
      </c>
      <c r="P201" s="1" t="str">
        <f t="shared" si="54"/>
        <v>a محمد</v>
      </c>
      <c r="Q201" s="4" t="str">
        <f t="shared" si="55"/>
        <v>8.6</v>
      </c>
      <c r="R201" s="2" t="str">
        <f t="shared" si="56"/>
        <v>a محمد</v>
      </c>
      <c r="S201" s="79">
        <f t="shared" si="57"/>
        <v>195</v>
      </c>
    </row>
    <row r="202" spans="2:19" ht="24" customHeight="1">
      <c r="B202" s="75" t="str">
        <f t="shared" si="58"/>
        <v>3ASCG-5.23</v>
      </c>
      <c r="C202" s="76">
        <v>196</v>
      </c>
      <c r="D202" s="403" t="str">
        <f t="shared" si="46"/>
        <v>الثالثة إعدادي عام_196</v>
      </c>
      <c r="E202" s="77" t="str">
        <f t="shared" si="47"/>
        <v>3ASCG-5</v>
      </c>
      <c r="F202" s="91" t="str">
        <f t="shared" si="48"/>
        <v>5</v>
      </c>
      <c r="G202" s="92">
        <f t="shared" si="49"/>
        <v>23</v>
      </c>
      <c r="H202" s="91" t="str">
        <f t="shared" si="50"/>
        <v>P135252554</v>
      </c>
      <c r="I202" s="91" t="str">
        <f t="shared" si="51"/>
        <v xml:space="preserve">a ياسين  </v>
      </c>
      <c r="J202" s="91" t="str">
        <f t="shared" si="52"/>
        <v>ذكر</v>
      </c>
      <c r="K202" s="101" t="str">
        <f t="shared" si="59"/>
        <v>3ASCG-5</v>
      </c>
      <c r="L202" s="78">
        <v>196</v>
      </c>
      <c r="M202" s="4" t="str">
        <f t="shared" si="53"/>
        <v>8.196</v>
      </c>
      <c r="N202" s="340">
        <f>IF(O202="","",COUNTIF($O$7:O202,O202))</f>
        <v>7</v>
      </c>
      <c r="O202" s="340">
        <f t="shared" si="60"/>
        <v>8</v>
      </c>
      <c r="P202" s="1" t="str">
        <f t="shared" si="54"/>
        <v xml:space="preserve">a ياسين  </v>
      </c>
      <c r="Q202" s="4" t="str">
        <f t="shared" si="55"/>
        <v>8.7</v>
      </c>
      <c r="R202" s="2" t="str">
        <f t="shared" si="56"/>
        <v xml:space="preserve">a ياسين  </v>
      </c>
      <c r="S202" s="79">
        <f t="shared" si="57"/>
        <v>196</v>
      </c>
    </row>
    <row r="203" spans="2:19" ht="24" customHeight="1">
      <c r="B203" s="75" t="str">
        <f t="shared" si="58"/>
        <v>3ASCG-5.24</v>
      </c>
      <c r="C203" s="76">
        <v>197</v>
      </c>
      <c r="D203" s="403" t="str">
        <f t="shared" si="46"/>
        <v>الثالثة إعدادي عام_197</v>
      </c>
      <c r="E203" s="77" t="str">
        <f t="shared" si="47"/>
        <v>3ASCG-5</v>
      </c>
      <c r="F203" s="91" t="str">
        <f t="shared" si="48"/>
        <v>5</v>
      </c>
      <c r="G203" s="92">
        <f t="shared" si="49"/>
        <v>24</v>
      </c>
      <c r="H203" s="91" t="str">
        <f t="shared" si="50"/>
        <v>P135260147</v>
      </c>
      <c r="I203" s="91" t="str">
        <f t="shared" si="51"/>
        <v>a جيهان</v>
      </c>
      <c r="J203" s="91" t="str">
        <f t="shared" si="52"/>
        <v>أنثى</v>
      </c>
      <c r="K203" s="101" t="str">
        <f t="shared" si="59"/>
        <v>3ASCG-5</v>
      </c>
      <c r="L203" s="78">
        <v>197</v>
      </c>
      <c r="M203" s="4" t="str">
        <f t="shared" si="53"/>
        <v>8.197</v>
      </c>
      <c r="N203" s="340">
        <f>IF(O203="","",COUNTIF($O$7:O203,O203))</f>
        <v>8</v>
      </c>
      <c r="O203" s="340">
        <f t="shared" si="60"/>
        <v>8</v>
      </c>
      <c r="P203" s="1" t="str">
        <f t="shared" si="54"/>
        <v>a جيهان</v>
      </c>
      <c r="Q203" s="4" t="str">
        <f t="shared" si="55"/>
        <v>8.8</v>
      </c>
      <c r="R203" s="2" t="str">
        <f t="shared" si="56"/>
        <v>a جيهان</v>
      </c>
      <c r="S203" s="79">
        <f t="shared" si="57"/>
        <v>197</v>
      </c>
    </row>
    <row r="204" spans="2:19" ht="24" customHeight="1">
      <c r="B204" s="75" t="str">
        <f t="shared" si="58"/>
        <v>3ASCG-5.25</v>
      </c>
      <c r="C204" s="76">
        <v>198</v>
      </c>
      <c r="D204" s="403" t="str">
        <f t="shared" si="46"/>
        <v>الثالثة إعدادي عام_198</v>
      </c>
      <c r="E204" s="77" t="str">
        <f t="shared" si="47"/>
        <v>3ASCG-5</v>
      </c>
      <c r="F204" s="91" t="str">
        <f t="shared" si="48"/>
        <v>5</v>
      </c>
      <c r="G204" s="92">
        <f t="shared" si="49"/>
        <v>25</v>
      </c>
      <c r="H204" s="91" t="str">
        <f t="shared" si="50"/>
        <v>P135371276</v>
      </c>
      <c r="I204" s="91" t="str">
        <f t="shared" si="51"/>
        <v xml:space="preserve">a فاطمة الزهراء </v>
      </c>
      <c r="J204" s="91" t="str">
        <f t="shared" si="52"/>
        <v>أنثى</v>
      </c>
      <c r="K204" s="101" t="str">
        <f t="shared" si="59"/>
        <v>3ASCG-5</v>
      </c>
      <c r="L204" s="78">
        <v>198</v>
      </c>
      <c r="M204" s="4" t="str">
        <f t="shared" si="53"/>
        <v>8.198</v>
      </c>
      <c r="N204" s="340">
        <f>IF(O204="","",COUNTIF($O$7:O204,O204))</f>
        <v>9</v>
      </c>
      <c r="O204" s="340">
        <f t="shared" si="60"/>
        <v>8</v>
      </c>
      <c r="P204" s="1" t="str">
        <f t="shared" si="54"/>
        <v xml:space="preserve">a فاطمة الزهراء </v>
      </c>
      <c r="Q204" s="4" t="str">
        <f t="shared" si="55"/>
        <v>8.9</v>
      </c>
      <c r="R204" s="2" t="str">
        <f t="shared" si="56"/>
        <v xml:space="preserve">a فاطمة الزهراء </v>
      </c>
      <c r="S204" s="79">
        <f t="shared" si="57"/>
        <v>198</v>
      </c>
    </row>
    <row r="205" spans="2:19" ht="24" customHeight="1">
      <c r="B205" s="75" t="str">
        <f t="shared" si="58"/>
        <v>3ASCG-5.26</v>
      </c>
      <c r="C205" s="76">
        <v>199</v>
      </c>
      <c r="D205" s="403" t="str">
        <f t="shared" si="46"/>
        <v>الثالثة إعدادي عام_199</v>
      </c>
      <c r="E205" s="77" t="str">
        <f t="shared" si="47"/>
        <v>3ASCG-5</v>
      </c>
      <c r="F205" s="91" t="str">
        <f t="shared" si="48"/>
        <v>5</v>
      </c>
      <c r="G205" s="92">
        <f t="shared" si="49"/>
        <v>26</v>
      </c>
      <c r="H205" s="91" t="str">
        <f t="shared" si="50"/>
        <v>P135371295</v>
      </c>
      <c r="I205" s="91" t="str">
        <f t="shared" si="51"/>
        <v xml:space="preserve">a أميمة </v>
      </c>
      <c r="J205" s="91" t="str">
        <f t="shared" si="52"/>
        <v>أنثى</v>
      </c>
      <c r="K205" s="101" t="str">
        <f t="shared" si="59"/>
        <v>3ASCG-5</v>
      </c>
      <c r="L205" s="78">
        <v>199</v>
      </c>
      <c r="M205" s="4" t="str">
        <f t="shared" si="53"/>
        <v>8.199</v>
      </c>
      <c r="N205" s="340">
        <f>IF(O205="","",COUNTIF($O$7:O205,O205))</f>
        <v>10</v>
      </c>
      <c r="O205" s="340">
        <f t="shared" si="60"/>
        <v>8</v>
      </c>
      <c r="P205" s="1" t="str">
        <f t="shared" si="54"/>
        <v xml:space="preserve">a أميمة </v>
      </c>
      <c r="Q205" s="4" t="str">
        <f t="shared" si="55"/>
        <v>8.10</v>
      </c>
      <c r="R205" s="2" t="str">
        <f t="shared" si="56"/>
        <v xml:space="preserve">a أميمة </v>
      </c>
      <c r="S205" s="79">
        <f t="shared" si="57"/>
        <v>199</v>
      </c>
    </row>
    <row r="206" spans="2:19" ht="24" customHeight="1">
      <c r="B206" s="75" t="str">
        <f t="shared" si="58"/>
        <v>3ASCG-5.27</v>
      </c>
      <c r="C206" s="76">
        <v>200</v>
      </c>
      <c r="D206" s="403" t="str">
        <f t="shared" si="46"/>
        <v>الثالثة إعدادي عام_200</v>
      </c>
      <c r="E206" s="77" t="str">
        <f t="shared" si="47"/>
        <v>3ASCG-5</v>
      </c>
      <c r="F206" s="91" t="str">
        <f t="shared" si="48"/>
        <v>5</v>
      </c>
      <c r="G206" s="92">
        <f t="shared" si="49"/>
        <v>27</v>
      </c>
      <c r="H206" s="91" t="str">
        <f t="shared" si="50"/>
        <v>P135377549</v>
      </c>
      <c r="I206" s="91" t="str">
        <f t="shared" si="51"/>
        <v>a أيوب</v>
      </c>
      <c r="J206" s="91" t="str">
        <f t="shared" si="52"/>
        <v>ذكر</v>
      </c>
      <c r="K206" s="101" t="str">
        <f t="shared" si="59"/>
        <v>3ASCG-5</v>
      </c>
      <c r="L206" s="78">
        <v>200</v>
      </c>
      <c r="M206" s="4" t="str">
        <f t="shared" si="53"/>
        <v>8.200</v>
      </c>
      <c r="N206" s="340">
        <f>IF(O206="","",COUNTIF($O$7:O206,O206))</f>
        <v>11</v>
      </c>
      <c r="O206" s="340">
        <f t="shared" si="60"/>
        <v>8</v>
      </c>
      <c r="P206" s="1" t="str">
        <f t="shared" si="54"/>
        <v>a أيوب</v>
      </c>
      <c r="Q206" s="4" t="str">
        <f t="shared" si="55"/>
        <v>8.11</v>
      </c>
      <c r="R206" s="2" t="str">
        <f t="shared" si="56"/>
        <v>a أيوب</v>
      </c>
      <c r="S206" s="79">
        <f t="shared" si="57"/>
        <v>200</v>
      </c>
    </row>
    <row r="207" spans="2:19" ht="24" customHeight="1">
      <c r="B207" s="75" t="str">
        <f t="shared" si="58"/>
        <v>3ASCG-5.28</v>
      </c>
      <c r="C207" s="76">
        <v>201</v>
      </c>
      <c r="D207" s="403" t="str">
        <f t="shared" si="46"/>
        <v>الثالثة إعدادي عام_201</v>
      </c>
      <c r="E207" s="77" t="str">
        <f t="shared" si="47"/>
        <v>3ASCG-5</v>
      </c>
      <c r="F207" s="91" t="str">
        <f t="shared" si="48"/>
        <v>5</v>
      </c>
      <c r="G207" s="92">
        <f t="shared" si="49"/>
        <v>28</v>
      </c>
      <c r="H207" s="91" t="str">
        <f t="shared" si="50"/>
        <v>P135428237</v>
      </c>
      <c r="I207" s="91" t="str">
        <f t="shared" si="51"/>
        <v xml:space="preserve">a أيوب </v>
      </c>
      <c r="J207" s="91" t="str">
        <f t="shared" si="52"/>
        <v>ذكر</v>
      </c>
      <c r="K207" s="101" t="str">
        <f t="shared" si="59"/>
        <v>3ASCG-5</v>
      </c>
      <c r="L207" s="78">
        <v>201</v>
      </c>
      <c r="M207" s="4" t="str">
        <f t="shared" si="53"/>
        <v>8.201</v>
      </c>
      <c r="N207" s="340">
        <f>IF(O207="","",COUNTIF($O$7:O207,O207))</f>
        <v>12</v>
      </c>
      <c r="O207" s="340">
        <f t="shared" si="60"/>
        <v>8</v>
      </c>
      <c r="P207" s="1" t="str">
        <f t="shared" si="54"/>
        <v xml:space="preserve">a أيوب </v>
      </c>
      <c r="Q207" s="4" t="str">
        <f t="shared" si="55"/>
        <v>8.12</v>
      </c>
      <c r="R207" s="2" t="str">
        <f t="shared" si="56"/>
        <v xml:space="preserve">a أيوب </v>
      </c>
      <c r="S207" s="79">
        <f t="shared" si="57"/>
        <v>201</v>
      </c>
    </row>
    <row r="208" spans="2:19" ht="24" customHeight="1">
      <c r="B208" s="75" t="str">
        <f t="shared" si="58"/>
        <v>3ASCG-5.29</v>
      </c>
      <c r="C208" s="76">
        <v>202</v>
      </c>
      <c r="D208" s="403" t="str">
        <f t="shared" si="46"/>
        <v>الثالثة إعدادي عام_202</v>
      </c>
      <c r="E208" s="77" t="str">
        <f t="shared" si="47"/>
        <v>3ASCG-5</v>
      </c>
      <c r="F208" s="91" t="str">
        <f t="shared" si="48"/>
        <v>5</v>
      </c>
      <c r="G208" s="92">
        <f t="shared" si="49"/>
        <v>29</v>
      </c>
      <c r="H208" s="91" t="str">
        <f t="shared" si="50"/>
        <v>P136252635</v>
      </c>
      <c r="I208" s="91" t="str">
        <f t="shared" si="51"/>
        <v>a أيمن</v>
      </c>
      <c r="J208" s="91" t="str">
        <f t="shared" si="52"/>
        <v>ذكر</v>
      </c>
      <c r="K208" s="101" t="str">
        <f t="shared" si="59"/>
        <v>3ASCG-5</v>
      </c>
      <c r="L208" s="78">
        <v>202</v>
      </c>
      <c r="M208" s="4" t="str">
        <f t="shared" si="53"/>
        <v>8.202</v>
      </c>
      <c r="N208" s="340">
        <f>IF(O208="","",COUNTIF($O$7:O208,O208))</f>
        <v>13</v>
      </c>
      <c r="O208" s="340">
        <f t="shared" si="60"/>
        <v>8</v>
      </c>
      <c r="P208" s="1" t="str">
        <f t="shared" si="54"/>
        <v>a أيمن</v>
      </c>
      <c r="Q208" s="4" t="str">
        <f t="shared" si="55"/>
        <v>8.13</v>
      </c>
      <c r="R208" s="2" t="str">
        <f t="shared" si="56"/>
        <v>a أيمن</v>
      </c>
      <c r="S208" s="79">
        <f t="shared" si="57"/>
        <v>202</v>
      </c>
    </row>
    <row r="209" spans="2:19" ht="24" customHeight="1">
      <c r="B209" s="75" t="str">
        <f t="shared" si="58"/>
        <v>3ASCG-5.30</v>
      </c>
      <c r="C209" s="76">
        <v>203</v>
      </c>
      <c r="D209" s="403" t="str">
        <f t="shared" si="46"/>
        <v>الثالثة إعدادي عام_203</v>
      </c>
      <c r="E209" s="77" t="str">
        <f t="shared" si="47"/>
        <v>3ASCG-5</v>
      </c>
      <c r="F209" s="91" t="str">
        <f t="shared" si="48"/>
        <v>5</v>
      </c>
      <c r="G209" s="92">
        <f t="shared" si="49"/>
        <v>30</v>
      </c>
      <c r="H209" s="91" t="str">
        <f t="shared" si="50"/>
        <v>P136260233</v>
      </c>
      <c r="I209" s="91" t="str">
        <f t="shared" si="51"/>
        <v xml:space="preserve">a محمد  امين </v>
      </c>
      <c r="J209" s="91" t="str">
        <f t="shared" si="52"/>
        <v>ذكر</v>
      </c>
      <c r="K209" s="101" t="str">
        <f t="shared" si="59"/>
        <v>3ASCG-5</v>
      </c>
      <c r="L209" s="78">
        <v>203</v>
      </c>
      <c r="M209" s="4" t="str">
        <f t="shared" si="53"/>
        <v>8.203</v>
      </c>
      <c r="N209" s="340">
        <f>IF(O209="","",COUNTIF($O$7:O209,O209))</f>
        <v>14</v>
      </c>
      <c r="O209" s="340">
        <f t="shared" si="60"/>
        <v>8</v>
      </c>
      <c r="P209" s="1" t="str">
        <f t="shared" si="54"/>
        <v xml:space="preserve">a محمد  امين </v>
      </c>
      <c r="Q209" s="4" t="str">
        <f t="shared" si="55"/>
        <v>8.14</v>
      </c>
      <c r="R209" s="2" t="str">
        <f t="shared" si="56"/>
        <v xml:space="preserve">a محمد  امين </v>
      </c>
      <c r="S209" s="79">
        <f t="shared" si="57"/>
        <v>203</v>
      </c>
    </row>
    <row r="210" spans="2:19" ht="24" customHeight="1">
      <c r="B210" s="75" t="str">
        <f t="shared" si="58"/>
        <v>3ASCG-5.31</v>
      </c>
      <c r="C210" s="76">
        <v>204</v>
      </c>
      <c r="D210" s="403" t="str">
        <f t="shared" si="46"/>
        <v>الثالثة إعدادي عام_204</v>
      </c>
      <c r="E210" s="77" t="str">
        <f t="shared" si="47"/>
        <v>3ASCG-5</v>
      </c>
      <c r="F210" s="91" t="str">
        <f t="shared" si="48"/>
        <v>5</v>
      </c>
      <c r="G210" s="92">
        <f t="shared" si="49"/>
        <v>31</v>
      </c>
      <c r="H210" s="91" t="str">
        <f t="shared" si="50"/>
        <v>P136376562</v>
      </c>
      <c r="I210" s="91" t="str">
        <f t="shared" si="51"/>
        <v xml:space="preserve">a حنان </v>
      </c>
      <c r="J210" s="91" t="str">
        <f t="shared" si="52"/>
        <v>أنثى</v>
      </c>
      <c r="K210" s="101" t="str">
        <f t="shared" si="59"/>
        <v>3ASCG-5</v>
      </c>
      <c r="L210" s="78">
        <v>204</v>
      </c>
      <c r="M210" s="4" t="str">
        <f t="shared" si="53"/>
        <v>8.204</v>
      </c>
      <c r="N210" s="340">
        <f>IF(O210="","",COUNTIF($O$7:O210,O210))</f>
        <v>15</v>
      </c>
      <c r="O210" s="340">
        <f t="shared" si="60"/>
        <v>8</v>
      </c>
      <c r="P210" s="1" t="str">
        <f t="shared" si="54"/>
        <v xml:space="preserve">a حنان </v>
      </c>
      <c r="Q210" s="4" t="str">
        <f t="shared" si="55"/>
        <v>8.15</v>
      </c>
      <c r="R210" s="2" t="str">
        <f t="shared" si="56"/>
        <v xml:space="preserve">a حنان </v>
      </c>
      <c r="S210" s="79">
        <f t="shared" si="57"/>
        <v>204</v>
      </c>
    </row>
    <row r="211" spans="2:19" ht="24" customHeight="1">
      <c r="B211" s="75" t="str">
        <f t="shared" si="58"/>
        <v>3ASCG-5.32</v>
      </c>
      <c r="C211" s="76">
        <v>205</v>
      </c>
      <c r="D211" s="403" t="str">
        <f t="shared" si="46"/>
        <v>الثالثة إعدادي عام_205</v>
      </c>
      <c r="E211" s="77" t="str">
        <f t="shared" si="47"/>
        <v>3ASCG-5</v>
      </c>
      <c r="F211" s="91" t="str">
        <f t="shared" si="48"/>
        <v>5</v>
      </c>
      <c r="G211" s="92">
        <f t="shared" si="49"/>
        <v>32</v>
      </c>
      <c r="H211" s="91" t="str">
        <f t="shared" si="50"/>
        <v>P136376638</v>
      </c>
      <c r="I211" s="91" t="str">
        <f t="shared" si="51"/>
        <v xml:space="preserve">a فاطمة </v>
      </c>
      <c r="J211" s="91" t="str">
        <f t="shared" si="52"/>
        <v>أنثى</v>
      </c>
      <c r="K211" s="101" t="str">
        <f t="shared" si="59"/>
        <v>3ASCG-5</v>
      </c>
      <c r="L211" s="78">
        <v>205</v>
      </c>
      <c r="M211" s="4" t="str">
        <f t="shared" si="53"/>
        <v>8.205</v>
      </c>
      <c r="N211" s="340">
        <f>IF(O211="","",COUNTIF($O$7:O211,O211))</f>
        <v>16</v>
      </c>
      <c r="O211" s="340">
        <f t="shared" si="60"/>
        <v>8</v>
      </c>
      <c r="P211" s="1" t="str">
        <f t="shared" si="54"/>
        <v xml:space="preserve">a فاطمة </v>
      </c>
      <c r="Q211" s="4" t="str">
        <f t="shared" si="55"/>
        <v>8.16</v>
      </c>
      <c r="R211" s="2" t="str">
        <f t="shared" si="56"/>
        <v xml:space="preserve">a فاطمة </v>
      </c>
      <c r="S211" s="79">
        <f t="shared" si="57"/>
        <v>205</v>
      </c>
    </row>
    <row r="212" spans="2:19" ht="24" customHeight="1">
      <c r="B212" s="75" t="str">
        <f t="shared" si="58"/>
        <v>3ASCG-5.33</v>
      </c>
      <c r="C212" s="76">
        <v>206</v>
      </c>
      <c r="D212" s="403" t="str">
        <f t="shared" si="46"/>
        <v>الثالثة إعدادي عام_206</v>
      </c>
      <c r="E212" s="77" t="str">
        <f t="shared" si="47"/>
        <v>3ASCG-5</v>
      </c>
      <c r="F212" s="91" t="str">
        <f t="shared" si="48"/>
        <v>5</v>
      </c>
      <c r="G212" s="92">
        <f t="shared" si="49"/>
        <v>33</v>
      </c>
      <c r="H212" s="91" t="str">
        <f t="shared" si="50"/>
        <v>P136377415</v>
      </c>
      <c r="I212" s="91" t="str">
        <f t="shared" si="51"/>
        <v xml:space="preserve">a محمد </v>
      </c>
      <c r="J212" s="91" t="str">
        <f t="shared" si="52"/>
        <v>ذكر</v>
      </c>
      <c r="K212" s="101" t="str">
        <f t="shared" si="59"/>
        <v>3ASCG-5</v>
      </c>
      <c r="L212" s="78">
        <v>206</v>
      </c>
      <c r="M212" s="4" t="str">
        <f t="shared" si="53"/>
        <v>8.206</v>
      </c>
      <c r="N212" s="340">
        <f>IF(O212="","",COUNTIF($O$7:O212,O212))</f>
        <v>17</v>
      </c>
      <c r="O212" s="340">
        <f t="shared" si="60"/>
        <v>8</v>
      </c>
      <c r="P212" s="1" t="str">
        <f t="shared" si="54"/>
        <v xml:space="preserve">a محمد </v>
      </c>
      <c r="Q212" s="4" t="str">
        <f t="shared" si="55"/>
        <v>8.17</v>
      </c>
      <c r="R212" s="2" t="str">
        <f t="shared" si="56"/>
        <v xml:space="preserve">a محمد </v>
      </c>
      <c r="S212" s="79">
        <f t="shared" si="57"/>
        <v>206</v>
      </c>
    </row>
    <row r="213" spans="2:19" ht="24" customHeight="1">
      <c r="B213" s="75" t="str">
        <f t="shared" si="58"/>
        <v>3ASCG-5.34</v>
      </c>
      <c r="C213" s="76">
        <v>207</v>
      </c>
      <c r="D213" s="403" t="str">
        <f t="shared" si="46"/>
        <v>الثالثة إعدادي عام_207</v>
      </c>
      <c r="E213" s="77" t="str">
        <f t="shared" si="47"/>
        <v>3ASCG-5</v>
      </c>
      <c r="F213" s="91" t="str">
        <f t="shared" si="48"/>
        <v>5</v>
      </c>
      <c r="G213" s="92">
        <f t="shared" si="49"/>
        <v>34</v>
      </c>
      <c r="H213" s="91" t="str">
        <f t="shared" si="50"/>
        <v>P136428355</v>
      </c>
      <c r="I213" s="91" t="str">
        <f t="shared" si="51"/>
        <v xml:space="preserve">a أميمة </v>
      </c>
      <c r="J213" s="91" t="str">
        <f t="shared" si="52"/>
        <v>أنثى</v>
      </c>
      <c r="K213" s="101" t="str">
        <f t="shared" si="59"/>
        <v>3ASCG-5</v>
      </c>
      <c r="L213" s="78">
        <v>207</v>
      </c>
      <c r="M213" s="4" t="str">
        <f t="shared" si="53"/>
        <v>8.207</v>
      </c>
      <c r="N213" s="340">
        <f>IF(O213="","",COUNTIF($O$7:O213,O213))</f>
        <v>18</v>
      </c>
      <c r="O213" s="340">
        <f t="shared" si="60"/>
        <v>8</v>
      </c>
      <c r="P213" s="1" t="str">
        <f t="shared" si="54"/>
        <v xml:space="preserve">a أميمة </v>
      </c>
      <c r="Q213" s="4" t="str">
        <f t="shared" si="55"/>
        <v>8.18</v>
      </c>
      <c r="R213" s="2" t="str">
        <f t="shared" si="56"/>
        <v xml:space="preserve">a أميمة </v>
      </c>
      <c r="S213" s="79">
        <f t="shared" si="57"/>
        <v>207</v>
      </c>
    </row>
    <row r="214" spans="2:19" ht="24" customHeight="1">
      <c r="B214" s="75" t="str">
        <f t="shared" si="58"/>
        <v>3ASCG-5.35</v>
      </c>
      <c r="C214" s="76">
        <v>208</v>
      </c>
      <c r="D214" s="403" t="str">
        <f t="shared" si="46"/>
        <v>الثالثة إعدادي عام_208</v>
      </c>
      <c r="E214" s="77" t="str">
        <f t="shared" si="47"/>
        <v>3ASCG-5</v>
      </c>
      <c r="F214" s="91" t="str">
        <f t="shared" si="48"/>
        <v>5</v>
      </c>
      <c r="G214" s="92">
        <f t="shared" si="49"/>
        <v>35</v>
      </c>
      <c r="H214" s="91" t="str">
        <f t="shared" si="50"/>
        <v>P137244271</v>
      </c>
      <c r="I214" s="91" t="str">
        <f t="shared" si="51"/>
        <v xml:space="preserve">a عبد القادر </v>
      </c>
      <c r="J214" s="91" t="str">
        <f t="shared" si="52"/>
        <v>ذكر</v>
      </c>
      <c r="K214" s="101" t="str">
        <f t="shared" si="59"/>
        <v>3ASCG-5</v>
      </c>
      <c r="L214" s="78">
        <v>208</v>
      </c>
      <c r="M214" s="4" t="str">
        <f t="shared" si="53"/>
        <v>8.208</v>
      </c>
      <c r="N214" s="340">
        <f>IF(O214="","",COUNTIF($O$7:O214,O214))</f>
        <v>19</v>
      </c>
      <c r="O214" s="340">
        <f t="shared" si="60"/>
        <v>8</v>
      </c>
      <c r="P214" s="1" t="str">
        <f t="shared" si="54"/>
        <v xml:space="preserve">a عبد القادر </v>
      </c>
      <c r="Q214" s="4" t="str">
        <f t="shared" si="55"/>
        <v>8.19</v>
      </c>
      <c r="R214" s="2" t="str">
        <f t="shared" si="56"/>
        <v xml:space="preserve">a عبد القادر </v>
      </c>
      <c r="S214" s="79">
        <f t="shared" si="57"/>
        <v>208</v>
      </c>
    </row>
    <row r="215" spans="2:19" ht="24" customHeight="1">
      <c r="B215" s="75" t="str">
        <f t="shared" si="58"/>
        <v>3ASCG-5.36</v>
      </c>
      <c r="C215" s="76">
        <v>209</v>
      </c>
      <c r="D215" s="403" t="str">
        <f t="shared" si="46"/>
        <v>الثالثة إعدادي عام_209</v>
      </c>
      <c r="E215" s="77" t="str">
        <f t="shared" si="47"/>
        <v>3ASCG-5</v>
      </c>
      <c r="F215" s="91" t="str">
        <f t="shared" si="48"/>
        <v>5</v>
      </c>
      <c r="G215" s="92">
        <f t="shared" si="49"/>
        <v>36</v>
      </c>
      <c r="H215" s="91" t="str">
        <f t="shared" si="50"/>
        <v>P137260258</v>
      </c>
      <c r="I215" s="91" t="str">
        <f t="shared" si="51"/>
        <v xml:space="preserve">a وداد  </v>
      </c>
      <c r="J215" s="91" t="str">
        <f t="shared" si="52"/>
        <v>أنثى</v>
      </c>
      <c r="K215" s="101" t="str">
        <f t="shared" si="59"/>
        <v>3ASCG-5</v>
      </c>
      <c r="L215" s="78">
        <v>209</v>
      </c>
      <c r="M215" s="4" t="str">
        <f t="shared" si="53"/>
        <v>8.209</v>
      </c>
      <c r="N215" s="340">
        <f>IF(O215="","",COUNTIF($O$7:O215,O215))</f>
        <v>20</v>
      </c>
      <c r="O215" s="340">
        <f t="shared" si="60"/>
        <v>8</v>
      </c>
      <c r="P215" s="1" t="str">
        <f t="shared" si="54"/>
        <v xml:space="preserve">a وداد  </v>
      </c>
      <c r="Q215" s="4" t="str">
        <f t="shared" si="55"/>
        <v>8.20</v>
      </c>
      <c r="R215" s="2" t="str">
        <f t="shared" si="56"/>
        <v xml:space="preserve">a وداد  </v>
      </c>
      <c r="S215" s="79">
        <f t="shared" si="57"/>
        <v>209</v>
      </c>
    </row>
    <row r="216" spans="2:19" ht="24" customHeight="1">
      <c r="B216" s="75" t="str">
        <f t="shared" si="58"/>
        <v>3ASCG-5.37</v>
      </c>
      <c r="C216" s="76">
        <v>210</v>
      </c>
      <c r="D216" s="403" t="str">
        <f t="shared" si="46"/>
        <v>الثالثة إعدادي عام_210</v>
      </c>
      <c r="E216" s="77" t="str">
        <f t="shared" si="47"/>
        <v>3ASCG-5</v>
      </c>
      <c r="F216" s="91" t="str">
        <f t="shared" si="48"/>
        <v>5</v>
      </c>
      <c r="G216" s="92">
        <f t="shared" si="49"/>
        <v>37</v>
      </c>
      <c r="H216" s="91" t="str">
        <f t="shared" si="50"/>
        <v>P137376698</v>
      </c>
      <c r="I216" s="91" t="str">
        <f t="shared" si="51"/>
        <v xml:space="preserve">a حنان </v>
      </c>
      <c r="J216" s="91" t="str">
        <f t="shared" si="52"/>
        <v>أنثى</v>
      </c>
      <c r="K216" s="101" t="str">
        <f t="shared" si="59"/>
        <v>3ASCG-5</v>
      </c>
      <c r="L216" s="78">
        <v>210</v>
      </c>
      <c r="M216" s="4" t="str">
        <f t="shared" si="53"/>
        <v>8.210</v>
      </c>
      <c r="N216" s="340">
        <f>IF(O216="","",COUNTIF($O$7:O216,O216))</f>
        <v>21</v>
      </c>
      <c r="O216" s="340">
        <f t="shared" si="60"/>
        <v>8</v>
      </c>
      <c r="P216" s="1" t="str">
        <f t="shared" si="54"/>
        <v xml:space="preserve">a حنان </v>
      </c>
      <c r="Q216" s="4" t="str">
        <f t="shared" si="55"/>
        <v>8.21</v>
      </c>
      <c r="R216" s="2" t="str">
        <f t="shared" si="56"/>
        <v xml:space="preserve">a حنان </v>
      </c>
      <c r="S216" s="79">
        <f t="shared" si="57"/>
        <v>210</v>
      </c>
    </row>
    <row r="217" spans="2:19" ht="24" customHeight="1">
      <c r="B217" s="75" t="str">
        <f t="shared" si="58"/>
        <v>3ASCG-5.38</v>
      </c>
      <c r="C217" s="76">
        <v>211</v>
      </c>
      <c r="D217" s="403" t="str">
        <f t="shared" si="46"/>
        <v>الثالثة إعدادي عام_211</v>
      </c>
      <c r="E217" s="77" t="str">
        <f t="shared" si="47"/>
        <v>3ASCG-5</v>
      </c>
      <c r="F217" s="91" t="str">
        <f t="shared" si="48"/>
        <v>5</v>
      </c>
      <c r="G217" s="92">
        <f t="shared" si="49"/>
        <v>38</v>
      </c>
      <c r="H217" s="91" t="str">
        <f t="shared" si="50"/>
        <v>P138243108</v>
      </c>
      <c r="I217" s="91" t="str">
        <f t="shared" si="51"/>
        <v xml:space="preserve">a نوفل  </v>
      </c>
      <c r="J217" s="91" t="str">
        <f t="shared" si="52"/>
        <v>ذكر</v>
      </c>
      <c r="K217" s="101" t="str">
        <f t="shared" si="59"/>
        <v>3ASCG-5</v>
      </c>
      <c r="L217" s="78">
        <v>211</v>
      </c>
      <c r="M217" s="4" t="str">
        <f t="shared" si="53"/>
        <v>8.211</v>
      </c>
      <c r="N217" s="340">
        <f>IF(O217="","",COUNTIF($O$7:O217,O217))</f>
        <v>22</v>
      </c>
      <c r="O217" s="340">
        <f t="shared" si="60"/>
        <v>8</v>
      </c>
      <c r="P217" s="1" t="str">
        <f t="shared" si="54"/>
        <v xml:space="preserve">a نوفل  </v>
      </c>
      <c r="Q217" s="4" t="str">
        <f t="shared" si="55"/>
        <v>8.22</v>
      </c>
      <c r="R217" s="2" t="str">
        <f t="shared" si="56"/>
        <v xml:space="preserve">a نوفل  </v>
      </c>
      <c r="S217" s="79">
        <f t="shared" si="57"/>
        <v>211</v>
      </c>
    </row>
    <row r="218" spans="2:19" ht="24" customHeight="1">
      <c r="B218" s="75" t="str">
        <f t="shared" si="58"/>
        <v>3ASCG-5.39</v>
      </c>
      <c r="C218" s="76">
        <v>212</v>
      </c>
      <c r="D218" s="403" t="str">
        <f t="shared" si="46"/>
        <v>الثالثة إعدادي عام_212</v>
      </c>
      <c r="E218" s="77" t="str">
        <f t="shared" si="47"/>
        <v>3ASCG-5</v>
      </c>
      <c r="F218" s="91" t="str">
        <f t="shared" si="48"/>
        <v>5</v>
      </c>
      <c r="G218" s="92">
        <f t="shared" si="49"/>
        <v>39</v>
      </c>
      <c r="H218" s="91" t="str">
        <f t="shared" si="50"/>
        <v>P138260078</v>
      </c>
      <c r="I218" s="91" t="str">
        <f t="shared" si="51"/>
        <v xml:space="preserve">a زيد </v>
      </c>
      <c r="J218" s="91" t="str">
        <f t="shared" si="52"/>
        <v>ذكر</v>
      </c>
      <c r="K218" s="101" t="str">
        <f t="shared" si="59"/>
        <v>3ASCG-5</v>
      </c>
      <c r="L218" s="78">
        <v>212</v>
      </c>
      <c r="M218" s="4" t="str">
        <f t="shared" si="53"/>
        <v>8.212</v>
      </c>
      <c r="N218" s="340">
        <f>IF(O218="","",COUNTIF($O$7:O218,O218))</f>
        <v>23</v>
      </c>
      <c r="O218" s="340">
        <f t="shared" si="60"/>
        <v>8</v>
      </c>
      <c r="P218" s="1" t="str">
        <f t="shared" si="54"/>
        <v xml:space="preserve">a زيد </v>
      </c>
      <c r="Q218" s="4" t="str">
        <f t="shared" si="55"/>
        <v>8.23</v>
      </c>
      <c r="R218" s="2" t="str">
        <f t="shared" si="56"/>
        <v xml:space="preserve">a زيد </v>
      </c>
      <c r="S218" s="79">
        <f t="shared" si="57"/>
        <v>212</v>
      </c>
    </row>
    <row r="219" spans="2:19" ht="24" customHeight="1">
      <c r="B219" s="75" t="str">
        <f t="shared" si="58"/>
        <v>3ASCG-5.40</v>
      </c>
      <c r="C219" s="76">
        <v>213</v>
      </c>
      <c r="D219" s="403" t="str">
        <f t="shared" si="46"/>
        <v>الثالثة إعدادي عام_213</v>
      </c>
      <c r="E219" s="77" t="str">
        <f t="shared" si="47"/>
        <v>3ASCG-5</v>
      </c>
      <c r="F219" s="91" t="str">
        <f t="shared" si="48"/>
        <v>5</v>
      </c>
      <c r="G219" s="92">
        <f t="shared" si="49"/>
        <v>40</v>
      </c>
      <c r="H219" s="91" t="str">
        <f t="shared" si="50"/>
        <v>P138371199</v>
      </c>
      <c r="I219" s="91" t="str">
        <f t="shared" si="51"/>
        <v xml:space="preserve">a سلمى </v>
      </c>
      <c r="J219" s="91" t="str">
        <f t="shared" si="52"/>
        <v>أنثى</v>
      </c>
      <c r="K219" s="101" t="str">
        <f t="shared" si="59"/>
        <v>3ASCG-5</v>
      </c>
      <c r="L219" s="78">
        <v>213</v>
      </c>
      <c r="M219" s="4" t="str">
        <f t="shared" si="53"/>
        <v>8.213</v>
      </c>
      <c r="N219" s="340">
        <f>IF(O219="","",COUNTIF($O$7:O219,O219))</f>
        <v>24</v>
      </c>
      <c r="O219" s="340">
        <f t="shared" si="60"/>
        <v>8</v>
      </c>
      <c r="P219" s="1" t="str">
        <f t="shared" si="54"/>
        <v xml:space="preserve">a سلمى </v>
      </c>
      <c r="Q219" s="4" t="str">
        <f t="shared" si="55"/>
        <v>8.24</v>
      </c>
      <c r="R219" s="2" t="str">
        <f t="shared" si="56"/>
        <v xml:space="preserve">a سلمى </v>
      </c>
      <c r="S219" s="79">
        <f t="shared" si="57"/>
        <v>213</v>
      </c>
    </row>
    <row r="220" spans="2:19" ht="24" customHeight="1">
      <c r="B220" s="75" t="str">
        <f t="shared" si="58"/>
        <v>3ASCG-5.41</v>
      </c>
      <c r="C220" s="76">
        <v>214</v>
      </c>
      <c r="D220" s="403" t="str">
        <f t="shared" si="46"/>
        <v>الثالثة إعدادي عام_214</v>
      </c>
      <c r="E220" s="77" t="str">
        <f t="shared" si="47"/>
        <v>3ASCG-5</v>
      </c>
      <c r="F220" s="91" t="str">
        <f t="shared" si="48"/>
        <v>5</v>
      </c>
      <c r="G220" s="92">
        <f t="shared" si="49"/>
        <v>41</v>
      </c>
      <c r="H220" s="91" t="str">
        <f t="shared" si="50"/>
        <v>P138371279</v>
      </c>
      <c r="I220" s="91" t="str">
        <f t="shared" si="51"/>
        <v xml:space="preserve">a أشرف </v>
      </c>
      <c r="J220" s="91" t="str">
        <f t="shared" si="52"/>
        <v>ذكر</v>
      </c>
      <c r="K220" s="101" t="str">
        <f t="shared" si="59"/>
        <v>3ASCG-5</v>
      </c>
      <c r="L220" s="78">
        <v>214</v>
      </c>
      <c r="M220" s="4" t="str">
        <f t="shared" si="53"/>
        <v>8.214</v>
      </c>
      <c r="N220" s="340">
        <f>IF(O220="","",COUNTIF($O$7:O220,O220))</f>
        <v>25</v>
      </c>
      <c r="O220" s="340">
        <f t="shared" si="60"/>
        <v>8</v>
      </c>
      <c r="P220" s="1" t="str">
        <f t="shared" si="54"/>
        <v xml:space="preserve">a أشرف </v>
      </c>
      <c r="Q220" s="4" t="str">
        <f t="shared" si="55"/>
        <v>8.25</v>
      </c>
      <c r="R220" s="2" t="str">
        <f t="shared" si="56"/>
        <v xml:space="preserve">a أشرف </v>
      </c>
      <c r="S220" s="79">
        <f t="shared" si="57"/>
        <v>214</v>
      </c>
    </row>
    <row r="221" spans="2:19" ht="24" customHeight="1">
      <c r="B221" s="75" t="str">
        <f t="shared" si="58"/>
        <v>3ASCG-5.42</v>
      </c>
      <c r="C221" s="76">
        <v>215</v>
      </c>
      <c r="D221" s="403" t="str">
        <f t="shared" si="46"/>
        <v>الثالثة إعدادي عام_215</v>
      </c>
      <c r="E221" s="77" t="str">
        <f t="shared" si="47"/>
        <v>3ASCG-5</v>
      </c>
      <c r="F221" s="91" t="str">
        <f t="shared" si="48"/>
        <v>5</v>
      </c>
      <c r="G221" s="92">
        <f t="shared" si="49"/>
        <v>42</v>
      </c>
      <c r="H221" s="91" t="str">
        <f t="shared" si="50"/>
        <v>P138371289</v>
      </c>
      <c r="I221" s="91" t="str">
        <f t="shared" si="51"/>
        <v xml:space="preserve">a فرح </v>
      </c>
      <c r="J221" s="91" t="str">
        <f t="shared" si="52"/>
        <v>أنثى</v>
      </c>
      <c r="K221" s="101" t="str">
        <f t="shared" si="59"/>
        <v>3ASCG-5</v>
      </c>
      <c r="L221" s="78">
        <v>215</v>
      </c>
      <c r="M221" s="4" t="str">
        <f t="shared" si="53"/>
        <v>8.215</v>
      </c>
      <c r="N221" s="340">
        <f>IF(O221="","",COUNTIF($O$7:O221,O221))</f>
        <v>26</v>
      </c>
      <c r="O221" s="340">
        <f t="shared" si="60"/>
        <v>8</v>
      </c>
      <c r="P221" s="1" t="str">
        <f t="shared" si="54"/>
        <v xml:space="preserve">a فرح </v>
      </c>
      <c r="Q221" s="4" t="str">
        <f t="shared" si="55"/>
        <v>8.26</v>
      </c>
      <c r="R221" s="2" t="str">
        <f t="shared" si="56"/>
        <v xml:space="preserve">a فرح </v>
      </c>
      <c r="S221" s="79">
        <f t="shared" si="57"/>
        <v>215</v>
      </c>
    </row>
    <row r="222" spans="2:19" ht="24" customHeight="1">
      <c r="B222" s="75" t="str">
        <f t="shared" si="58"/>
        <v>3ASCG-5.43</v>
      </c>
      <c r="C222" s="76">
        <v>216</v>
      </c>
      <c r="D222" s="403" t="str">
        <f t="shared" si="46"/>
        <v>الثالثة إعدادي عام_216</v>
      </c>
      <c r="E222" s="77" t="str">
        <f t="shared" si="47"/>
        <v>3ASCG-5</v>
      </c>
      <c r="F222" s="91" t="str">
        <f t="shared" si="48"/>
        <v>5</v>
      </c>
      <c r="G222" s="92">
        <f t="shared" si="49"/>
        <v>43</v>
      </c>
      <c r="H222" s="91" t="str">
        <f t="shared" si="50"/>
        <v>P139243624</v>
      </c>
      <c r="I222" s="91" t="str">
        <f t="shared" si="51"/>
        <v>a ندى</v>
      </c>
      <c r="J222" s="91" t="str">
        <f t="shared" si="52"/>
        <v>أنثى</v>
      </c>
      <c r="K222" s="101" t="str">
        <f t="shared" si="59"/>
        <v>3ASCG-5</v>
      </c>
      <c r="L222" s="78">
        <v>216</v>
      </c>
      <c r="M222" s="4" t="str">
        <f t="shared" si="53"/>
        <v>8.216</v>
      </c>
      <c r="N222" s="340">
        <f>IF(O222="","",COUNTIF($O$7:O222,O222))</f>
        <v>27</v>
      </c>
      <c r="O222" s="340">
        <f t="shared" si="60"/>
        <v>8</v>
      </c>
      <c r="P222" s="1" t="str">
        <f t="shared" si="54"/>
        <v>a ندى</v>
      </c>
      <c r="Q222" s="4" t="str">
        <f t="shared" si="55"/>
        <v>8.27</v>
      </c>
      <c r="R222" s="2" t="str">
        <f t="shared" si="56"/>
        <v>a ندى</v>
      </c>
      <c r="S222" s="79">
        <f t="shared" si="57"/>
        <v>216</v>
      </c>
    </row>
    <row r="223" spans="2:19" ht="24" customHeight="1">
      <c r="B223" s="75" t="str">
        <f t="shared" si="58"/>
        <v>3ASCG-5.44</v>
      </c>
      <c r="C223" s="76">
        <v>217</v>
      </c>
      <c r="D223" s="403" t="str">
        <f t="shared" si="46"/>
        <v>الثالثة إعدادي عام_217</v>
      </c>
      <c r="E223" s="77" t="str">
        <f t="shared" si="47"/>
        <v>3ASCG-5</v>
      </c>
      <c r="F223" s="91" t="str">
        <f t="shared" si="48"/>
        <v>5</v>
      </c>
      <c r="G223" s="92">
        <f t="shared" si="49"/>
        <v>44</v>
      </c>
      <c r="H223" s="91" t="str">
        <f t="shared" si="50"/>
        <v>P139243783</v>
      </c>
      <c r="I223" s="91" t="str">
        <f t="shared" si="51"/>
        <v>a محمد ياسين</v>
      </c>
      <c r="J223" s="91" t="str">
        <f t="shared" si="52"/>
        <v>ذكر</v>
      </c>
      <c r="K223" s="101" t="str">
        <f t="shared" si="59"/>
        <v>3ASCG-5</v>
      </c>
      <c r="L223" s="78">
        <v>217</v>
      </c>
      <c r="M223" s="4" t="str">
        <f t="shared" si="53"/>
        <v>9.217</v>
      </c>
      <c r="N223" s="340">
        <f>IF(O223="","",COUNTIF($O$7:O223,O223))</f>
        <v>1</v>
      </c>
      <c r="O223" s="340">
        <f t="shared" si="60"/>
        <v>9</v>
      </c>
      <c r="P223" s="1" t="str">
        <f t="shared" si="54"/>
        <v>a محمد ياسين</v>
      </c>
      <c r="Q223" s="4" t="str">
        <f t="shared" si="55"/>
        <v>9.1</v>
      </c>
      <c r="R223" s="2" t="str">
        <f t="shared" si="56"/>
        <v>a محمد ياسين</v>
      </c>
      <c r="S223" s="79">
        <f t="shared" si="57"/>
        <v>217</v>
      </c>
    </row>
    <row r="224" spans="2:19" ht="24" customHeight="1">
      <c r="B224" s="75" t="str">
        <f t="shared" si="58"/>
        <v>3ASCG-5.45</v>
      </c>
      <c r="C224" s="76">
        <v>218</v>
      </c>
      <c r="D224" s="403" t="str">
        <f t="shared" si="46"/>
        <v>الثالثة إعدادي عام_218</v>
      </c>
      <c r="E224" s="77" t="str">
        <f t="shared" si="47"/>
        <v>3ASCG-5</v>
      </c>
      <c r="F224" s="91" t="str">
        <f t="shared" si="48"/>
        <v>5</v>
      </c>
      <c r="G224" s="92">
        <f t="shared" si="49"/>
        <v>45</v>
      </c>
      <c r="H224" s="91" t="str">
        <f t="shared" si="50"/>
        <v>P139376743</v>
      </c>
      <c r="I224" s="91" t="str">
        <f t="shared" si="51"/>
        <v>a أيوب</v>
      </c>
      <c r="J224" s="91" t="str">
        <f t="shared" si="52"/>
        <v>ذكر</v>
      </c>
      <c r="K224" s="101" t="str">
        <f t="shared" si="59"/>
        <v>3ASCG-5</v>
      </c>
      <c r="L224" s="78">
        <v>218</v>
      </c>
      <c r="M224" s="4" t="str">
        <f t="shared" si="53"/>
        <v>9.218</v>
      </c>
      <c r="N224" s="340">
        <f>IF(O224="","",COUNTIF($O$7:O224,O224))</f>
        <v>2</v>
      </c>
      <c r="O224" s="340">
        <f t="shared" si="60"/>
        <v>9</v>
      </c>
      <c r="P224" s="1" t="str">
        <f t="shared" si="54"/>
        <v>a أيوب</v>
      </c>
      <c r="Q224" s="4" t="str">
        <f t="shared" si="55"/>
        <v>9.2</v>
      </c>
      <c r="R224" s="2" t="str">
        <f t="shared" si="56"/>
        <v>a أيوب</v>
      </c>
      <c r="S224" s="79">
        <f t="shared" si="57"/>
        <v>218</v>
      </c>
    </row>
    <row r="225" spans="2:19" ht="24" customHeight="1">
      <c r="B225" s="75" t="str">
        <f t="shared" si="58"/>
        <v>3ASCG-6.1</v>
      </c>
      <c r="C225" s="76">
        <v>219</v>
      </c>
      <c r="D225" s="403" t="str">
        <f t="shared" si="46"/>
        <v>الثالثة إعدادي عام_219</v>
      </c>
      <c r="E225" s="77" t="str">
        <f t="shared" si="47"/>
        <v>3ASCG-6</v>
      </c>
      <c r="F225" s="91" t="str">
        <f t="shared" si="48"/>
        <v>6</v>
      </c>
      <c r="G225" s="92">
        <f t="shared" si="49"/>
        <v>1</v>
      </c>
      <c r="H225" s="91" t="str">
        <f t="shared" si="50"/>
        <v>E137120368</v>
      </c>
      <c r="I225" s="91" t="str">
        <f t="shared" si="51"/>
        <v>a لمياء</v>
      </c>
      <c r="J225" s="91" t="str">
        <f t="shared" si="52"/>
        <v>أنثى</v>
      </c>
      <c r="K225" s="101" t="str">
        <f t="shared" si="59"/>
        <v>3ASCG-6</v>
      </c>
      <c r="L225" s="78">
        <v>219</v>
      </c>
      <c r="M225" s="4" t="str">
        <f t="shared" si="53"/>
        <v>9.219</v>
      </c>
      <c r="N225" s="340">
        <f>IF(O225="","",COUNTIF($O$7:O225,O225))</f>
        <v>3</v>
      </c>
      <c r="O225" s="340">
        <f t="shared" si="60"/>
        <v>9</v>
      </c>
      <c r="P225" s="1" t="str">
        <f t="shared" si="54"/>
        <v>a لمياء</v>
      </c>
      <c r="Q225" s="4" t="str">
        <f t="shared" si="55"/>
        <v>9.3</v>
      </c>
      <c r="R225" s="2" t="str">
        <f t="shared" si="56"/>
        <v>a لمياء</v>
      </c>
      <c r="S225" s="79">
        <f t="shared" si="57"/>
        <v>219</v>
      </c>
    </row>
    <row r="226" spans="2:19" ht="24" customHeight="1">
      <c r="B226" s="75" t="str">
        <f t="shared" si="58"/>
        <v>3ASCG-6.2</v>
      </c>
      <c r="C226" s="76">
        <v>220</v>
      </c>
      <c r="D226" s="403" t="str">
        <f t="shared" si="46"/>
        <v>الثالثة إعدادي عام_220</v>
      </c>
      <c r="E226" s="77" t="str">
        <f t="shared" si="47"/>
        <v>3ASCG-6</v>
      </c>
      <c r="F226" s="91" t="str">
        <f t="shared" si="48"/>
        <v>6</v>
      </c>
      <c r="G226" s="92">
        <f t="shared" si="49"/>
        <v>2</v>
      </c>
      <c r="H226" s="91" t="str">
        <f t="shared" si="50"/>
        <v>M130071071</v>
      </c>
      <c r="I226" s="91" t="str">
        <f t="shared" si="51"/>
        <v>a هناء</v>
      </c>
      <c r="J226" s="91" t="str">
        <f t="shared" si="52"/>
        <v>أنثى</v>
      </c>
      <c r="K226" s="101" t="str">
        <f t="shared" si="59"/>
        <v>3ASCG-6</v>
      </c>
      <c r="L226" s="78">
        <v>220</v>
      </c>
      <c r="M226" s="4" t="str">
        <f t="shared" si="53"/>
        <v>9.220</v>
      </c>
      <c r="N226" s="340">
        <f>IF(O226="","",COUNTIF($O$7:O226,O226))</f>
        <v>4</v>
      </c>
      <c r="O226" s="340">
        <f t="shared" si="60"/>
        <v>9</v>
      </c>
      <c r="P226" s="1" t="str">
        <f t="shared" si="54"/>
        <v>a هناء</v>
      </c>
      <c r="Q226" s="4" t="str">
        <f t="shared" si="55"/>
        <v>9.4</v>
      </c>
      <c r="R226" s="2" t="str">
        <f t="shared" si="56"/>
        <v>a هناء</v>
      </c>
      <c r="S226" s="79">
        <f t="shared" si="57"/>
        <v>220</v>
      </c>
    </row>
    <row r="227" spans="2:19" ht="24" customHeight="1">
      <c r="B227" s="75" t="str">
        <f t="shared" si="58"/>
        <v>3ASCG-6.3</v>
      </c>
      <c r="C227" s="76">
        <v>221</v>
      </c>
      <c r="D227" s="403" t="str">
        <f t="shared" si="46"/>
        <v>الثالثة إعدادي عام_221</v>
      </c>
      <c r="E227" s="77" t="str">
        <f t="shared" si="47"/>
        <v>3ASCG-6</v>
      </c>
      <c r="F227" s="91" t="str">
        <f t="shared" si="48"/>
        <v>6</v>
      </c>
      <c r="G227" s="92">
        <f t="shared" si="49"/>
        <v>3</v>
      </c>
      <c r="H227" s="91" t="str">
        <f t="shared" si="50"/>
        <v>P110023919</v>
      </c>
      <c r="I227" s="91" t="str">
        <f t="shared" si="51"/>
        <v>a هناء</v>
      </c>
      <c r="J227" s="91" t="str">
        <f t="shared" si="52"/>
        <v>أنثى</v>
      </c>
      <c r="K227" s="101" t="str">
        <f t="shared" si="59"/>
        <v>3ASCG-6</v>
      </c>
      <c r="L227" s="78">
        <v>221</v>
      </c>
      <c r="M227" s="4" t="str">
        <f t="shared" si="53"/>
        <v>9.221</v>
      </c>
      <c r="N227" s="340">
        <f>IF(O227="","",COUNTIF($O$7:O227,O227))</f>
        <v>5</v>
      </c>
      <c r="O227" s="340">
        <f t="shared" si="60"/>
        <v>9</v>
      </c>
      <c r="P227" s="1" t="str">
        <f t="shared" si="54"/>
        <v>a هناء</v>
      </c>
      <c r="Q227" s="4" t="str">
        <f t="shared" si="55"/>
        <v>9.5</v>
      </c>
      <c r="R227" s="2" t="str">
        <f t="shared" si="56"/>
        <v>a هناء</v>
      </c>
      <c r="S227" s="79">
        <f t="shared" si="57"/>
        <v>221</v>
      </c>
    </row>
    <row r="228" spans="2:19" ht="24" customHeight="1">
      <c r="B228" s="75" t="str">
        <f t="shared" si="58"/>
        <v>3ASCG-6.4</v>
      </c>
      <c r="C228" s="76">
        <v>222</v>
      </c>
      <c r="D228" s="403" t="str">
        <f t="shared" si="46"/>
        <v>الثالثة إعدادي عام_222</v>
      </c>
      <c r="E228" s="77" t="str">
        <f t="shared" si="47"/>
        <v>3ASCG-6</v>
      </c>
      <c r="F228" s="91" t="str">
        <f t="shared" si="48"/>
        <v>6</v>
      </c>
      <c r="G228" s="92">
        <f t="shared" si="49"/>
        <v>4</v>
      </c>
      <c r="H228" s="91" t="str">
        <f t="shared" si="50"/>
        <v>P120062085</v>
      </c>
      <c r="I228" s="91" t="str">
        <f t="shared" si="51"/>
        <v>a أيوب</v>
      </c>
      <c r="J228" s="91" t="str">
        <f t="shared" si="52"/>
        <v>ذكر</v>
      </c>
      <c r="K228" s="101" t="str">
        <f t="shared" si="59"/>
        <v>3ASCG-6</v>
      </c>
      <c r="L228" s="78">
        <v>222</v>
      </c>
      <c r="M228" s="4" t="str">
        <f t="shared" si="53"/>
        <v>9.222</v>
      </c>
      <c r="N228" s="340">
        <f>IF(O228="","",COUNTIF($O$7:O228,O228))</f>
        <v>6</v>
      </c>
      <c r="O228" s="340">
        <f t="shared" si="60"/>
        <v>9</v>
      </c>
      <c r="P228" s="1" t="str">
        <f t="shared" si="54"/>
        <v>a أيوب</v>
      </c>
      <c r="Q228" s="4" t="str">
        <f t="shared" si="55"/>
        <v>9.6</v>
      </c>
      <c r="R228" s="2" t="str">
        <f t="shared" si="56"/>
        <v>a أيوب</v>
      </c>
      <c r="S228" s="79">
        <f t="shared" si="57"/>
        <v>222</v>
      </c>
    </row>
    <row r="229" spans="2:19" ht="24" customHeight="1">
      <c r="B229" s="75" t="str">
        <f t="shared" si="58"/>
        <v>3ASCG-6.5</v>
      </c>
      <c r="C229" s="76">
        <v>223</v>
      </c>
      <c r="D229" s="403" t="str">
        <f t="shared" si="46"/>
        <v>الثالثة إعدادي عام_223</v>
      </c>
      <c r="E229" s="77" t="str">
        <f t="shared" si="47"/>
        <v>3ASCG-6</v>
      </c>
      <c r="F229" s="91" t="str">
        <f t="shared" si="48"/>
        <v>6</v>
      </c>
      <c r="G229" s="92">
        <f t="shared" si="49"/>
        <v>5</v>
      </c>
      <c r="H229" s="91" t="str">
        <f t="shared" si="50"/>
        <v>P130376827</v>
      </c>
      <c r="I229" s="91" t="str">
        <f t="shared" si="51"/>
        <v xml:space="preserve">a أشرف </v>
      </c>
      <c r="J229" s="91" t="str">
        <f t="shared" si="52"/>
        <v>ذكر</v>
      </c>
      <c r="K229" s="101" t="str">
        <f t="shared" si="59"/>
        <v>3ASCG-6</v>
      </c>
      <c r="L229" s="78">
        <v>223</v>
      </c>
      <c r="M229" s="4" t="str">
        <f t="shared" si="53"/>
        <v>9.223</v>
      </c>
      <c r="N229" s="340">
        <f>IF(O229="","",COUNTIF($O$7:O229,O229))</f>
        <v>7</v>
      </c>
      <c r="O229" s="340">
        <f t="shared" si="60"/>
        <v>9</v>
      </c>
      <c r="P229" s="1" t="str">
        <f t="shared" si="54"/>
        <v xml:space="preserve">a أشرف </v>
      </c>
      <c r="Q229" s="4" t="str">
        <f t="shared" si="55"/>
        <v>9.7</v>
      </c>
      <c r="R229" s="2" t="str">
        <f t="shared" si="56"/>
        <v xml:space="preserve">a أشرف </v>
      </c>
      <c r="S229" s="79">
        <f t="shared" si="57"/>
        <v>223</v>
      </c>
    </row>
    <row r="230" spans="2:19" ht="24" customHeight="1">
      <c r="B230" s="75" t="str">
        <f t="shared" si="58"/>
        <v>3ASCG-6.6</v>
      </c>
      <c r="C230" s="76">
        <v>224</v>
      </c>
      <c r="D230" s="403" t="str">
        <f t="shared" si="46"/>
        <v>الثالثة إعدادي عام_224</v>
      </c>
      <c r="E230" s="77" t="str">
        <f t="shared" si="47"/>
        <v>3ASCG-6</v>
      </c>
      <c r="F230" s="91" t="str">
        <f t="shared" si="48"/>
        <v>6</v>
      </c>
      <c r="G230" s="92">
        <f t="shared" si="49"/>
        <v>6</v>
      </c>
      <c r="H230" s="91" t="str">
        <f t="shared" si="50"/>
        <v>P131244285</v>
      </c>
      <c r="I230" s="91" t="str">
        <f t="shared" si="51"/>
        <v>a إنصاف</v>
      </c>
      <c r="J230" s="91" t="str">
        <f t="shared" si="52"/>
        <v>أنثى</v>
      </c>
      <c r="K230" s="101" t="str">
        <f t="shared" si="59"/>
        <v>3ASCG-6</v>
      </c>
      <c r="L230" s="78">
        <v>224</v>
      </c>
      <c r="M230" s="4" t="str">
        <f t="shared" si="53"/>
        <v>9.224</v>
      </c>
      <c r="N230" s="340">
        <f>IF(O230="","",COUNTIF($O$7:O230,O230))</f>
        <v>8</v>
      </c>
      <c r="O230" s="340">
        <f t="shared" si="60"/>
        <v>9</v>
      </c>
      <c r="P230" s="1" t="str">
        <f t="shared" si="54"/>
        <v>a إنصاف</v>
      </c>
      <c r="Q230" s="4" t="str">
        <f t="shared" si="55"/>
        <v>9.8</v>
      </c>
      <c r="R230" s="2" t="str">
        <f t="shared" si="56"/>
        <v>a إنصاف</v>
      </c>
      <c r="S230" s="79">
        <f t="shared" si="57"/>
        <v>224</v>
      </c>
    </row>
    <row r="231" spans="2:19" ht="24" customHeight="1">
      <c r="B231" s="75" t="str">
        <f t="shared" si="58"/>
        <v>3ASCG-6.7</v>
      </c>
      <c r="C231" s="76">
        <v>225</v>
      </c>
      <c r="D231" s="403" t="str">
        <f t="shared" si="46"/>
        <v>الثالثة إعدادي عام_225</v>
      </c>
      <c r="E231" s="77" t="str">
        <f t="shared" si="47"/>
        <v>3ASCG-6</v>
      </c>
      <c r="F231" s="91" t="str">
        <f t="shared" si="48"/>
        <v>6</v>
      </c>
      <c r="G231" s="92">
        <f t="shared" si="49"/>
        <v>7</v>
      </c>
      <c r="H231" s="91" t="str">
        <f t="shared" si="50"/>
        <v>P131244287</v>
      </c>
      <c r="I231" s="91" t="str">
        <f t="shared" si="51"/>
        <v>a صفاء</v>
      </c>
      <c r="J231" s="91" t="str">
        <f t="shared" si="52"/>
        <v>أنثى</v>
      </c>
      <c r="K231" s="101" t="str">
        <f t="shared" si="59"/>
        <v>3ASCG-6</v>
      </c>
      <c r="L231" s="78">
        <v>225</v>
      </c>
      <c r="M231" s="4" t="str">
        <f t="shared" si="53"/>
        <v>9.225</v>
      </c>
      <c r="N231" s="340">
        <f>IF(O231="","",COUNTIF($O$7:O231,O231))</f>
        <v>9</v>
      </c>
      <c r="O231" s="340">
        <f t="shared" si="60"/>
        <v>9</v>
      </c>
      <c r="P231" s="1" t="str">
        <f t="shared" si="54"/>
        <v>a صفاء</v>
      </c>
      <c r="Q231" s="4" t="str">
        <f t="shared" si="55"/>
        <v>9.9</v>
      </c>
      <c r="R231" s="2" t="str">
        <f t="shared" si="56"/>
        <v>a صفاء</v>
      </c>
      <c r="S231" s="79">
        <f t="shared" si="57"/>
        <v>225</v>
      </c>
    </row>
    <row r="232" spans="2:19" ht="24" customHeight="1">
      <c r="B232" s="75" t="str">
        <f t="shared" si="58"/>
        <v>3ASCG-6.8</v>
      </c>
      <c r="C232" s="76">
        <v>226</v>
      </c>
      <c r="D232" s="403" t="str">
        <f t="shared" si="46"/>
        <v>الثالثة إعدادي عام_226</v>
      </c>
      <c r="E232" s="77" t="str">
        <f t="shared" si="47"/>
        <v>3ASCG-6</v>
      </c>
      <c r="F232" s="91" t="str">
        <f t="shared" si="48"/>
        <v>6</v>
      </c>
      <c r="G232" s="92">
        <f t="shared" si="49"/>
        <v>8</v>
      </c>
      <c r="H232" s="91" t="str">
        <f t="shared" si="50"/>
        <v>P131244296</v>
      </c>
      <c r="I232" s="91" t="str">
        <f t="shared" si="51"/>
        <v xml:space="preserve">a يسرى </v>
      </c>
      <c r="J232" s="91" t="str">
        <f t="shared" si="52"/>
        <v>أنثى</v>
      </c>
      <c r="K232" s="101" t="str">
        <f t="shared" si="59"/>
        <v>3ASCG-6</v>
      </c>
      <c r="L232" s="78">
        <v>226</v>
      </c>
      <c r="M232" s="4" t="str">
        <f t="shared" si="53"/>
        <v>9.226</v>
      </c>
      <c r="N232" s="340">
        <f>IF(O232="","",COUNTIF($O$7:O232,O232))</f>
        <v>10</v>
      </c>
      <c r="O232" s="340">
        <f t="shared" si="60"/>
        <v>9</v>
      </c>
      <c r="P232" s="1" t="str">
        <f t="shared" si="54"/>
        <v xml:space="preserve">a يسرى </v>
      </c>
      <c r="Q232" s="4" t="str">
        <f t="shared" si="55"/>
        <v>9.10</v>
      </c>
      <c r="R232" s="2" t="str">
        <f t="shared" si="56"/>
        <v xml:space="preserve">a يسرى </v>
      </c>
      <c r="S232" s="79">
        <f t="shared" si="57"/>
        <v>226</v>
      </c>
    </row>
    <row r="233" spans="2:19" ht="24" customHeight="1">
      <c r="B233" s="75" t="str">
        <f t="shared" si="58"/>
        <v>3ASCG-6.9</v>
      </c>
      <c r="C233" s="76">
        <v>227</v>
      </c>
      <c r="D233" s="403" t="str">
        <f t="shared" si="46"/>
        <v>الثالثة إعدادي عام_227</v>
      </c>
      <c r="E233" s="77" t="str">
        <f t="shared" si="47"/>
        <v>3ASCG-6</v>
      </c>
      <c r="F233" s="91" t="str">
        <f t="shared" si="48"/>
        <v>6</v>
      </c>
      <c r="G233" s="92">
        <f t="shared" si="49"/>
        <v>9</v>
      </c>
      <c r="H233" s="91" t="str">
        <f t="shared" si="50"/>
        <v>P131371307</v>
      </c>
      <c r="I233" s="91" t="str">
        <f t="shared" si="51"/>
        <v xml:space="preserve">a نبيلة </v>
      </c>
      <c r="J233" s="91" t="str">
        <f t="shared" si="52"/>
        <v>أنثى</v>
      </c>
      <c r="K233" s="101" t="str">
        <f t="shared" si="59"/>
        <v>3ASCG-6</v>
      </c>
      <c r="L233" s="78">
        <v>227</v>
      </c>
      <c r="M233" s="4" t="str">
        <f t="shared" si="53"/>
        <v>9.227</v>
      </c>
      <c r="N233" s="340">
        <f>IF(O233="","",COUNTIF($O$7:O233,O233))</f>
        <v>11</v>
      </c>
      <c r="O233" s="340">
        <f t="shared" si="60"/>
        <v>9</v>
      </c>
      <c r="P233" s="1" t="str">
        <f t="shared" si="54"/>
        <v xml:space="preserve">a نبيلة </v>
      </c>
      <c r="Q233" s="4" t="str">
        <f t="shared" si="55"/>
        <v>9.11</v>
      </c>
      <c r="R233" s="2" t="str">
        <f t="shared" si="56"/>
        <v xml:space="preserve">a نبيلة </v>
      </c>
      <c r="S233" s="79">
        <f t="shared" si="57"/>
        <v>227</v>
      </c>
    </row>
    <row r="234" spans="2:19" ht="24" customHeight="1">
      <c r="B234" s="75" t="str">
        <f t="shared" si="58"/>
        <v>3ASCG-6.10</v>
      </c>
      <c r="C234" s="76">
        <v>228</v>
      </c>
      <c r="D234" s="403" t="str">
        <f t="shared" si="46"/>
        <v>الثالثة إعدادي عام_228</v>
      </c>
      <c r="E234" s="77" t="str">
        <f t="shared" si="47"/>
        <v>3ASCG-6</v>
      </c>
      <c r="F234" s="91" t="str">
        <f t="shared" si="48"/>
        <v>6</v>
      </c>
      <c r="G234" s="92">
        <f t="shared" si="49"/>
        <v>10</v>
      </c>
      <c r="H234" s="91" t="str">
        <f t="shared" si="50"/>
        <v>P132243613</v>
      </c>
      <c r="I234" s="91" t="str">
        <f t="shared" si="51"/>
        <v>a دعاء</v>
      </c>
      <c r="J234" s="91" t="str">
        <f t="shared" si="52"/>
        <v>أنثى</v>
      </c>
      <c r="K234" s="101" t="str">
        <f t="shared" si="59"/>
        <v>3ASCG-6</v>
      </c>
      <c r="L234" s="78">
        <v>228</v>
      </c>
      <c r="M234" s="4" t="str">
        <f t="shared" si="53"/>
        <v>9.228</v>
      </c>
      <c r="N234" s="340">
        <f>IF(O234="","",COUNTIF($O$7:O234,O234))</f>
        <v>12</v>
      </c>
      <c r="O234" s="340">
        <f t="shared" si="60"/>
        <v>9</v>
      </c>
      <c r="P234" s="1" t="str">
        <f t="shared" si="54"/>
        <v>a دعاء</v>
      </c>
      <c r="Q234" s="4" t="str">
        <f t="shared" si="55"/>
        <v>9.12</v>
      </c>
      <c r="R234" s="2" t="str">
        <f t="shared" si="56"/>
        <v>a دعاء</v>
      </c>
      <c r="S234" s="79">
        <f t="shared" si="57"/>
        <v>228</v>
      </c>
    </row>
    <row r="235" spans="2:19" ht="24" customHeight="1">
      <c r="B235" s="75" t="str">
        <f t="shared" si="58"/>
        <v>3ASCG-6.11</v>
      </c>
      <c r="C235" s="76">
        <v>229</v>
      </c>
      <c r="D235" s="403" t="str">
        <f t="shared" si="46"/>
        <v>الثالثة إعدادي عام_229</v>
      </c>
      <c r="E235" s="77" t="str">
        <f t="shared" si="47"/>
        <v>3ASCG-6</v>
      </c>
      <c r="F235" s="91" t="str">
        <f t="shared" si="48"/>
        <v>6</v>
      </c>
      <c r="G235" s="92">
        <f t="shared" si="49"/>
        <v>11</v>
      </c>
      <c r="H235" s="91" t="str">
        <f t="shared" si="50"/>
        <v>P132291366</v>
      </c>
      <c r="I235" s="91" t="str">
        <f t="shared" si="51"/>
        <v>a دعاء</v>
      </c>
      <c r="J235" s="91" t="str">
        <f t="shared" si="52"/>
        <v>أنثى</v>
      </c>
      <c r="K235" s="101" t="str">
        <f t="shared" si="59"/>
        <v>3ASCG-6</v>
      </c>
      <c r="L235" s="78">
        <v>229</v>
      </c>
      <c r="M235" s="4" t="str">
        <f t="shared" si="53"/>
        <v>9.229</v>
      </c>
      <c r="N235" s="340">
        <f>IF(O235="","",COUNTIF($O$7:O235,O235))</f>
        <v>13</v>
      </c>
      <c r="O235" s="340">
        <f t="shared" si="60"/>
        <v>9</v>
      </c>
      <c r="P235" s="1" t="str">
        <f t="shared" si="54"/>
        <v>a دعاء</v>
      </c>
      <c r="Q235" s="4" t="str">
        <f t="shared" si="55"/>
        <v>9.13</v>
      </c>
      <c r="R235" s="2" t="str">
        <f t="shared" si="56"/>
        <v>a دعاء</v>
      </c>
      <c r="S235" s="79">
        <f t="shared" si="57"/>
        <v>229</v>
      </c>
    </row>
    <row r="236" spans="2:19" ht="24" customHeight="1">
      <c r="B236" s="75" t="str">
        <f t="shared" si="58"/>
        <v>3ASCG-6.12</v>
      </c>
      <c r="C236" s="76">
        <v>230</v>
      </c>
      <c r="D236" s="403" t="str">
        <f t="shared" si="46"/>
        <v>الثالثة إعدادي عام_230</v>
      </c>
      <c r="E236" s="77" t="str">
        <f t="shared" si="47"/>
        <v>3ASCG-6</v>
      </c>
      <c r="F236" s="91" t="str">
        <f t="shared" si="48"/>
        <v>6</v>
      </c>
      <c r="G236" s="92">
        <f t="shared" si="49"/>
        <v>12</v>
      </c>
      <c r="H236" s="91" t="str">
        <f t="shared" si="50"/>
        <v>P132371103</v>
      </c>
      <c r="I236" s="91" t="str">
        <f t="shared" si="51"/>
        <v xml:space="preserve">a سارة </v>
      </c>
      <c r="J236" s="91" t="str">
        <f t="shared" si="52"/>
        <v>أنثى</v>
      </c>
      <c r="K236" s="101" t="str">
        <f t="shared" si="59"/>
        <v>3ASCG-6</v>
      </c>
      <c r="L236" s="78">
        <v>230</v>
      </c>
      <c r="M236" s="4" t="str">
        <f t="shared" si="53"/>
        <v>9.230</v>
      </c>
      <c r="N236" s="340">
        <f>IF(O236="","",COUNTIF($O$7:O236,O236))</f>
        <v>14</v>
      </c>
      <c r="O236" s="340">
        <f t="shared" si="60"/>
        <v>9</v>
      </c>
      <c r="P236" s="1" t="str">
        <f t="shared" si="54"/>
        <v xml:space="preserve">a سارة </v>
      </c>
      <c r="Q236" s="4" t="str">
        <f t="shared" si="55"/>
        <v>9.14</v>
      </c>
      <c r="R236" s="2" t="str">
        <f t="shared" si="56"/>
        <v xml:space="preserve">a سارة </v>
      </c>
      <c r="S236" s="79">
        <f t="shared" si="57"/>
        <v>230</v>
      </c>
    </row>
    <row r="237" spans="2:19" ht="24" customHeight="1">
      <c r="B237" s="75" t="str">
        <f t="shared" si="58"/>
        <v>3ASCG-6.13</v>
      </c>
      <c r="C237" s="76">
        <v>231</v>
      </c>
      <c r="D237" s="403" t="str">
        <f t="shared" si="46"/>
        <v>الثالثة إعدادي عام_231</v>
      </c>
      <c r="E237" s="77" t="str">
        <f t="shared" si="47"/>
        <v>3ASCG-6</v>
      </c>
      <c r="F237" s="91" t="str">
        <f t="shared" si="48"/>
        <v>6</v>
      </c>
      <c r="G237" s="92">
        <f t="shared" si="49"/>
        <v>13</v>
      </c>
      <c r="H237" s="91" t="str">
        <f t="shared" si="50"/>
        <v>P132371221</v>
      </c>
      <c r="I237" s="91" t="str">
        <f t="shared" si="51"/>
        <v xml:space="preserve">a فاطمة الزهرة </v>
      </c>
      <c r="J237" s="91" t="str">
        <f t="shared" si="52"/>
        <v>أنثى</v>
      </c>
      <c r="K237" s="101" t="str">
        <f t="shared" si="59"/>
        <v>3ASCG-6</v>
      </c>
      <c r="L237" s="78">
        <v>231</v>
      </c>
      <c r="M237" s="4" t="str">
        <f t="shared" si="53"/>
        <v>9.231</v>
      </c>
      <c r="N237" s="340">
        <f>IF(O237="","",COUNTIF($O$7:O237,O237))</f>
        <v>15</v>
      </c>
      <c r="O237" s="340">
        <f t="shared" si="60"/>
        <v>9</v>
      </c>
      <c r="P237" s="1" t="str">
        <f t="shared" si="54"/>
        <v xml:space="preserve">a فاطمة الزهرة </v>
      </c>
      <c r="Q237" s="4" t="str">
        <f t="shared" si="55"/>
        <v>9.15</v>
      </c>
      <c r="R237" s="2" t="str">
        <f t="shared" si="56"/>
        <v xml:space="preserve">a فاطمة الزهرة </v>
      </c>
      <c r="S237" s="79">
        <f t="shared" si="57"/>
        <v>231</v>
      </c>
    </row>
    <row r="238" spans="2:19" ht="24" customHeight="1">
      <c r="B238" s="75" t="str">
        <f t="shared" si="58"/>
        <v>3ASCG-6.14</v>
      </c>
      <c r="C238" s="76">
        <v>232</v>
      </c>
      <c r="D238" s="403" t="str">
        <f t="shared" si="46"/>
        <v>الثالثة إعدادي عام_232</v>
      </c>
      <c r="E238" s="77" t="str">
        <f t="shared" si="47"/>
        <v>3ASCG-6</v>
      </c>
      <c r="F238" s="91" t="str">
        <f t="shared" si="48"/>
        <v>6</v>
      </c>
      <c r="G238" s="92">
        <f t="shared" si="49"/>
        <v>14</v>
      </c>
      <c r="H238" s="91" t="str">
        <f t="shared" si="50"/>
        <v>P133243658</v>
      </c>
      <c r="I238" s="91" t="str">
        <f t="shared" si="51"/>
        <v>a يونس</v>
      </c>
      <c r="J238" s="91" t="str">
        <f t="shared" si="52"/>
        <v>ذكر</v>
      </c>
      <c r="K238" s="101" t="str">
        <f t="shared" si="59"/>
        <v>3ASCG-6</v>
      </c>
      <c r="L238" s="78">
        <v>232</v>
      </c>
      <c r="M238" s="4" t="str">
        <f t="shared" si="53"/>
        <v>9.232</v>
      </c>
      <c r="N238" s="340">
        <f>IF(O238="","",COUNTIF($O$7:O238,O238))</f>
        <v>16</v>
      </c>
      <c r="O238" s="340">
        <f t="shared" si="60"/>
        <v>9</v>
      </c>
      <c r="P238" s="1" t="str">
        <f t="shared" si="54"/>
        <v>a يونس</v>
      </c>
      <c r="Q238" s="4" t="str">
        <f t="shared" si="55"/>
        <v>9.16</v>
      </c>
      <c r="R238" s="2" t="str">
        <f t="shared" si="56"/>
        <v>a يونس</v>
      </c>
      <c r="S238" s="79">
        <f t="shared" si="57"/>
        <v>232</v>
      </c>
    </row>
    <row r="239" spans="2:19" ht="24" customHeight="1">
      <c r="B239" s="75" t="str">
        <f t="shared" si="58"/>
        <v>3ASCG-6.15</v>
      </c>
      <c r="C239" s="76">
        <v>233</v>
      </c>
      <c r="D239" s="403" t="str">
        <f t="shared" si="46"/>
        <v>الثالثة إعدادي عام_233</v>
      </c>
      <c r="E239" s="77" t="str">
        <f t="shared" si="47"/>
        <v>3ASCG-6</v>
      </c>
      <c r="F239" s="91" t="str">
        <f t="shared" si="48"/>
        <v>6</v>
      </c>
      <c r="G239" s="92">
        <f t="shared" si="49"/>
        <v>15</v>
      </c>
      <c r="H239" s="91" t="str">
        <f t="shared" si="50"/>
        <v>P133260203</v>
      </c>
      <c r="I239" s="91" t="str">
        <f t="shared" si="51"/>
        <v xml:space="preserve">a نسيبة </v>
      </c>
      <c r="J239" s="91" t="str">
        <f t="shared" si="52"/>
        <v>أنثى</v>
      </c>
      <c r="K239" s="101" t="str">
        <f t="shared" si="59"/>
        <v>3ASCG-6</v>
      </c>
      <c r="L239" s="78">
        <v>233</v>
      </c>
      <c r="M239" s="4" t="str">
        <f t="shared" si="53"/>
        <v>9.233</v>
      </c>
      <c r="N239" s="340">
        <f>IF(O239="","",COUNTIF($O$7:O239,O239))</f>
        <v>17</v>
      </c>
      <c r="O239" s="340">
        <f t="shared" si="60"/>
        <v>9</v>
      </c>
      <c r="P239" s="1" t="str">
        <f t="shared" si="54"/>
        <v xml:space="preserve">a نسيبة </v>
      </c>
      <c r="Q239" s="4" t="str">
        <f t="shared" si="55"/>
        <v>9.17</v>
      </c>
      <c r="R239" s="2" t="str">
        <f t="shared" si="56"/>
        <v xml:space="preserve">a نسيبة </v>
      </c>
      <c r="S239" s="79">
        <f t="shared" si="57"/>
        <v>233</v>
      </c>
    </row>
    <row r="240" spans="2:19" ht="24" customHeight="1">
      <c r="B240" s="75" t="str">
        <f t="shared" si="58"/>
        <v>3ASCG-6.16</v>
      </c>
      <c r="C240" s="76">
        <v>234</v>
      </c>
      <c r="D240" s="403" t="str">
        <f t="shared" si="46"/>
        <v>الثالثة إعدادي عام_234</v>
      </c>
      <c r="E240" s="77" t="str">
        <f t="shared" si="47"/>
        <v>3ASCG-6</v>
      </c>
      <c r="F240" s="91" t="str">
        <f t="shared" si="48"/>
        <v>6</v>
      </c>
      <c r="G240" s="92">
        <f t="shared" si="49"/>
        <v>16</v>
      </c>
      <c r="H240" s="91" t="str">
        <f t="shared" si="50"/>
        <v>P133371133</v>
      </c>
      <c r="I240" s="91" t="str">
        <f t="shared" si="51"/>
        <v xml:space="preserve">a وصال </v>
      </c>
      <c r="J240" s="91" t="str">
        <f t="shared" si="52"/>
        <v>أنثى</v>
      </c>
      <c r="K240" s="101" t="str">
        <f t="shared" si="59"/>
        <v>3ASCG-6</v>
      </c>
      <c r="L240" s="78">
        <v>234</v>
      </c>
      <c r="M240" s="4" t="str">
        <f t="shared" si="53"/>
        <v>9.234</v>
      </c>
      <c r="N240" s="340">
        <f>IF(O240="","",COUNTIF($O$7:O240,O240))</f>
        <v>18</v>
      </c>
      <c r="O240" s="340">
        <f t="shared" si="60"/>
        <v>9</v>
      </c>
      <c r="P240" s="1" t="str">
        <f t="shared" si="54"/>
        <v xml:space="preserve">a وصال </v>
      </c>
      <c r="Q240" s="4" t="str">
        <f t="shared" si="55"/>
        <v>9.18</v>
      </c>
      <c r="R240" s="2" t="str">
        <f t="shared" si="56"/>
        <v xml:space="preserve">a وصال </v>
      </c>
      <c r="S240" s="79">
        <f t="shared" si="57"/>
        <v>234</v>
      </c>
    </row>
    <row r="241" spans="2:19" ht="24" customHeight="1">
      <c r="B241" s="75" t="str">
        <f t="shared" si="58"/>
        <v>3ASCG-6.17</v>
      </c>
      <c r="C241" s="76">
        <v>235</v>
      </c>
      <c r="D241" s="403" t="str">
        <f t="shared" si="46"/>
        <v>الثالثة إعدادي عام_235</v>
      </c>
      <c r="E241" s="77" t="str">
        <f t="shared" si="47"/>
        <v>3ASCG-6</v>
      </c>
      <c r="F241" s="91" t="str">
        <f t="shared" si="48"/>
        <v>6</v>
      </c>
      <c r="G241" s="92">
        <f t="shared" si="49"/>
        <v>17</v>
      </c>
      <c r="H241" s="91" t="str">
        <f t="shared" si="50"/>
        <v>P133371324</v>
      </c>
      <c r="I241" s="91" t="str">
        <f t="shared" si="51"/>
        <v xml:space="preserve">a ياسمينة </v>
      </c>
      <c r="J241" s="91" t="str">
        <f t="shared" si="52"/>
        <v>أنثى</v>
      </c>
      <c r="K241" s="101" t="str">
        <f t="shared" si="59"/>
        <v>3ASCG-6</v>
      </c>
      <c r="L241" s="78">
        <v>235</v>
      </c>
      <c r="M241" s="4" t="str">
        <f t="shared" si="53"/>
        <v>9.235</v>
      </c>
      <c r="N241" s="340">
        <f>IF(O241="","",COUNTIF($O$7:O241,O241))</f>
        <v>19</v>
      </c>
      <c r="O241" s="340">
        <f t="shared" si="60"/>
        <v>9</v>
      </c>
      <c r="P241" s="1" t="str">
        <f t="shared" si="54"/>
        <v xml:space="preserve">a ياسمينة </v>
      </c>
      <c r="Q241" s="4" t="str">
        <f t="shared" si="55"/>
        <v>9.19</v>
      </c>
      <c r="R241" s="2" t="str">
        <f t="shared" si="56"/>
        <v xml:space="preserve">a ياسمينة </v>
      </c>
      <c r="S241" s="79">
        <f t="shared" si="57"/>
        <v>235</v>
      </c>
    </row>
    <row r="242" spans="2:19" ht="24" customHeight="1">
      <c r="B242" s="75" t="str">
        <f t="shared" si="58"/>
        <v>3ASCG-6.18</v>
      </c>
      <c r="C242" s="76">
        <v>236</v>
      </c>
      <c r="D242" s="403" t="str">
        <f t="shared" si="46"/>
        <v>الثالثة إعدادي عام_236</v>
      </c>
      <c r="E242" s="77" t="str">
        <f t="shared" si="47"/>
        <v>3ASCG-6</v>
      </c>
      <c r="F242" s="91" t="str">
        <f t="shared" si="48"/>
        <v>6</v>
      </c>
      <c r="G242" s="92">
        <f t="shared" si="49"/>
        <v>18</v>
      </c>
      <c r="H242" s="91" t="str">
        <f t="shared" si="50"/>
        <v>P133371348</v>
      </c>
      <c r="I242" s="91" t="str">
        <f t="shared" si="51"/>
        <v xml:space="preserve">a أيوب </v>
      </c>
      <c r="J242" s="91" t="str">
        <f t="shared" si="52"/>
        <v>ذكر</v>
      </c>
      <c r="K242" s="101" t="str">
        <f t="shared" si="59"/>
        <v>3ASCG-6</v>
      </c>
      <c r="L242" s="78">
        <v>236</v>
      </c>
      <c r="M242" s="4" t="str">
        <f t="shared" si="53"/>
        <v>9.236</v>
      </c>
      <c r="N242" s="340">
        <f>IF(O242="","",COUNTIF($O$7:O242,O242))</f>
        <v>20</v>
      </c>
      <c r="O242" s="340">
        <f t="shared" si="60"/>
        <v>9</v>
      </c>
      <c r="P242" s="1" t="str">
        <f t="shared" si="54"/>
        <v xml:space="preserve">a أيوب </v>
      </c>
      <c r="Q242" s="4" t="str">
        <f t="shared" si="55"/>
        <v>9.20</v>
      </c>
      <c r="R242" s="2" t="str">
        <f t="shared" si="56"/>
        <v xml:space="preserve">a أيوب </v>
      </c>
      <c r="S242" s="79">
        <f t="shared" si="57"/>
        <v>236</v>
      </c>
    </row>
    <row r="243" spans="2:19" ht="24" customHeight="1">
      <c r="B243" s="75" t="str">
        <f t="shared" si="58"/>
        <v>3ASCG-6.19</v>
      </c>
      <c r="C243" s="76">
        <v>237</v>
      </c>
      <c r="D243" s="403" t="str">
        <f t="shared" si="46"/>
        <v>الثالثة إعدادي عام_237</v>
      </c>
      <c r="E243" s="77" t="str">
        <f t="shared" si="47"/>
        <v>3ASCG-6</v>
      </c>
      <c r="F243" s="91" t="str">
        <f t="shared" si="48"/>
        <v>6</v>
      </c>
      <c r="G243" s="92">
        <f t="shared" si="49"/>
        <v>19</v>
      </c>
      <c r="H243" s="91" t="str">
        <f t="shared" si="50"/>
        <v>P133376642</v>
      </c>
      <c r="I243" s="91" t="str">
        <f t="shared" si="51"/>
        <v xml:space="preserve">a نجاة </v>
      </c>
      <c r="J243" s="91" t="str">
        <f t="shared" si="52"/>
        <v>أنثى</v>
      </c>
      <c r="K243" s="101" t="str">
        <f t="shared" si="59"/>
        <v>3ASCG-6</v>
      </c>
      <c r="L243" s="78">
        <v>237</v>
      </c>
      <c r="M243" s="4" t="str">
        <f t="shared" si="53"/>
        <v>9.237</v>
      </c>
      <c r="N243" s="340">
        <f>IF(O243="","",COUNTIF($O$7:O243,O243))</f>
        <v>21</v>
      </c>
      <c r="O243" s="340">
        <f t="shared" si="60"/>
        <v>9</v>
      </c>
      <c r="P243" s="1" t="str">
        <f t="shared" si="54"/>
        <v xml:space="preserve">a نجاة </v>
      </c>
      <c r="Q243" s="4" t="str">
        <f t="shared" si="55"/>
        <v>9.21</v>
      </c>
      <c r="R243" s="2" t="str">
        <f t="shared" si="56"/>
        <v xml:space="preserve">a نجاة </v>
      </c>
      <c r="S243" s="79">
        <f t="shared" si="57"/>
        <v>237</v>
      </c>
    </row>
    <row r="244" spans="2:19" ht="24" customHeight="1">
      <c r="B244" s="75" t="str">
        <f t="shared" si="58"/>
        <v>3ASCG-6.20</v>
      </c>
      <c r="C244" s="76">
        <v>238</v>
      </c>
      <c r="D244" s="403" t="str">
        <f t="shared" si="46"/>
        <v>الثالثة إعدادي عام_238</v>
      </c>
      <c r="E244" s="77" t="str">
        <f t="shared" si="47"/>
        <v>3ASCG-6</v>
      </c>
      <c r="F244" s="91" t="str">
        <f t="shared" si="48"/>
        <v>6</v>
      </c>
      <c r="G244" s="92">
        <f t="shared" si="49"/>
        <v>20</v>
      </c>
      <c r="H244" s="91" t="str">
        <f t="shared" si="50"/>
        <v>P133383011</v>
      </c>
      <c r="I244" s="91" t="str">
        <f t="shared" si="51"/>
        <v>a حمزة</v>
      </c>
      <c r="J244" s="91" t="str">
        <f t="shared" si="52"/>
        <v>ذكر</v>
      </c>
      <c r="K244" s="101" t="str">
        <f t="shared" si="59"/>
        <v>3ASCG-6</v>
      </c>
      <c r="L244" s="78">
        <v>238</v>
      </c>
      <c r="M244" s="4" t="str">
        <f t="shared" si="53"/>
        <v>9.238</v>
      </c>
      <c r="N244" s="340">
        <f>IF(O244="","",COUNTIF($O$7:O244,O244))</f>
        <v>22</v>
      </c>
      <c r="O244" s="340">
        <f t="shared" si="60"/>
        <v>9</v>
      </c>
      <c r="P244" s="1" t="str">
        <f t="shared" si="54"/>
        <v>a حمزة</v>
      </c>
      <c r="Q244" s="4" t="str">
        <f t="shared" si="55"/>
        <v>9.22</v>
      </c>
      <c r="R244" s="2" t="str">
        <f t="shared" si="56"/>
        <v>a حمزة</v>
      </c>
      <c r="S244" s="79">
        <f t="shared" si="57"/>
        <v>238</v>
      </c>
    </row>
    <row r="245" spans="2:19" ht="24" customHeight="1">
      <c r="B245" s="75" t="str">
        <f t="shared" si="58"/>
        <v>3ASCG-6.21</v>
      </c>
      <c r="C245" s="76">
        <v>239</v>
      </c>
      <c r="D245" s="403" t="str">
        <f t="shared" si="46"/>
        <v>الثالثة إعدادي عام_239</v>
      </c>
      <c r="E245" s="77" t="str">
        <f t="shared" si="47"/>
        <v>3ASCG-6</v>
      </c>
      <c r="F245" s="91" t="str">
        <f t="shared" si="48"/>
        <v>6</v>
      </c>
      <c r="G245" s="92">
        <f t="shared" si="49"/>
        <v>21</v>
      </c>
      <c r="H245" s="91" t="str">
        <f t="shared" si="50"/>
        <v>P134260146</v>
      </c>
      <c r="I245" s="91" t="str">
        <f t="shared" si="51"/>
        <v xml:space="preserve">a بشرى </v>
      </c>
      <c r="J245" s="91" t="str">
        <f t="shared" si="52"/>
        <v>أنثى</v>
      </c>
      <c r="K245" s="101" t="str">
        <f t="shared" si="59"/>
        <v>3ASCG-6</v>
      </c>
      <c r="L245" s="78">
        <v>239</v>
      </c>
      <c r="M245" s="4" t="str">
        <f t="shared" si="53"/>
        <v>9.239</v>
      </c>
      <c r="N245" s="340">
        <f>IF(O245="","",COUNTIF($O$7:O245,O245))</f>
        <v>23</v>
      </c>
      <c r="O245" s="340">
        <f t="shared" si="60"/>
        <v>9</v>
      </c>
      <c r="P245" s="1" t="str">
        <f t="shared" si="54"/>
        <v xml:space="preserve">a بشرى </v>
      </c>
      <c r="Q245" s="4" t="str">
        <f t="shared" si="55"/>
        <v>9.23</v>
      </c>
      <c r="R245" s="2" t="str">
        <f t="shared" si="56"/>
        <v xml:space="preserve">a بشرى </v>
      </c>
      <c r="S245" s="79">
        <f t="shared" si="57"/>
        <v>239</v>
      </c>
    </row>
    <row r="246" spans="2:19" ht="24" customHeight="1">
      <c r="B246" s="75" t="str">
        <f t="shared" si="58"/>
        <v>3ASCG-6.22</v>
      </c>
      <c r="C246" s="76">
        <v>240</v>
      </c>
      <c r="D246" s="403" t="str">
        <f t="shared" si="46"/>
        <v>الثالثة إعدادي عام_240</v>
      </c>
      <c r="E246" s="77" t="str">
        <f t="shared" si="47"/>
        <v>3ASCG-6</v>
      </c>
      <c r="F246" s="91" t="str">
        <f t="shared" si="48"/>
        <v>6</v>
      </c>
      <c r="G246" s="92">
        <f t="shared" si="49"/>
        <v>22</v>
      </c>
      <c r="H246" s="91" t="str">
        <f t="shared" si="50"/>
        <v>P134260281</v>
      </c>
      <c r="I246" s="91" t="str">
        <f t="shared" si="51"/>
        <v xml:space="preserve">a أيوب </v>
      </c>
      <c r="J246" s="91" t="str">
        <f t="shared" si="52"/>
        <v>ذكر</v>
      </c>
      <c r="K246" s="101" t="str">
        <f t="shared" si="59"/>
        <v>3ASCG-6</v>
      </c>
      <c r="L246" s="78">
        <v>240</v>
      </c>
      <c r="M246" s="4" t="str">
        <f t="shared" si="53"/>
        <v>9.240</v>
      </c>
      <c r="N246" s="340">
        <f>IF(O246="","",COUNTIF($O$7:O246,O246))</f>
        <v>24</v>
      </c>
      <c r="O246" s="340">
        <f t="shared" si="60"/>
        <v>9</v>
      </c>
      <c r="P246" s="1" t="str">
        <f t="shared" si="54"/>
        <v xml:space="preserve">a أيوب </v>
      </c>
      <c r="Q246" s="4" t="str">
        <f t="shared" si="55"/>
        <v>9.24</v>
      </c>
      <c r="R246" s="2" t="str">
        <f t="shared" si="56"/>
        <v xml:space="preserve">a أيوب </v>
      </c>
      <c r="S246" s="79">
        <f t="shared" si="57"/>
        <v>240</v>
      </c>
    </row>
    <row r="247" spans="2:19" ht="24" customHeight="1">
      <c r="B247" s="75" t="str">
        <f t="shared" si="58"/>
        <v>3ASCG-6.23</v>
      </c>
      <c r="C247" s="76">
        <v>241</v>
      </c>
      <c r="D247" s="403" t="str">
        <f t="shared" si="46"/>
        <v>الثالثة إعدادي عام_241</v>
      </c>
      <c r="E247" s="77" t="str">
        <f t="shared" si="47"/>
        <v>3ASCG-6</v>
      </c>
      <c r="F247" s="91" t="str">
        <f t="shared" si="48"/>
        <v>6</v>
      </c>
      <c r="G247" s="92">
        <f t="shared" si="49"/>
        <v>23</v>
      </c>
      <c r="H247" s="91" t="str">
        <f t="shared" si="50"/>
        <v>P134328380</v>
      </c>
      <c r="I247" s="91" t="str">
        <f t="shared" si="51"/>
        <v>a عواطف</v>
      </c>
      <c r="J247" s="91" t="str">
        <f t="shared" si="52"/>
        <v>أنثى</v>
      </c>
      <c r="K247" s="101" t="str">
        <f t="shared" si="59"/>
        <v>3ASCG-6</v>
      </c>
      <c r="L247" s="78">
        <v>241</v>
      </c>
      <c r="M247" s="4" t="str">
        <f t="shared" si="53"/>
        <v>9.241</v>
      </c>
      <c r="N247" s="340">
        <f>IF(O247="","",COUNTIF($O$7:O247,O247))</f>
        <v>25</v>
      </c>
      <c r="O247" s="340">
        <f t="shared" si="60"/>
        <v>9</v>
      </c>
      <c r="P247" s="1" t="str">
        <f t="shared" si="54"/>
        <v>a عواطف</v>
      </c>
      <c r="Q247" s="4" t="str">
        <f t="shared" si="55"/>
        <v>9.25</v>
      </c>
      <c r="R247" s="2" t="str">
        <f t="shared" si="56"/>
        <v>a عواطف</v>
      </c>
      <c r="S247" s="79">
        <f t="shared" si="57"/>
        <v>241</v>
      </c>
    </row>
    <row r="248" spans="2:19" ht="24" customHeight="1">
      <c r="B248" s="75" t="str">
        <f t="shared" si="58"/>
        <v>3ASCG-6.24</v>
      </c>
      <c r="C248" s="76">
        <v>242</v>
      </c>
      <c r="D248" s="403" t="str">
        <f t="shared" si="46"/>
        <v>الثالثة إعدادي عام_242</v>
      </c>
      <c r="E248" s="77" t="str">
        <f t="shared" si="47"/>
        <v>3ASCG-6</v>
      </c>
      <c r="F248" s="91" t="str">
        <f t="shared" si="48"/>
        <v>6</v>
      </c>
      <c r="G248" s="92">
        <f t="shared" si="49"/>
        <v>24</v>
      </c>
      <c r="H248" s="91" t="str">
        <f t="shared" si="50"/>
        <v>P134371072</v>
      </c>
      <c r="I248" s="91" t="str">
        <f t="shared" si="51"/>
        <v xml:space="preserve">a عبد المغيث </v>
      </c>
      <c r="J248" s="91" t="str">
        <f t="shared" si="52"/>
        <v>ذكر</v>
      </c>
      <c r="K248" s="101" t="str">
        <f t="shared" si="59"/>
        <v>3ASCG-6</v>
      </c>
      <c r="L248" s="78">
        <v>242</v>
      </c>
      <c r="M248" s="4" t="str">
        <f t="shared" si="53"/>
        <v>9.242</v>
      </c>
      <c r="N248" s="340">
        <f>IF(O248="","",COUNTIF($O$7:O248,O248))</f>
        <v>26</v>
      </c>
      <c r="O248" s="340">
        <f t="shared" si="60"/>
        <v>9</v>
      </c>
      <c r="P248" s="1" t="str">
        <f t="shared" si="54"/>
        <v xml:space="preserve">a عبد المغيث </v>
      </c>
      <c r="Q248" s="4" t="str">
        <f t="shared" si="55"/>
        <v>9.26</v>
      </c>
      <c r="R248" s="2" t="str">
        <f t="shared" si="56"/>
        <v xml:space="preserve">a عبد المغيث </v>
      </c>
      <c r="S248" s="79">
        <f t="shared" si="57"/>
        <v>242</v>
      </c>
    </row>
    <row r="249" spans="2:19" ht="24" customHeight="1">
      <c r="B249" s="75" t="str">
        <f t="shared" si="58"/>
        <v>3ASCG-6.25</v>
      </c>
      <c r="C249" s="76">
        <v>243</v>
      </c>
      <c r="D249" s="403" t="str">
        <f t="shared" si="46"/>
        <v>الثالثة إعدادي عام_243</v>
      </c>
      <c r="E249" s="77" t="str">
        <f t="shared" si="47"/>
        <v>3ASCG-6</v>
      </c>
      <c r="F249" s="91" t="str">
        <f t="shared" si="48"/>
        <v>6</v>
      </c>
      <c r="G249" s="92">
        <f t="shared" si="49"/>
        <v>25</v>
      </c>
      <c r="H249" s="91" t="str">
        <f t="shared" si="50"/>
        <v>P134371228</v>
      </c>
      <c r="I249" s="91" t="str">
        <f t="shared" si="51"/>
        <v xml:space="preserve">a أحلام </v>
      </c>
      <c r="J249" s="91" t="str">
        <f t="shared" si="52"/>
        <v>أنثى</v>
      </c>
      <c r="K249" s="101" t="str">
        <f t="shared" si="59"/>
        <v>3ASCG-6</v>
      </c>
      <c r="L249" s="78">
        <v>243</v>
      </c>
      <c r="M249" s="4" t="str">
        <f t="shared" si="53"/>
        <v>9.243</v>
      </c>
      <c r="N249" s="340">
        <f>IF(O249="","",COUNTIF($O$7:O249,O249))</f>
        <v>27</v>
      </c>
      <c r="O249" s="340">
        <f t="shared" si="60"/>
        <v>9</v>
      </c>
      <c r="P249" s="1" t="str">
        <f t="shared" si="54"/>
        <v xml:space="preserve">a أحلام </v>
      </c>
      <c r="Q249" s="4" t="str">
        <f t="shared" si="55"/>
        <v>9.27</v>
      </c>
      <c r="R249" s="2" t="str">
        <f t="shared" si="56"/>
        <v xml:space="preserve">a أحلام </v>
      </c>
      <c r="S249" s="79">
        <f t="shared" si="57"/>
        <v>243</v>
      </c>
    </row>
    <row r="250" spans="2:19" ht="24" customHeight="1">
      <c r="B250" s="75" t="str">
        <f t="shared" si="58"/>
        <v>3ASCG-6.26</v>
      </c>
      <c r="C250" s="76">
        <v>244</v>
      </c>
      <c r="D250" s="403" t="str">
        <f t="shared" si="46"/>
        <v>الثالثة إعدادي عام_244</v>
      </c>
      <c r="E250" s="77" t="str">
        <f t="shared" si="47"/>
        <v>3ASCG-6</v>
      </c>
      <c r="F250" s="91" t="str">
        <f t="shared" si="48"/>
        <v>6</v>
      </c>
      <c r="G250" s="92">
        <f t="shared" si="49"/>
        <v>26</v>
      </c>
      <c r="H250" s="91" t="str">
        <f t="shared" si="50"/>
        <v>P135243680</v>
      </c>
      <c r="I250" s="91" t="str">
        <f t="shared" si="51"/>
        <v xml:space="preserve">a رحاب </v>
      </c>
      <c r="J250" s="91" t="str">
        <f t="shared" si="52"/>
        <v>أنثى</v>
      </c>
      <c r="K250" s="101" t="str">
        <f t="shared" si="59"/>
        <v>3ASCG-6</v>
      </c>
      <c r="L250" s="78">
        <v>244</v>
      </c>
      <c r="M250" s="4" t="str">
        <f t="shared" si="53"/>
        <v>10.244</v>
      </c>
      <c r="N250" s="340">
        <f>IF(O250="","",COUNTIF($O$7:O250,O250))</f>
        <v>1</v>
      </c>
      <c r="O250" s="340">
        <f t="shared" si="60"/>
        <v>10</v>
      </c>
      <c r="P250" s="1" t="str">
        <f t="shared" si="54"/>
        <v xml:space="preserve">a رحاب </v>
      </c>
      <c r="Q250" s="4" t="str">
        <f t="shared" si="55"/>
        <v>10.1</v>
      </c>
      <c r="R250" s="2" t="str">
        <f t="shared" si="56"/>
        <v xml:space="preserve">a رحاب </v>
      </c>
      <c r="S250" s="79">
        <f t="shared" si="57"/>
        <v>244</v>
      </c>
    </row>
    <row r="251" spans="2:19" ht="24" customHeight="1">
      <c r="B251" s="75" t="str">
        <f t="shared" si="58"/>
        <v>3ASCG-6.27</v>
      </c>
      <c r="C251" s="76">
        <v>245</v>
      </c>
      <c r="D251" s="403" t="str">
        <f t="shared" si="46"/>
        <v>الثالثة إعدادي عام_245</v>
      </c>
      <c r="E251" s="77" t="str">
        <f t="shared" si="47"/>
        <v>3ASCG-6</v>
      </c>
      <c r="F251" s="91" t="str">
        <f t="shared" si="48"/>
        <v>6</v>
      </c>
      <c r="G251" s="92">
        <f t="shared" si="49"/>
        <v>27</v>
      </c>
      <c r="H251" s="91" t="str">
        <f t="shared" si="50"/>
        <v>P135522339</v>
      </c>
      <c r="I251" s="91" t="str">
        <f t="shared" si="51"/>
        <v>a بدر الدين</v>
      </c>
      <c r="J251" s="91" t="str">
        <f t="shared" si="52"/>
        <v>ذكر</v>
      </c>
      <c r="K251" s="101" t="str">
        <f t="shared" si="59"/>
        <v>3ASCG-6</v>
      </c>
      <c r="L251" s="78">
        <v>245</v>
      </c>
      <c r="M251" s="4" t="str">
        <f t="shared" si="53"/>
        <v>10.245</v>
      </c>
      <c r="N251" s="340">
        <f>IF(O251="","",COUNTIF($O$7:O251,O251))</f>
        <v>2</v>
      </c>
      <c r="O251" s="340">
        <f t="shared" si="60"/>
        <v>10</v>
      </c>
      <c r="P251" s="1" t="str">
        <f t="shared" si="54"/>
        <v>a بدر الدين</v>
      </c>
      <c r="Q251" s="4" t="str">
        <f t="shared" si="55"/>
        <v>10.2</v>
      </c>
      <c r="R251" s="2" t="str">
        <f t="shared" si="56"/>
        <v>a بدر الدين</v>
      </c>
      <c r="S251" s="79">
        <f t="shared" si="57"/>
        <v>245</v>
      </c>
    </row>
    <row r="252" spans="2:19" ht="24" customHeight="1">
      <c r="B252" s="75" t="str">
        <f t="shared" si="58"/>
        <v>3ASCG-6.28</v>
      </c>
      <c r="C252" s="76">
        <v>246</v>
      </c>
      <c r="D252" s="403" t="str">
        <f t="shared" si="46"/>
        <v>الثالثة إعدادي عام_246</v>
      </c>
      <c r="E252" s="77" t="str">
        <f t="shared" si="47"/>
        <v>3ASCG-6</v>
      </c>
      <c r="F252" s="91" t="str">
        <f t="shared" si="48"/>
        <v>6</v>
      </c>
      <c r="G252" s="92">
        <f t="shared" si="49"/>
        <v>28</v>
      </c>
      <c r="H252" s="91" t="str">
        <f t="shared" si="50"/>
        <v>P136409081</v>
      </c>
      <c r="I252" s="91" t="str">
        <f t="shared" si="51"/>
        <v xml:space="preserve">a ابتسام </v>
      </c>
      <c r="J252" s="91" t="str">
        <f t="shared" si="52"/>
        <v>أنثى</v>
      </c>
      <c r="K252" s="101" t="str">
        <f t="shared" si="59"/>
        <v>3ASCG-6</v>
      </c>
      <c r="L252" s="78">
        <v>246</v>
      </c>
      <c r="M252" s="4" t="str">
        <f t="shared" si="53"/>
        <v>10.246</v>
      </c>
      <c r="N252" s="340">
        <f>IF(O252="","",COUNTIF($O$7:O252,O252))</f>
        <v>3</v>
      </c>
      <c r="O252" s="340">
        <f t="shared" si="60"/>
        <v>10</v>
      </c>
      <c r="P252" s="1" t="str">
        <f t="shared" si="54"/>
        <v xml:space="preserve">a ابتسام </v>
      </c>
      <c r="Q252" s="4" t="str">
        <f t="shared" si="55"/>
        <v>10.3</v>
      </c>
      <c r="R252" s="2" t="str">
        <f t="shared" si="56"/>
        <v xml:space="preserve">a ابتسام </v>
      </c>
      <c r="S252" s="79">
        <f t="shared" si="57"/>
        <v>246</v>
      </c>
    </row>
    <row r="253" spans="2:19" ht="24" customHeight="1">
      <c r="B253" s="75" t="str">
        <f t="shared" si="58"/>
        <v>3ASCG-6.29</v>
      </c>
      <c r="C253" s="76">
        <v>247</v>
      </c>
      <c r="D253" s="403" t="str">
        <f t="shared" si="46"/>
        <v>الثالثة إعدادي عام_247</v>
      </c>
      <c r="E253" s="77" t="str">
        <f t="shared" si="47"/>
        <v>3ASCG-6</v>
      </c>
      <c r="F253" s="91" t="str">
        <f t="shared" si="48"/>
        <v>6</v>
      </c>
      <c r="G253" s="92">
        <f t="shared" si="49"/>
        <v>29</v>
      </c>
      <c r="H253" s="91" t="str">
        <f t="shared" si="50"/>
        <v>P137244244</v>
      </c>
      <c r="I253" s="91" t="str">
        <f t="shared" si="51"/>
        <v xml:space="preserve">a مريم </v>
      </c>
      <c r="J253" s="91" t="str">
        <f t="shared" si="52"/>
        <v>أنثى</v>
      </c>
      <c r="K253" s="101" t="str">
        <f t="shared" si="59"/>
        <v>3ASCG-6</v>
      </c>
      <c r="L253" s="78">
        <v>247</v>
      </c>
      <c r="M253" s="4" t="str">
        <f t="shared" si="53"/>
        <v>10.247</v>
      </c>
      <c r="N253" s="340">
        <f>IF(O253="","",COUNTIF($O$7:O253,O253))</f>
        <v>4</v>
      </c>
      <c r="O253" s="340">
        <f t="shared" si="60"/>
        <v>10</v>
      </c>
      <c r="P253" s="1" t="str">
        <f t="shared" si="54"/>
        <v xml:space="preserve">a مريم </v>
      </c>
      <c r="Q253" s="4" t="str">
        <f t="shared" si="55"/>
        <v>10.4</v>
      </c>
      <c r="R253" s="2" t="str">
        <f t="shared" si="56"/>
        <v xml:space="preserve">a مريم </v>
      </c>
      <c r="S253" s="79">
        <f t="shared" si="57"/>
        <v>247</v>
      </c>
    </row>
    <row r="254" spans="2:19" ht="24" customHeight="1">
      <c r="B254" s="75" t="str">
        <f t="shared" si="58"/>
        <v>3ASCG-6.30</v>
      </c>
      <c r="C254" s="76">
        <v>248</v>
      </c>
      <c r="D254" s="403" t="str">
        <f t="shared" si="46"/>
        <v>الثالثة إعدادي عام_248</v>
      </c>
      <c r="E254" s="77" t="str">
        <f t="shared" si="47"/>
        <v>3ASCG-6</v>
      </c>
      <c r="F254" s="91" t="str">
        <f t="shared" si="48"/>
        <v>6</v>
      </c>
      <c r="G254" s="92">
        <f t="shared" si="49"/>
        <v>30</v>
      </c>
      <c r="H254" s="91" t="str">
        <f t="shared" si="50"/>
        <v>P137371074</v>
      </c>
      <c r="I254" s="91" t="str">
        <f t="shared" si="51"/>
        <v xml:space="preserve">a محمد </v>
      </c>
      <c r="J254" s="91" t="str">
        <f t="shared" si="52"/>
        <v>ذكر</v>
      </c>
      <c r="K254" s="101" t="str">
        <f t="shared" si="59"/>
        <v>3ASCG-6</v>
      </c>
      <c r="L254" s="78">
        <v>248</v>
      </c>
      <c r="M254" s="4" t="str">
        <f t="shared" si="53"/>
        <v>10.248</v>
      </c>
      <c r="N254" s="340">
        <f>IF(O254="","",COUNTIF($O$7:O254,O254))</f>
        <v>5</v>
      </c>
      <c r="O254" s="340">
        <f t="shared" si="60"/>
        <v>10</v>
      </c>
      <c r="P254" s="1" t="str">
        <f t="shared" si="54"/>
        <v xml:space="preserve">a محمد </v>
      </c>
      <c r="Q254" s="4" t="str">
        <f t="shared" si="55"/>
        <v>10.5</v>
      </c>
      <c r="R254" s="2" t="str">
        <f t="shared" si="56"/>
        <v xml:space="preserve">a محمد </v>
      </c>
      <c r="S254" s="79">
        <f t="shared" si="57"/>
        <v>248</v>
      </c>
    </row>
    <row r="255" spans="2:19" ht="24" customHeight="1">
      <c r="B255" s="75" t="str">
        <f t="shared" si="58"/>
        <v>3ASCG-6.31</v>
      </c>
      <c r="C255" s="76">
        <v>249</v>
      </c>
      <c r="D255" s="403" t="str">
        <f t="shared" si="46"/>
        <v>الثالثة إعدادي عام_249</v>
      </c>
      <c r="E255" s="77" t="str">
        <f t="shared" si="47"/>
        <v>3ASCG-6</v>
      </c>
      <c r="F255" s="91" t="str">
        <f t="shared" si="48"/>
        <v>6</v>
      </c>
      <c r="G255" s="92">
        <f t="shared" si="49"/>
        <v>31</v>
      </c>
      <c r="H255" s="91" t="str">
        <f t="shared" si="50"/>
        <v>P137376694</v>
      </c>
      <c r="I255" s="91" t="str">
        <f t="shared" si="51"/>
        <v xml:space="preserve">a مريم </v>
      </c>
      <c r="J255" s="91" t="str">
        <f t="shared" si="52"/>
        <v>أنثى</v>
      </c>
      <c r="K255" s="101" t="str">
        <f t="shared" si="59"/>
        <v>3ASCG-6</v>
      </c>
      <c r="L255" s="78">
        <v>249</v>
      </c>
      <c r="M255" s="4" t="str">
        <f t="shared" si="53"/>
        <v>10.249</v>
      </c>
      <c r="N255" s="340">
        <f>IF(O255="","",COUNTIF($O$7:O255,O255))</f>
        <v>6</v>
      </c>
      <c r="O255" s="340">
        <f t="shared" si="60"/>
        <v>10</v>
      </c>
      <c r="P255" s="1" t="str">
        <f t="shared" si="54"/>
        <v xml:space="preserve">a مريم </v>
      </c>
      <c r="Q255" s="4" t="str">
        <f t="shared" si="55"/>
        <v>10.6</v>
      </c>
      <c r="R255" s="2" t="str">
        <f t="shared" si="56"/>
        <v xml:space="preserve">a مريم </v>
      </c>
      <c r="S255" s="79">
        <f t="shared" si="57"/>
        <v>249</v>
      </c>
    </row>
    <row r="256" spans="2:19" ht="24" customHeight="1">
      <c r="B256" s="75" t="str">
        <f t="shared" si="58"/>
        <v>3ASCG-6.32</v>
      </c>
      <c r="C256" s="76">
        <v>250</v>
      </c>
      <c r="D256" s="403" t="str">
        <f t="shared" si="46"/>
        <v>الثالثة إعدادي عام_250</v>
      </c>
      <c r="E256" s="77" t="str">
        <f t="shared" si="47"/>
        <v>3ASCG-6</v>
      </c>
      <c r="F256" s="91" t="str">
        <f t="shared" si="48"/>
        <v>6</v>
      </c>
      <c r="G256" s="92">
        <f t="shared" si="49"/>
        <v>32</v>
      </c>
      <c r="H256" s="91" t="str">
        <f t="shared" si="50"/>
        <v>P138252603</v>
      </c>
      <c r="I256" s="91" t="str">
        <f t="shared" si="51"/>
        <v xml:space="preserve">a أشرف </v>
      </c>
      <c r="J256" s="91" t="str">
        <f t="shared" si="52"/>
        <v>ذكر</v>
      </c>
      <c r="K256" s="101" t="str">
        <f t="shared" si="59"/>
        <v>3ASCG-6</v>
      </c>
      <c r="L256" s="78">
        <v>250</v>
      </c>
      <c r="M256" s="4" t="str">
        <f t="shared" si="53"/>
        <v>10.250</v>
      </c>
      <c r="N256" s="340">
        <f>IF(O256="","",COUNTIF($O$7:O256,O256))</f>
        <v>7</v>
      </c>
      <c r="O256" s="340">
        <f t="shared" si="60"/>
        <v>10</v>
      </c>
      <c r="P256" s="1" t="str">
        <f t="shared" si="54"/>
        <v xml:space="preserve">a أشرف </v>
      </c>
      <c r="Q256" s="4" t="str">
        <f t="shared" si="55"/>
        <v>10.7</v>
      </c>
      <c r="R256" s="2" t="str">
        <f t="shared" si="56"/>
        <v xml:space="preserve">a أشرف </v>
      </c>
      <c r="S256" s="79">
        <f t="shared" si="57"/>
        <v>250</v>
      </c>
    </row>
    <row r="257" spans="2:19" ht="24" customHeight="1">
      <c r="B257" s="75" t="str">
        <f t="shared" si="58"/>
        <v>3ASCG-6.33</v>
      </c>
      <c r="C257" s="76">
        <v>251</v>
      </c>
      <c r="D257" s="403" t="str">
        <f t="shared" si="46"/>
        <v>الثالثة إعدادي عام_251</v>
      </c>
      <c r="E257" s="77" t="str">
        <f t="shared" si="47"/>
        <v>3ASCG-6</v>
      </c>
      <c r="F257" s="91" t="str">
        <f t="shared" si="48"/>
        <v>6</v>
      </c>
      <c r="G257" s="92">
        <f t="shared" si="49"/>
        <v>33</v>
      </c>
      <c r="H257" s="91" t="str">
        <f t="shared" si="50"/>
        <v>P139190244</v>
      </c>
      <c r="I257" s="91" t="str">
        <f t="shared" si="51"/>
        <v>a حمزة</v>
      </c>
      <c r="J257" s="91" t="str">
        <f t="shared" si="52"/>
        <v>ذكر</v>
      </c>
      <c r="K257" s="101" t="str">
        <f t="shared" si="59"/>
        <v>3ASCG-6</v>
      </c>
      <c r="L257" s="78">
        <v>251</v>
      </c>
      <c r="M257" s="4" t="str">
        <f t="shared" si="53"/>
        <v>10.251</v>
      </c>
      <c r="N257" s="340">
        <f>IF(O257="","",COUNTIF($O$7:O257,O257))</f>
        <v>8</v>
      </c>
      <c r="O257" s="340">
        <f t="shared" si="60"/>
        <v>10</v>
      </c>
      <c r="P257" s="1" t="str">
        <f t="shared" si="54"/>
        <v>a حمزة</v>
      </c>
      <c r="Q257" s="4" t="str">
        <f t="shared" si="55"/>
        <v>10.8</v>
      </c>
      <c r="R257" s="2" t="str">
        <f t="shared" si="56"/>
        <v>a حمزة</v>
      </c>
      <c r="S257" s="79">
        <f t="shared" si="57"/>
        <v>251</v>
      </c>
    </row>
    <row r="258" spans="2:19" ht="24" customHeight="1">
      <c r="B258" s="75" t="str">
        <f t="shared" si="58"/>
        <v>3ASCG-6.34</v>
      </c>
      <c r="C258" s="76">
        <v>252</v>
      </c>
      <c r="D258" s="403" t="str">
        <f t="shared" si="46"/>
        <v>الثالثة إعدادي عام_252</v>
      </c>
      <c r="E258" s="77" t="str">
        <f t="shared" si="47"/>
        <v>3ASCG-6</v>
      </c>
      <c r="F258" s="91" t="str">
        <f t="shared" si="48"/>
        <v>6</v>
      </c>
      <c r="G258" s="92">
        <f t="shared" si="49"/>
        <v>34</v>
      </c>
      <c r="H258" s="91" t="str">
        <f t="shared" si="50"/>
        <v>P139371095</v>
      </c>
      <c r="I258" s="91" t="str">
        <f t="shared" si="51"/>
        <v xml:space="preserve">a آية </v>
      </c>
      <c r="J258" s="91" t="str">
        <f t="shared" si="52"/>
        <v>أنثى</v>
      </c>
      <c r="K258" s="101" t="str">
        <f t="shared" si="59"/>
        <v>3ASCG-6</v>
      </c>
      <c r="L258" s="78">
        <v>252</v>
      </c>
      <c r="M258" s="4" t="str">
        <f t="shared" si="53"/>
        <v>10.252</v>
      </c>
      <c r="N258" s="340">
        <f>IF(O258="","",COUNTIF($O$7:O258,O258))</f>
        <v>9</v>
      </c>
      <c r="O258" s="340">
        <f t="shared" si="60"/>
        <v>10</v>
      </c>
      <c r="P258" s="1" t="str">
        <f t="shared" si="54"/>
        <v xml:space="preserve">a آية </v>
      </c>
      <c r="Q258" s="4" t="str">
        <f t="shared" si="55"/>
        <v>10.9</v>
      </c>
      <c r="R258" s="2" t="str">
        <f t="shared" si="56"/>
        <v xml:space="preserve">a آية </v>
      </c>
      <c r="S258" s="79">
        <f t="shared" si="57"/>
        <v>252</v>
      </c>
    </row>
    <row r="259" spans="2:19" ht="24" customHeight="1">
      <c r="B259" s="75" t="str">
        <f t="shared" si="58"/>
        <v>3ASCG-6.35</v>
      </c>
      <c r="C259" s="76">
        <v>253</v>
      </c>
      <c r="D259" s="403" t="str">
        <f t="shared" si="46"/>
        <v>الثالثة إعدادي عام_253</v>
      </c>
      <c r="E259" s="77" t="str">
        <f t="shared" si="47"/>
        <v>3ASCG-6</v>
      </c>
      <c r="F259" s="91" t="str">
        <f t="shared" si="48"/>
        <v>6</v>
      </c>
      <c r="G259" s="92">
        <f t="shared" si="49"/>
        <v>35</v>
      </c>
      <c r="H259" s="91" t="str">
        <f t="shared" si="50"/>
        <v>P139371235</v>
      </c>
      <c r="I259" s="91" t="str">
        <f t="shared" si="51"/>
        <v xml:space="preserve">a إلياس </v>
      </c>
      <c r="J259" s="91" t="str">
        <f t="shared" si="52"/>
        <v>ذكر</v>
      </c>
      <c r="K259" s="101" t="str">
        <f t="shared" si="59"/>
        <v>3ASCG-6</v>
      </c>
      <c r="L259" s="78">
        <v>253</v>
      </c>
      <c r="M259" s="4" t="str">
        <f t="shared" si="53"/>
        <v>10.253</v>
      </c>
      <c r="N259" s="340">
        <f>IF(O259="","",COUNTIF($O$7:O259,O259))</f>
        <v>10</v>
      </c>
      <c r="O259" s="340">
        <f t="shared" si="60"/>
        <v>10</v>
      </c>
      <c r="P259" s="1" t="str">
        <f t="shared" si="54"/>
        <v xml:space="preserve">a إلياس </v>
      </c>
      <c r="Q259" s="4" t="str">
        <f t="shared" si="55"/>
        <v>10.10</v>
      </c>
      <c r="R259" s="2" t="str">
        <f t="shared" si="56"/>
        <v xml:space="preserve">a إلياس </v>
      </c>
      <c r="S259" s="79">
        <f t="shared" si="57"/>
        <v>253</v>
      </c>
    </row>
    <row r="260" spans="2:19" ht="24" customHeight="1">
      <c r="B260" s="75" t="str">
        <f t="shared" si="58"/>
        <v>3ASCG-6.36</v>
      </c>
      <c r="C260" s="76">
        <v>254</v>
      </c>
      <c r="D260" s="403" t="str">
        <f t="shared" si="46"/>
        <v>الثالثة إعدادي عام_254</v>
      </c>
      <c r="E260" s="77" t="str">
        <f t="shared" si="47"/>
        <v>3ASCG-6</v>
      </c>
      <c r="F260" s="91" t="str">
        <f t="shared" si="48"/>
        <v>6</v>
      </c>
      <c r="G260" s="92">
        <f t="shared" si="49"/>
        <v>36</v>
      </c>
      <c r="H260" s="91" t="str">
        <f t="shared" si="50"/>
        <v>P139376738</v>
      </c>
      <c r="I260" s="91" t="str">
        <f t="shared" si="51"/>
        <v xml:space="preserve">a إلياس </v>
      </c>
      <c r="J260" s="91" t="str">
        <f t="shared" si="52"/>
        <v>ذكر</v>
      </c>
      <c r="K260" s="101" t="str">
        <f t="shared" si="59"/>
        <v>3ASCG-6</v>
      </c>
      <c r="L260" s="78">
        <v>254</v>
      </c>
      <c r="M260" s="4" t="str">
        <f t="shared" si="53"/>
        <v>10.254</v>
      </c>
      <c r="N260" s="340">
        <f>IF(O260="","",COUNTIF($O$7:O260,O260))</f>
        <v>11</v>
      </c>
      <c r="O260" s="340">
        <f t="shared" si="60"/>
        <v>10</v>
      </c>
      <c r="P260" s="1" t="str">
        <f t="shared" si="54"/>
        <v xml:space="preserve">a إلياس </v>
      </c>
      <c r="Q260" s="4" t="str">
        <f t="shared" si="55"/>
        <v>10.11</v>
      </c>
      <c r="R260" s="2" t="str">
        <f t="shared" si="56"/>
        <v xml:space="preserve">a إلياس </v>
      </c>
      <c r="S260" s="79">
        <f t="shared" si="57"/>
        <v>254</v>
      </c>
    </row>
    <row r="261" spans="2:19" ht="24" customHeight="1">
      <c r="B261" s="75" t="str">
        <f t="shared" si="58"/>
        <v>3ASCG-6.37</v>
      </c>
      <c r="C261" s="76">
        <v>255</v>
      </c>
      <c r="D261" s="403" t="str">
        <f t="shared" si="46"/>
        <v>الثالثة إعدادي عام_255</v>
      </c>
      <c r="E261" s="77" t="str">
        <f t="shared" si="47"/>
        <v>3ASCG-6</v>
      </c>
      <c r="F261" s="91" t="str">
        <f t="shared" si="48"/>
        <v>6</v>
      </c>
      <c r="G261" s="92">
        <f t="shared" si="49"/>
        <v>37</v>
      </c>
      <c r="H261" s="91" t="str">
        <f t="shared" si="50"/>
        <v>P146182546</v>
      </c>
      <c r="I261" s="91" t="str">
        <f t="shared" si="51"/>
        <v>a محمد منير</v>
      </c>
      <c r="J261" s="91" t="str">
        <f t="shared" si="52"/>
        <v>ذكر</v>
      </c>
      <c r="K261" s="101" t="str">
        <f t="shared" si="59"/>
        <v>3ASCG-6</v>
      </c>
      <c r="L261" s="78">
        <v>255</v>
      </c>
      <c r="M261" s="4" t="str">
        <f t="shared" si="53"/>
        <v>10.255</v>
      </c>
      <c r="N261" s="340">
        <f>IF(O261="","",COUNTIF($O$7:O261,O261))</f>
        <v>12</v>
      </c>
      <c r="O261" s="340">
        <f t="shared" si="60"/>
        <v>10</v>
      </c>
      <c r="P261" s="1" t="str">
        <f t="shared" si="54"/>
        <v>a محمد منير</v>
      </c>
      <c r="Q261" s="4" t="str">
        <f t="shared" si="55"/>
        <v>10.12</v>
      </c>
      <c r="R261" s="2" t="str">
        <f t="shared" si="56"/>
        <v>a محمد منير</v>
      </c>
      <c r="S261" s="79">
        <f t="shared" si="57"/>
        <v>255</v>
      </c>
    </row>
    <row r="262" spans="2:19" ht="24" customHeight="1">
      <c r="B262" s="75" t="str">
        <f t="shared" si="58"/>
        <v>3ASCG-6.38</v>
      </c>
      <c r="C262" s="76">
        <v>256</v>
      </c>
      <c r="D262" s="403" t="str">
        <f t="shared" si="46"/>
        <v>الثالثة إعدادي عام_256</v>
      </c>
      <c r="E262" s="77" t="str">
        <f t="shared" si="47"/>
        <v>3ASCG-6</v>
      </c>
      <c r="F262" s="91" t="str">
        <f t="shared" si="48"/>
        <v>6</v>
      </c>
      <c r="G262" s="92">
        <f t="shared" si="49"/>
        <v>38</v>
      </c>
      <c r="H262" s="91" t="str">
        <f t="shared" si="50"/>
        <v>R131233859</v>
      </c>
      <c r="I262" s="91" t="str">
        <f t="shared" si="51"/>
        <v>a ريم</v>
      </c>
      <c r="J262" s="91" t="str">
        <f t="shared" si="52"/>
        <v>أنثى</v>
      </c>
      <c r="K262" s="101" t="str">
        <f t="shared" si="59"/>
        <v>3ASCG-6</v>
      </c>
      <c r="L262" s="78">
        <v>256</v>
      </c>
      <c r="M262" s="4" t="str">
        <f t="shared" si="53"/>
        <v>10.256</v>
      </c>
      <c r="N262" s="340">
        <f>IF(O262="","",COUNTIF($O$7:O262,O262))</f>
        <v>13</v>
      </c>
      <c r="O262" s="340">
        <f t="shared" si="60"/>
        <v>10</v>
      </c>
      <c r="P262" s="1" t="str">
        <f t="shared" si="54"/>
        <v>a ريم</v>
      </c>
      <c r="Q262" s="4" t="str">
        <f t="shared" si="55"/>
        <v>10.13</v>
      </c>
      <c r="R262" s="2" t="str">
        <f t="shared" si="56"/>
        <v>a ريم</v>
      </c>
      <c r="S262" s="79">
        <f t="shared" si="57"/>
        <v>256</v>
      </c>
    </row>
    <row r="263" spans="2:19" ht="24" customHeight="1">
      <c r="B263" s="75" t="str">
        <f t="shared" si="58"/>
        <v>3ASCG-6.39</v>
      </c>
      <c r="C263" s="76">
        <v>257</v>
      </c>
      <c r="D263" s="403" t="str">
        <f t="shared" ref="D263:D326" si="61">$F$2&amp;"_"&amp;C263</f>
        <v>الثالثة إعدادي عام_257</v>
      </c>
      <c r="E263" s="77" t="str">
        <f t="shared" ref="E263:E326" si="62">IFERROR(INDEX(AHLA1,MATCH(D263,AHLA,0))," ")</f>
        <v>3ASCG-6</v>
      </c>
      <c r="F263" s="91" t="str">
        <f t="shared" ref="F263:F326" si="63">IF(LEN(E263)&gt;7,RIGHT(E263,2),RIGHT(E263,1))</f>
        <v>6</v>
      </c>
      <c r="G263" s="92">
        <f t="shared" ref="G263:G326" si="64">IFERROR(INDEX(AHLA2,MATCH(D263,AHLA,0))," ")</f>
        <v>39</v>
      </c>
      <c r="H263" s="91" t="str">
        <f t="shared" ref="H263:H326" si="65">IFERROR(INDEX(AHLA3,MATCH(D263,AHLA,0))," ")</f>
        <v>S133272713</v>
      </c>
      <c r="I263" s="91" t="str">
        <f t="shared" ref="I263:I326" si="66">IFERROR(INDEX(AHLA5,MATCH(D263,AHLA,0))," ")</f>
        <v>a رحاب</v>
      </c>
      <c r="J263" s="91" t="str">
        <f t="shared" ref="J263:J326" si="67">IFERROR(INDEX(AHLA4,MATCH(D263,AHLA,0))," ")</f>
        <v>أنثى</v>
      </c>
      <c r="K263" s="101" t="str">
        <f t="shared" si="59"/>
        <v>3ASCG-6</v>
      </c>
      <c r="L263" s="78">
        <v>257</v>
      </c>
      <c r="M263" s="4" t="str">
        <f t="shared" ref="M263:M326" si="68">CONCATENATE(O263,".",L263)</f>
        <v>10.257</v>
      </c>
      <c r="N263" s="340">
        <f>IF(O263="","",COUNTIF($O$7:O263,O263))</f>
        <v>14</v>
      </c>
      <c r="O263" s="340">
        <f t="shared" si="60"/>
        <v>10</v>
      </c>
      <c r="P263" s="1" t="str">
        <f t="shared" ref="P263:P326" si="69">I263</f>
        <v>a رحاب</v>
      </c>
      <c r="Q263" s="4" t="str">
        <f t="shared" ref="Q263:Q326" si="70">CONCATENATE(O263,".",N263)</f>
        <v>10.14</v>
      </c>
      <c r="R263" s="2" t="str">
        <f t="shared" ref="R263:R326" si="71">I263</f>
        <v>a رحاب</v>
      </c>
      <c r="S263" s="79">
        <f t="shared" ref="S263:S326" si="72">L263</f>
        <v>257</v>
      </c>
    </row>
    <row r="264" spans="2:19" ht="24" customHeight="1">
      <c r="B264" s="75" t="str">
        <f t="shared" ref="B264:B327" si="73">+CONCATENATE(E264,".",G264)</f>
        <v>3ASCG-7.1</v>
      </c>
      <c r="C264" s="76">
        <v>258</v>
      </c>
      <c r="D264" s="403" t="str">
        <f t="shared" si="61"/>
        <v>الثالثة إعدادي عام_258</v>
      </c>
      <c r="E264" s="77" t="str">
        <f t="shared" si="62"/>
        <v>3ASCG-7</v>
      </c>
      <c r="F264" s="91" t="str">
        <f t="shared" si="63"/>
        <v>7</v>
      </c>
      <c r="G264" s="92">
        <f t="shared" si="64"/>
        <v>1</v>
      </c>
      <c r="H264" s="91" t="str">
        <f t="shared" si="65"/>
        <v>E136106919</v>
      </c>
      <c r="I264" s="91" t="str">
        <f t="shared" si="66"/>
        <v>a حمزة</v>
      </c>
      <c r="J264" s="91" t="str">
        <f t="shared" si="67"/>
        <v>ذكر</v>
      </c>
      <c r="K264" s="101" t="str">
        <f t="shared" ref="K264:K327" si="74">E264</f>
        <v>3ASCG-7</v>
      </c>
      <c r="L264" s="78">
        <v>258</v>
      </c>
      <c r="M264" s="4" t="str">
        <f t="shared" si="68"/>
        <v>10.258</v>
      </c>
      <c r="N264" s="340">
        <f>IF(O264="","",COUNTIF($O$7:O264,O264))</f>
        <v>15</v>
      </c>
      <c r="O264" s="340">
        <f t="shared" ref="O264:O327" si="75">IFERROR(INDEX($W$7:$W$46,MATCH(ROW()-6,$U$6:$U$46)),"")</f>
        <v>10</v>
      </c>
      <c r="P264" s="1" t="str">
        <f t="shared" si="69"/>
        <v>a حمزة</v>
      </c>
      <c r="Q264" s="4" t="str">
        <f t="shared" si="70"/>
        <v>10.15</v>
      </c>
      <c r="R264" s="2" t="str">
        <f t="shared" si="71"/>
        <v>a حمزة</v>
      </c>
      <c r="S264" s="79">
        <f t="shared" si="72"/>
        <v>258</v>
      </c>
    </row>
    <row r="265" spans="2:19" ht="24" customHeight="1">
      <c r="B265" s="75" t="str">
        <f t="shared" si="73"/>
        <v>3ASCG-7.2</v>
      </c>
      <c r="C265" s="76">
        <v>259</v>
      </c>
      <c r="D265" s="403" t="str">
        <f t="shared" si="61"/>
        <v>الثالثة إعدادي عام_259</v>
      </c>
      <c r="E265" s="77" t="str">
        <f t="shared" si="62"/>
        <v>3ASCG-7</v>
      </c>
      <c r="F265" s="91" t="str">
        <f t="shared" si="63"/>
        <v>7</v>
      </c>
      <c r="G265" s="92">
        <f t="shared" si="64"/>
        <v>2</v>
      </c>
      <c r="H265" s="91" t="str">
        <f t="shared" si="65"/>
        <v>P130371243</v>
      </c>
      <c r="I265" s="91" t="str">
        <f t="shared" si="66"/>
        <v xml:space="preserve">a محمد الأمين </v>
      </c>
      <c r="J265" s="91" t="str">
        <f t="shared" si="67"/>
        <v>ذكر</v>
      </c>
      <c r="K265" s="101" t="str">
        <f t="shared" si="74"/>
        <v>3ASCG-7</v>
      </c>
      <c r="L265" s="78">
        <v>259</v>
      </c>
      <c r="M265" s="4" t="str">
        <f t="shared" si="68"/>
        <v>10.259</v>
      </c>
      <c r="N265" s="340">
        <f>IF(O265="","",COUNTIF($O$7:O265,O265))</f>
        <v>16</v>
      </c>
      <c r="O265" s="340">
        <f t="shared" si="75"/>
        <v>10</v>
      </c>
      <c r="P265" s="1" t="str">
        <f t="shared" si="69"/>
        <v xml:space="preserve">a محمد الأمين </v>
      </c>
      <c r="Q265" s="4" t="str">
        <f t="shared" si="70"/>
        <v>10.16</v>
      </c>
      <c r="R265" s="2" t="str">
        <f t="shared" si="71"/>
        <v xml:space="preserve">a محمد الأمين </v>
      </c>
      <c r="S265" s="79">
        <f t="shared" si="72"/>
        <v>259</v>
      </c>
    </row>
    <row r="266" spans="2:19" ht="24" customHeight="1">
      <c r="B266" s="75" t="str">
        <f t="shared" si="73"/>
        <v>3ASCG-7.3</v>
      </c>
      <c r="C266" s="76">
        <v>260</v>
      </c>
      <c r="D266" s="403" t="str">
        <f t="shared" si="61"/>
        <v>الثالثة إعدادي عام_260</v>
      </c>
      <c r="E266" s="77" t="str">
        <f t="shared" si="62"/>
        <v>3ASCG-7</v>
      </c>
      <c r="F266" s="91" t="str">
        <f t="shared" si="63"/>
        <v>7</v>
      </c>
      <c r="G266" s="92">
        <f t="shared" si="64"/>
        <v>3</v>
      </c>
      <c r="H266" s="91" t="str">
        <f t="shared" si="65"/>
        <v>P130415065</v>
      </c>
      <c r="I266" s="91" t="str">
        <f t="shared" si="66"/>
        <v xml:space="preserve">a هالة </v>
      </c>
      <c r="J266" s="91" t="str">
        <f t="shared" si="67"/>
        <v>أنثى</v>
      </c>
      <c r="K266" s="101" t="str">
        <f t="shared" si="74"/>
        <v>3ASCG-7</v>
      </c>
      <c r="L266" s="78">
        <v>260</v>
      </c>
      <c r="M266" s="4" t="str">
        <f t="shared" si="68"/>
        <v>10.260</v>
      </c>
      <c r="N266" s="340">
        <f>IF(O266="","",COUNTIF($O$7:O266,O266))</f>
        <v>17</v>
      </c>
      <c r="O266" s="340">
        <f t="shared" si="75"/>
        <v>10</v>
      </c>
      <c r="P266" s="1" t="str">
        <f t="shared" si="69"/>
        <v xml:space="preserve">a هالة </v>
      </c>
      <c r="Q266" s="4" t="str">
        <f t="shared" si="70"/>
        <v>10.17</v>
      </c>
      <c r="R266" s="2" t="str">
        <f t="shared" si="71"/>
        <v xml:space="preserve">a هالة </v>
      </c>
      <c r="S266" s="79">
        <f t="shared" si="72"/>
        <v>260</v>
      </c>
    </row>
    <row r="267" spans="2:19" ht="24" customHeight="1">
      <c r="B267" s="75" t="str">
        <f t="shared" si="73"/>
        <v>3ASCG-7.4</v>
      </c>
      <c r="C267" s="76">
        <v>261</v>
      </c>
      <c r="D267" s="403" t="str">
        <f t="shared" si="61"/>
        <v>الثالثة إعدادي عام_261</v>
      </c>
      <c r="E267" s="77" t="str">
        <f t="shared" si="62"/>
        <v>3ASCG-7</v>
      </c>
      <c r="F267" s="91" t="str">
        <f t="shared" si="63"/>
        <v>7</v>
      </c>
      <c r="G267" s="92">
        <f t="shared" si="64"/>
        <v>4</v>
      </c>
      <c r="H267" s="91" t="str">
        <f t="shared" si="65"/>
        <v>P131251011</v>
      </c>
      <c r="I267" s="91" t="str">
        <f t="shared" si="66"/>
        <v xml:space="preserve">a آية </v>
      </c>
      <c r="J267" s="91" t="str">
        <f t="shared" si="67"/>
        <v>أنثى</v>
      </c>
      <c r="K267" s="101" t="str">
        <f t="shared" si="74"/>
        <v>3ASCG-7</v>
      </c>
      <c r="L267" s="78">
        <v>261</v>
      </c>
      <c r="M267" s="4" t="str">
        <f t="shared" si="68"/>
        <v>10.261</v>
      </c>
      <c r="N267" s="340">
        <f>IF(O267="","",COUNTIF($O$7:O267,O267))</f>
        <v>18</v>
      </c>
      <c r="O267" s="340">
        <f t="shared" si="75"/>
        <v>10</v>
      </c>
      <c r="P267" s="1" t="str">
        <f t="shared" si="69"/>
        <v xml:space="preserve">a آية </v>
      </c>
      <c r="Q267" s="4" t="str">
        <f t="shared" si="70"/>
        <v>10.18</v>
      </c>
      <c r="R267" s="2" t="str">
        <f t="shared" si="71"/>
        <v xml:space="preserve">a آية </v>
      </c>
      <c r="S267" s="79">
        <f t="shared" si="72"/>
        <v>261</v>
      </c>
    </row>
    <row r="268" spans="2:19" ht="24" customHeight="1">
      <c r="B268" s="75" t="str">
        <f t="shared" si="73"/>
        <v>3ASCG-7.5</v>
      </c>
      <c r="C268" s="76">
        <v>262</v>
      </c>
      <c r="D268" s="403" t="str">
        <f t="shared" si="61"/>
        <v>الثالثة إعدادي عام_262</v>
      </c>
      <c r="E268" s="77" t="str">
        <f t="shared" si="62"/>
        <v>3ASCG-7</v>
      </c>
      <c r="F268" s="91" t="str">
        <f t="shared" si="63"/>
        <v>7</v>
      </c>
      <c r="G268" s="92">
        <f t="shared" si="64"/>
        <v>5</v>
      </c>
      <c r="H268" s="91" t="str">
        <f t="shared" si="65"/>
        <v>P131251029</v>
      </c>
      <c r="I268" s="91" t="str">
        <f t="shared" si="66"/>
        <v>a سهيل</v>
      </c>
      <c r="J268" s="91" t="str">
        <f t="shared" si="67"/>
        <v>ذكر</v>
      </c>
      <c r="K268" s="101" t="str">
        <f t="shared" si="74"/>
        <v>3ASCG-7</v>
      </c>
      <c r="L268" s="78">
        <v>262</v>
      </c>
      <c r="M268" s="4" t="str">
        <f t="shared" si="68"/>
        <v>10.262</v>
      </c>
      <c r="N268" s="340">
        <f>IF(O268="","",COUNTIF($O$7:O268,O268))</f>
        <v>19</v>
      </c>
      <c r="O268" s="340">
        <f t="shared" si="75"/>
        <v>10</v>
      </c>
      <c r="P268" s="1" t="str">
        <f t="shared" si="69"/>
        <v>a سهيل</v>
      </c>
      <c r="Q268" s="4" t="str">
        <f t="shared" si="70"/>
        <v>10.19</v>
      </c>
      <c r="R268" s="2" t="str">
        <f t="shared" si="71"/>
        <v>a سهيل</v>
      </c>
      <c r="S268" s="79">
        <f t="shared" si="72"/>
        <v>262</v>
      </c>
    </row>
    <row r="269" spans="2:19" ht="24" customHeight="1">
      <c r="B269" s="75" t="str">
        <f t="shared" si="73"/>
        <v>3ASCG-7.6</v>
      </c>
      <c r="C269" s="76">
        <v>263</v>
      </c>
      <c r="D269" s="403" t="str">
        <f t="shared" si="61"/>
        <v>الثالثة إعدادي عام_263</v>
      </c>
      <c r="E269" s="77" t="str">
        <f t="shared" si="62"/>
        <v>3ASCG-7</v>
      </c>
      <c r="F269" s="91" t="str">
        <f t="shared" si="63"/>
        <v>7</v>
      </c>
      <c r="G269" s="92">
        <f t="shared" si="64"/>
        <v>6</v>
      </c>
      <c r="H269" s="91" t="str">
        <f t="shared" si="65"/>
        <v>P131334773</v>
      </c>
      <c r="I269" s="91" t="str">
        <f t="shared" si="66"/>
        <v>a شيماء</v>
      </c>
      <c r="J269" s="91" t="str">
        <f t="shared" si="67"/>
        <v>أنثى</v>
      </c>
      <c r="K269" s="101" t="str">
        <f t="shared" si="74"/>
        <v>3ASCG-7</v>
      </c>
      <c r="L269" s="78">
        <v>263</v>
      </c>
      <c r="M269" s="4" t="str">
        <f t="shared" si="68"/>
        <v>10.263</v>
      </c>
      <c r="N269" s="340">
        <f>IF(O269="","",COUNTIF($O$7:O269,O269))</f>
        <v>20</v>
      </c>
      <c r="O269" s="340">
        <f t="shared" si="75"/>
        <v>10</v>
      </c>
      <c r="P269" s="1" t="str">
        <f t="shared" si="69"/>
        <v>a شيماء</v>
      </c>
      <c r="Q269" s="4" t="str">
        <f t="shared" si="70"/>
        <v>10.20</v>
      </c>
      <c r="R269" s="2" t="str">
        <f t="shared" si="71"/>
        <v>a شيماء</v>
      </c>
      <c r="S269" s="79">
        <f t="shared" si="72"/>
        <v>263</v>
      </c>
    </row>
    <row r="270" spans="2:19" ht="24" customHeight="1">
      <c r="B270" s="75" t="str">
        <f t="shared" si="73"/>
        <v>3ASCG-7.7</v>
      </c>
      <c r="C270" s="76">
        <v>264</v>
      </c>
      <c r="D270" s="403" t="str">
        <f t="shared" si="61"/>
        <v>الثالثة إعدادي عام_264</v>
      </c>
      <c r="E270" s="77" t="str">
        <f t="shared" si="62"/>
        <v>3ASCG-7</v>
      </c>
      <c r="F270" s="91" t="str">
        <f t="shared" si="63"/>
        <v>7</v>
      </c>
      <c r="G270" s="92">
        <f t="shared" si="64"/>
        <v>7</v>
      </c>
      <c r="H270" s="91" t="str">
        <f t="shared" si="65"/>
        <v>P131371117</v>
      </c>
      <c r="I270" s="91" t="str">
        <f t="shared" si="66"/>
        <v xml:space="preserve">a نعيمة </v>
      </c>
      <c r="J270" s="91" t="str">
        <f t="shared" si="67"/>
        <v>أنثى</v>
      </c>
      <c r="K270" s="101" t="str">
        <f t="shared" si="74"/>
        <v>3ASCG-7</v>
      </c>
      <c r="L270" s="78">
        <v>264</v>
      </c>
      <c r="M270" s="4" t="str">
        <f t="shared" si="68"/>
        <v>10.264</v>
      </c>
      <c r="N270" s="340">
        <f>IF(O270="","",COUNTIF($O$7:O270,O270))</f>
        <v>21</v>
      </c>
      <c r="O270" s="340">
        <f t="shared" si="75"/>
        <v>10</v>
      </c>
      <c r="P270" s="1" t="str">
        <f t="shared" si="69"/>
        <v xml:space="preserve">a نعيمة </v>
      </c>
      <c r="Q270" s="4" t="str">
        <f t="shared" si="70"/>
        <v>10.21</v>
      </c>
      <c r="R270" s="2" t="str">
        <f t="shared" si="71"/>
        <v xml:space="preserve">a نعيمة </v>
      </c>
      <c r="S270" s="79">
        <f t="shared" si="72"/>
        <v>264</v>
      </c>
    </row>
    <row r="271" spans="2:19" ht="24" customHeight="1">
      <c r="B271" s="75" t="str">
        <f t="shared" si="73"/>
        <v>3ASCG-7.8</v>
      </c>
      <c r="C271" s="76">
        <v>265</v>
      </c>
      <c r="D271" s="403" t="str">
        <f t="shared" si="61"/>
        <v>الثالثة إعدادي عام_265</v>
      </c>
      <c r="E271" s="77" t="str">
        <f t="shared" si="62"/>
        <v>3ASCG-7</v>
      </c>
      <c r="F271" s="91" t="str">
        <f t="shared" si="63"/>
        <v>7</v>
      </c>
      <c r="G271" s="92">
        <f t="shared" si="64"/>
        <v>8</v>
      </c>
      <c r="H271" s="91" t="str">
        <f t="shared" si="65"/>
        <v>P131376603</v>
      </c>
      <c r="I271" s="91" t="str">
        <f t="shared" si="66"/>
        <v xml:space="preserve">a حمزة </v>
      </c>
      <c r="J271" s="91" t="str">
        <f t="shared" si="67"/>
        <v>ذكر</v>
      </c>
      <c r="K271" s="101" t="str">
        <f t="shared" si="74"/>
        <v>3ASCG-7</v>
      </c>
      <c r="L271" s="78">
        <v>265</v>
      </c>
      <c r="M271" s="4" t="str">
        <f t="shared" si="68"/>
        <v>10.265</v>
      </c>
      <c r="N271" s="340">
        <f>IF(O271="","",COUNTIF($O$7:O271,O271))</f>
        <v>22</v>
      </c>
      <c r="O271" s="340">
        <f t="shared" si="75"/>
        <v>10</v>
      </c>
      <c r="P271" s="1" t="str">
        <f t="shared" si="69"/>
        <v xml:space="preserve">a حمزة </v>
      </c>
      <c r="Q271" s="4" t="str">
        <f t="shared" si="70"/>
        <v>10.22</v>
      </c>
      <c r="R271" s="2" t="str">
        <f t="shared" si="71"/>
        <v xml:space="preserve">a حمزة </v>
      </c>
      <c r="S271" s="79">
        <f t="shared" si="72"/>
        <v>265</v>
      </c>
    </row>
    <row r="272" spans="2:19" ht="24" customHeight="1">
      <c r="B272" s="75" t="str">
        <f t="shared" si="73"/>
        <v>3ASCG-7.9</v>
      </c>
      <c r="C272" s="76">
        <v>266</v>
      </c>
      <c r="D272" s="403" t="str">
        <f t="shared" si="61"/>
        <v>الثالثة إعدادي عام_266</v>
      </c>
      <c r="E272" s="77" t="str">
        <f t="shared" si="62"/>
        <v>3ASCG-7</v>
      </c>
      <c r="F272" s="91" t="str">
        <f t="shared" si="63"/>
        <v>7</v>
      </c>
      <c r="G272" s="92">
        <f t="shared" si="64"/>
        <v>9</v>
      </c>
      <c r="H272" s="91" t="str">
        <f t="shared" si="65"/>
        <v>P131376608</v>
      </c>
      <c r="I272" s="91" t="str">
        <f t="shared" si="66"/>
        <v xml:space="preserve">a أيوب </v>
      </c>
      <c r="J272" s="91" t="str">
        <f t="shared" si="67"/>
        <v>ذكر</v>
      </c>
      <c r="K272" s="101" t="str">
        <f t="shared" si="74"/>
        <v>3ASCG-7</v>
      </c>
      <c r="L272" s="78">
        <v>266</v>
      </c>
      <c r="M272" s="4" t="str">
        <f t="shared" si="68"/>
        <v>10.266</v>
      </c>
      <c r="N272" s="340">
        <f>IF(O272="","",COUNTIF($O$7:O272,O272))</f>
        <v>23</v>
      </c>
      <c r="O272" s="340">
        <f t="shared" si="75"/>
        <v>10</v>
      </c>
      <c r="P272" s="1" t="str">
        <f t="shared" si="69"/>
        <v xml:space="preserve">a أيوب </v>
      </c>
      <c r="Q272" s="4" t="str">
        <f t="shared" si="70"/>
        <v>10.23</v>
      </c>
      <c r="R272" s="2" t="str">
        <f t="shared" si="71"/>
        <v xml:space="preserve">a أيوب </v>
      </c>
      <c r="S272" s="79">
        <f t="shared" si="72"/>
        <v>266</v>
      </c>
    </row>
    <row r="273" spans="2:20" ht="24" customHeight="1">
      <c r="B273" s="75" t="str">
        <f t="shared" si="73"/>
        <v>3ASCG-7.10</v>
      </c>
      <c r="C273" s="76">
        <v>267</v>
      </c>
      <c r="D273" s="403" t="str">
        <f t="shared" si="61"/>
        <v>الثالثة إعدادي عام_267</v>
      </c>
      <c r="E273" s="77" t="str">
        <f t="shared" si="62"/>
        <v>3ASCG-7</v>
      </c>
      <c r="F273" s="91" t="str">
        <f t="shared" si="63"/>
        <v>7</v>
      </c>
      <c r="G273" s="92">
        <f t="shared" si="64"/>
        <v>10</v>
      </c>
      <c r="H273" s="91" t="str">
        <f t="shared" si="65"/>
        <v>P131377489</v>
      </c>
      <c r="I273" s="91" t="str">
        <f t="shared" si="66"/>
        <v xml:space="preserve">a حمزة </v>
      </c>
      <c r="J273" s="91" t="str">
        <f t="shared" si="67"/>
        <v>ذكر</v>
      </c>
      <c r="K273" s="101" t="str">
        <f t="shared" si="74"/>
        <v>3ASCG-7</v>
      </c>
      <c r="L273" s="78">
        <v>267</v>
      </c>
      <c r="M273" s="4" t="str">
        <f t="shared" si="68"/>
        <v>10.267</v>
      </c>
      <c r="N273" s="340">
        <f>IF(O273="","",COUNTIF($O$7:O273,O273))</f>
        <v>24</v>
      </c>
      <c r="O273" s="340">
        <f t="shared" si="75"/>
        <v>10</v>
      </c>
      <c r="P273" s="1" t="str">
        <f t="shared" si="69"/>
        <v xml:space="preserve">a حمزة </v>
      </c>
      <c r="Q273" s="4" t="str">
        <f t="shared" si="70"/>
        <v>10.24</v>
      </c>
      <c r="R273" s="2" t="str">
        <f t="shared" si="71"/>
        <v xml:space="preserve">a حمزة </v>
      </c>
      <c r="S273" s="79">
        <f t="shared" si="72"/>
        <v>267</v>
      </c>
    </row>
    <row r="274" spans="2:20" ht="24" customHeight="1">
      <c r="B274" s="75" t="str">
        <f t="shared" si="73"/>
        <v>3ASCG-7.11</v>
      </c>
      <c r="C274" s="76">
        <v>268</v>
      </c>
      <c r="D274" s="403" t="str">
        <f t="shared" si="61"/>
        <v>الثالثة إعدادي عام_268</v>
      </c>
      <c r="E274" s="77" t="str">
        <f t="shared" si="62"/>
        <v>3ASCG-7</v>
      </c>
      <c r="F274" s="91" t="str">
        <f t="shared" si="63"/>
        <v>7</v>
      </c>
      <c r="G274" s="92">
        <f t="shared" si="64"/>
        <v>11</v>
      </c>
      <c r="H274" s="91" t="str">
        <f t="shared" si="65"/>
        <v>P131461855</v>
      </c>
      <c r="I274" s="91" t="str">
        <f t="shared" si="66"/>
        <v xml:space="preserve">a  سفيان </v>
      </c>
      <c r="J274" s="91" t="str">
        <f t="shared" si="67"/>
        <v>ذكر</v>
      </c>
      <c r="K274" s="101" t="str">
        <f t="shared" si="74"/>
        <v>3ASCG-7</v>
      </c>
      <c r="L274" s="78">
        <v>268</v>
      </c>
      <c r="M274" s="4" t="str">
        <f t="shared" si="68"/>
        <v>10.268</v>
      </c>
      <c r="N274" s="340">
        <f>IF(O274="","",COUNTIF($O$7:O274,O274))</f>
        <v>25</v>
      </c>
      <c r="O274" s="340">
        <f t="shared" si="75"/>
        <v>10</v>
      </c>
      <c r="P274" s="1" t="str">
        <f t="shared" si="69"/>
        <v xml:space="preserve">a  سفيان </v>
      </c>
      <c r="Q274" s="4" t="str">
        <f t="shared" si="70"/>
        <v>10.25</v>
      </c>
      <c r="R274" s="2" t="str">
        <f t="shared" si="71"/>
        <v xml:space="preserve">a  سفيان </v>
      </c>
      <c r="S274" s="79">
        <f t="shared" si="72"/>
        <v>268</v>
      </c>
    </row>
    <row r="275" spans="2:20" ht="24" customHeight="1">
      <c r="B275" s="75" t="str">
        <f t="shared" si="73"/>
        <v>3ASCG-7.12</v>
      </c>
      <c r="C275" s="76">
        <v>269</v>
      </c>
      <c r="D275" s="403" t="str">
        <f t="shared" si="61"/>
        <v>الثالثة إعدادي عام_269</v>
      </c>
      <c r="E275" s="77" t="str">
        <f t="shared" si="62"/>
        <v>3ASCG-7</v>
      </c>
      <c r="F275" s="91" t="str">
        <f t="shared" si="63"/>
        <v>7</v>
      </c>
      <c r="G275" s="92">
        <f t="shared" si="64"/>
        <v>12</v>
      </c>
      <c r="H275" s="91" t="str">
        <f t="shared" si="65"/>
        <v>P132243614</v>
      </c>
      <c r="I275" s="91" t="str">
        <f t="shared" si="66"/>
        <v>a دعاء</v>
      </c>
      <c r="J275" s="91" t="str">
        <f t="shared" si="67"/>
        <v>أنثى</v>
      </c>
      <c r="K275" s="101" t="str">
        <f t="shared" si="74"/>
        <v>3ASCG-7</v>
      </c>
      <c r="L275" s="78">
        <v>269</v>
      </c>
      <c r="M275" s="4" t="str">
        <f t="shared" si="68"/>
        <v>10.269</v>
      </c>
      <c r="N275" s="340">
        <f>IF(O275="","",COUNTIF($O$7:O275,O275))</f>
        <v>26</v>
      </c>
      <c r="O275" s="340">
        <f t="shared" si="75"/>
        <v>10</v>
      </c>
      <c r="P275" s="1" t="str">
        <f t="shared" si="69"/>
        <v>a دعاء</v>
      </c>
      <c r="Q275" s="4" t="str">
        <f t="shared" si="70"/>
        <v>10.26</v>
      </c>
      <c r="R275" s="2" t="str">
        <f t="shared" si="71"/>
        <v>a دعاء</v>
      </c>
      <c r="S275" s="79">
        <f t="shared" si="72"/>
        <v>269</v>
      </c>
    </row>
    <row r="276" spans="2:20" ht="24" customHeight="1">
      <c r="B276" s="75" t="str">
        <f t="shared" si="73"/>
        <v>3ASCG-7.13</v>
      </c>
      <c r="C276" s="76">
        <v>270</v>
      </c>
      <c r="D276" s="403" t="str">
        <f t="shared" si="61"/>
        <v>الثالثة إعدادي عام_270</v>
      </c>
      <c r="E276" s="77" t="str">
        <f t="shared" si="62"/>
        <v>3ASCG-7</v>
      </c>
      <c r="F276" s="91" t="str">
        <f t="shared" si="63"/>
        <v>7</v>
      </c>
      <c r="G276" s="92">
        <f t="shared" si="64"/>
        <v>13</v>
      </c>
      <c r="H276" s="91" t="str">
        <f t="shared" si="65"/>
        <v>P132252681</v>
      </c>
      <c r="I276" s="91" t="str">
        <f t="shared" si="66"/>
        <v xml:space="preserve">a محمد  </v>
      </c>
      <c r="J276" s="91" t="str">
        <f t="shared" si="67"/>
        <v>ذكر</v>
      </c>
      <c r="K276" s="101" t="str">
        <f t="shared" si="74"/>
        <v>3ASCG-7</v>
      </c>
      <c r="L276" s="78">
        <v>270</v>
      </c>
      <c r="M276" s="4" t="str">
        <f t="shared" si="68"/>
        <v>10.270</v>
      </c>
      <c r="N276" s="340">
        <f>IF(O276="","",COUNTIF($O$7:O276,O276))</f>
        <v>27</v>
      </c>
      <c r="O276" s="340">
        <f t="shared" si="75"/>
        <v>10</v>
      </c>
      <c r="P276" s="1" t="str">
        <f t="shared" si="69"/>
        <v xml:space="preserve">a محمد  </v>
      </c>
      <c r="Q276" s="4" t="str">
        <f t="shared" si="70"/>
        <v>10.27</v>
      </c>
      <c r="R276" s="2" t="str">
        <f t="shared" si="71"/>
        <v xml:space="preserve">a محمد  </v>
      </c>
      <c r="S276" s="79">
        <f t="shared" si="72"/>
        <v>270</v>
      </c>
    </row>
    <row r="277" spans="2:20" ht="24" customHeight="1">
      <c r="B277" s="75" t="str">
        <f t="shared" si="73"/>
        <v>3ASCG-7.14</v>
      </c>
      <c r="C277" s="76">
        <v>271</v>
      </c>
      <c r="D277" s="403" t="str">
        <f t="shared" si="61"/>
        <v>الثالثة إعدادي عام_271</v>
      </c>
      <c r="E277" s="77" t="str">
        <f t="shared" si="62"/>
        <v>3ASCG-7</v>
      </c>
      <c r="F277" s="91" t="str">
        <f t="shared" si="63"/>
        <v>7</v>
      </c>
      <c r="G277" s="92">
        <f t="shared" si="64"/>
        <v>14</v>
      </c>
      <c r="H277" s="91" t="str">
        <f t="shared" si="65"/>
        <v>P132252687</v>
      </c>
      <c r="I277" s="91" t="str">
        <f t="shared" si="66"/>
        <v xml:space="preserve">a حمزة </v>
      </c>
      <c r="J277" s="91" t="str">
        <f t="shared" si="67"/>
        <v>ذكر</v>
      </c>
      <c r="K277" s="101" t="str">
        <f t="shared" si="74"/>
        <v>3ASCG-7</v>
      </c>
      <c r="L277" s="78">
        <v>271</v>
      </c>
      <c r="M277" s="4" t="str">
        <f t="shared" si="68"/>
        <v>11.271</v>
      </c>
      <c r="N277" s="340">
        <f>IF(O277="","",COUNTIF($O$7:O277,O277))</f>
        <v>1</v>
      </c>
      <c r="O277" s="340">
        <f t="shared" si="75"/>
        <v>11</v>
      </c>
      <c r="P277" s="1" t="str">
        <f t="shared" si="69"/>
        <v xml:space="preserve">a حمزة </v>
      </c>
      <c r="Q277" s="4" t="str">
        <f t="shared" si="70"/>
        <v>11.1</v>
      </c>
      <c r="R277" s="2" t="str">
        <f t="shared" si="71"/>
        <v xml:space="preserve">a حمزة </v>
      </c>
      <c r="S277" s="79">
        <f t="shared" si="72"/>
        <v>271</v>
      </c>
    </row>
    <row r="278" spans="2:20" ht="24" customHeight="1">
      <c r="B278" s="75" t="str">
        <f t="shared" si="73"/>
        <v>3ASCG-7.15</v>
      </c>
      <c r="C278" s="76">
        <v>272</v>
      </c>
      <c r="D278" s="403" t="str">
        <f t="shared" si="61"/>
        <v>الثالثة إعدادي عام_272</v>
      </c>
      <c r="E278" s="77" t="str">
        <f t="shared" si="62"/>
        <v>3ASCG-7</v>
      </c>
      <c r="F278" s="91" t="str">
        <f t="shared" si="63"/>
        <v>7</v>
      </c>
      <c r="G278" s="92">
        <f t="shared" si="64"/>
        <v>15</v>
      </c>
      <c r="H278" s="91" t="str">
        <f t="shared" si="65"/>
        <v>P132258043</v>
      </c>
      <c r="I278" s="91" t="str">
        <f t="shared" si="66"/>
        <v>a محمد ايمن</v>
      </c>
      <c r="J278" s="91" t="str">
        <f t="shared" si="67"/>
        <v>ذكر</v>
      </c>
      <c r="K278" s="101" t="str">
        <f t="shared" si="74"/>
        <v>3ASCG-7</v>
      </c>
      <c r="L278" s="78">
        <v>272</v>
      </c>
      <c r="M278" s="4" t="str">
        <f t="shared" si="68"/>
        <v>11.272</v>
      </c>
      <c r="N278" s="340">
        <f>IF(O278="","",COUNTIF($O$7:O278,O278))</f>
        <v>2</v>
      </c>
      <c r="O278" s="340">
        <f t="shared" si="75"/>
        <v>11</v>
      </c>
      <c r="P278" s="1" t="str">
        <f t="shared" si="69"/>
        <v>a محمد ايمن</v>
      </c>
      <c r="Q278" s="4" t="str">
        <f t="shared" si="70"/>
        <v>11.2</v>
      </c>
      <c r="R278" s="2" t="str">
        <f t="shared" si="71"/>
        <v>a محمد ايمن</v>
      </c>
      <c r="S278" s="79">
        <f t="shared" si="72"/>
        <v>272</v>
      </c>
      <c r="T278" s="40"/>
    </row>
    <row r="279" spans="2:20" ht="24" customHeight="1">
      <c r="B279" s="75" t="str">
        <f t="shared" si="73"/>
        <v>3ASCG-7.16</v>
      </c>
      <c r="C279" s="76">
        <v>273</v>
      </c>
      <c r="D279" s="403" t="str">
        <f t="shared" si="61"/>
        <v>الثالثة إعدادي عام_273</v>
      </c>
      <c r="E279" s="77" t="str">
        <f t="shared" si="62"/>
        <v>3ASCG-7</v>
      </c>
      <c r="F279" s="91" t="str">
        <f t="shared" si="63"/>
        <v>7</v>
      </c>
      <c r="G279" s="92">
        <f t="shared" si="64"/>
        <v>16</v>
      </c>
      <c r="H279" s="91" t="str">
        <f t="shared" si="65"/>
        <v>P132260110</v>
      </c>
      <c r="I279" s="91" t="str">
        <f t="shared" si="66"/>
        <v xml:space="preserve">a نعمة </v>
      </c>
      <c r="J279" s="91" t="str">
        <f t="shared" si="67"/>
        <v>أنثى</v>
      </c>
      <c r="K279" s="101" t="str">
        <f t="shared" si="74"/>
        <v>3ASCG-7</v>
      </c>
      <c r="L279" s="78">
        <v>273</v>
      </c>
      <c r="M279" s="4" t="str">
        <f t="shared" si="68"/>
        <v>11.273</v>
      </c>
      <c r="N279" s="340">
        <f>IF(O279="","",COUNTIF($O$7:O279,O279))</f>
        <v>3</v>
      </c>
      <c r="O279" s="340">
        <f t="shared" si="75"/>
        <v>11</v>
      </c>
      <c r="P279" s="1" t="str">
        <f t="shared" si="69"/>
        <v xml:space="preserve">a نعمة </v>
      </c>
      <c r="Q279" s="4" t="str">
        <f t="shared" si="70"/>
        <v>11.3</v>
      </c>
      <c r="R279" s="2" t="str">
        <f t="shared" si="71"/>
        <v xml:space="preserve">a نعمة </v>
      </c>
      <c r="S279" s="79">
        <f t="shared" si="72"/>
        <v>273</v>
      </c>
    </row>
    <row r="280" spans="2:20" ht="24" customHeight="1">
      <c r="B280" s="75" t="str">
        <f t="shared" si="73"/>
        <v>3ASCG-7.17</v>
      </c>
      <c r="C280" s="76">
        <v>274</v>
      </c>
      <c r="D280" s="403" t="str">
        <f t="shared" si="61"/>
        <v>الثالثة إعدادي عام_274</v>
      </c>
      <c r="E280" s="77" t="str">
        <f t="shared" si="62"/>
        <v>3ASCG-7</v>
      </c>
      <c r="F280" s="91" t="str">
        <f t="shared" si="63"/>
        <v>7</v>
      </c>
      <c r="G280" s="92">
        <f t="shared" si="64"/>
        <v>17</v>
      </c>
      <c r="H280" s="91" t="str">
        <f t="shared" si="65"/>
        <v>P132371166</v>
      </c>
      <c r="I280" s="91" t="str">
        <f t="shared" si="66"/>
        <v xml:space="preserve">a كوثر </v>
      </c>
      <c r="J280" s="91" t="str">
        <f t="shared" si="67"/>
        <v>أنثى</v>
      </c>
      <c r="K280" s="101" t="str">
        <f t="shared" si="74"/>
        <v>3ASCG-7</v>
      </c>
      <c r="L280" s="78">
        <v>274</v>
      </c>
      <c r="M280" s="4" t="str">
        <f t="shared" si="68"/>
        <v>11.274</v>
      </c>
      <c r="N280" s="340">
        <f>IF(O280="","",COUNTIF($O$7:O280,O280))</f>
        <v>4</v>
      </c>
      <c r="O280" s="340">
        <f t="shared" si="75"/>
        <v>11</v>
      </c>
      <c r="P280" s="1" t="str">
        <f t="shared" si="69"/>
        <v xml:space="preserve">a كوثر </v>
      </c>
      <c r="Q280" s="4" t="str">
        <f t="shared" si="70"/>
        <v>11.4</v>
      </c>
      <c r="R280" s="2" t="str">
        <f t="shared" si="71"/>
        <v xml:space="preserve">a كوثر </v>
      </c>
      <c r="S280" s="79">
        <f t="shared" si="72"/>
        <v>274</v>
      </c>
    </row>
    <row r="281" spans="2:20" ht="24" customHeight="1">
      <c r="B281" s="75" t="str">
        <f t="shared" si="73"/>
        <v>3ASCG-7.18</v>
      </c>
      <c r="C281" s="76">
        <v>275</v>
      </c>
      <c r="D281" s="403" t="str">
        <f t="shared" si="61"/>
        <v>الثالثة إعدادي عام_275</v>
      </c>
      <c r="E281" s="77" t="str">
        <f t="shared" si="62"/>
        <v>3ASCG-7</v>
      </c>
      <c r="F281" s="91" t="str">
        <f t="shared" si="63"/>
        <v>7</v>
      </c>
      <c r="G281" s="92">
        <f t="shared" si="64"/>
        <v>18</v>
      </c>
      <c r="H281" s="91" t="str">
        <f t="shared" si="65"/>
        <v>P133371083</v>
      </c>
      <c r="I281" s="91" t="str">
        <f t="shared" si="66"/>
        <v xml:space="preserve">a خديجة </v>
      </c>
      <c r="J281" s="91" t="str">
        <f t="shared" si="67"/>
        <v>أنثى</v>
      </c>
      <c r="K281" s="101" t="str">
        <f t="shared" si="74"/>
        <v>3ASCG-7</v>
      </c>
      <c r="L281" s="78">
        <v>275</v>
      </c>
      <c r="M281" s="4" t="str">
        <f t="shared" si="68"/>
        <v>11.275</v>
      </c>
      <c r="N281" s="340">
        <f>IF(O281="","",COUNTIF($O$7:O281,O281))</f>
        <v>5</v>
      </c>
      <c r="O281" s="340">
        <f t="shared" si="75"/>
        <v>11</v>
      </c>
      <c r="P281" s="1" t="str">
        <f t="shared" si="69"/>
        <v xml:space="preserve">a خديجة </v>
      </c>
      <c r="Q281" s="4" t="str">
        <f t="shared" si="70"/>
        <v>11.5</v>
      </c>
      <c r="R281" s="2" t="str">
        <f t="shared" si="71"/>
        <v xml:space="preserve">a خديجة </v>
      </c>
      <c r="S281" s="79">
        <f t="shared" si="72"/>
        <v>275</v>
      </c>
    </row>
    <row r="282" spans="2:20" ht="24" customHeight="1">
      <c r="B282" s="75" t="str">
        <f t="shared" si="73"/>
        <v>3ASCG-7.19</v>
      </c>
      <c r="C282" s="76">
        <v>276</v>
      </c>
      <c r="D282" s="403" t="str">
        <f t="shared" si="61"/>
        <v>الثالثة إعدادي عام_276</v>
      </c>
      <c r="E282" s="77" t="str">
        <f t="shared" si="62"/>
        <v>3ASCG-7</v>
      </c>
      <c r="F282" s="91" t="str">
        <f t="shared" si="63"/>
        <v>7</v>
      </c>
      <c r="G282" s="92">
        <f t="shared" si="64"/>
        <v>19</v>
      </c>
      <c r="H282" s="91" t="str">
        <f t="shared" si="65"/>
        <v>P133371336</v>
      </c>
      <c r="I282" s="91" t="str">
        <f t="shared" si="66"/>
        <v xml:space="preserve">a مريم </v>
      </c>
      <c r="J282" s="91" t="str">
        <f t="shared" si="67"/>
        <v>أنثى</v>
      </c>
      <c r="K282" s="101" t="str">
        <f t="shared" si="74"/>
        <v>3ASCG-7</v>
      </c>
      <c r="L282" s="78">
        <v>276</v>
      </c>
      <c r="M282" s="4" t="str">
        <f t="shared" si="68"/>
        <v>11.276</v>
      </c>
      <c r="N282" s="340">
        <f>IF(O282="","",COUNTIF($O$7:O282,O282))</f>
        <v>6</v>
      </c>
      <c r="O282" s="340">
        <f t="shared" si="75"/>
        <v>11</v>
      </c>
      <c r="P282" s="1" t="str">
        <f t="shared" si="69"/>
        <v xml:space="preserve">a مريم </v>
      </c>
      <c r="Q282" s="4" t="str">
        <f t="shared" si="70"/>
        <v>11.6</v>
      </c>
      <c r="R282" s="2" t="str">
        <f t="shared" si="71"/>
        <v xml:space="preserve">a مريم </v>
      </c>
      <c r="S282" s="79">
        <f t="shared" si="72"/>
        <v>276</v>
      </c>
      <c r="T282" s="42"/>
    </row>
    <row r="283" spans="2:20" ht="24" customHeight="1">
      <c r="B283" s="75" t="str">
        <f t="shared" si="73"/>
        <v>3ASCG-7.20</v>
      </c>
      <c r="C283" s="76">
        <v>277</v>
      </c>
      <c r="D283" s="403" t="str">
        <f t="shared" si="61"/>
        <v>الثالثة إعدادي عام_277</v>
      </c>
      <c r="E283" s="77" t="str">
        <f t="shared" si="62"/>
        <v>3ASCG-7</v>
      </c>
      <c r="F283" s="91" t="str">
        <f t="shared" si="63"/>
        <v>7</v>
      </c>
      <c r="G283" s="92">
        <f t="shared" si="64"/>
        <v>20</v>
      </c>
      <c r="H283" s="91" t="str">
        <f t="shared" si="65"/>
        <v>P134112883</v>
      </c>
      <c r="I283" s="91" t="str">
        <f t="shared" si="66"/>
        <v>a إسراء</v>
      </c>
      <c r="J283" s="91" t="str">
        <f t="shared" si="67"/>
        <v>أنثى</v>
      </c>
      <c r="K283" s="101" t="str">
        <f t="shared" si="74"/>
        <v>3ASCG-7</v>
      </c>
      <c r="L283" s="78">
        <v>277</v>
      </c>
      <c r="M283" s="4" t="str">
        <f t="shared" si="68"/>
        <v>11.277</v>
      </c>
      <c r="N283" s="340">
        <f>IF(O283="","",COUNTIF($O$7:O283,O283))</f>
        <v>7</v>
      </c>
      <c r="O283" s="340">
        <f t="shared" si="75"/>
        <v>11</v>
      </c>
      <c r="P283" s="1" t="str">
        <f t="shared" si="69"/>
        <v>a إسراء</v>
      </c>
      <c r="Q283" s="4" t="str">
        <f t="shared" si="70"/>
        <v>11.7</v>
      </c>
      <c r="R283" s="2" t="str">
        <f t="shared" si="71"/>
        <v>a إسراء</v>
      </c>
      <c r="S283" s="79">
        <f t="shared" si="72"/>
        <v>277</v>
      </c>
      <c r="T283" s="43"/>
    </row>
    <row r="284" spans="2:20" ht="24" customHeight="1">
      <c r="B284" s="75" t="str">
        <f t="shared" si="73"/>
        <v>3ASCG-7.21</v>
      </c>
      <c r="C284" s="76">
        <v>278</v>
      </c>
      <c r="D284" s="403" t="str">
        <f t="shared" si="61"/>
        <v>الثالثة إعدادي عام_278</v>
      </c>
      <c r="E284" s="77" t="str">
        <f t="shared" si="62"/>
        <v>3ASCG-7</v>
      </c>
      <c r="F284" s="91" t="str">
        <f t="shared" si="63"/>
        <v>7</v>
      </c>
      <c r="G284" s="92">
        <f t="shared" si="64"/>
        <v>21</v>
      </c>
      <c r="H284" s="91" t="str">
        <f t="shared" si="65"/>
        <v>P134266733</v>
      </c>
      <c r="I284" s="91" t="str">
        <f t="shared" si="66"/>
        <v xml:space="preserve">a ابتسام </v>
      </c>
      <c r="J284" s="91" t="str">
        <f t="shared" si="67"/>
        <v>أنثى</v>
      </c>
      <c r="K284" s="101" t="str">
        <f t="shared" si="74"/>
        <v>3ASCG-7</v>
      </c>
      <c r="L284" s="78">
        <v>278</v>
      </c>
      <c r="M284" s="4" t="str">
        <f t="shared" si="68"/>
        <v>11.278</v>
      </c>
      <c r="N284" s="340">
        <f>IF(O284="","",COUNTIF($O$7:O284,O284))</f>
        <v>8</v>
      </c>
      <c r="O284" s="340">
        <f t="shared" si="75"/>
        <v>11</v>
      </c>
      <c r="P284" s="1" t="str">
        <f t="shared" si="69"/>
        <v xml:space="preserve">a ابتسام </v>
      </c>
      <c r="Q284" s="4" t="str">
        <f t="shared" si="70"/>
        <v>11.8</v>
      </c>
      <c r="R284" s="2" t="str">
        <f t="shared" si="71"/>
        <v xml:space="preserve">a ابتسام </v>
      </c>
      <c r="S284" s="79">
        <f t="shared" si="72"/>
        <v>278</v>
      </c>
      <c r="T284" s="42"/>
    </row>
    <row r="285" spans="2:20" ht="24" customHeight="1">
      <c r="B285" s="75" t="str">
        <f t="shared" si="73"/>
        <v>3ASCG-7.22</v>
      </c>
      <c r="C285" s="76">
        <v>279</v>
      </c>
      <c r="D285" s="403" t="str">
        <f t="shared" si="61"/>
        <v>الثالثة إعدادي عام_279</v>
      </c>
      <c r="E285" s="77" t="str">
        <f t="shared" si="62"/>
        <v>3ASCG-7</v>
      </c>
      <c r="F285" s="91" t="str">
        <f t="shared" si="63"/>
        <v>7</v>
      </c>
      <c r="G285" s="92">
        <f t="shared" si="64"/>
        <v>22</v>
      </c>
      <c r="H285" s="91" t="str">
        <f t="shared" si="65"/>
        <v>P134371158</v>
      </c>
      <c r="I285" s="91" t="str">
        <f t="shared" si="66"/>
        <v xml:space="preserve">a أميمة </v>
      </c>
      <c r="J285" s="91" t="str">
        <f t="shared" si="67"/>
        <v>أنثى</v>
      </c>
      <c r="K285" s="101" t="str">
        <f t="shared" si="74"/>
        <v>3ASCG-7</v>
      </c>
      <c r="L285" s="78">
        <v>279</v>
      </c>
      <c r="M285" s="4" t="str">
        <f t="shared" si="68"/>
        <v>11.279</v>
      </c>
      <c r="N285" s="340">
        <f>IF(O285="","",COUNTIF($O$7:O285,O285))</f>
        <v>9</v>
      </c>
      <c r="O285" s="340">
        <f t="shared" si="75"/>
        <v>11</v>
      </c>
      <c r="P285" s="1" t="str">
        <f t="shared" si="69"/>
        <v xml:space="preserve">a أميمة </v>
      </c>
      <c r="Q285" s="4" t="str">
        <f t="shared" si="70"/>
        <v>11.9</v>
      </c>
      <c r="R285" s="2" t="str">
        <f t="shared" si="71"/>
        <v xml:space="preserve">a أميمة </v>
      </c>
      <c r="S285" s="79">
        <f t="shared" si="72"/>
        <v>279</v>
      </c>
    </row>
    <row r="286" spans="2:20" ht="24" customHeight="1">
      <c r="B286" s="75" t="str">
        <f t="shared" si="73"/>
        <v>3ASCG-7.23</v>
      </c>
      <c r="C286" s="76">
        <v>280</v>
      </c>
      <c r="D286" s="403" t="str">
        <f t="shared" si="61"/>
        <v>الثالثة إعدادي عام_280</v>
      </c>
      <c r="E286" s="77" t="str">
        <f t="shared" si="62"/>
        <v>3ASCG-7</v>
      </c>
      <c r="F286" s="91" t="str">
        <f t="shared" si="63"/>
        <v>7</v>
      </c>
      <c r="G286" s="92">
        <f t="shared" si="64"/>
        <v>23</v>
      </c>
      <c r="H286" s="91" t="str">
        <f t="shared" si="65"/>
        <v>P134371248</v>
      </c>
      <c r="I286" s="91" t="str">
        <f t="shared" si="66"/>
        <v xml:space="preserve">a مريم </v>
      </c>
      <c r="J286" s="91" t="str">
        <f t="shared" si="67"/>
        <v>أنثى</v>
      </c>
      <c r="K286" s="101" t="str">
        <f t="shared" si="74"/>
        <v>3ASCG-7</v>
      </c>
      <c r="L286" s="78">
        <v>280</v>
      </c>
      <c r="M286" s="4" t="str">
        <f t="shared" si="68"/>
        <v>11.280</v>
      </c>
      <c r="N286" s="340">
        <f>IF(O286="","",COUNTIF($O$7:O286,O286))</f>
        <v>10</v>
      </c>
      <c r="O286" s="340">
        <f t="shared" si="75"/>
        <v>11</v>
      </c>
      <c r="P286" s="1" t="str">
        <f t="shared" si="69"/>
        <v xml:space="preserve">a مريم </v>
      </c>
      <c r="Q286" s="4" t="str">
        <f t="shared" si="70"/>
        <v>11.10</v>
      </c>
      <c r="R286" s="2" t="str">
        <f t="shared" si="71"/>
        <v xml:space="preserve">a مريم </v>
      </c>
      <c r="S286" s="79">
        <f t="shared" si="72"/>
        <v>280</v>
      </c>
    </row>
    <row r="287" spans="2:20" ht="24" customHeight="1">
      <c r="B287" s="75" t="str">
        <f t="shared" si="73"/>
        <v>3ASCG-7.24</v>
      </c>
      <c r="C287" s="76">
        <v>281</v>
      </c>
      <c r="D287" s="403" t="str">
        <f t="shared" si="61"/>
        <v>الثالثة إعدادي عام_281</v>
      </c>
      <c r="E287" s="77" t="str">
        <f t="shared" si="62"/>
        <v>3ASCG-7</v>
      </c>
      <c r="F287" s="91" t="str">
        <f t="shared" si="63"/>
        <v>7</v>
      </c>
      <c r="G287" s="92">
        <f t="shared" si="64"/>
        <v>24</v>
      </c>
      <c r="H287" s="91" t="str">
        <f t="shared" si="65"/>
        <v>P134376640</v>
      </c>
      <c r="I287" s="91" t="str">
        <f t="shared" si="66"/>
        <v xml:space="preserve">a وصال </v>
      </c>
      <c r="J287" s="91" t="str">
        <f t="shared" si="67"/>
        <v>أنثى</v>
      </c>
      <c r="K287" s="101" t="str">
        <f t="shared" si="74"/>
        <v>3ASCG-7</v>
      </c>
      <c r="L287" s="78">
        <v>281</v>
      </c>
      <c r="M287" s="4" t="str">
        <f t="shared" si="68"/>
        <v>11.281</v>
      </c>
      <c r="N287" s="340">
        <f>IF(O287="","",COUNTIF($O$7:O287,O287))</f>
        <v>11</v>
      </c>
      <c r="O287" s="340">
        <f t="shared" si="75"/>
        <v>11</v>
      </c>
      <c r="P287" s="1" t="str">
        <f t="shared" si="69"/>
        <v xml:space="preserve">a وصال </v>
      </c>
      <c r="Q287" s="4" t="str">
        <f t="shared" si="70"/>
        <v>11.11</v>
      </c>
      <c r="R287" s="2" t="str">
        <f t="shared" si="71"/>
        <v xml:space="preserve">a وصال </v>
      </c>
      <c r="S287" s="79">
        <f t="shared" si="72"/>
        <v>281</v>
      </c>
    </row>
    <row r="288" spans="2:20" ht="24" customHeight="1">
      <c r="B288" s="75" t="str">
        <f t="shared" si="73"/>
        <v>3ASCG-7.25</v>
      </c>
      <c r="C288" s="76">
        <v>282</v>
      </c>
      <c r="D288" s="403" t="str">
        <f t="shared" si="61"/>
        <v>الثالثة إعدادي عام_282</v>
      </c>
      <c r="E288" s="77" t="str">
        <f t="shared" si="62"/>
        <v>3ASCG-7</v>
      </c>
      <c r="F288" s="91" t="str">
        <f t="shared" si="63"/>
        <v>7</v>
      </c>
      <c r="G288" s="92">
        <f t="shared" si="64"/>
        <v>25</v>
      </c>
      <c r="H288" s="91" t="str">
        <f t="shared" si="65"/>
        <v>P135244300</v>
      </c>
      <c r="I288" s="91" t="str">
        <f t="shared" si="66"/>
        <v>a ارحيمو</v>
      </c>
      <c r="J288" s="91" t="str">
        <f t="shared" si="67"/>
        <v>أنثى</v>
      </c>
      <c r="K288" s="101" t="str">
        <f t="shared" si="74"/>
        <v>3ASCG-7</v>
      </c>
      <c r="L288" s="78">
        <v>282</v>
      </c>
      <c r="M288" s="4" t="str">
        <f t="shared" si="68"/>
        <v>11.282</v>
      </c>
      <c r="N288" s="340">
        <f>IF(O288="","",COUNTIF($O$7:O288,O288))</f>
        <v>12</v>
      </c>
      <c r="O288" s="340">
        <f t="shared" si="75"/>
        <v>11</v>
      </c>
      <c r="P288" s="1" t="str">
        <f t="shared" si="69"/>
        <v>a ارحيمو</v>
      </c>
      <c r="Q288" s="4" t="str">
        <f t="shared" si="70"/>
        <v>11.12</v>
      </c>
      <c r="R288" s="2" t="str">
        <f t="shared" si="71"/>
        <v>a ارحيمو</v>
      </c>
      <c r="S288" s="79">
        <f t="shared" si="72"/>
        <v>282</v>
      </c>
    </row>
    <row r="289" spans="2:19" ht="24" customHeight="1">
      <c r="B289" s="75" t="str">
        <f t="shared" si="73"/>
        <v>3ASCG-7.26</v>
      </c>
      <c r="C289" s="76">
        <v>283</v>
      </c>
      <c r="D289" s="403" t="str">
        <f t="shared" si="61"/>
        <v>الثالثة إعدادي عام_283</v>
      </c>
      <c r="E289" s="77" t="str">
        <f t="shared" si="62"/>
        <v>3ASCG-7</v>
      </c>
      <c r="F289" s="91" t="str">
        <f t="shared" si="63"/>
        <v>7</v>
      </c>
      <c r="G289" s="92">
        <f t="shared" si="64"/>
        <v>26</v>
      </c>
      <c r="H289" s="91" t="str">
        <f t="shared" si="65"/>
        <v>P136260029</v>
      </c>
      <c r="I289" s="91" t="str">
        <f t="shared" si="66"/>
        <v xml:space="preserve">a يوسف </v>
      </c>
      <c r="J289" s="91" t="str">
        <f t="shared" si="67"/>
        <v>ذكر</v>
      </c>
      <c r="K289" s="101" t="str">
        <f t="shared" si="74"/>
        <v>3ASCG-7</v>
      </c>
      <c r="L289" s="78">
        <v>283</v>
      </c>
      <c r="M289" s="4" t="str">
        <f t="shared" si="68"/>
        <v>11.283</v>
      </c>
      <c r="N289" s="340">
        <f>IF(O289="","",COUNTIF($O$7:O289,O289))</f>
        <v>13</v>
      </c>
      <c r="O289" s="340">
        <f t="shared" si="75"/>
        <v>11</v>
      </c>
      <c r="P289" s="1" t="str">
        <f t="shared" si="69"/>
        <v xml:space="preserve">a يوسف </v>
      </c>
      <c r="Q289" s="4" t="str">
        <f t="shared" si="70"/>
        <v>11.13</v>
      </c>
      <c r="R289" s="2" t="str">
        <f t="shared" si="71"/>
        <v xml:space="preserve">a يوسف </v>
      </c>
      <c r="S289" s="79">
        <f t="shared" si="72"/>
        <v>283</v>
      </c>
    </row>
    <row r="290" spans="2:19" ht="24" customHeight="1">
      <c r="B290" s="75" t="str">
        <f t="shared" si="73"/>
        <v>3ASCG-7.27</v>
      </c>
      <c r="C290" s="76">
        <v>284</v>
      </c>
      <c r="D290" s="403" t="str">
        <f t="shared" si="61"/>
        <v>الثالثة إعدادي عام_284</v>
      </c>
      <c r="E290" s="77" t="str">
        <f t="shared" si="62"/>
        <v>3ASCG-7</v>
      </c>
      <c r="F290" s="91" t="str">
        <f t="shared" si="63"/>
        <v>7</v>
      </c>
      <c r="G290" s="92">
        <f t="shared" si="64"/>
        <v>27</v>
      </c>
      <c r="H290" s="91" t="str">
        <f t="shared" si="65"/>
        <v>P136260259</v>
      </c>
      <c r="I290" s="91" t="str">
        <f t="shared" si="66"/>
        <v>a ف الزهراء</v>
      </c>
      <c r="J290" s="91" t="str">
        <f t="shared" si="67"/>
        <v>أنثى</v>
      </c>
      <c r="K290" s="101" t="str">
        <f t="shared" si="74"/>
        <v>3ASCG-7</v>
      </c>
      <c r="L290" s="78">
        <v>284</v>
      </c>
      <c r="M290" s="4" t="str">
        <f t="shared" si="68"/>
        <v>11.284</v>
      </c>
      <c r="N290" s="340">
        <f>IF(O290="","",COUNTIF($O$7:O290,O290))</f>
        <v>14</v>
      </c>
      <c r="O290" s="340">
        <f t="shared" si="75"/>
        <v>11</v>
      </c>
      <c r="P290" s="1" t="str">
        <f t="shared" si="69"/>
        <v>a ف الزهراء</v>
      </c>
      <c r="Q290" s="4" t="str">
        <f t="shared" si="70"/>
        <v>11.14</v>
      </c>
      <c r="R290" s="2" t="str">
        <f t="shared" si="71"/>
        <v>a ف الزهراء</v>
      </c>
      <c r="S290" s="79">
        <f t="shared" si="72"/>
        <v>284</v>
      </c>
    </row>
    <row r="291" spans="2:19" ht="24" customHeight="1">
      <c r="B291" s="75" t="str">
        <f t="shared" si="73"/>
        <v>3ASCG-7.28</v>
      </c>
      <c r="C291" s="76">
        <v>285</v>
      </c>
      <c r="D291" s="403" t="str">
        <f t="shared" si="61"/>
        <v>الثالثة إعدادي عام_285</v>
      </c>
      <c r="E291" s="77" t="str">
        <f t="shared" si="62"/>
        <v>3ASCG-7</v>
      </c>
      <c r="F291" s="91" t="str">
        <f t="shared" si="63"/>
        <v>7</v>
      </c>
      <c r="G291" s="92">
        <f t="shared" si="64"/>
        <v>28</v>
      </c>
      <c r="H291" s="91" t="str">
        <f t="shared" si="65"/>
        <v>P136371315</v>
      </c>
      <c r="I291" s="91" t="str">
        <f t="shared" si="66"/>
        <v xml:space="preserve">a منال </v>
      </c>
      <c r="J291" s="91" t="str">
        <f t="shared" si="67"/>
        <v>أنثى</v>
      </c>
      <c r="K291" s="101" t="str">
        <f t="shared" si="74"/>
        <v>3ASCG-7</v>
      </c>
      <c r="L291" s="78">
        <v>285</v>
      </c>
      <c r="M291" s="4" t="str">
        <f t="shared" si="68"/>
        <v>11.285</v>
      </c>
      <c r="N291" s="340">
        <f>IF(O291="","",COUNTIF($O$7:O291,O291))</f>
        <v>15</v>
      </c>
      <c r="O291" s="340">
        <f t="shared" si="75"/>
        <v>11</v>
      </c>
      <c r="P291" s="1" t="str">
        <f t="shared" si="69"/>
        <v xml:space="preserve">a منال </v>
      </c>
      <c r="Q291" s="4" t="str">
        <f t="shared" si="70"/>
        <v>11.15</v>
      </c>
      <c r="R291" s="2" t="str">
        <f t="shared" si="71"/>
        <v xml:space="preserve">a منال </v>
      </c>
      <c r="S291" s="79">
        <f t="shared" si="72"/>
        <v>285</v>
      </c>
    </row>
    <row r="292" spans="2:19" ht="24" customHeight="1">
      <c r="B292" s="75" t="str">
        <f t="shared" si="73"/>
        <v>3ASCG-7.29</v>
      </c>
      <c r="C292" s="76">
        <v>286</v>
      </c>
      <c r="D292" s="403" t="str">
        <f t="shared" si="61"/>
        <v>الثالثة إعدادي عام_286</v>
      </c>
      <c r="E292" s="77" t="str">
        <f t="shared" si="62"/>
        <v>3ASCG-7</v>
      </c>
      <c r="F292" s="91" t="str">
        <f t="shared" si="63"/>
        <v>7</v>
      </c>
      <c r="G292" s="92">
        <f t="shared" si="64"/>
        <v>29</v>
      </c>
      <c r="H292" s="91" t="str">
        <f t="shared" si="65"/>
        <v>P136377318</v>
      </c>
      <c r="I292" s="91" t="str">
        <f t="shared" si="66"/>
        <v>a ابراهيم</v>
      </c>
      <c r="J292" s="91" t="str">
        <f t="shared" si="67"/>
        <v>ذكر</v>
      </c>
      <c r="K292" s="101" t="str">
        <f t="shared" si="74"/>
        <v>3ASCG-7</v>
      </c>
      <c r="L292" s="78">
        <v>286</v>
      </c>
      <c r="M292" s="4" t="str">
        <f t="shared" si="68"/>
        <v>11.286</v>
      </c>
      <c r="N292" s="340">
        <f>IF(O292="","",COUNTIF($O$7:O292,O292))</f>
        <v>16</v>
      </c>
      <c r="O292" s="340">
        <f t="shared" si="75"/>
        <v>11</v>
      </c>
      <c r="P292" s="1" t="str">
        <f t="shared" si="69"/>
        <v>a ابراهيم</v>
      </c>
      <c r="Q292" s="4" t="str">
        <f t="shared" si="70"/>
        <v>11.16</v>
      </c>
      <c r="R292" s="2" t="str">
        <f t="shared" si="71"/>
        <v>a ابراهيم</v>
      </c>
      <c r="S292" s="79">
        <f t="shared" si="72"/>
        <v>286</v>
      </c>
    </row>
    <row r="293" spans="2:19" ht="24" customHeight="1">
      <c r="B293" s="75" t="str">
        <f t="shared" si="73"/>
        <v>3ASCG-7.30</v>
      </c>
      <c r="C293" s="76">
        <v>287</v>
      </c>
      <c r="D293" s="403" t="str">
        <f t="shared" si="61"/>
        <v>الثالثة إعدادي عام_287</v>
      </c>
      <c r="E293" s="77" t="str">
        <f t="shared" si="62"/>
        <v>3ASCG-7</v>
      </c>
      <c r="F293" s="91" t="str">
        <f t="shared" si="63"/>
        <v>7</v>
      </c>
      <c r="G293" s="92">
        <f t="shared" si="64"/>
        <v>30</v>
      </c>
      <c r="H293" s="91" t="str">
        <f t="shared" si="65"/>
        <v>P138218305</v>
      </c>
      <c r="I293" s="91" t="str">
        <f t="shared" si="66"/>
        <v>a صفاء</v>
      </c>
      <c r="J293" s="91" t="str">
        <f t="shared" si="67"/>
        <v>أنثى</v>
      </c>
      <c r="K293" s="101" t="str">
        <f t="shared" si="74"/>
        <v>3ASCG-7</v>
      </c>
      <c r="L293" s="78">
        <v>287</v>
      </c>
      <c r="M293" s="4" t="str">
        <f t="shared" si="68"/>
        <v>11.287</v>
      </c>
      <c r="N293" s="340">
        <f>IF(O293="","",COUNTIF($O$7:O293,O293))</f>
        <v>17</v>
      </c>
      <c r="O293" s="340">
        <f t="shared" si="75"/>
        <v>11</v>
      </c>
      <c r="P293" s="1" t="str">
        <f t="shared" si="69"/>
        <v>a صفاء</v>
      </c>
      <c r="Q293" s="4" t="str">
        <f t="shared" si="70"/>
        <v>11.17</v>
      </c>
      <c r="R293" s="2" t="str">
        <f t="shared" si="71"/>
        <v>a صفاء</v>
      </c>
      <c r="S293" s="79">
        <f t="shared" si="72"/>
        <v>287</v>
      </c>
    </row>
    <row r="294" spans="2:19" ht="24" customHeight="1">
      <c r="B294" s="75" t="str">
        <f t="shared" si="73"/>
        <v>3ASCG-7.31</v>
      </c>
      <c r="C294" s="76">
        <v>288</v>
      </c>
      <c r="D294" s="403" t="str">
        <f t="shared" si="61"/>
        <v>الثالثة إعدادي عام_288</v>
      </c>
      <c r="E294" s="77" t="str">
        <f t="shared" si="62"/>
        <v>3ASCG-7</v>
      </c>
      <c r="F294" s="91" t="str">
        <f t="shared" si="63"/>
        <v>7</v>
      </c>
      <c r="G294" s="92">
        <f t="shared" si="64"/>
        <v>31</v>
      </c>
      <c r="H294" s="91" t="str">
        <f t="shared" si="65"/>
        <v>P138260077</v>
      </c>
      <c r="I294" s="91" t="str">
        <f t="shared" si="66"/>
        <v xml:space="preserve">a محمد ياسين </v>
      </c>
      <c r="J294" s="91" t="str">
        <f t="shared" si="67"/>
        <v>ذكر</v>
      </c>
      <c r="K294" s="101" t="str">
        <f t="shared" si="74"/>
        <v>3ASCG-7</v>
      </c>
      <c r="L294" s="78">
        <v>288</v>
      </c>
      <c r="M294" s="4" t="str">
        <f t="shared" si="68"/>
        <v>11.288</v>
      </c>
      <c r="N294" s="340">
        <f>IF(O294="","",COUNTIF($O$7:O294,O294))</f>
        <v>18</v>
      </c>
      <c r="O294" s="340">
        <f t="shared" si="75"/>
        <v>11</v>
      </c>
      <c r="P294" s="1" t="str">
        <f t="shared" si="69"/>
        <v xml:space="preserve">a محمد ياسين </v>
      </c>
      <c r="Q294" s="4" t="str">
        <f t="shared" si="70"/>
        <v>11.18</v>
      </c>
      <c r="R294" s="2" t="str">
        <f t="shared" si="71"/>
        <v xml:space="preserve">a محمد ياسين </v>
      </c>
      <c r="S294" s="79">
        <f t="shared" si="72"/>
        <v>288</v>
      </c>
    </row>
    <row r="295" spans="2:19" ht="24" customHeight="1">
      <c r="B295" s="75" t="str">
        <f t="shared" si="73"/>
        <v>3ASCG-7.32</v>
      </c>
      <c r="C295" s="76">
        <v>289</v>
      </c>
      <c r="D295" s="403" t="str">
        <f t="shared" si="61"/>
        <v>الثالثة إعدادي عام_289</v>
      </c>
      <c r="E295" s="77" t="str">
        <f t="shared" si="62"/>
        <v>3ASCG-7</v>
      </c>
      <c r="F295" s="91" t="str">
        <f t="shared" si="63"/>
        <v>7</v>
      </c>
      <c r="G295" s="92">
        <f t="shared" si="64"/>
        <v>32</v>
      </c>
      <c r="H295" s="91" t="str">
        <f t="shared" si="65"/>
        <v>P138371308</v>
      </c>
      <c r="I295" s="91" t="str">
        <f t="shared" si="66"/>
        <v xml:space="preserve">a هدى </v>
      </c>
      <c r="J295" s="91" t="str">
        <f t="shared" si="67"/>
        <v>أنثى</v>
      </c>
      <c r="K295" s="101" t="str">
        <f t="shared" si="74"/>
        <v>3ASCG-7</v>
      </c>
      <c r="L295" s="78">
        <v>289</v>
      </c>
      <c r="M295" s="4" t="str">
        <f t="shared" si="68"/>
        <v>11.289</v>
      </c>
      <c r="N295" s="340">
        <f>IF(O295="","",COUNTIF($O$7:O295,O295))</f>
        <v>19</v>
      </c>
      <c r="O295" s="340">
        <f t="shared" si="75"/>
        <v>11</v>
      </c>
      <c r="P295" s="1" t="str">
        <f t="shared" si="69"/>
        <v xml:space="preserve">a هدى </v>
      </c>
      <c r="Q295" s="4" t="str">
        <f t="shared" si="70"/>
        <v>11.19</v>
      </c>
      <c r="R295" s="2" t="str">
        <f t="shared" si="71"/>
        <v xml:space="preserve">a هدى </v>
      </c>
      <c r="S295" s="79">
        <f t="shared" si="72"/>
        <v>289</v>
      </c>
    </row>
    <row r="296" spans="2:19" ht="24" customHeight="1">
      <c r="B296" s="75" t="str">
        <f t="shared" si="73"/>
        <v>3ASCG-7.33</v>
      </c>
      <c r="C296" s="76">
        <v>290</v>
      </c>
      <c r="D296" s="403" t="str">
        <f t="shared" si="61"/>
        <v>الثالثة إعدادي عام_290</v>
      </c>
      <c r="E296" s="77" t="str">
        <f t="shared" si="62"/>
        <v>3ASCG-7</v>
      </c>
      <c r="F296" s="91" t="str">
        <f t="shared" si="63"/>
        <v>7</v>
      </c>
      <c r="G296" s="92">
        <f t="shared" si="64"/>
        <v>33</v>
      </c>
      <c r="H296" s="91" t="str">
        <f t="shared" si="65"/>
        <v>P138371309</v>
      </c>
      <c r="I296" s="91" t="str">
        <f t="shared" si="66"/>
        <v xml:space="preserve">a أيوب </v>
      </c>
      <c r="J296" s="91" t="str">
        <f t="shared" si="67"/>
        <v>ذكر</v>
      </c>
      <c r="K296" s="101" t="str">
        <f t="shared" si="74"/>
        <v>3ASCG-7</v>
      </c>
      <c r="L296" s="78">
        <v>290</v>
      </c>
      <c r="M296" s="4" t="str">
        <f t="shared" si="68"/>
        <v>11.290</v>
      </c>
      <c r="N296" s="340">
        <f>IF(O296="","",COUNTIF($O$7:O296,O296))</f>
        <v>20</v>
      </c>
      <c r="O296" s="340">
        <f t="shared" si="75"/>
        <v>11</v>
      </c>
      <c r="P296" s="1" t="str">
        <f t="shared" si="69"/>
        <v xml:space="preserve">a أيوب </v>
      </c>
      <c r="Q296" s="4" t="str">
        <f t="shared" si="70"/>
        <v>11.20</v>
      </c>
      <c r="R296" s="2" t="str">
        <f t="shared" si="71"/>
        <v xml:space="preserve">a أيوب </v>
      </c>
      <c r="S296" s="79">
        <f t="shared" si="72"/>
        <v>290</v>
      </c>
    </row>
    <row r="297" spans="2:19" ht="24" customHeight="1">
      <c r="B297" s="75" t="str">
        <f t="shared" si="73"/>
        <v>3ASCG-7.34</v>
      </c>
      <c r="C297" s="76">
        <v>291</v>
      </c>
      <c r="D297" s="403" t="str">
        <f t="shared" si="61"/>
        <v>الثالثة إعدادي عام_291</v>
      </c>
      <c r="E297" s="77" t="str">
        <f t="shared" si="62"/>
        <v>3ASCG-7</v>
      </c>
      <c r="F297" s="91" t="str">
        <f t="shared" si="63"/>
        <v>7</v>
      </c>
      <c r="G297" s="92">
        <f t="shared" si="64"/>
        <v>34</v>
      </c>
      <c r="H297" s="91" t="str">
        <f t="shared" si="65"/>
        <v>P139243110</v>
      </c>
      <c r="I297" s="91" t="str">
        <f t="shared" si="66"/>
        <v xml:space="preserve">a أسامة </v>
      </c>
      <c r="J297" s="91" t="str">
        <f t="shared" si="67"/>
        <v>ذكر</v>
      </c>
      <c r="K297" s="101" t="str">
        <f t="shared" si="74"/>
        <v>3ASCG-7</v>
      </c>
      <c r="L297" s="78">
        <v>291</v>
      </c>
      <c r="M297" s="4" t="str">
        <f t="shared" si="68"/>
        <v>11.291</v>
      </c>
      <c r="N297" s="340">
        <f>IF(O297="","",COUNTIF($O$7:O297,O297))</f>
        <v>21</v>
      </c>
      <c r="O297" s="340">
        <f t="shared" si="75"/>
        <v>11</v>
      </c>
      <c r="P297" s="1" t="str">
        <f t="shared" si="69"/>
        <v xml:space="preserve">a أسامة </v>
      </c>
      <c r="Q297" s="4" t="str">
        <f t="shared" si="70"/>
        <v>11.21</v>
      </c>
      <c r="R297" s="2" t="str">
        <f t="shared" si="71"/>
        <v xml:space="preserve">a أسامة </v>
      </c>
      <c r="S297" s="79">
        <f t="shared" si="72"/>
        <v>291</v>
      </c>
    </row>
    <row r="298" spans="2:19" ht="24" customHeight="1">
      <c r="B298" s="75" t="str">
        <f t="shared" si="73"/>
        <v>3ASCG-7.35</v>
      </c>
      <c r="C298" s="76">
        <v>292</v>
      </c>
      <c r="D298" s="403" t="str">
        <f t="shared" si="61"/>
        <v>الثالثة إعدادي عام_292</v>
      </c>
      <c r="E298" s="77" t="str">
        <f t="shared" si="62"/>
        <v>3ASCG-7</v>
      </c>
      <c r="F298" s="91" t="str">
        <f t="shared" si="63"/>
        <v>7</v>
      </c>
      <c r="G298" s="92">
        <f t="shared" si="64"/>
        <v>35</v>
      </c>
      <c r="H298" s="91" t="str">
        <f t="shared" si="65"/>
        <v>P139376744</v>
      </c>
      <c r="I298" s="91" t="str">
        <f t="shared" si="66"/>
        <v xml:space="preserve">a آية </v>
      </c>
      <c r="J298" s="91" t="str">
        <f t="shared" si="67"/>
        <v>أنثى</v>
      </c>
      <c r="K298" s="101" t="str">
        <f t="shared" si="74"/>
        <v>3ASCG-7</v>
      </c>
      <c r="L298" s="78">
        <v>292</v>
      </c>
      <c r="M298" s="4" t="str">
        <f t="shared" si="68"/>
        <v>11.292</v>
      </c>
      <c r="N298" s="340">
        <f>IF(O298="","",COUNTIF($O$7:O298,O298))</f>
        <v>22</v>
      </c>
      <c r="O298" s="340">
        <f t="shared" si="75"/>
        <v>11</v>
      </c>
      <c r="P298" s="1" t="str">
        <f t="shared" si="69"/>
        <v xml:space="preserve">a آية </v>
      </c>
      <c r="Q298" s="4" t="str">
        <f t="shared" si="70"/>
        <v>11.22</v>
      </c>
      <c r="R298" s="2" t="str">
        <f t="shared" si="71"/>
        <v xml:space="preserve">a آية </v>
      </c>
      <c r="S298" s="79">
        <f t="shared" si="72"/>
        <v>292</v>
      </c>
    </row>
    <row r="299" spans="2:19" ht="24" customHeight="1">
      <c r="B299" s="75" t="str">
        <f t="shared" si="73"/>
        <v>3ASCG-7.36</v>
      </c>
      <c r="C299" s="76">
        <v>293</v>
      </c>
      <c r="D299" s="403" t="str">
        <f t="shared" si="61"/>
        <v>الثالثة إعدادي عام_293</v>
      </c>
      <c r="E299" s="77" t="str">
        <f t="shared" si="62"/>
        <v>3ASCG-7</v>
      </c>
      <c r="F299" s="91" t="str">
        <f t="shared" si="63"/>
        <v>7</v>
      </c>
      <c r="G299" s="92">
        <f t="shared" si="64"/>
        <v>36</v>
      </c>
      <c r="H299" s="91" t="str">
        <f t="shared" si="65"/>
        <v>P139428325</v>
      </c>
      <c r="I299" s="91" t="str">
        <f t="shared" si="66"/>
        <v xml:space="preserve">a سكينة </v>
      </c>
      <c r="J299" s="91" t="str">
        <f t="shared" si="67"/>
        <v>أنثى</v>
      </c>
      <c r="K299" s="101" t="str">
        <f t="shared" si="74"/>
        <v>3ASCG-7</v>
      </c>
      <c r="L299" s="78">
        <v>293</v>
      </c>
      <c r="M299" s="4" t="str">
        <f t="shared" si="68"/>
        <v>11.293</v>
      </c>
      <c r="N299" s="340">
        <f>IF(O299="","",COUNTIF($O$7:O299,O299))</f>
        <v>23</v>
      </c>
      <c r="O299" s="340">
        <f t="shared" si="75"/>
        <v>11</v>
      </c>
      <c r="P299" s="1" t="str">
        <f t="shared" si="69"/>
        <v xml:space="preserve">a سكينة </v>
      </c>
      <c r="Q299" s="4" t="str">
        <f t="shared" si="70"/>
        <v>11.23</v>
      </c>
      <c r="R299" s="2" t="str">
        <f t="shared" si="71"/>
        <v xml:space="preserve">a سكينة </v>
      </c>
      <c r="S299" s="79">
        <f t="shared" si="72"/>
        <v>293</v>
      </c>
    </row>
    <row r="300" spans="2:19" ht="24" customHeight="1">
      <c r="B300" s="75" t="str">
        <f t="shared" si="73"/>
        <v>3ASCG-7.37</v>
      </c>
      <c r="C300" s="76">
        <v>294</v>
      </c>
      <c r="D300" s="403" t="str">
        <f t="shared" si="61"/>
        <v>الثالثة إعدادي عام_294</v>
      </c>
      <c r="E300" s="77" t="str">
        <f t="shared" si="62"/>
        <v>3ASCG-7</v>
      </c>
      <c r="F300" s="91" t="str">
        <f t="shared" si="63"/>
        <v>7</v>
      </c>
      <c r="G300" s="92">
        <f t="shared" si="64"/>
        <v>37</v>
      </c>
      <c r="H300" s="91" t="str">
        <f t="shared" si="65"/>
        <v>P144112960</v>
      </c>
      <c r="I300" s="91" t="str">
        <f t="shared" si="66"/>
        <v>a إلياس</v>
      </c>
      <c r="J300" s="91" t="str">
        <f t="shared" si="67"/>
        <v>ذكر</v>
      </c>
      <c r="K300" s="101" t="str">
        <f t="shared" si="74"/>
        <v>3ASCG-7</v>
      </c>
      <c r="L300" s="78">
        <v>294</v>
      </c>
      <c r="M300" s="4" t="str">
        <f t="shared" si="68"/>
        <v>11.294</v>
      </c>
      <c r="N300" s="340">
        <f>IF(O300="","",COUNTIF($O$7:O300,O300))</f>
        <v>24</v>
      </c>
      <c r="O300" s="340">
        <f t="shared" si="75"/>
        <v>11</v>
      </c>
      <c r="P300" s="1" t="str">
        <f t="shared" si="69"/>
        <v>a إلياس</v>
      </c>
      <c r="Q300" s="4" t="str">
        <f t="shared" si="70"/>
        <v>11.24</v>
      </c>
      <c r="R300" s="2" t="str">
        <f t="shared" si="71"/>
        <v>a إلياس</v>
      </c>
      <c r="S300" s="79">
        <f t="shared" si="72"/>
        <v>294</v>
      </c>
    </row>
    <row r="301" spans="2:19" ht="24" customHeight="1">
      <c r="B301" s="75" t="str">
        <f t="shared" si="73"/>
        <v>3ASCG-7.38</v>
      </c>
      <c r="C301" s="76">
        <v>295</v>
      </c>
      <c r="D301" s="403" t="str">
        <f t="shared" si="61"/>
        <v>الثالثة إعدادي عام_295</v>
      </c>
      <c r="E301" s="77" t="str">
        <f t="shared" si="62"/>
        <v>3ASCG-7</v>
      </c>
      <c r="F301" s="91" t="str">
        <f t="shared" si="63"/>
        <v>7</v>
      </c>
      <c r="G301" s="92">
        <f t="shared" si="64"/>
        <v>38</v>
      </c>
      <c r="H301" s="91" t="str">
        <f t="shared" si="65"/>
        <v>P149021350</v>
      </c>
      <c r="I301" s="91" t="str">
        <f t="shared" si="66"/>
        <v>a محمد</v>
      </c>
      <c r="J301" s="91" t="str">
        <f t="shared" si="67"/>
        <v>ذكر</v>
      </c>
      <c r="K301" s="101" t="str">
        <f t="shared" si="74"/>
        <v>3ASCG-7</v>
      </c>
      <c r="L301" s="78">
        <v>295</v>
      </c>
      <c r="M301" s="4" t="str">
        <f t="shared" si="68"/>
        <v>11.295</v>
      </c>
      <c r="N301" s="340">
        <f>IF(O301="","",COUNTIF($O$7:O301,O301))</f>
        <v>25</v>
      </c>
      <c r="O301" s="340">
        <f t="shared" si="75"/>
        <v>11</v>
      </c>
      <c r="P301" s="1" t="str">
        <f t="shared" si="69"/>
        <v>a محمد</v>
      </c>
      <c r="Q301" s="4" t="str">
        <f t="shared" si="70"/>
        <v>11.25</v>
      </c>
      <c r="R301" s="2" t="str">
        <f t="shared" si="71"/>
        <v>a محمد</v>
      </c>
      <c r="S301" s="79">
        <f t="shared" si="72"/>
        <v>295</v>
      </c>
    </row>
    <row r="302" spans="2:19" ht="24" customHeight="1">
      <c r="B302" s="75" t="str">
        <f t="shared" si="73"/>
        <v>3ASCG-7.39</v>
      </c>
      <c r="C302" s="76">
        <v>296</v>
      </c>
      <c r="D302" s="403" t="str">
        <f t="shared" si="61"/>
        <v>الثالثة إعدادي عام_296</v>
      </c>
      <c r="E302" s="77" t="str">
        <f t="shared" si="62"/>
        <v>3ASCG-7</v>
      </c>
      <c r="F302" s="91" t="str">
        <f t="shared" si="63"/>
        <v>7</v>
      </c>
      <c r="G302" s="92">
        <f t="shared" si="64"/>
        <v>39</v>
      </c>
      <c r="H302" s="91" t="str">
        <f t="shared" si="65"/>
        <v>S131118567</v>
      </c>
      <c r="I302" s="91" t="str">
        <f t="shared" si="66"/>
        <v>a زينب</v>
      </c>
      <c r="J302" s="91" t="str">
        <f t="shared" si="67"/>
        <v>أنثى</v>
      </c>
      <c r="K302" s="101" t="str">
        <f t="shared" si="74"/>
        <v>3ASCG-7</v>
      </c>
      <c r="L302" s="78">
        <v>296</v>
      </c>
      <c r="M302" s="4" t="str">
        <f t="shared" si="68"/>
        <v>11.296</v>
      </c>
      <c r="N302" s="340">
        <f>IF(O302="","",COUNTIF($O$7:O302,O302))</f>
        <v>26</v>
      </c>
      <c r="O302" s="340">
        <f t="shared" si="75"/>
        <v>11</v>
      </c>
      <c r="P302" s="1" t="str">
        <f t="shared" si="69"/>
        <v>a زينب</v>
      </c>
      <c r="Q302" s="4" t="str">
        <f t="shared" si="70"/>
        <v>11.26</v>
      </c>
      <c r="R302" s="2" t="str">
        <f t="shared" si="71"/>
        <v>a زينب</v>
      </c>
      <c r="S302" s="79">
        <f t="shared" si="72"/>
        <v>296</v>
      </c>
    </row>
    <row r="303" spans="2:19" ht="24" customHeight="1">
      <c r="B303" s="75" t="str">
        <f t="shared" si="73"/>
        <v>3ASCG-7.40</v>
      </c>
      <c r="C303" s="76">
        <v>297</v>
      </c>
      <c r="D303" s="403" t="str">
        <f t="shared" si="61"/>
        <v>الثالثة إعدادي عام_297</v>
      </c>
      <c r="E303" s="77" t="str">
        <f t="shared" si="62"/>
        <v>3ASCG-7</v>
      </c>
      <c r="F303" s="91" t="str">
        <f t="shared" si="63"/>
        <v>7</v>
      </c>
      <c r="G303" s="92">
        <f t="shared" si="64"/>
        <v>40</v>
      </c>
      <c r="H303" s="91" t="str">
        <f t="shared" si="65"/>
        <v>S137322198</v>
      </c>
      <c r="I303" s="91" t="str">
        <f t="shared" si="66"/>
        <v>a فوزي</v>
      </c>
      <c r="J303" s="91" t="str">
        <f t="shared" si="67"/>
        <v>ذكر</v>
      </c>
      <c r="K303" s="101" t="str">
        <f t="shared" si="74"/>
        <v>3ASCG-7</v>
      </c>
      <c r="L303" s="78">
        <v>297</v>
      </c>
      <c r="M303" s="4" t="str">
        <f t="shared" si="68"/>
        <v>11.297</v>
      </c>
      <c r="N303" s="340">
        <f>IF(O303="","",COUNTIF($O$7:O303,O303))</f>
        <v>27</v>
      </c>
      <c r="O303" s="340">
        <f t="shared" si="75"/>
        <v>11</v>
      </c>
      <c r="P303" s="1" t="str">
        <f t="shared" si="69"/>
        <v>a فوزي</v>
      </c>
      <c r="Q303" s="4" t="str">
        <f t="shared" si="70"/>
        <v>11.27</v>
      </c>
      <c r="R303" s="2" t="str">
        <f t="shared" si="71"/>
        <v>a فوزي</v>
      </c>
      <c r="S303" s="79">
        <f t="shared" si="72"/>
        <v>297</v>
      </c>
    </row>
    <row r="304" spans="2:19" ht="24" customHeight="1">
      <c r="B304" s="75" t="str">
        <f t="shared" si="73"/>
        <v>3ASCG-8.1</v>
      </c>
      <c r="C304" s="76">
        <v>298</v>
      </c>
      <c r="D304" s="403" t="str">
        <f t="shared" si="61"/>
        <v>الثالثة إعدادي عام_298</v>
      </c>
      <c r="E304" s="77" t="str">
        <f t="shared" si="62"/>
        <v>3ASCG-8</v>
      </c>
      <c r="F304" s="91" t="str">
        <f t="shared" si="63"/>
        <v>8</v>
      </c>
      <c r="G304" s="92">
        <f t="shared" si="64"/>
        <v>1</v>
      </c>
      <c r="H304" s="91" t="str">
        <f t="shared" si="65"/>
        <v>G130479065</v>
      </c>
      <c r="I304" s="91" t="str">
        <f t="shared" si="66"/>
        <v>a هشام</v>
      </c>
      <c r="J304" s="91" t="str">
        <f t="shared" si="67"/>
        <v>ذكر</v>
      </c>
      <c r="K304" s="101" t="str">
        <f t="shared" si="74"/>
        <v>3ASCG-8</v>
      </c>
      <c r="L304" s="78">
        <v>298</v>
      </c>
      <c r="M304" s="4" t="str">
        <f t="shared" si="68"/>
        <v>12.298</v>
      </c>
      <c r="N304" s="340">
        <f>IF(O304="","",COUNTIF($O$7:O304,O304))</f>
        <v>1</v>
      </c>
      <c r="O304" s="340">
        <f t="shared" si="75"/>
        <v>12</v>
      </c>
      <c r="P304" s="1" t="str">
        <f t="shared" si="69"/>
        <v>a هشام</v>
      </c>
      <c r="Q304" s="4" t="str">
        <f t="shared" si="70"/>
        <v>12.1</v>
      </c>
      <c r="R304" s="2" t="str">
        <f t="shared" si="71"/>
        <v>a هشام</v>
      </c>
      <c r="S304" s="79">
        <f t="shared" si="72"/>
        <v>298</v>
      </c>
    </row>
    <row r="305" spans="2:19" ht="24" customHeight="1">
      <c r="B305" s="75" t="str">
        <f t="shared" si="73"/>
        <v>3ASCG-8.2</v>
      </c>
      <c r="C305" s="76">
        <v>299</v>
      </c>
      <c r="D305" s="403" t="str">
        <f t="shared" si="61"/>
        <v>الثالثة إعدادي عام_299</v>
      </c>
      <c r="E305" s="77" t="str">
        <f t="shared" si="62"/>
        <v>3ASCG-8</v>
      </c>
      <c r="F305" s="91" t="str">
        <f t="shared" si="63"/>
        <v>8</v>
      </c>
      <c r="G305" s="92">
        <f t="shared" si="64"/>
        <v>2</v>
      </c>
      <c r="H305" s="91" t="str">
        <f t="shared" si="65"/>
        <v>J130066510</v>
      </c>
      <c r="I305" s="91" t="str">
        <f t="shared" si="66"/>
        <v>a وئام</v>
      </c>
      <c r="J305" s="91" t="str">
        <f t="shared" si="67"/>
        <v>أنثى</v>
      </c>
      <c r="K305" s="101" t="str">
        <f t="shared" si="74"/>
        <v>3ASCG-8</v>
      </c>
      <c r="L305" s="78">
        <v>299</v>
      </c>
      <c r="M305" s="4" t="str">
        <f t="shared" si="68"/>
        <v>12.299</v>
      </c>
      <c r="N305" s="340">
        <f>IF(O305="","",COUNTIF($O$7:O305,O305))</f>
        <v>2</v>
      </c>
      <c r="O305" s="340">
        <f t="shared" si="75"/>
        <v>12</v>
      </c>
      <c r="P305" s="1" t="str">
        <f t="shared" si="69"/>
        <v>a وئام</v>
      </c>
      <c r="Q305" s="4" t="str">
        <f t="shared" si="70"/>
        <v>12.2</v>
      </c>
      <c r="R305" s="2" t="str">
        <f t="shared" si="71"/>
        <v>a وئام</v>
      </c>
      <c r="S305" s="79">
        <f t="shared" si="72"/>
        <v>299</v>
      </c>
    </row>
    <row r="306" spans="2:19" ht="24" customHeight="1">
      <c r="B306" s="75" t="str">
        <f t="shared" si="73"/>
        <v>3ASCG-8.3</v>
      </c>
      <c r="C306" s="76">
        <v>300</v>
      </c>
      <c r="D306" s="403" t="str">
        <f t="shared" si="61"/>
        <v>الثالثة إعدادي عام_300</v>
      </c>
      <c r="E306" s="77" t="str">
        <f t="shared" si="62"/>
        <v>3ASCG-8</v>
      </c>
      <c r="F306" s="91" t="str">
        <f t="shared" si="63"/>
        <v>8</v>
      </c>
      <c r="G306" s="92">
        <f t="shared" si="64"/>
        <v>3</v>
      </c>
      <c r="H306" s="91" t="str">
        <f t="shared" si="65"/>
        <v>P120055431</v>
      </c>
      <c r="I306" s="91" t="str">
        <f t="shared" si="66"/>
        <v>a منير</v>
      </c>
      <c r="J306" s="91" t="str">
        <f t="shared" si="67"/>
        <v>ذكر</v>
      </c>
      <c r="K306" s="101" t="str">
        <f t="shared" si="74"/>
        <v>3ASCG-8</v>
      </c>
      <c r="L306" s="78">
        <v>300</v>
      </c>
      <c r="M306" s="4" t="str">
        <f t="shared" si="68"/>
        <v>12.300</v>
      </c>
      <c r="N306" s="340">
        <f>IF(O306="","",COUNTIF($O$7:O306,O306))</f>
        <v>3</v>
      </c>
      <c r="O306" s="340">
        <f t="shared" si="75"/>
        <v>12</v>
      </c>
      <c r="P306" s="1" t="str">
        <f t="shared" si="69"/>
        <v>a منير</v>
      </c>
      <c r="Q306" s="4" t="str">
        <f t="shared" si="70"/>
        <v>12.3</v>
      </c>
      <c r="R306" s="2" t="str">
        <f t="shared" si="71"/>
        <v>a منير</v>
      </c>
      <c r="S306" s="79">
        <f t="shared" si="72"/>
        <v>300</v>
      </c>
    </row>
    <row r="307" spans="2:19" ht="24" customHeight="1">
      <c r="B307" s="75" t="str">
        <f t="shared" si="73"/>
        <v>3ASCG-8.4</v>
      </c>
      <c r="C307" s="76">
        <v>301</v>
      </c>
      <c r="D307" s="403" t="str">
        <f t="shared" si="61"/>
        <v>الثالثة إعدادي عام_301</v>
      </c>
      <c r="E307" s="77" t="str">
        <f t="shared" si="62"/>
        <v>3ASCG-8</v>
      </c>
      <c r="F307" s="91" t="str">
        <f t="shared" si="63"/>
        <v>8</v>
      </c>
      <c r="G307" s="92">
        <f t="shared" si="64"/>
        <v>4</v>
      </c>
      <c r="H307" s="91" t="str">
        <f t="shared" si="65"/>
        <v>P120079828</v>
      </c>
      <c r="I307" s="91" t="str">
        <f t="shared" si="66"/>
        <v>a سارة</v>
      </c>
      <c r="J307" s="91" t="str">
        <f t="shared" si="67"/>
        <v>أنثى</v>
      </c>
      <c r="K307" s="101" t="str">
        <f t="shared" si="74"/>
        <v>3ASCG-8</v>
      </c>
      <c r="L307" s="78">
        <v>301</v>
      </c>
      <c r="M307" s="4" t="str">
        <f t="shared" si="68"/>
        <v>12.301</v>
      </c>
      <c r="N307" s="340">
        <f>IF(O307="","",COUNTIF($O$7:O307,O307))</f>
        <v>4</v>
      </c>
      <c r="O307" s="340">
        <f t="shared" si="75"/>
        <v>12</v>
      </c>
      <c r="P307" s="1" t="str">
        <f t="shared" si="69"/>
        <v>a سارة</v>
      </c>
      <c r="Q307" s="4" t="str">
        <f t="shared" si="70"/>
        <v>12.4</v>
      </c>
      <c r="R307" s="2" t="str">
        <f t="shared" si="71"/>
        <v>a سارة</v>
      </c>
      <c r="S307" s="79">
        <f t="shared" si="72"/>
        <v>301</v>
      </c>
    </row>
    <row r="308" spans="2:19" ht="24" customHeight="1">
      <c r="B308" s="75" t="str">
        <f t="shared" si="73"/>
        <v>3ASCG-8.5</v>
      </c>
      <c r="C308" s="76">
        <v>302</v>
      </c>
      <c r="D308" s="403" t="str">
        <f t="shared" si="61"/>
        <v>الثالثة إعدادي عام_302</v>
      </c>
      <c r="E308" s="77" t="str">
        <f t="shared" si="62"/>
        <v>3ASCG-8</v>
      </c>
      <c r="F308" s="91" t="str">
        <f t="shared" si="63"/>
        <v>8</v>
      </c>
      <c r="G308" s="92">
        <f t="shared" si="64"/>
        <v>5</v>
      </c>
      <c r="H308" s="91" t="str">
        <f t="shared" si="65"/>
        <v>P120079831</v>
      </c>
      <c r="I308" s="91" t="str">
        <f t="shared" si="66"/>
        <v>a فاطمة</v>
      </c>
      <c r="J308" s="91" t="str">
        <f t="shared" si="67"/>
        <v>أنثى</v>
      </c>
      <c r="K308" s="101" t="str">
        <f t="shared" si="74"/>
        <v>3ASCG-8</v>
      </c>
      <c r="L308" s="78">
        <v>302</v>
      </c>
      <c r="M308" s="4" t="str">
        <f t="shared" si="68"/>
        <v>12.302</v>
      </c>
      <c r="N308" s="340">
        <f>IF(O308="","",COUNTIF($O$7:O308,O308))</f>
        <v>5</v>
      </c>
      <c r="O308" s="340">
        <f t="shared" si="75"/>
        <v>12</v>
      </c>
      <c r="P308" s="1" t="str">
        <f t="shared" si="69"/>
        <v>a فاطمة</v>
      </c>
      <c r="Q308" s="4" t="str">
        <f t="shared" si="70"/>
        <v>12.5</v>
      </c>
      <c r="R308" s="2" t="str">
        <f t="shared" si="71"/>
        <v>a فاطمة</v>
      </c>
      <c r="S308" s="79">
        <f t="shared" si="72"/>
        <v>302</v>
      </c>
    </row>
    <row r="309" spans="2:19" ht="24" customHeight="1">
      <c r="B309" s="75" t="str">
        <f t="shared" si="73"/>
        <v>3ASCG-8.6</v>
      </c>
      <c r="C309" s="76">
        <v>303</v>
      </c>
      <c r="D309" s="403" t="str">
        <f t="shared" si="61"/>
        <v>الثالثة إعدادي عام_303</v>
      </c>
      <c r="E309" s="77" t="str">
        <f t="shared" si="62"/>
        <v>3ASCG-8</v>
      </c>
      <c r="F309" s="91" t="str">
        <f t="shared" si="63"/>
        <v>8</v>
      </c>
      <c r="G309" s="92">
        <f t="shared" si="64"/>
        <v>6</v>
      </c>
      <c r="H309" s="91" t="str">
        <f t="shared" si="65"/>
        <v>P130250793</v>
      </c>
      <c r="I309" s="91" t="str">
        <f t="shared" si="66"/>
        <v xml:space="preserve">a عمر  </v>
      </c>
      <c r="J309" s="91" t="str">
        <f t="shared" si="67"/>
        <v>ذكر</v>
      </c>
      <c r="K309" s="101" t="str">
        <f t="shared" si="74"/>
        <v>3ASCG-8</v>
      </c>
      <c r="L309" s="78">
        <v>303</v>
      </c>
      <c r="M309" s="4" t="str">
        <f t="shared" si="68"/>
        <v>12.303</v>
      </c>
      <c r="N309" s="340">
        <f>IF(O309="","",COUNTIF($O$7:O309,O309))</f>
        <v>6</v>
      </c>
      <c r="O309" s="340">
        <f t="shared" si="75"/>
        <v>12</v>
      </c>
      <c r="P309" s="1" t="str">
        <f t="shared" si="69"/>
        <v xml:space="preserve">a عمر  </v>
      </c>
      <c r="Q309" s="4" t="str">
        <f t="shared" si="70"/>
        <v>12.6</v>
      </c>
      <c r="R309" s="2" t="str">
        <f t="shared" si="71"/>
        <v xml:space="preserve">a عمر  </v>
      </c>
      <c r="S309" s="79">
        <f t="shared" si="72"/>
        <v>303</v>
      </c>
    </row>
    <row r="310" spans="2:19" ht="24" customHeight="1">
      <c r="B310" s="75" t="str">
        <f t="shared" si="73"/>
        <v>3ASCG-8.7</v>
      </c>
      <c r="C310" s="76">
        <v>304</v>
      </c>
      <c r="D310" s="403" t="str">
        <f t="shared" si="61"/>
        <v>الثالثة إعدادي عام_304</v>
      </c>
      <c r="E310" s="77" t="str">
        <f t="shared" si="62"/>
        <v>3ASCG-8</v>
      </c>
      <c r="F310" s="91" t="str">
        <f t="shared" si="63"/>
        <v>8</v>
      </c>
      <c r="G310" s="92">
        <f t="shared" si="64"/>
        <v>7</v>
      </c>
      <c r="H310" s="91" t="str">
        <f t="shared" si="65"/>
        <v>P130371234</v>
      </c>
      <c r="I310" s="91" t="str">
        <f t="shared" si="66"/>
        <v xml:space="preserve">a فردوس </v>
      </c>
      <c r="J310" s="91" t="str">
        <f t="shared" si="67"/>
        <v>أنثى</v>
      </c>
      <c r="K310" s="101" t="str">
        <f t="shared" si="74"/>
        <v>3ASCG-8</v>
      </c>
      <c r="L310" s="78">
        <v>304</v>
      </c>
      <c r="M310" s="4" t="str">
        <f t="shared" si="68"/>
        <v>12.304</v>
      </c>
      <c r="N310" s="340">
        <f>IF(O310="","",COUNTIF($O$7:O310,O310))</f>
        <v>7</v>
      </c>
      <c r="O310" s="340">
        <f t="shared" si="75"/>
        <v>12</v>
      </c>
      <c r="P310" s="1" t="str">
        <f t="shared" si="69"/>
        <v xml:space="preserve">a فردوس </v>
      </c>
      <c r="Q310" s="4" t="str">
        <f t="shared" si="70"/>
        <v>12.7</v>
      </c>
      <c r="R310" s="2" t="str">
        <f t="shared" si="71"/>
        <v xml:space="preserve">a فردوس </v>
      </c>
      <c r="S310" s="79">
        <f t="shared" si="72"/>
        <v>304</v>
      </c>
    </row>
    <row r="311" spans="2:19" ht="24" customHeight="1">
      <c r="B311" s="75" t="str">
        <f t="shared" si="73"/>
        <v>3ASCG-8.8</v>
      </c>
      <c r="C311" s="76">
        <v>305</v>
      </c>
      <c r="D311" s="403" t="str">
        <f t="shared" si="61"/>
        <v>الثالثة إعدادي عام_305</v>
      </c>
      <c r="E311" s="77" t="str">
        <f t="shared" si="62"/>
        <v>3ASCG-8</v>
      </c>
      <c r="F311" s="91" t="str">
        <f t="shared" si="63"/>
        <v>8</v>
      </c>
      <c r="G311" s="92">
        <f t="shared" si="64"/>
        <v>8</v>
      </c>
      <c r="H311" s="91" t="str">
        <f t="shared" si="65"/>
        <v>P130371313</v>
      </c>
      <c r="I311" s="91" t="str">
        <f t="shared" si="66"/>
        <v xml:space="preserve">a سعد </v>
      </c>
      <c r="J311" s="91" t="str">
        <f t="shared" si="67"/>
        <v>ذكر</v>
      </c>
      <c r="K311" s="101" t="str">
        <f t="shared" si="74"/>
        <v>3ASCG-8</v>
      </c>
      <c r="L311" s="78">
        <v>305</v>
      </c>
      <c r="M311" s="4" t="str">
        <f t="shared" si="68"/>
        <v>12.305</v>
      </c>
      <c r="N311" s="340">
        <f>IF(O311="","",COUNTIF($O$7:O311,O311))</f>
        <v>8</v>
      </c>
      <c r="O311" s="340">
        <f t="shared" si="75"/>
        <v>12</v>
      </c>
      <c r="P311" s="1" t="str">
        <f t="shared" si="69"/>
        <v xml:space="preserve">a سعد </v>
      </c>
      <c r="Q311" s="4" t="str">
        <f t="shared" si="70"/>
        <v>12.8</v>
      </c>
      <c r="R311" s="2" t="str">
        <f t="shared" si="71"/>
        <v xml:space="preserve">a سعد </v>
      </c>
      <c r="S311" s="79">
        <f t="shared" si="72"/>
        <v>305</v>
      </c>
    </row>
    <row r="312" spans="2:19" ht="24" customHeight="1">
      <c r="B312" s="75" t="str">
        <f t="shared" si="73"/>
        <v>3ASCG-8.9</v>
      </c>
      <c r="C312" s="76">
        <v>306</v>
      </c>
      <c r="D312" s="403" t="str">
        <f t="shared" si="61"/>
        <v>الثالثة إعدادي عام_306</v>
      </c>
      <c r="E312" s="77" t="str">
        <f t="shared" si="62"/>
        <v>3ASCG-8</v>
      </c>
      <c r="F312" s="91" t="str">
        <f t="shared" si="63"/>
        <v>8</v>
      </c>
      <c r="G312" s="92">
        <f t="shared" si="64"/>
        <v>9</v>
      </c>
      <c r="H312" s="91" t="str">
        <f t="shared" si="65"/>
        <v>P131251028</v>
      </c>
      <c r="I312" s="91" t="str">
        <f t="shared" si="66"/>
        <v xml:space="preserve">a عبد الكريم </v>
      </c>
      <c r="J312" s="91" t="str">
        <f t="shared" si="67"/>
        <v>ذكر</v>
      </c>
      <c r="K312" s="101" t="str">
        <f t="shared" si="74"/>
        <v>3ASCG-8</v>
      </c>
      <c r="L312" s="78">
        <v>306</v>
      </c>
      <c r="M312" s="4" t="str">
        <f t="shared" si="68"/>
        <v>12.306</v>
      </c>
      <c r="N312" s="340">
        <f>IF(O312="","",COUNTIF($O$7:O312,O312))</f>
        <v>9</v>
      </c>
      <c r="O312" s="340">
        <f t="shared" si="75"/>
        <v>12</v>
      </c>
      <c r="P312" s="1" t="str">
        <f t="shared" si="69"/>
        <v xml:space="preserve">a عبد الكريم </v>
      </c>
      <c r="Q312" s="4" t="str">
        <f t="shared" si="70"/>
        <v>12.9</v>
      </c>
      <c r="R312" s="2" t="str">
        <f t="shared" si="71"/>
        <v xml:space="preserve">a عبد الكريم </v>
      </c>
      <c r="S312" s="79">
        <f t="shared" si="72"/>
        <v>306</v>
      </c>
    </row>
    <row r="313" spans="2:19" ht="24" customHeight="1">
      <c r="B313" s="75" t="str">
        <f t="shared" si="73"/>
        <v>3ASCG-8.10</v>
      </c>
      <c r="C313" s="76">
        <v>307</v>
      </c>
      <c r="D313" s="403" t="str">
        <f t="shared" si="61"/>
        <v>الثالثة إعدادي عام_307</v>
      </c>
      <c r="E313" s="77" t="str">
        <f t="shared" si="62"/>
        <v>3ASCG-8</v>
      </c>
      <c r="F313" s="91" t="str">
        <f t="shared" si="63"/>
        <v>8</v>
      </c>
      <c r="G313" s="92">
        <f t="shared" si="64"/>
        <v>10</v>
      </c>
      <c r="H313" s="91" t="str">
        <f t="shared" si="65"/>
        <v>P131260112</v>
      </c>
      <c r="I313" s="91" t="str">
        <f t="shared" si="66"/>
        <v xml:space="preserve">a عائشة </v>
      </c>
      <c r="J313" s="91" t="str">
        <f t="shared" si="67"/>
        <v>أنثى</v>
      </c>
      <c r="K313" s="101" t="str">
        <f t="shared" si="74"/>
        <v>3ASCG-8</v>
      </c>
      <c r="L313" s="78">
        <v>307</v>
      </c>
      <c r="M313" s="4" t="str">
        <f t="shared" si="68"/>
        <v>12.307</v>
      </c>
      <c r="N313" s="340">
        <f>IF(O313="","",COUNTIF($O$7:O313,O313))</f>
        <v>10</v>
      </c>
      <c r="O313" s="340">
        <f t="shared" si="75"/>
        <v>12</v>
      </c>
      <c r="P313" s="1" t="str">
        <f t="shared" si="69"/>
        <v xml:space="preserve">a عائشة </v>
      </c>
      <c r="Q313" s="4" t="str">
        <f t="shared" si="70"/>
        <v>12.10</v>
      </c>
      <c r="R313" s="2" t="str">
        <f t="shared" si="71"/>
        <v xml:space="preserve">a عائشة </v>
      </c>
      <c r="S313" s="79">
        <f t="shared" si="72"/>
        <v>307</v>
      </c>
    </row>
    <row r="314" spans="2:19" ht="24" customHeight="1">
      <c r="B314" s="75" t="str">
        <f t="shared" si="73"/>
        <v>3ASCG-8.11</v>
      </c>
      <c r="C314" s="76">
        <v>308</v>
      </c>
      <c r="D314" s="403" t="str">
        <f t="shared" si="61"/>
        <v>الثالثة إعدادي عام_308</v>
      </c>
      <c r="E314" s="77" t="str">
        <f t="shared" si="62"/>
        <v>3ASCG-8</v>
      </c>
      <c r="F314" s="91" t="str">
        <f t="shared" si="63"/>
        <v>8</v>
      </c>
      <c r="G314" s="92">
        <f t="shared" si="64"/>
        <v>11</v>
      </c>
      <c r="H314" s="91" t="str">
        <f t="shared" si="65"/>
        <v>P131371321</v>
      </c>
      <c r="I314" s="91" t="str">
        <f t="shared" si="66"/>
        <v xml:space="preserve">a صلاح الدين </v>
      </c>
      <c r="J314" s="91" t="str">
        <f t="shared" si="67"/>
        <v>ذكر</v>
      </c>
      <c r="K314" s="101" t="str">
        <f t="shared" si="74"/>
        <v>3ASCG-8</v>
      </c>
      <c r="L314" s="78">
        <v>308</v>
      </c>
      <c r="M314" s="4" t="str">
        <f t="shared" si="68"/>
        <v>12.308</v>
      </c>
      <c r="N314" s="340">
        <f>IF(O314="","",COUNTIF($O$7:O314,O314))</f>
        <v>11</v>
      </c>
      <c r="O314" s="340">
        <f t="shared" si="75"/>
        <v>12</v>
      </c>
      <c r="P314" s="1" t="str">
        <f t="shared" si="69"/>
        <v xml:space="preserve">a صلاح الدين </v>
      </c>
      <c r="Q314" s="4" t="str">
        <f t="shared" si="70"/>
        <v>12.11</v>
      </c>
      <c r="R314" s="2" t="str">
        <f t="shared" si="71"/>
        <v xml:space="preserve">a صلاح الدين </v>
      </c>
      <c r="S314" s="79">
        <f t="shared" si="72"/>
        <v>308</v>
      </c>
    </row>
    <row r="315" spans="2:19" ht="24" customHeight="1">
      <c r="B315" s="75" t="str">
        <f t="shared" si="73"/>
        <v>3ASCG-8.12</v>
      </c>
      <c r="C315" s="76">
        <v>309</v>
      </c>
      <c r="D315" s="403" t="str">
        <f t="shared" si="61"/>
        <v>الثالثة إعدادي عام_309</v>
      </c>
      <c r="E315" s="77" t="str">
        <f t="shared" si="62"/>
        <v>3ASCG-8</v>
      </c>
      <c r="F315" s="91" t="str">
        <f t="shared" si="63"/>
        <v>8</v>
      </c>
      <c r="G315" s="92">
        <f t="shared" si="64"/>
        <v>12</v>
      </c>
      <c r="H315" s="91" t="str">
        <f t="shared" si="65"/>
        <v>P132241219</v>
      </c>
      <c r="I315" s="91" t="str">
        <f t="shared" si="66"/>
        <v>a اية</v>
      </c>
      <c r="J315" s="91" t="str">
        <f t="shared" si="67"/>
        <v>أنثى</v>
      </c>
      <c r="K315" s="101" t="str">
        <f t="shared" si="74"/>
        <v>3ASCG-8</v>
      </c>
      <c r="L315" s="78">
        <v>309</v>
      </c>
      <c r="M315" s="4" t="str">
        <f t="shared" si="68"/>
        <v>12.309</v>
      </c>
      <c r="N315" s="340">
        <f>IF(O315="","",COUNTIF($O$7:O315,O315))</f>
        <v>12</v>
      </c>
      <c r="O315" s="340">
        <f t="shared" si="75"/>
        <v>12</v>
      </c>
      <c r="P315" s="1" t="str">
        <f t="shared" si="69"/>
        <v>a اية</v>
      </c>
      <c r="Q315" s="4" t="str">
        <f t="shared" si="70"/>
        <v>12.12</v>
      </c>
      <c r="R315" s="2" t="str">
        <f t="shared" si="71"/>
        <v>a اية</v>
      </c>
      <c r="S315" s="79">
        <f t="shared" si="72"/>
        <v>309</v>
      </c>
    </row>
    <row r="316" spans="2:19" ht="24" customHeight="1">
      <c r="B316" s="75" t="str">
        <f t="shared" si="73"/>
        <v>3ASCG-8.13</v>
      </c>
      <c r="C316" s="76">
        <v>310</v>
      </c>
      <c r="D316" s="403" t="str">
        <f t="shared" si="61"/>
        <v>الثالثة إعدادي عام_310</v>
      </c>
      <c r="E316" s="77" t="str">
        <f t="shared" si="62"/>
        <v>3ASCG-8</v>
      </c>
      <c r="F316" s="91" t="str">
        <f t="shared" si="63"/>
        <v>8</v>
      </c>
      <c r="G316" s="92">
        <f t="shared" si="64"/>
        <v>13</v>
      </c>
      <c r="H316" s="91" t="str">
        <f t="shared" si="65"/>
        <v>P132251012</v>
      </c>
      <c r="I316" s="91" t="str">
        <f t="shared" si="66"/>
        <v xml:space="preserve">a سلوى </v>
      </c>
      <c r="J316" s="91" t="str">
        <f t="shared" si="67"/>
        <v>أنثى</v>
      </c>
      <c r="K316" s="101" t="str">
        <f t="shared" si="74"/>
        <v>3ASCG-8</v>
      </c>
      <c r="L316" s="78">
        <v>310</v>
      </c>
      <c r="M316" s="4" t="str">
        <f t="shared" si="68"/>
        <v>12.310</v>
      </c>
      <c r="N316" s="340">
        <f>IF(O316="","",COUNTIF($O$7:O316,O316))</f>
        <v>13</v>
      </c>
      <c r="O316" s="340">
        <f t="shared" si="75"/>
        <v>12</v>
      </c>
      <c r="P316" s="1" t="str">
        <f t="shared" si="69"/>
        <v xml:space="preserve">a سلوى </v>
      </c>
      <c r="Q316" s="4" t="str">
        <f t="shared" si="70"/>
        <v>12.13</v>
      </c>
      <c r="R316" s="2" t="str">
        <f t="shared" si="71"/>
        <v xml:space="preserve">a سلوى </v>
      </c>
      <c r="S316" s="79">
        <f t="shared" si="72"/>
        <v>310</v>
      </c>
    </row>
    <row r="317" spans="2:19" ht="24" customHeight="1">
      <c r="B317" s="75" t="str">
        <f t="shared" si="73"/>
        <v>3ASCG-8.14</v>
      </c>
      <c r="C317" s="76">
        <v>311</v>
      </c>
      <c r="D317" s="403" t="str">
        <f t="shared" si="61"/>
        <v>الثالثة إعدادي عام_311</v>
      </c>
      <c r="E317" s="77" t="str">
        <f t="shared" si="62"/>
        <v>3ASCG-8</v>
      </c>
      <c r="F317" s="91" t="str">
        <f t="shared" si="63"/>
        <v>8</v>
      </c>
      <c r="G317" s="92">
        <f t="shared" si="64"/>
        <v>14</v>
      </c>
      <c r="H317" s="91" t="str">
        <f t="shared" si="65"/>
        <v>P132260230</v>
      </c>
      <c r="I317" s="91" t="str">
        <f t="shared" si="66"/>
        <v xml:space="preserve">a مراد </v>
      </c>
      <c r="J317" s="91" t="str">
        <f t="shared" si="67"/>
        <v>ذكر</v>
      </c>
      <c r="K317" s="101" t="str">
        <f t="shared" si="74"/>
        <v>3ASCG-8</v>
      </c>
      <c r="L317" s="78">
        <v>311</v>
      </c>
      <c r="M317" s="4" t="str">
        <f t="shared" si="68"/>
        <v>12.311</v>
      </c>
      <c r="N317" s="340">
        <f>IF(O317="","",COUNTIF($O$7:O317,O317))</f>
        <v>14</v>
      </c>
      <c r="O317" s="340">
        <f t="shared" si="75"/>
        <v>12</v>
      </c>
      <c r="P317" s="1" t="str">
        <f t="shared" si="69"/>
        <v xml:space="preserve">a مراد </v>
      </c>
      <c r="Q317" s="4" t="str">
        <f t="shared" si="70"/>
        <v>12.14</v>
      </c>
      <c r="R317" s="2" t="str">
        <f t="shared" si="71"/>
        <v xml:space="preserve">a مراد </v>
      </c>
      <c r="S317" s="79">
        <f t="shared" si="72"/>
        <v>311</v>
      </c>
    </row>
    <row r="318" spans="2:19" ht="24" customHeight="1">
      <c r="B318" s="75" t="str">
        <f t="shared" si="73"/>
        <v>3ASCG-8.15</v>
      </c>
      <c r="C318" s="76">
        <v>312</v>
      </c>
      <c r="D318" s="403" t="str">
        <f t="shared" si="61"/>
        <v>الثالثة إعدادي عام_312</v>
      </c>
      <c r="E318" s="77" t="str">
        <f t="shared" si="62"/>
        <v>3ASCG-8</v>
      </c>
      <c r="F318" s="91" t="str">
        <f t="shared" si="63"/>
        <v>8</v>
      </c>
      <c r="G318" s="92">
        <f t="shared" si="64"/>
        <v>15</v>
      </c>
      <c r="H318" s="91" t="str">
        <f t="shared" si="65"/>
        <v>P132376831</v>
      </c>
      <c r="I318" s="91" t="str">
        <f t="shared" si="66"/>
        <v xml:space="preserve">a أسماء </v>
      </c>
      <c r="J318" s="91" t="str">
        <f t="shared" si="67"/>
        <v>أنثى</v>
      </c>
      <c r="K318" s="101" t="str">
        <f t="shared" si="74"/>
        <v>3ASCG-8</v>
      </c>
      <c r="L318" s="78">
        <v>312</v>
      </c>
      <c r="M318" s="4" t="str">
        <f t="shared" si="68"/>
        <v>12.312</v>
      </c>
      <c r="N318" s="340">
        <f>IF(O318="","",COUNTIF($O$7:O318,O318))</f>
        <v>15</v>
      </c>
      <c r="O318" s="340">
        <f t="shared" si="75"/>
        <v>12</v>
      </c>
      <c r="P318" s="1" t="str">
        <f t="shared" si="69"/>
        <v xml:space="preserve">a أسماء </v>
      </c>
      <c r="Q318" s="4" t="str">
        <f t="shared" si="70"/>
        <v>12.15</v>
      </c>
      <c r="R318" s="2" t="str">
        <f t="shared" si="71"/>
        <v xml:space="preserve">a أسماء </v>
      </c>
      <c r="S318" s="79">
        <f t="shared" si="72"/>
        <v>312</v>
      </c>
    </row>
    <row r="319" spans="2:19" ht="24" customHeight="1">
      <c r="B319" s="75" t="str">
        <f t="shared" si="73"/>
        <v>3ASCG-8.16</v>
      </c>
      <c r="C319" s="76">
        <v>313</v>
      </c>
      <c r="D319" s="403" t="str">
        <f t="shared" si="61"/>
        <v>الثالثة إعدادي عام_313</v>
      </c>
      <c r="E319" s="77" t="str">
        <f t="shared" si="62"/>
        <v>3ASCG-8</v>
      </c>
      <c r="F319" s="91" t="str">
        <f t="shared" si="63"/>
        <v>8</v>
      </c>
      <c r="G319" s="92">
        <f t="shared" si="64"/>
        <v>16</v>
      </c>
      <c r="H319" s="91" t="str">
        <f t="shared" si="65"/>
        <v>P133047406</v>
      </c>
      <c r="I319" s="91" t="str">
        <f t="shared" si="66"/>
        <v>a مريم</v>
      </c>
      <c r="J319" s="91" t="str">
        <f t="shared" si="67"/>
        <v>أنثى</v>
      </c>
      <c r="K319" s="101" t="str">
        <f t="shared" si="74"/>
        <v>3ASCG-8</v>
      </c>
      <c r="L319" s="78">
        <v>313</v>
      </c>
      <c r="M319" s="4" t="str">
        <f t="shared" si="68"/>
        <v>12.313</v>
      </c>
      <c r="N319" s="340">
        <f>IF(O319="","",COUNTIF($O$7:O319,O319))</f>
        <v>16</v>
      </c>
      <c r="O319" s="340">
        <f t="shared" si="75"/>
        <v>12</v>
      </c>
      <c r="P319" s="1" t="str">
        <f t="shared" si="69"/>
        <v>a مريم</v>
      </c>
      <c r="Q319" s="4" t="str">
        <f t="shared" si="70"/>
        <v>12.16</v>
      </c>
      <c r="R319" s="2" t="str">
        <f t="shared" si="71"/>
        <v>a مريم</v>
      </c>
      <c r="S319" s="79">
        <f t="shared" si="72"/>
        <v>313</v>
      </c>
    </row>
    <row r="320" spans="2:19" ht="24" customHeight="1">
      <c r="B320" s="75" t="str">
        <f t="shared" si="73"/>
        <v>3ASCG-8.17</v>
      </c>
      <c r="C320" s="76">
        <v>314</v>
      </c>
      <c r="D320" s="403" t="str">
        <f t="shared" si="61"/>
        <v>الثالثة إعدادي عام_314</v>
      </c>
      <c r="E320" s="77" t="str">
        <f t="shared" si="62"/>
        <v>3ASCG-8</v>
      </c>
      <c r="F320" s="91" t="str">
        <f t="shared" si="63"/>
        <v>8</v>
      </c>
      <c r="G320" s="92">
        <f t="shared" si="64"/>
        <v>17</v>
      </c>
      <c r="H320" s="91" t="str">
        <f t="shared" si="65"/>
        <v>P133260204</v>
      </c>
      <c r="I320" s="91" t="str">
        <f t="shared" si="66"/>
        <v xml:space="preserve">a ضحى </v>
      </c>
      <c r="J320" s="91" t="str">
        <f t="shared" si="67"/>
        <v>أنثى</v>
      </c>
      <c r="K320" s="101" t="str">
        <f t="shared" si="74"/>
        <v>3ASCG-8</v>
      </c>
      <c r="L320" s="78">
        <v>314</v>
      </c>
      <c r="M320" s="4" t="str">
        <f t="shared" si="68"/>
        <v>12.314</v>
      </c>
      <c r="N320" s="340">
        <f>IF(O320="","",COUNTIF($O$7:O320,O320))</f>
        <v>17</v>
      </c>
      <c r="O320" s="340">
        <f t="shared" si="75"/>
        <v>12</v>
      </c>
      <c r="P320" s="1" t="str">
        <f t="shared" si="69"/>
        <v xml:space="preserve">a ضحى </v>
      </c>
      <c r="Q320" s="4" t="str">
        <f t="shared" si="70"/>
        <v>12.17</v>
      </c>
      <c r="R320" s="2" t="str">
        <f t="shared" si="71"/>
        <v xml:space="preserve">a ضحى </v>
      </c>
      <c r="S320" s="79">
        <f t="shared" si="72"/>
        <v>314</v>
      </c>
    </row>
    <row r="321" spans="2:19" ht="24" customHeight="1">
      <c r="B321" s="75" t="str">
        <f t="shared" si="73"/>
        <v>3ASCG-8.18</v>
      </c>
      <c r="C321" s="76">
        <v>315</v>
      </c>
      <c r="D321" s="403" t="str">
        <f t="shared" si="61"/>
        <v>الثالثة إعدادي عام_315</v>
      </c>
      <c r="E321" s="77" t="str">
        <f t="shared" si="62"/>
        <v>3ASCG-8</v>
      </c>
      <c r="F321" s="91" t="str">
        <f t="shared" si="63"/>
        <v>8</v>
      </c>
      <c r="G321" s="92">
        <f t="shared" si="64"/>
        <v>18</v>
      </c>
      <c r="H321" s="91" t="str">
        <f t="shared" si="65"/>
        <v>P133266797</v>
      </c>
      <c r="I321" s="91" t="str">
        <f t="shared" si="66"/>
        <v xml:space="preserve">a مريم </v>
      </c>
      <c r="J321" s="91" t="str">
        <f t="shared" si="67"/>
        <v>أنثى</v>
      </c>
      <c r="K321" s="101" t="str">
        <f t="shared" si="74"/>
        <v>3ASCG-8</v>
      </c>
      <c r="L321" s="78">
        <v>315</v>
      </c>
      <c r="M321" s="4" t="str">
        <f t="shared" si="68"/>
        <v>12.315</v>
      </c>
      <c r="N321" s="340">
        <f>IF(O321="","",COUNTIF($O$7:O321,O321))</f>
        <v>18</v>
      </c>
      <c r="O321" s="340">
        <f t="shared" si="75"/>
        <v>12</v>
      </c>
      <c r="P321" s="1" t="str">
        <f t="shared" si="69"/>
        <v xml:space="preserve">a مريم </v>
      </c>
      <c r="Q321" s="4" t="str">
        <f t="shared" si="70"/>
        <v>12.18</v>
      </c>
      <c r="R321" s="2" t="str">
        <f t="shared" si="71"/>
        <v xml:space="preserve">a مريم </v>
      </c>
      <c r="S321" s="79">
        <f t="shared" si="72"/>
        <v>315</v>
      </c>
    </row>
    <row r="322" spans="2:19" ht="24" customHeight="1">
      <c r="B322" s="75" t="str">
        <f t="shared" si="73"/>
        <v>3ASCG-8.19</v>
      </c>
      <c r="C322" s="76">
        <v>316</v>
      </c>
      <c r="D322" s="403" t="str">
        <f t="shared" si="61"/>
        <v>الثالثة إعدادي عام_316</v>
      </c>
      <c r="E322" s="77" t="str">
        <f t="shared" si="62"/>
        <v>3ASCG-8</v>
      </c>
      <c r="F322" s="91" t="str">
        <f t="shared" si="63"/>
        <v>8</v>
      </c>
      <c r="G322" s="92">
        <f t="shared" si="64"/>
        <v>19</v>
      </c>
      <c r="H322" s="91" t="str">
        <f t="shared" si="65"/>
        <v>P133453852</v>
      </c>
      <c r="I322" s="91" t="str">
        <f t="shared" si="66"/>
        <v xml:space="preserve">a حنان </v>
      </c>
      <c r="J322" s="91" t="str">
        <f t="shared" si="67"/>
        <v>أنثى</v>
      </c>
      <c r="K322" s="101" t="str">
        <f t="shared" si="74"/>
        <v>3ASCG-8</v>
      </c>
      <c r="L322" s="78">
        <v>316</v>
      </c>
      <c r="M322" s="4" t="str">
        <f t="shared" si="68"/>
        <v>12.316</v>
      </c>
      <c r="N322" s="340">
        <f>IF(O322="","",COUNTIF($O$7:O322,O322))</f>
        <v>19</v>
      </c>
      <c r="O322" s="340">
        <f t="shared" si="75"/>
        <v>12</v>
      </c>
      <c r="P322" s="1" t="str">
        <f t="shared" si="69"/>
        <v xml:space="preserve">a حنان </v>
      </c>
      <c r="Q322" s="4" t="str">
        <f t="shared" si="70"/>
        <v>12.19</v>
      </c>
      <c r="R322" s="2" t="str">
        <f t="shared" si="71"/>
        <v xml:space="preserve">a حنان </v>
      </c>
      <c r="S322" s="79">
        <f t="shared" si="72"/>
        <v>316</v>
      </c>
    </row>
    <row r="323" spans="2:19" ht="24" customHeight="1">
      <c r="B323" s="75" t="str">
        <f t="shared" si="73"/>
        <v>3ASCG-8.20</v>
      </c>
      <c r="C323" s="76">
        <v>317</v>
      </c>
      <c r="D323" s="403" t="str">
        <f t="shared" si="61"/>
        <v>الثالثة إعدادي عام_317</v>
      </c>
      <c r="E323" s="77" t="str">
        <f t="shared" si="62"/>
        <v>3ASCG-8</v>
      </c>
      <c r="F323" s="91" t="str">
        <f t="shared" si="63"/>
        <v>8</v>
      </c>
      <c r="G323" s="92">
        <f t="shared" si="64"/>
        <v>20</v>
      </c>
      <c r="H323" s="91" t="str">
        <f t="shared" si="65"/>
        <v>P134266794</v>
      </c>
      <c r="I323" s="91" t="str">
        <f t="shared" si="66"/>
        <v xml:space="preserve">a نوهيلة </v>
      </c>
      <c r="J323" s="91" t="str">
        <f t="shared" si="67"/>
        <v>أنثى</v>
      </c>
      <c r="K323" s="101" t="str">
        <f t="shared" si="74"/>
        <v>3ASCG-8</v>
      </c>
      <c r="L323" s="78">
        <v>317</v>
      </c>
      <c r="M323" s="4" t="str">
        <f t="shared" si="68"/>
        <v>12.317</v>
      </c>
      <c r="N323" s="340">
        <f>IF(O323="","",COUNTIF($O$7:O323,O323))</f>
        <v>20</v>
      </c>
      <c r="O323" s="340">
        <f t="shared" si="75"/>
        <v>12</v>
      </c>
      <c r="P323" s="1" t="str">
        <f t="shared" si="69"/>
        <v xml:space="preserve">a نوهيلة </v>
      </c>
      <c r="Q323" s="4" t="str">
        <f t="shared" si="70"/>
        <v>12.20</v>
      </c>
      <c r="R323" s="2" t="str">
        <f t="shared" si="71"/>
        <v xml:space="preserve">a نوهيلة </v>
      </c>
      <c r="S323" s="79">
        <f t="shared" si="72"/>
        <v>317</v>
      </c>
    </row>
    <row r="324" spans="2:19" ht="24" customHeight="1">
      <c r="B324" s="75" t="str">
        <f t="shared" si="73"/>
        <v>3ASCG-8.21</v>
      </c>
      <c r="C324" s="76">
        <v>318</v>
      </c>
      <c r="D324" s="403" t="str">
        <f t="shared" si="61"/>
        <v>الثالثة إعدادي عام_318</v>
      </c>
      <c r="E324" s="77" t="str">
        <f t="shared" si="62"/>
        <v>3ASCG-8</v>
      </c>
      <c r="F324" s="91" t="str">
        <f t="shared" si="63"/>
        <v>8</v>
      </c>
      <c r="G324" s="92">
        <f t="shared" si="64"/>
        <v>21</v>
      </c>
      <c r="H324" s="91" t="str">
        <f t="shared" si="65"/>
        <v>P134355344</v>
      </c>
      <c r="I324" s="91" t="str">
        <f t="shared" si="66"/>
        <v>a مريم</v>
      </c>
      <c r="J324" s="91" t="str">
        <f t="shared" si="67"/>
        <v>أنثى</v>
      </c>
      <c r="K324" s="101" t="str">
        <f t="shared" si="74"/>
        <v>3ASCG-8</v>
      </c>
      <c r="L324" s="78">
        <v>318</v>
      </c>
      <c r="M324" s="4" t="str">
        <f t="shared" si="68"/>
        <v>12.318</v>
      </c>
      <c r="N324" s="340">
        <f>IF(O324="","",COUNTIF($O$7:O324,O324))</f>
        <v>21</v>
      </c>
      <c r="O324" s="340">
        <f t="shared" si="75"/>
        <v>12</v>
      </c>
      <c r="P324" s="1" t="str">
        <f t="shared" si="69"/>
        <v>a مريم</v>
      </c>
      <c r="Q324" s="4" t="str">
        <f t="shared" si="70"/>
        <v>12.21</v>
      </c>
      <c r="R324" s="2" t="str">
        <f t="shared" si="71"/>
        <v>a مريم</v>
      </c>
      <c r="S324" s="79">
        <f t="shared" si="72"/>
        <v>318</v>
      </c>
    </row>
    <row r="325" spans="2:19" ht="24" customHeight="1">
      <c r="B325" s="75" t="str">
        <f t="shared" si="73"/>
        <v>3ASCG-8.22</v>
      </c>
      <c r="C325" s="76">
        <v>319</v>
      </c>
      <c r="D325" s="403" t="str">
        <f t="shared" si="61"/>
        <v>الثالثة إعدادي عام_319</v>
      </c>
      <c r="E325" s="77" t="str">
        <f t="shared" si="62"/>
        <v>3ASCG-8</v>
      </c>
      <c r="F325" s="91" t="str">
        <f t="shared" si="63"/>
        <v>8</v>
      </c>
      <c r="G325" s="92">
        <f t="shared" si="64"/>
        <v>22</v>
      </c>
      <c r="H325" s="91" t="str">
        <f t="shared" si="65"/>
        <v>P134371148</v>
      </c>
      <c r="I325" s="91" t="str">
        <f t="shared" si="66"/>
        <v xml:space="preserve">a فاطمة الزهرة </v>
      </c>
      <c r="J325" s="91" t="str">
        <f t="shared" si="67"/>
        <v>أنثى</v>
      </c>
      <c r="K325" s="101" t="str">
        <f t="shared" si="74"/>
        <v>3ASCG-8</v>
      </c>
      <c r="L325" s="78">
        <v>319</v>
      </c>
      <c r="M325" s="4" t="str">
        <f t="shared" si="68"/>
        <v>12.319</v>
      </c>
      <c r="N325" s="340">
        <f>IF(O325="","",COUNTIF($O$7:O325,O325))</f>
        <v>22</v>
      </c>
      <c r="O325" s="340">
        <f t="shared" si="75"/>
        <v>12</v>
      </c>
      <c r="P325" s="1" t="str">
        <f t="shared" si="69"/>
        <v xml:space="preserve">a فاطمة الزهرة </v>
      </c>
      <c r="Q325" s="4" t="str">
        <f t="shared" si="70"/>
        <v>12.22</v>
      </c>
      <c r="R325" s="2" t="str">
        <f t="shared" si="71"/>
        <v xml:space="preserve">a فاطمة الزهرة </v>
      </c>
      <c r="S325" s="79">
        <f t="shared" si="72"/>
        <v>319</v>
      </c>
    </row>
    <row r="326" spans="2:19" ht="24" customHeight="1">
      <c r="B326" s="75" t="str">
        <f t="shared" si="73"/>
        <v>3ASCG-8.23</v>
      </c>
      <c r="C326" s="76">
        <v>320</v>
      </c>
      <c r="D326" s="403" t="str">
        <f t="shared" si="61"/>
        <v>الثالثة إعدادي عام_320</v>
      </c>
      <c r="E326" s="77" t="str">
        <f t="shared" si="62"/>
        <v>3ASCG-8</v>
      </c>
      <c r="F326" s="91" t="str">
        <f t="shared" si="63"/>
        <v>8</v>
      </c>
      <c r="G326" s="92">
        <f t="shared" si="64"/>
        <v>23</v>
      </c>
      <c r="H326" s="91" t="str">
        <f t="shared" si="65"/>
        <v>P135243147</v>
      </c>
      <c r="I326" s="91" t="str">
        <f t="shared" si="66"/>
        <v>a أيوب</v>
      </c>
      <c r="J326" s="91" t="str">
        <f t="shared" si="67"/>
        <v>ذكر</v>
      </c>
      <c r="K326" s="101" t="str">
        <f t="shared" si="74"/>
        <v>3ASCG-8</v>
      </c>
      <c r="L326" s="78">
        <v>320</v>
      </c>
      <c r="M326" s="4" t="str">
        <f t="shared" si="68"/>
        <v>12.320</v>
      </c>
      <c r="N326" s="340">
        <f>IF(O326="","",COUNTIF($O$7:O326,O326))</f>
        <v>23</v>
      </c>
      <c r="O326" s="340">
        <f t="shared" si="75"/>
        <v>12</v>
      </c>
      <c r="P326" s="1" t="str">
        <f t="shared" si="69"/>
        <v>a أيوب</v>
      </c>
      <c r="Q326" s="4" t="str">
        <f t="shared" si="70"/>
        <v>12.23</v>
      </c>
      <c r="R326" s="2" t="str">
        <f t="shared" si="71"/>
        <v>a أيوب</v>
      </c>
      <c r="S326" s="79">
        <f t="shared" si="72"/>
        <v>320</v>
      </c>
    </row>
    <row r="327" spans="2:19" ht="24" customHeight="1">
      <c r="B327" s="75" t="str">
        <f t="shared" si="73"/>
        <v>3ASCG-8.24</v>
      </c>
      <c r="C327" s="76">
        <v>321</v>
      </c>
      <c r="D327" s="403" t="str">
        <f t="shared" ref="D327:D390" si="76">$F$2&amp;"_"&amp;C327</f>
        <v>الثالثة إعدادي عام_321</v>
      </c>
      <c r="E327" s="77" t="str">
        <f t="shared" ref="E327:E390" si="77">IFERROR(INDEX(AHLA1,MATCH(D327,AHLA,0))," ")</f>
        <v>3ASCG-8</v>
      </c>
      <c r="F327" s="91" t="str">
        <f t="shared" ref="F327:F390" si="78">IF(LEN(E327)&gt;7,RIGHT(E327,2),RIGHT(E327,1))</f>
        <v>8</v>
      </c>
      <c r="G327" s="92">
        <f t="shared" ref="G327:G390" si="79">IFERROR(INDEX(AHLA2,MATCH(D327,AHLA,0))," ")</f>
        <v>24</v>
      </c>
      <c r="H327" s="91" t="str">
        <f t="shared" ref="H327:H390" si="80">IFERROR(INDEX(AHLA3,MATCH(D327,AHLA,0))," ")</f>
        <v>P135243693</v>
      </c>
      <c r="I327" s="91" t="str">
        <f t="shared" ref="I327:I390" si="81">IFERROR(INDEX(AHLA5,MATCH(D327,AHLA,0))," ")</f>
        <v xml:space="preserve">a ايمن </v>
      </c>
      <c r="J327" s="91" t="str">
        <f t="shared" ref="J327:J390" si="82">IFERROR(INDEX(AHLA4,MATCH(D327,AHLA,0))," ")</f>
        <v>ذكر</v>
      </c>
      <c r="K327" s="101" t="str">
        <f t="shared" si="74"/>
        <v>3ASCG-8</v>
      </c>
      <c r="L327" s="78">
        <v>321</v>
      </c>
      <c r="M327" s="4" t="str">
        <f t="shared" ref="M327:M390" si="83">CONCATENATE(O327,".",L327)</f>
        <v>12.321</v>
      </c>
      <c r="N327" s="340">
        <f>IF(O327="","",COUNTIF($O$7:O327,O327))</f>
        <v>24</v>
      </c>
      <c r="O327" s="340">
        <f t="shared" si="75"/>
        <v>12</v>
      </c>
      <c r="P327" s="1" t="str">
        <f t="shared" ref="P327:P390" si="84">I327</f>
        <v xml:space="preserve">a ايمن </v>
      </c>
      <c r="Q327" s="4" t="str">
        <f t="shared" ref="Q327:Q390" si="85">CONCATENATE(O327,".",N327)</f>
        <v>12.24</v>
      </c>
      <c r="R327" s="2" t="str">
        <f t="shared" ref="R327:R390" si="86">I327</f>
        <v xml:space="preserve">a ايمن </v>
      </c>
      <c r="S327" s="79">
        <f t="shared" ref="S327:S390" si="87">L327</f>
        <v>321</v>
      </c>
    </row>
    <row r="328" spans="2:19" ht="24" customHeight="1">
      <c r="B328" s="75" t="str">
        <f t="shared" ref="B328:B391" si="88">+CONCATENATE(E328,".",G328)</f>
        <v>3ASCG-8.25</v>
      </c>
      <c r="C328" s="76">
        <v>322</v>
      </c>
      <c r="D328" s="403" t="str">
        <f t="shared" si="76"/>
        <v>الثالثة إعدادي عام_322</v>
      </c>
      <c r="E328" s="77" t="str">
        <f t="shared" si="77"/>
        <v>3ASCG-8</v>
      </c>
      <c r="F328" s="91" t="str">
        <f t="shared" si="78"/>
        <v>8</v>
      </c>
      <c r="G328" s="92">
        <f t="shared" si="79"/>
        <v>25</v>
      </c>
      <c r="H328" s="91" t="str">
        <f t="shared" si="80"/>
        <v>P135260125</v>
      </c>
      <c r="I328" s="91" t="str">
        <f t="shared" si="81"/>
        <v xml:space="preserve">a أنس </v>
      </c>
      <c r="J328" s="91" t="str">
        <f t="shared" si="82"/>
        <v>ذكر</v>
      </c>
      <c r="K328" s="101" t="str">
        <f t="shared" ref="K328:K391" si="89">E328</f>
        <v>3ASCG-8</v>
      </c>
      <c r="L328" s="78">
        <v>322</v>
      </c>
      <c r="M328" s="4" t="str">
        <f t="shared" si="83"/>
        <v>12.322</v>
      </c>
      <c r="N328" s="340">
        <f>IF(O328="","",COUNTIF($O$7:O328,O328))</f>
        <v>25</v>
      </c>
      <c r="O328" s="340">
        <f t="shared" ref="O328:O391" si="90">IFERROR(INDEX($W$7:$W$46,MATCH(ROW()-6,$U$6:$U$46)),"")</f>
        <v>12</v>
      </c>
      <c r="P328" s="1" t="str">
        <f t="shared" si="84"/>
        <v xml:space="preserve">a أنس </v>
      </c>
      <c r="Q328" s="4" t="str">
        <f t="shared" si="85"/>
        <v>12.25</v>
      </c>
      <c r="R328" s="2" t="str">
        <f t="shared" si="86"/>
        <v xml:space="preserve">a أنس </v>
      </c>
      <c r="S328" s="79">
        <f t="shared" si="87"/>
        <v>322</v>
      </c>
    </row>
    <row r="329" spans="2:19" ht="24" customHeight="1">
      <c r="B329" s="75" t="str">
        <f t="shared" si="88"/>
        <v>3ASCG-8.26</v>
      </c>
      <c r="C329" s="76">
        <v>323</v>
      </c>
      <c r="D329" s="403" t="str">
        <f t="shared" si="76"/>
        <v>الثالثة إعدادي عام_323</v>
      </c>
      <c r="E329" s="77" t="str">
        <f t="shared" si="77"/>
        <v>3ASCG-8</v>
      </c>
      <c r="F329" s="91" t="str">
        <f t="shared" si="78"/>
        <v>8</v>
      </c>
      <c r="G329" s="92">
        <f t="shared" si="79"/>
        <v>26</v>
      </c>
      <c r="H329" s="91" t="str">
        <f t="shared" si="80"/>
        <v>P136250967</v>
      </c>
      <c r="I329" s="91" t="str">
        <f t="shared" si="81"/>
        <v xml:space="preserve">a سلوى </v>
      </c>
      <c r="J329" s="91" t="str">
        <f t="shared" si="82"/>
        <v>أنثى</v>
      </c>
      <c r="K329" s="101" t="str">
        <f t="shared" si="89"/>
        <v>3ASCG-8</v>
      </c>
      <c r="L329" s="78">
        <v>323</v>
      </c>
      <c r="M329" s="4" t="str">
        <f t="shared" si="83"/>
        <v>12.323</v>
      </c>
      <c r="N329" s="340">
        <f>IF(O329="","",COUNTIF($O$7:O329,O329))</f>
        <v>26</v>
      </c>
      <c r="O329" s="340">
        <f t="shared" si="90"/>
        <v>12</v>
      </c>
      <c r="P329" s="1" t="str">
        <f t="shared" si="84"/>
        <v xml:space="preserve">a سلوى </v>
      </c>
      <c r="Q329" s="4" t="str">
        <f t="shared" si="85"/>
        <v>12.26</v>
      </c>
      <c r="R329" s="2" t="str">
        <f t="shared" si="86"/>
        <v xml:space="preserve">a سلوى </v>
      </c>
      <c r="S329" s="79">
        <f t="shared" si="87"/>
        <v>323</v>
      </c>
    </row>
    <row r="330" spans="2:19" ht="24" customHeight="1">
      <c r="B330" s="75" t="str">
        <f t="shared" si="88"/>
        <v>3ASCG-8.27</v>
      </c>
      <c r="C330" s="76">
        <v>324</v>
      </c>
      <c r="D330" s="403" t="str">
        <f t="shared" si="76"/>
        <v>الثالثة إعدادي عام_324</v>
      </c>
      <c r="E330" s="77" t="str">
        <f t="shared" si="77"/>
        <v>3ASCG-8</v>
      </c>
      <c r="F330" s="91" t="str">
        <f t="shared" si="78"/>
        <v>8</v>
      </c>
      <c r="G330" s="92">
        <f t="shared" si="79"/>
        <v>27</v>
      </c>
      <c r="H330" s="91" t="str">
        <f t="shared" si="80"/>
        <v>P136260055</v>
      </c>
      <c r="I330" s="91" t="str">
        <f t="shared" si="81"/>
        <v xml:space="preserve">a جهينة </v>
      </c>
      <c r="J330" s="91" t="str">
        <f t="shared" si="82"/>
        <v>أنثى</v>
      </c>
      <c r="K330" s="101" t="str">
        <f t="shared" si="89"/>
        <v>3ASCG-8</v>
      </c>
      <c r="L330" s="78">
        <v>324</v>
      </c>
      <c r="M330" s="4" t="str">
        <f t="shared" si="83"/>
        <v>12.324</v>
      </c>
      <c r="N330" s="340">
        <f>IF(O330="","",COUNTIF($O$7:O330,O330))</f>
        <v>27</v>
      </c>
      <c r="O330" s="340">
        <f t="shared" si="90"/>
        <v>12</v>
      </c>
      <c r="P330" s="1" t="str">
        <f t="shared" si="84"/>
        <v xml:space="preserve">a جهينة </v>
      </c>
      <c r="Q330" s="4" t="str">
        <f t="shared" si="85"/>
        <v>12.27</v>
      </c>
      <c r="R330" s="2" t="str">
        <f t="shared" si="86"/>
        <v xml:space="preserve">a جهينة </v>
      </c>
      <c r="S330" s="79">
        <f t="shared" si="87"/>
        <v>324</v>
      </c>
    </row>
    <row r="331" spans="2:19" ht="24" customHeight="1">
      <c r="B331" s="75" t="str">
        <f t="shared" si="88"/>
        <v>3ASCG-8.28</v>
      </c>
      <c r="C331" s="76">
        <v>325</v>
      </c>
      <c r="D331" s="403" t="str">
        <f t="shared" si="76"/>
        <v>الثالثة إعدادي عام_325</v>
      </c>
      <c r="E331" s="77" t="str">
        <f t="shared" si="77"/>
        <v>3ASCG-8</v>
      </c>
      <c r="F331" s="91" t="str">
        <f t="shared" si="78"/>
        <v>8</v>
      </c>
      <c r="G331" s="92">
        <f t="shared" si="79"/>
        <v>28</v>
      </c>
      <c r="H331" s="91" t="str">
        <f t="shared" si="80"/>
        <v>P136260144</v>
      </c>
      <c r="I331" s="91" t="str">
        <f t="shared" si="81"/>
        <v xml:space="preserve">a سعاد </v>
      </c>
      <c r="J331" s="91" t="str">
        <f t="shared" si="82"/>
        <v>أنثى</v>
      </c>
      <c r="K331" s="101" t="str">
        <f t="shared" si="89"/>
        <v>3ASCG-8</v>
      </c>
      <c r="L331" s="78">
        <v>325</v>
      </c>
      <c r="M331" s="4" t="str">
        <f t="shared" si="83"/>
        <v>13.325</v>
      </c>
      <c r="N331" s="340">
        <f>IF(O331="","",COUNTIF($O$7:O331,O331))</f>
        <v>1</v>
      </c>
      <c r="O331" s="340">
        <f t="shared" si="90"/>
        <v>13</v>
      </c>
      <c r="P331" s="1" t="str">
        <f t="shared" si="84"/>
        <v xml:space="preserve">a سعاد </v>
      </c>
      <c r="Q331" s="4" t="str">
        <f t="shared" si="85"/>
        <v>13.1</v>
      </c>
      <c r="R331" s="2" t="str">
        <f t="shared" si="86"/>
        <v xml:space="preserve">a سعاد </v>
      </c>
      <c r="S331" s="79">
        <f t="shared" si="87"/>
        <v>325</v>
      </c>
    </row>
    <row r="332" spans="2:19" ht="24" customHeight="1">
      <c r="B332" s="75" t="str">
        <f t="shared" si="88"/>
        <v>3ASCG-8.29</v>
      </c>
      <c r="C332" s="76">
        <v>326</v>
      </c>
      <c r="D332" s="403" t="str">
        <f t="shared" si="76"/>
        <v>الثالثة إعدادي عام_326</v>
      </c>
      <c r="E332" s="77" t="str">
        <f t="shared" si="77"/>
        <v>3ASCG-8</v>
      </c>
      <c r="F332" s="91" t="str">
        <f t="shared" si="78"/>
        <v>8</v>
      </c>
      <c r="G332" s="92">
        <f t="shared" si="79"/>
        <v>29</v>
      </c>
      <c r="H332" s="91" t="str">
        <f t="shared" si="80"/>
        <v>P136474358</v>
      </c>
      <c r="I332" s="91" t="str">
        <f t="shared" si="81"/>
        <v>a رشيد</v>
      </c>
      <c r="J332" s="91" t="str">
        <f t="shared" si="82"/>
        <v>ذكر</v>
      </c>
      <c r="K332" s="101" t="str">
        <f t="shared" si="89"/>
        <v>3ASCG-8</v>
      </c>
      <c r="L332" s="78">
        <v>326</v>
      </c>
      <c r="M332" s="4" t="str">
        <f t="shared" si="83"/>
        <v>13.326</v>
      </c>
      <c r="N332" s="340">
        <f>IF(O332="","",COUNTIF($O$7:O332,O332))</f>
        <v>2</v>
      </c>
      <c r="O332" s="340">
        <f t="shared" si="90"/>
        <v>13</v>
      </c>
      <c r="P332" s="1" t="str">
        <f t="shared" si="84"/>
        <v>a رشيد</v>
      </c>
      <c r="Q332" s="4" t="str">
        <f t="shared" si="85"/>
        <v>13.2</v>
      </c>
      <c r="R332" s="2" t="str">
        <f t="shared" si="86"/>
        <v>a رشيد</v>
      </c>
      <c r="S332" s="79">
        <f t="shared" si="87"/>
        <v>326</v>
      </c>
    </row>
    <row r="333" spans="2:19" ht="24" customHeight="1">
      <c r="B333" s="75" t="str">
        <f t="shared" si="88"/>
        <v>3ASCG-8.30</v>
      </c>
      <c r="C333" s="76">
        <v>327</v>
      </c>
      <c r="D333" s="403" t="str">
        <f t="shared" si="76"/>
        <v>الثالثة إعدادي عام_327</v>
      </c>
      <c r="E333" s="77" t="str">
        <f t="shared" si="77"/>
        <v>3ASCG-8</v>
      </c>
      <c r="F333" s="91" t="str">
        <f t="shared" si="78"/>
        <v>8</v>
      </c>
      <c r="G333" s="92">
        <f t="shared" si="79"/>
        <v>30</v>
      </c>
      <c r="H333" s="91" t="str">
        <f t="shared" si="80"/>
        <v>P137236840</v>
      </c>
      <c r="I333" s="91" t="str">
        <f t="shared" si="81"/>
        <v xml:space="preserve">a زكرياء </v>
      </c>
      <c r="J333" s="91" t="str">
        <f t="shared" si="82"/>
        <v>ذكر</v>
      </c>
      <c r="K333" s="101" t="str">
        <f t="shared" si="89"/>
        <v>3ASCG-8</v>
      </c>
      <c r="L333" s="78">
        <v>327</v>
      </c>
      <c r="M333" s="4" t="str">
        <f t="shared" si="83"/>
        <v>13.327</v>
      </c>
      <c r="N333" s="340">
        <f>IF(O333="","",COUNTIF($O$7:O333,O333))</f>
        <v>3</v>
      </c>
      <c r="O333" s="340">
        <f t="shared" si="90"/>
        <v>13</v>
      </c>
      <c r="P333" s="1" t="str">
        <f t="shared" si="84"/>
        <v xml:space="preserve">a زكرياء </v>
      </c>
      <c r="Q333" s="4" t="str">
        <f t="shared" si="85"/>
        <v>13.3</v>
      </c>
      <c r="R333" s="2" t="str">
        <f t="shared" si="86"/>
        <v xml:space="preserve">a زكرياء </v>
      </c>
      <c r="S333" s="79">
        <f t="shared" si="87"/>
        <v>327</v>
      </c>
    </row>
    <row r="334" spans="2:19" ht="24" customHeight="1">
      <c r="B334" s="75" t="str">
        <f t="shared" si="88"/>
        <v>3ASCG-8.31</v>
      </c>
      <c r="C334" s="76">
        <v>328</v>
      </c>
      <c r="D334" s="403" t="str">
        <f t="shared" si="76"/>
        <v>الثالثة إعدادي عام_328</v>
      </c>
      <c r="E334" s="77" t="str">
        <f t="shared" si="77"/>
        <v>3ASCG-8</v>
      </c>
      <c r="F334" s="91" t="str">
        <f t="shared" si="78"/>
        <v>8</v>
      </c>
      <c r="G334" s="92">
        <f t="shared" si="79"/>
        <v>31</v>
      </c>
      <c r="H334" s="91" t="str">
        <f t="shared" si="80"/>
        <v>P137243463</v>
      </c>
      <c r="I334" s="91" t="str">
        <f t="shared" si="81"/>
        <v>a نهيلة</v>
      </c>
      <c r="J334" s="91" t="str">
        <f t="shared" si="82"/>
        <v>أنثى</v>
      </c>
      <c r="K334" s="101" t="str">
        <f t="shared" si="89"/>
        <v>3ASCG-8</v>
      </c>
      <c r="L334" s="78">
        <v>328</v>
      </c>
      <c r="M334" s="4" t="str">
        <f t="shared" si="83"/>
        <v>13.328</v>
      </c>
      <c r="N334" s="340">
        <f>IF(O334="","",COUNTIF($O$7:O334,O334))</f>
        <v>4</v>
      </c>
      <c r="O334" s="340">
        <f t="shared" si="90"/>
        <v>13</v>
      </c>
      <c r="P334" s="1" t="str">
        <f t="shared" si="84"/>
        <v>a نهيلة</v>
      </c>
      <c r="Q334" s="4" t="str">
        <f t="shared" si="85"/>
        <v>13.4</v>
      </c>
      <c r="R334" s="2" t="str">
        <f t="shared" si="86"/>
        <v>a نهيلة</v>
      </c>
      <c r="S334" s="79">
        <f t="shared" si="87"/>
        <v>328</v>
      </c>
    </row>
    <row r="335" spans="2:19" ht="24" customHeight="1">
      <c r="B335" s="75" t="str">
        <f t="shared" si="88"/>
        <v>3ASCG-8.32</v>
      </c>
      <c r="C335" s="76">
        <v>329</v>
      </c>
      <c r="D335" s="403" t="str">
        <f t="shared" si="76"/>
        <v>الثالثة إعدادي عام_329</v>
      </c>
      <c r="E335" s="77" t="str">
        <f t="shared" si="77"/>
        <v>3ASCG-8</v>
      </c>
      <c r="F335" s="91" t="str">
        <f t="shared" si="78"/>
        <v>8</v>
      </c>
      <c r="G335" s="92">
        <f t="shared" si="79"/>
        <v>32</v>
      </c>
      <c r="H335" s="91" t="str">
        <f t="shared" si="80"/>
        <v>P137260122</v>
      </c>
      <c r="I335" s="91" t="str">
        <f t="shared" si="81"/>
        <v>a إيمان</v>
      </c>
      <c r="J335" s="91" t="str">
        <f t="shared" si="82"/>
        <v>أنثى</v>
      </c>
      <c r="K335" s="101" t="str">
        <f t="shared" si="89"/>
        <v>3ASCG-8</v>
      </c>
      <c r="L335" s="78">
        <v>329</v>
      </c>
      <c r="M335" s="4" t="str">
        <f t="shared" si="83"/>
        <v>13.329</v>
      </c>
      <c r="N335" s="340">
        <f>IF(O335="","",COUNTIF($O$7:O335,O335))</f>
        <v>5</v>
      </c>
      <c r="O335" s="340">
        <f t="shared" si="90"/>
        <v>13</v>
      </c>
      <c r="P335" s="1" t="str">
        <f t="shared" si="84"/>
        <v>a إيمان</v>
      </c>
      <c r="Q335" s="4" t="str">
        <f t="shared" si="85"/>
        <v>13.5</v>
      </c>
      <c r="R335" s="2" t="str">
        <f t="shared" si="86"/>
        <v>a إيمان</v>
      </c>
      <c r="S335" s="79">
        <f t="shared" si="87"/>
        <v>329</v>
      </c>
    </row>
    <row r="336" spans="2:19" ht="24" customHeight="1">
      <c r="B336" s="75" t="str">
        <f t="shared" si="88"/>
        <v>3ASCG-8.33</v>
      </c>
      <c r="C336" s="76">
        <v>330</v>
      </c>
      <c r="D336" s="403" t="str">
        <f t="shared" si="76"/>
        <v>الثالثة إعدادي عام_330</v>
      </c>
      <c r="E336" s="77" t="str">
        <f t="shared" si="77"/>
        <v>3ASCG-8</v>
      </c>
      <c r="F336" s="91" t="str">
        <f t="shared" si="78"/>
        <v>8</v>
      </c>
      <c r="G336" s="92">
        <f t="shared" si="79"/>
        <v>33</v>
      </c>
      <c r="H336" s="91" t="str">
        <f t="shared" si="80"/>
        <v>P137409300</v>
      </c>
      <c r="I336" s="91" t="str">
        <f t="shared" si="81"/>
        <v xml:space="preserve">a بوجمعة </v>
      </c>
      <c r="J336" s="91" t="str">
        <f t="shared" si="82"/>
        <v>ذكر</v>
      </c>
      <c r="K336" s="101" t="str">
        <f t="shared" si="89"/>
        <v>3ASCG-8</v>
      </c>
      <c r="L336" s="78">
        <v>330</v>
      </c>
      <c r="M336" s="4" t="str">
        <f t="shared" si="83"/>
        <v>13.330</v>
      </c>
      <c r="N336" s="340">
        <f>IF(O336="","",COUNTIF($O$7:O336,O336))</f>
        <v>6</v>
      </c>
      <c r="O336" s="340">
        <f t="shared" si="90"/>
        <v>13</v>
      </c>
      <c r="P336" s="1" t="str">
        <f t="shared" si="84"/>
        <v xml:space="preserve">a بوجمعة </v>
      </c>
      <c r="Q336" s="4" t="str">
        <f t="shared" si="85"/>
        <v>13.6</v>
      </c>
      <c r="R336" s="2" t="str">
        <f t="shared" si="86"/>
        <v xml:space="preserve">a بوجمعة </v>
      </c>
      <c r="S336" s="79">
        <f t="shared" si="87"/>
        <v>330</v>
      </c>
    </row>
    <row r="337" spans="2:19" ht="24" customHeight="1">
      <c r="B337" s="75" t="str">
        <f t="shared" si="88"/>
        <v>3ASCG-8.34</v>
      </c>
      <c r="C337" s="76">
        <v>331</v>
      </c>
      <c r="D337" s="403" t="str">
        <f t="shared" si="76"/>
        <v>الثالثة إعدادي عام_331</v>
      </c>
      <c r="E337" s="77" t="str">
        <f t="shared" si="77"/>
        <v>3ASCG-8</v>
      </c>
      <c r="F337" s="91" t="str">
        <f t="shared" si="78"/>
        <v>8</v>
      </c>
      <c r="G337" s="92">
        <f t="shared" si="79"/>
        <v>34</v>
      </c>
      <c r="H337" s="91" t="str">
        <f t="shared" si="80"/>
        <v>P137414948</v>
      </c>
      <c r="I337" s="91" t="str">
        <f t="shared" si="81"/>
        <v xml:space="preserve">a محمد أمين </v>
      </c>
      <c r="J337" s="91" t="str">
        <f t="shared" si="82"/>
        <v>ذكر</v>
      </c>
      <c r="K337" s="101" t="str">
        <f t="shared" si="89"/>
        <v>3ASCG-8</v>
      </c>
      <c r="L337" s="78">
        <v>331</v>
      </c>
      <c r="M337" s="4" t="str">
        <f t="shared" si="83"/>
        <v>13.331</v>
      </c>
      <c r="N337" s="340">
        <f>IF(O337="","",COUNTIF($O$7:O337,O337))</f>
        <v>7</v>
      </c>
      <c r="O337" s="340">
        <f t="shared" si="90"/>
        <v>13</v>
      </c>
      <c r="P337" s="1" t="str">
        <f t="shared" si="84"/>
        <v xml:space="preserve">a محمد أمين </v>
      </c>
      <c r="Q337" s="4" t="str">
        <f t="shared" si="85"/>
        <v>13.7</v>
      </c>
      <c r="R337" s="2" t="str">
        <f t="shared" si="86"/>
        <v xml:space="preserve">a محمد أمين </v>
      </c>
      <c r="S337" s="79">
        <f t="shared" si="87"/>
        <v>331</v>
      </c>
    </row>
    <row r="338" spans="2:19" ht="24" customHeight="1">
      <c r="B338" s="75" t="str">
        <f t="shared" si="88"/>
        <v>3ASCG-8.35</v>
      </c>
      <c r="C338" s="76">
        <v>332</v>
      </c>
      <c r="D338" s="403" t="str">
        <f t="shared" si="76"/>
        <v>الثالثة إعدادي عام_332</v>
      </c>
      <c r="E338" s="77" t="str">
        <f t="shared" si="77"/>
        <v>3ASCG-8</v>
      </c>
      <c r="F338" s="91" t="str">
        <f t="shared" si="78"/>
        <v>8</v>
      </c>
      <c r="G338" s="92">
        <f t="shared" si="79"/>
        <v>35</v>
      </c>
      <c r="H338" s="91" t="str">
        <f t="shared" si="80"/>
        <v>P138101928</v>
      </c>
      <c r="I338" s="91" t="str">
        <f t="shared" si="81"/>
        <v>a ندى</v>
      </c>
      <c r="J338" s="91" t="str">
        <f t="shared" si="82"/>
        <v>أنثى</v>
      </c>
      <c r="K338" s="101" t="str">
        <f t="shared" si="89"/>
        <v>3ASCG-8</v>
      </c>
      <c r="L338" s="78">
        <v>332</v>
      </c>
      <c r="M338" s="4" t="str">
        <f t="shared" si="83"/>
        <v>13.332</v>
      </c>
      <c r="N338" s="340">
        <f>IF(O338="","",COUNTIF($O$7:O338,O338))</f>
        <v>8</v>
      </c>
      <c r="O338" s="340">
        <f t="shared" si="90"/>
        <v>13</v>
      </c>
      <c r="P338" s="1" t="str">
        <f t="shared" si="84"/>
        <v>a ندى</v>
      </c>
      <c r="Q338" s="4" t="str">
        <f t="shared" si="85"/>
        <v>13.8</v>
      </c>
      <c r="R338" s="2" t="str">
        <f t="shared" si="86"/>
        <v>a ندى</v>
      </c>
      <c r="S338" s="79">
        <f t="shared" si="87"/>
        <v>332</v>
      </c>
    </row>
    <row r="339" spans="2:19" ht="24" customHeight="1">
      <c r="B339" s="75" t="str">
        <f t="shared" si="88"/>
        <v>3ASCG-8.36</v>
      </c>
      <c r="C339" s="76">
        <v>333</v>
      </c>
      <c r="D339" s="403" t="str">
        <f t="shared" si="76"/>
        <v>الثالثة إعدادي عام_333</v>
      </c>
      <c r="E339" s="77" t="str">
        <f t="shared" si="77"/>
        <v>3ASCG-8</v>
      </c>
      <c r="F339" s="91" t="str">
        <f t="shared" si="78"/>
        <v>8</v>
      </c>
      <c r="G339" s="92">
        <f t="shared" si="79"/>
        <v>36</v>
      </c>
      <c r="H339" s="91" t="str">
        <f t="shared" si="80"/>
        <v>P138244312</v>
      </c>
      <c r="I339" s="91" t="str">
        <f t="shared" si="81"/>
        <v xml:space="preserve">a محمد رضا </v>
      </c>
      <c r="J339" s="91" t="str">
        <f t="shared" si="82"/>
        <v>ذكر</v>
      </c>
      <c r="K339" s="101" t="str">
        <f t="shared" si="89"/>
        <v>3ASCG-8</v>
      </c>
      <c r="L339" s="78">
        <v>333</v>
      </c>
      <c r="M339" s="4" t="str">
        <f t="shared" si="83"/>
        <v>13.333</v>
      </c>
      <c r="N339" s="340">
        <f>IF(O339="","",COUNTIF($O$7:O339,O339))</f>
        <v>9</v>
      </c>
      <c r="O339" s="340">
        <f t="shared" si="90"/>
        <v>13</v>
      </c>
      <c r="P339" s="1" t="str">
        <f t="shared" si="84"/>
        <v xml:space="preserve">a محمد رضا </v>
      </c>
      <c r="Q339" s="4" t="str">
        <f t="shared" si="85"/>
        <v>13.9</v>
      </c>
      <c r="R339" s="2" t="str">
        <f t="shared" si="86"/>
        <v xml:space="preserve">a محمد رضا </v>
      </c>
      <c r="S339" s="79">
        <f t="shared" si="87"/>
        <v>333</v>
      </c>
    </row>
    <row r="340" spans="2:19" ht="24" customHeight="1">
      <c r="B340" s="75" t="str">
        <f t="shared" si="88"/>
        <v>3ASCG-8.37</v>
      </c>
      <c r="C340" s="76">
        <v>334</v>
      </c>
      <c r="D340" s="403" t="str">
        <f t="shared" si="76"/>
        <v>الثالثة إعدادي عام_334</v>
      </c>
      <c r="E340" s="77" t="str">
        <f t="shared" si="77"/>
        <v>3ASCG-8</v>
      </c>
      <c r="F340" s="91" t="str">
        <f t="shared" si="78"/>
        <v>8</v>
      </c>
      <c r="G340" s="92">
        <f t="shared" si="79"/>
        <v>37</v>
      </c>
      <c r="H340" s="91" t="str">
        <f t="shared" si="80"/>
        <v>P139241290</v>
      </c>
      <c r="I340" s="91" t="str">
        <f t="shared" si="81"/>
        <v>a ايوب</v>
      </c>
      <c r="J340" s="91" t="str">
        <f t="shared" si="82"/>
        <v>ذكر</v>
      </c>
      <c r="K340" s="101" t="str">
        <f t="shared" si="89"/>
        <v>3ASCG-8</v>
      </c>
      <c r="L340" s="78">
        <v>334</v>
      </c>
      <c r="M340" s="4" t="str">
        <f t="shared" si="83"/>
        <v>13.334</v>
      </c>
      <c r="N340" s="340">
        <f>IF(O340="","",COUNTIF($O$7:O340,O340))</f>
        <v>10</v>
      </c>
      <c r="O340" s="340">
        <f t="shared" si="90"/>
        <v>13</v>
      </c>
      <c r="P340" s="1" t="str">
        <f t="shared" si="84"/>
        <v>a ايوب</v>
      </c>
      <c r="Q340" s="4" t="str">
        <f t="shared" si="85"/>
        <v>13.10</v>
      </c>
      <c r="R340" s="2" t="str">
        <f t="shared" si="86"/>
        <v>a ايوب</v>
      </c>
      <c r="S340" s="79">
        <f t="shared" si="87"/>
        <v>334</v>
      </c>
    </row>
    <row r="341" spans="2:19" ht="24" customHeight="1">
      <c r="B341" s="75" t="str">
        <f t="shared" si="88"/>
        <v>3ASCG-8.38</v>
      </c>
      <c r="C341" s="76">
        <v>335</v>
      </c>
      <c r="D341" s="403" t="str">
        <f t="shared" si="76"/>
        <v>الثالثة إعدادي عام_335</v>
      </c>
      <c r="E341" s="77" t="str">
        <f t="shared" si="77"/>
        <v>3ASCG-8</v>
      </c>
      <c r="F341" s="91" t="str">
        <f t="shared" si="78"/>
        <v>8</v>
      </c>
      <c r="G341" s="92">
        <f t="shared" si="79"/>
        <v>38</v>
      </c>
      <c r="H341" s="91" t="str">
        <f t="shared" si="80"/>
        <v>P139250959</v>
      </c>
      <c r="I341" s="91" t="str">
        <f t="shared" si="81"/>
        <v xml:space="preserve">a يسرى  </v>
      </c>
      <c r="J341" s="91" t="str">
        <f t="shared" si="82"/>
        <v>أنثى</v>
      </c>
      <c r="K341" s="101" t="str">
        <f t="shared" si="89"/>
        <v>3ASCG-8</v>
      </c>
      <c r="L341" s="78">
        <v>335</v>
      </c>
      <c r="M341" s="4" t="str">
        <f t="shared" si="83"/>
        <v>13.335</v>
      </c>
      <c r="N341" s="340">
        <f>IF(O341="","",COUNTIF($O$7:O341,O341))</f>
        <v>11</v>
      </c>
      <c r="O341" s="340">
        <f t="shared" si="90"/>
        <v>13</v>
      </c>
      <c r="P341" s="1" t="str">
        <f t="shared" si="84"/>
        <v xml:space="preserve">a يسرى  </v>
      </c>
      <c r="Q341" s="4" t="str">
        <f t="shared" si="85"/>
        <v>13.11</v>
      </c>
      <c r="R341" s="2" t="str">
        <f t="shared" si="86"/>
        <v xml:space="preserve">a يسرى  </v>
      </c>
      <c r="S341" s="79">
        <f t="shared" si="87"/>
        <v>335</v>
      </c>
    </row>
    <row r="342" spans="2:19" ht="24" customHeight="1">
      <c r="B342" s="75" t="str">
        <f t="shared" si="88"/>
        <v>3ASCG-8.39</v>
      </c>
      <c r="C342" s="76">
        <v>336</v>
      </c>
      <c r="D342" s="403" t="str">
        <f t="shared" si="76"/>
        <v>الثالثة إعدادي عام_336</v>
      </c>
      <c r="E342" s="77" t="str">
        <f t="shared" si="77"/>
        <v>3ASCG-8</v>
      </c>
      <c r="F342" s="91" t="str">
        <f t="shared" si="78"/>
        <v>8</v>
      </c>
      <c r="G342" s="92">
        <f t="shared" si="79"/>
        <v>39</v>
      </c>
      <c r="H342" s="91" t="str">
        <f t="shared" si="80"/>
        <v>P139376620</v>
      </c>
      <c r="I342" s="91" t="str">
        <f t="shared" si="81"/>
        <v xml:space="preserve">a كوثر </v>
      </c>
      <c r="J342" s="91" t="str">
        <f t="shared" si="82"/>
        <v>أنثى</v>
      </c>
      <c r="K342" s="101" t="str">
        <f t="shared" si="89"/>
        <v>3ASCG-8</v>
      </c>
      <c r="L342" s="78">
        <v>336</v>
      </c>
      <c r="M342" s="4" t="str">
        <f t="shared" si="83"/>
        <v>13.336</v>
      </c>
      <c r="N342" s="340">
        <f>IF(O342="","",COUNTIF($O$7:O342,O342))</f>
        <v>12</v>
      </c>
      <c r="O342" s="340">
        <f t="shared" si="90"/>
        <v>13</v>
      </c>
      <c r="P342" s="1" t="str">
        <f t="shared" si="84"/>
        <v xml:space="preserve">a كوثر </v>
      </c>
      <c r="Q342" s="4" t="str">
        <f t="shared" si="85"/>
        <v>13.12</v>
      </c>
      <c r="R342" s="2" t="str">
        <f t="shared" si="86"/>
        <v xml:space="preserve">a كوثر </v>
      </c>
      <c r="S342" s="79">
        <f t="shared" si="87"/>
        <v>336</v>
      </c>
    </row>
    <row r="343" spans="2:19" ht="24" customHeight="1">
      <c r="B343" s="75" t="str">
        <f t="shared" si="88"/>
        <v>3ASCG-8.40</v>
      </c>
      <c r="C343" s="76">
        <v>337</v>
      </c>
      <c r="D343" s="403" t="str">
        <f t="shared" si="76"/>
        <v>الثالثة إعدادي عام_337</v>
      </c>
      <c r="E343" s="77" t="str">
        <f t="shared" si="77"/>
        <v>3ASCG-8</v>
      </c>
      <c r="F343" s="91" t="str">
        <f t="shared" si="78"/>
        <v>8</v>
      </c>
      <c r="G343" s="92">
        <f t="shared" si="79"/>
        <v>40</v>
      </c>
      <c r="H343" s="91" t="str">
        <f t="shared" si="80"/>
        <v>P139376725</v>
      </c>
      <c r="I343" s="91" t="str">
        <f t="shared" si="81"/>
        <v xml:space="preserve">a خديجة </v>
      </c>
      <c r="J343" s="91" t="str">
        <f t="shared" si="82"/>
        <v>أنثى</v>
      </c>
      <c r="K343" s="101" t="str">
        <f t="shared" si="89"/>
        <v>3ASCG-8</v>
      </c>
      <c r="L343" s="78">
        <v>337</v>
      </c>
      <c r="M343" s="4" t="str">
        <f t="shared" si="83"/>
        <v>13.337</v>
      </c>
      <c r="N343" s="340">
        <f>IF(O343="","",COUNTIF($O$7:O343,O343))</f>
        <v>13</v>
      </c>
      <c r="O343" s="340">
        <f t="shared" si="90"/>
        <v>13</v>
      </c>
      <c r="P343" s="1" t="str">
        <f t="shared" si="84"/>
        <v xml:space="preserve">a خديجة </v>
      </c>
      <c r="Q343" s="4" t="str">
        <f t="shared" si="85"/>
        <v>13.13</v>
      </c>
      <c r="R343" s="2" t="str">
        <f t="shared" si="86"/>
        <v xml:space="preserve">a خديجة </v>
      </c>
      <c r="S343" s="79">
        <f t="shared" si="87"/>
        <v>337</v>
      </c>
    </row>
    <row r="344" spans="2:19" ht="24" customHeight="1">
      <c r="B344" s="75" t="str">
        <f t="shared" si="88"/>
        <v>3ASCG-8.41</v>
      </c>
      <c r="C344" s="76">
        <v>338</v>
      </c>
      <c r="D344" s="403" t="str">
        <f t="shared" si="76"/>
        <v>الثالثة إعدادي عام_338</v>
      </c>
      <c r="E344" s="77" t="str">
        <f t="shared" si="77"/>
        <v>3ASCG-8</v>
      </c>
      <c r="F344" s="91" t="str">
        <f t="shared" si="78"/>
        <v>8</v>
      </c>
      <c r="G344" s="92">
        <f t="shared" si="79"/>
        <v>41</v>
      </c>
      <c r="H344" s="91" t="str">
        <f t="shared" si="80"/>
        <v>P139474833</v>
      </c>
      <c r="I344" s="91" t="str">
        <f t="shared" si="81"/>
        <v>a احمد</v>
      </c>
      <c r="J344" s="91" t="str">
        <f t="shared" si="82"/>
        <v>ذكر</v>
      </c>
      <c r="K344" s="101" t="str">
        <f t="shared" si="89"/>
        <v>3ASCG-8</v>
      </c>
      <c r="L344" s="78">
        <v>338</v>
      </c>
      <c r="M344" s="4" t="str">
        <f t="shared" si="83"/>
        <v>13.338</v>
      </c>
      <c r="N344" s="340">
        <f>IF(O344="","",COUNTIF($O$7:O344,O344))</f>
        <v>14</v>
      </c>
      <c r="O344" s="340">
        <f t="shared" si="90"/>
        <v>13</v>
      </c>
      <c r="P344" s="1" t="str">
        <f t="shared" si="84"/>
        <v>a احمد</v>
      </c>
      <c r="Q344" s="4" t="str">
        <f t="shared" si="85"/>
        <v>13.14</v>
      </c>
      <c r="R344" s="2" t="str">
        <f t="shared" si="86"/>
        <v>a احمد</v>
      </c>
      <c r="S344" s="79">
        <f t="shared" si="87"/>
        <v>338</v>
      </c>
    </row>
    <row r="345" spans="2:19" ht="24" customHeight="1">
      <c r="B345" s="75" t="str">
        <f t="shared" si="88"/>
        <v>3ASCG-8.42</v>
      </c>
      <c r="C345" s="76">
        <v>339</v>
      </c>
      <c r="D345" s="403" t="str">
        <f t="shared" si="76"/>
        <v>الثالثة إعدادي عام_339</v>
      </c>
      <c r="E345" s="77" t="str">
        <f t="shared" si="77"/>
        <v>3ASCG-8</v>
      </c>
      <c r="F345" s="91" t="str">
        <f t="shared" si="78"/>
        <v>8</v>
      </c>
      <c r="G345" s="92">
        <f t="shared" si="79"/>
        <v>42</v>
      </c>
      <c r="H345" s="91" t="str">
        <f t="shared" si="80"/>
        <v>P143041696</v>
      </c>
      <c r="I345" s="91" t="str">
        <f t="shared" si="81"/>
        <v>a محمد</v>
      </c>
      <c r="J345" s="91" t="str">
        <f t="shared" si="82"/>
        <v>ذكر</v>
      </c>
      <c r="K345" s="101" t="str">
        <f t="shared" si="89"/>
        <v>3ASCG-8</v>
      </c>
      <c r="L345" s="78">
        <v>339</v>
      </c>
      <c r="M345" s="4" t="str">
        <f t="shared" si="83"/>
        <v>13.339</v>
      </c>
      <c r="N345" s="340">
        <f>IF(O345="","",COUNTIF($O$7:O345,O345))</f>
        <v>15</v>
      </c>
      <c r="O345" s="340">
        <f t="shared" si="90"/>
        <v>13</v>
      </c>
      <c r="P345" s="1" t="str">
        <f t="shared" si="84"/>
        <v>a محمد</v>
      </c>
      <c r="Q345" s="4" t="str">
        <f t="shared" si="85"/>
        <v>13.15</v>
      </c>
      <c r="R345" s="2" t="str">
        <f t="shared" si="86"/>
        <v>a محمد</v>
      </c>
      <c r="S345" s="79">
        <f t="shared" si="87"/>
        <v>339</v>
      </c>
    </row>
    <row r="346" spans="2:19" ht="24" customHeight="1">
      <c r="B346" s="75" t="str">
        <f t="shared" si="88"/>
        <v>3ASCG-8.43</v>
      </c>
      <c r="C346" s="76">
        <v>340</v>
      </c>
      <c r="D346" s="403" t="str">
        <f t="shared" si="76"/>
        <v>الثالثة إعدادي عام_340</v>
      </c>
      <c r="E346" s="77" t="str">
        <f t="shared" si="77"/>
        <v>3ASCG-8</v>
      </c>
      <c r="F346" s="91" t="str">
        <f t="shared" si="78"/>
        <v>8</v>
      </c>
      <c r="G346" s="92">
        <f t="shared" si="79"/>
        <v>43</v>
      </c>
      <c r="H346" s="91" t="str">
        <f t="shared" si="80"/>
        <v>P143077093</v>
      </c>
      <c r="I346" s="91" t="str">
        <f t="shared" si="81"/>
        <v>a هيثم</v>
      </c>
      <c r="J346" s="91" t="str">
        <f t="shared" si="82"/>
        <v>ذكر</v>
      </c>
      <c r="K346" s="101" t="str">
        <f t="shared" si="89"/>
        <v>3ASCG-8</v>
      </c>
      <c r="L346" s="78">
        <v>340</v>
      </c>
      <c r="M346" s="4" t="str">
        <f t="shared" si="83"/>
        <v>13.340</v>
      </c>
      <c r="N346" s="340">
        <f>IF(O346="","",COUNTIF($O$7:O346,O346))</f>
        <v>16</v>
      </c>
      <c r="O346" s="340">
        <f t="shared" si="90"/>
        <v>13</v>
      </c>
      <c r="P346" s="1" t="str">
        <f t="shared" si="84"/>
        <v>a هيثم</v>
      </c>
      <c r="Q346" s="4" t="str">
        <f t="shared" si="85"/>
        <v>13.16</v>
      </c>
      <c r="R346" s="2" t="str">
        <f t="shared" si="86"/>
        <v>a هيثم</v>
      </c>
      <c r="S346" s="79">
        <f t="shared" si="87"/>
        <v>340</v>
      </c>
    </row>
    <row r="347" spans="2:19" ht="24" customHeight="1">
      <c r="B347" s="75" t="str">
        <f t="shared" si="88"/>
        <v>3ASCG-8.44</v>
      </c>
      <c r="C347" s="76">
        <v>341</v>
      </c>
      <c r="D347" s="403" t="str">
        <f t="shared" si="76"/>
        <v>الثالثة إعدادي عام_341</v>
      </c>
      <c r="E347" s="77" t="str">
        <f t="shared" si="77"/>
        <v>3ASCG-8</v>
      </c>
      <c r="F347" s="91" t="str">
        <f t="shared" si="78"/>
        <v>8</v>
      </c>
      <c r="G347" s="92">
        <f t="shared" si="79"/>
        <v>44</v>
      </c>
      <c r="H347" s="91" t="str">
        <f t="shared" si="80"/>
        <v>P147033595</v>
      </c>
      <c r="I347" s="91" t="str">
        <f t="shared" si="81"/>
        <v>a خلود</v>
      </c>
      <c r="J347" s="91" t="str">
        <f t="shared" si="82"/>
        <v>أنثى</v>
      </c>
      <c r="K347" s="101" t="str">
        <f t="shared" si="89"/>
        <v>3ASCG-8</v>
      </c>
      <c r="L347" s="78">
        <v>341</v>
      </c>
      <c r="M347" s="4" t="str">
        <f t="shared" si="83"/>
        <v>13.341</v>
      </c>
      <c r="N347" s="340">
        <f>IF(O347="","",COUNTIF($O$7:O347,O347))</f>
        <v>17</v>
      </c>
      <c r="O347" s="340">
        <f t="shared" si="90"/>
        <v>13</v>
      </c>
      <c r="P347" s="1" t="str">
        <f t="shared" si="84"/>
        <v>a خلود</v>
      </c>
      <c r="Q347" s="4" t="str">
        <f t="shared" si="85"/>
        <v>13.17</v>
      </c>
      <c r="R347" s="2" t="str">
        <f t="shared" si="86"/>
        <v>a خلود</v>
      </c>
      <c r="S347" s="79">
        <f t="shared" si="87"/>
        <v>341</v>
      </c>
    </row>
    <row r="348" spans="2:19" ht="24" customHeight="1">
      <c r="B348" s="75" t="str">
        <f t="shared" si="88"/>
        <v>3ASCG-8.45</v>
      </c>
      <c r="C348" s="76">
        <v>342</v>
      </c>
      <c r="D348" s="403" t="str">
        <f t="shared" si="76"/>
        <v>الثالثة إعدادي عام_342</v>
      </c>
      <c r="E348" s="77" t="str">
        <f t="shared" si="77"/>
        <v>3ASCG-8</v>
      </c>
      <c r="F348" s="91" t="str">
        <f t="shared" si="78"/>
        <v>8</v>
      </c>
      <c r="G348" s="92">
        <f t="shared" si="79"/>
        <v>45</v>
      </c>
      <c r="H348" s="91" t="str">
        <f t="shared" si="80"/>
        <v>S142053122</v>
      </c>
      <c r="I348" s="91" t="str">
        <f t="shared" si="81"/>
        <v>a وسيم</v>
      </c>
      <c r="J348" s="91" t="str">
        <f t="shared" si="82"/>
        <v>ذكر</v>
      </c>
      <c r="K348" s="101" t="str">
        <f t="shared" si="89"/>
        <v>3ASCG-8</v>
      </c>
      <c r="L348" s="78">
        <v>342</v>
      </c>
      <c r="M348" s="4" t="str">
        <f t="shared" si="83"/>
        <v>13.342</v>
      </c>
      <c r="N348" s="340">
        <f>IF(O348="","",COUNTIF($O$7:O348,O348))</f>
        <v>18</v>
      </c>
      <c r="O348" s="340">
        <f t="shared" si="90"/>
        <v>13</v>
      </c>
      <c r="P348" s="1" t="str">
        <f t="shared" si="84"/>
        <v>a وسيم</v>
      </c>
      <c r="Q348" s="4" t="str">
        <f t="shared" si="85"/>
        <v>13.18</v>
      </c>
      <c r="R348" s="2" t="str">
        <f t="shared" si="86"/>
        <v>a وسيم</v>
      </c>
      <c r="S348" s="79">
        <f t="shared" si="87"/>
        <v>342</v>
      </c>
    </row>
    <row r="349" spans="2:19" ht="24" customHeight="1">
      <c r="B349" s="75" t="str">
        <f t="shared" si="88"/>
        <v>3ASCG-8.46</v>
      </c>
      <c r="C349" s="76">
        <v>343</v>
      </c>
      <c r="D349" s="403" t="str">
        <f t="shared" si="76"/>
        <v>الثالثة إعدادي عام_343</v>
      </c>
      <c r="E349" s="77" t="str">
        <f t="shared" si="77"/>
        <v>3ASCG-8</v>
      </c>
      <c r="F349" s="91" t="str">
        <f t="shared" si="78"/>
        <v>8</v>
      </c>
      <c r="G349" s="92">
        <f t="shared" si="79"/>
        <v>46</v>
      </c>
      <c r="H349" s="91" t="str">
        <f t="shared" si="80"/>
        <v>Y134016585</v>
      </c>
      <c r="I349" s="91" t="str">
        <f t="shared" si="81"/>
        <v>a فرح</v>
      </c>
      <c r="J349" s="91" t="str">
        <f t="shared" si="82"/>
        <v>أنثى</v>
      </c>
      <c r="K349" s="101" t="str">
        <f t="shared" si="89"/>
        <v>3ASCG-8</v>
      </c>
      <c r="L349" s="78">
        <v>343</v>
      </c>
      <c r="M349" s="4" t="str">
        <f t="shared" si="83"/>
        <v>13.343</v>
      </c>
      <c r="N349" s="340">
        <f>IF(O349="","",COUNTIF($O$7:O349,O349))</f>
        <v>19</v>
      </c>
      <c r="O349" s="340">
        <f t="shared" si="90"/>
        <v>13</v>
      </c>
      <c r="P349" s="1" t="str">
        <f t="shared" si="84"/>
        <v>a فرح</v>
      </c>
      <c r="Q349" s="4" t="str">
        <f t="shared" si="85"/>
        <v>13.19</v>
      </c>
      <c r="R349" s="2" t="str">
        <f t="shared" si="86"/>
        <v>a فرح</v>
      </c>
      <c r="S349" s="79">
        <f t="shared" si="87"/>
        <v>343</v>
      </c>
    </row>
    <row r="350" spans="2:19" ht="24" customHeight="1">
      <c r="B350" s="75" t="str">
        <f t="shared" si="88"/>
        <v>3ASCG-9.1</v>
      </c>
      <c r="C350" s="76">
        <v>344</v>
      </c>
      <c r="D350" s="403" t="str">
        <f t="shared" si="76"/>
        <v>الثالثة إعدادي عام_344</v>
      </c>
      <c r="E350" s="77" t="str">
        <f t="shared" si="77"/>
        <v>3ASCG-9</v>
      </c>
      <c r="F350" s="91" t="str">
        <f t="shared" si="78"/>
        <v>9</v>
      </c>
      <c r="G350" s="92">
        <f t="shared" si="79"/>
        <v>1</v>
      </c>
      <c r="H350" s="91" t="str">
        <f t="shared" si="80"/>
        <v>E100069209</v>
      </c>
      <c r="I350" s="91" t="str">
        <f t="shared" si="81"/>
        <v>a إيمان</v>
      </c>
      <c r="J350" s="91" t="str">
        <f t="shared" si="82"/>
        <v>أنثى</v>
      </c>
      <c r="K350" s="101" t="str">
        <f t="shared" si="89"/>
        <v>3ASCG-9</v>
      </c>
      <c r="L350" s="78">
        <v>344</v>
      </c>
      <c r="M350" s="4" t="str">
        <f t="shared" si="83"/>
        <v>13.344</v>
      </c>
      <c r="N350" s="340">
        <f>IF(O350="","",COUNTIF($O$7:O350,O350))</f>
        <v>20</v>
      </c>
      <c r="O350" s="340">
        <f t="shared" si="90"/>
        <v>13</v>
      </c>
      <c r="P350" s="1" t="str">
        <f t="shared" si="84"/>
        <v>a إيمان</v>
      </c>
      <c r="Q350" s="4" t="str">
        <f t="shared" si="85"/>
        <v>13.20</v>
      </c>
      <c r="R350" s="2" t="str">
        <f t="shared" si="86"/>
        <v>a إيمان</v>
      </c>
      <c r="S350" s="79">
        <f t="shared" si="87"/>
        <v>344</v>
      </c>
    </row>
    <row r="351" spans="2:19" ht="24" customHeight="1">
      <c r="B351" s="75" t="str">
        <f t="shared" si="88"/>
        <v>3ASCG-9.2</v>
      </c>
      <c r="C351" s="76">
        <v>345</v>
      </c>
      <c r="D351" s="403" t="str">
        <f t="shared" si="76"/>
        <v>الثالثة إعدادي عام_345</v>
      </c>
      <c r="E351" s="77" t="str">
        <f t="shared" si="77"/>
        <v>3ASCG-9</v>
      </c>
      <c r="F351" s="91" t="str">
        <f t="shared" si="78"/>
        <v>9</v>
      </c>
      <c r="G351" s="92">
        <f t="shared" si="79"/>
        <v>2</v>
      </c>
      <c r="H351" s="91" t="str">
        <f t="shared" si="80"/>
        <v>E141105954</v>
      </c>
      <c r="I351" s="91" t="str">
        <f t="shared" si="81"/>
        <v>a وفاء</v>
      </c>
      <c r="J351" s="91" t="str">
        <f t="shared" si="82"/>
        <v>أنثى</v>
      </c>
      <c r="K351" s="101" t="str">
        <f t="shared" si="89"/>
        <v>3ASCG-9</v>
      </c>
      <c r="L351" s="78">
        <v>345</v>
      </c>
      <c r="M351" s="4" t="str">
        <f t="shared" si="83"/>
        <v>13.345</v>
      </c>
      <c r="N351" s="340">
        <f>IF(O351="","",COUNTIF($O$7:O351,O351))</f>
        <v>21</v>
      </c>
      <c r="O351" s="340">
        <f t="shared" si="90"/>
        <v>13</v>
      </c>
      <c r="P351" s="1" t="str">
        <f t="shared" si="84"/>
        <v>a وفاء</v>
      </c>
      <c r="Q351" s="4" t="str">
        <f t="shared" si="85"/>
        <v>13.21</v>
      </c>
      <c r="R351" s="2" t="str">
        <f t="shared" si="86"/>
        <v>a وفاء</v>
      </c>
      <c r="S351" s="79">
        <f t="shared" si="87"/>
        <v>345</v>
      </c>
    </row>
    <row r="352" spans="2:19" ht="24" customHeight="1">
      <c r="B352" s="75" t="str">
        <f t="shared" si="88"/>
        <v>3ASCG-9.3</v>
      </c>
      <c r="C352" s="76">
        <v>346</v>
      </c>
      <c r="D352" s="403" t="str">
        <f t="shared" si="76"/>
        <v>الثالثة إعدادي عام_346</v>
      </c>
      <c r="E352" s="77" t="str">
        <f t="shared" si="77"/>
        <v>3ASCG-9</v>
      </c>
      <c r="F352" s="91" t="str">
        <f t="shared" si="78"/>
        <v>9</v>
      </c>
      <c r="G352" s="92">
        <f t="shared" si="79"/>
        <v>3</v>
      </c>
      <c r="H352" s="91" t="str">
        <f t="shared" si="80"/>
        <v>P120062787</v>
      </c>
      <c r="I352" s="91" t="str">
        <f t="shared" si="81"/>
        <v>a الياس</v>
      </c>
      <c r="J352" s="91" t="str">
        <f t="shared" si="82"/>
        <v>ذكر</v>
      </c>
      <c r="K352" s="101" t="str">
        <f t="shared" si="89"/>
        <v>3ASCG-9</v>
      </c>
      <c r="L352" s="78">
        <v>346</v>
      </c>
      <c r="M352" s="4" t="str">
        <f t="shared" si="83"/>
        <v>13.346</v>
      </c>
      <c r="N352" s="340">
        <f>IF(O352="","",COUNTIF($O$7:O352,O352))</f>
        <v>22</v>
      </c>
      <c r="O352" s="340">
        <f t="shared" si="90"/>
        <v>13</v>
      </c>
      <c r="P352" s="1" t="str">
        <f t="shared" si="84"/>
        <v>a الياس</v>
      </c>
      <c r="Q352" s="4" t="str">
        <f t="shared" si="85"/>
        <v>13.22</v>
      </c>
      <c r="R352" s="2" t="str">
        <f t="shared" si="86"/>
        <v>a الياس</v>
      </c>
      <c r="S352" s="79">
        <f t="shared" si="87"/>
        <v>346</v>
      </c>
    </row>
    <row r="353" spans="2:19" ht="24" customHeight="1">
      <c r="B353" s="75" t="str">
        <f t="shared" si="88"/>
        <v>3ASCG-9.4</v>
      </c>
      <c r="C353" s="76">
        <v>347</v>
      </c>
      <c r="D353" s="403" t="str">
        <f t="shared" si="76"/>
        <v>الثالثة إعدادي عام_347</v>
      </c>
      <c r="E353" s="77" t="str">
        <f t="shared" si="77"/>
        <v>3ASCG-9</v>
      </c>
      <c r="F353" s="91" t="str">
        <f t="shared" si="78"/>
        <v>9</v>
      </c>
      <c r="G353" s="92">
        <f t="shared" si="79"/>
        <v>4</v>
      </c>
      <c r="H353" s="91" t="str">
        <f t="shared" si="80"/>
        <v>P131371160</v>
      </c>
      <c r="I353" s="91" t="str">
        <f t="shared" si="81"/>
        <v xml:space="preserve">a أيوب </v>
      </c>
      <c r="J353" s="91" t="str">
        <f t="shared" si="82"/>
        <v>ذكر</v>
      </c>
      <c r="K353" s="101" t="str">
        <f t="shared" si="89"/>
        <v>3ASCG-9</v>
      </c>
      <c r="L353" s="78">
        <v>347</v>
      </c>
      <c r="M353" s="4" t="str">
        <f t="shared" si="83"/>
        <v>13.347</v>
      </c>
      <c r="N353" s="340">
        <f>IF(O353="","",COUNTIF($O$7:O353,O353))</f>
        <v>23</v>
      </c>
      <c r="O353" s="340">
        <f t="shared" si="90"/>
        <v>13</v>
      </c>
      <c r="P353" s="1" t="str">
        <f t="shared" si="84"/>
        <v xml:space="preserve">a أيوب </v>
      </c>
      <c r="Q353" s="4" t="str">
        <f t="shared" si="85"/>
        <v>13.23</v>
      </c>
      <c r="R353" s="2" t="str">
        <f t="shared" si="86"/>
        <v xml:space="preserve">a أيوب </v>
      </c>
      <c r="S353" s="79">
        <f t="shared" si="87"/>
        <v>347</v>
      </c>
    </row>
    <row r="354" spans="2:19" ht="24" customHeight="1">
      <c r="B354" s="75" t="str">
        <f t="shared" si="88"/>
        <v>3ASCG-9.5</v>
      </c>
      <c r="C354" s="76">
        <v>348</v>
      </c>
      <c r="D354" s="403" t="str">
        <f t="shared" si="76"/>
        <v>الثالثة إعدادي عام_348</v>
      </c>
      <c r="E354" s="77" t="str">
        <f t="shared" si="77"/>
        <v>3ASCG-9</v>
      </c>
      <c r="F354" s="91" t="str">
        <f t="shared" si="78"/>
        <v>9</v>
      </c>
      <c r="G354" s="92">
        <f t="shared" si="79"/>
        <v>5</v>
      </c>
      <c r="H354" s="91" t="str">
        <f t="shared" si="80"/>
        <v>P131371267</v>
      </c>
      <c r="I354" s="91" t="str">
        <f t="shared" si="81"/>
        <v xml:space="preserve">a إكرام </v>
      </c>
      <c r="J354" s="91" t="str">
        <f t="shared" si="82"/>
        <v>أنثى</v>
      </c>
      <c r="K354" s="101" t="str">
        <f t="shared" si="89"/>
        <v>3ASCG-9</v>
      </c>
      <c r="L354" s="78">
        <v>348</v>
      </c>
      <c r="M354" s="4" t="str">
        <f t="shared" si="83"/>
        <v>13.348</v>
      </c>
      <c r="N354" s="340">
        <f>IF(O354="","",COUNTIF($O$7:O354,O354))</f>
        <v>24</v>
      </c>
      <c r="O354" s="340">
        <f t="shared" si="90"/>
        <v>13</v>
      </c>
      <c r="P354" s="1" t="str">
        <f t="shared" si="84"/>
        <v xml:space="preserve">a إكرام </v>
      </c>
      <c r="Q354" s="4" t="str">
        <f t="shared" si="85"/>
        <v>13.24</v>
      </c>
      <c r="R354" s="2" t="str">
        <f t="shared" si="86"/>
        <v xml:space="preserve">a إكرام </v>
      </c>
      <c r="S354" s="79">
        <f t="shared" si="87"/>
        <v>348</v>
      </c>
    </row>
    <row r="355" spans="2:19" ht="24" customHeight="1">
      <c r="B355" s="75" t="str">
        <f t="shared" si="88"/>
        <v>3ASCG-9.6</v>
      </c>
      <c r="C355" s="76">
        <v>349</v>
      </c>
      <c r="D355" s="403" t="str">
        <f t="shared" si="76"/>
        <v>الثالثة إعدادي عام_349</v>
      </c>
      <c r="E355" s="77" t="str">
        <f t="shared" si="77"/>
        <v>3ASCG-9</v>
      </c>
      <c r="F355" s="91" t="str">
        <f t="shared" si="78"/>
        <v>9</v>
      </c>
      <c r="G355" s="92">
        <f t="shared" si="79"/>
        <v>6</v>
      </c>
      <c r="H355" s="91" t="str">
        <f t="shared" si="80"/>
        <v>P131376579</v>
      </c>
      <c r="I355" s="91" t="str">
        <f t="shared" si="81"/>
        <v xml:space="preserve">a المهدي </v>
      </c>
      <c r="J355" s="91" t="str">
        <f t="shared" si="82"/>
        <v>ذكر</v>
      </c>
      <c r="K355" s="101" t="str">
        <f t="shared" si="89"/>
        <v>3ASCG-9</v>
      </c>
      <c r="L355" s="78">
        <v>349</v>
      </c>
      <c r="M355" s="4" t="str">
        <f t="shared" si="83"/>
        <v>13.349</v>
      </c>
      <c r="N355" s="340">
        <f>IF(O355="","",COUNTIF($O$7:O355,O355))</f>
        <v>25</v>
      </c>
      <c r="O355" s="340">
        <f t="shared" si="90"/>
        <v>13</v>
      </c>
      <c r="P355" s="1" t="str">
        <f t="shared" si="84"/>
        <v xml:space="preserve">a المهدي </v>
      </c>
      <c r="Q355" s="4" t="str">
        <f t="shared" si="85"/>
        <v>13.25</v>
      </c>
      <c r="R355" s="2" t="str">
        <f t="shared" si="86"/>
        <v xml:space="preserve">a المهدي </v>
      </c>
      <c r="S355" s="79">
        <f t="shared" si="87"/>
        <v>349</v>
      </c>
    </row>
    <row r="356" spans="2:19" ht="24" customHeight="1">
      <c r="B356" s="75" t="str">
        <f t="shared" si="88"/>
        <v>3ASCG-9.7</v>
      </c>
      <c r="C356" s="76">
        <v>350</v>
      </c>
      <c r="D356" s="403" t="str">
        <f t="shared" si="76"/>
        <v>الثالثة إعدادي عام_350</v>
      </c>
      <c r="E356" s="77" t="str">
        <f t="shared" si="77"/>
        <v>3ASCG-9</v>
      </c>
      <c r="F356" s="91" t="str">
        <f t="shared" si="78"/>
        <v>9</v>
      </c>
      <c r="G356" s="92">
        <f t="shared" si="79"/>
        <v>7</v>
      </c>
      <c r="H356" s="91" t="str">
        <f t="shared" si="80"/>
        <v>P131386099</v>
      </c>
      <c r="I356" s="91" t="str">
        <f t="shared" si="81"/>
        <v>a انس</v>
      </c>
      <c r="J356" s="91" t="str">
        <f t="shared" si="82"/>
        <v>ذكر</v>
      </c>
      <c r="K356" s="101" t="str">
        <f t="shared" si="89"/>
        <v>3ASCG-9</v>
      </c>
      <c r="L356" s="78">
        <v>350</v>
      </c>
      <c r="M356" s="4" t="str">
        <f t="shared" si="83"/>
        <v>13.350</v>
      </c>
      <c r="N356" s="340">
        <f>IF(O356="","",COUNTIF($O$7:O356,O356))</f>
        <v>26</v>
      </c>
      <c r="O356" s="340">
        <f t="shared" si="90"/>
        <v>13</v>
      </c>
      <c r="P356" s="1" t="str">
        <f t="shared" si="84"/>
        <v>a انس</v>
      </c>
      <c r="Q356" s="4" t="str">
        <f t="shared" si="85"/>
        <v>13.26</v>
      </c>
      <c r="R356" s="2" t="str">
        <f t="shared" si="86"/>
        <v>a انس</v>
      </c>
      <c r="S356" s="79">
        <f t="shared" si="87"/>
        <v>350</v>
      </c>
    </row>
    <row r="357" spans="2:19" ht="24" customHeight="1">
      <c r="B357" s="75" t="str">
        <f t="shared" si="88"/>
        <v>3ASCG-9.8</v>
      </c>
      <c r="C357" s="76">
        <v>351</v>
      </c>
      <c r="D357" s="403" t="str">
        <f t="shared" si="76"/>
        <v>الثالثة إعدادي عام_351</v>
      </c>
      <c r="E357" s="77" t="str">
        <f t="shared" si="77"/>
        <v>3ASCG-9</v>
      </c>
      <c r="F357" s="91" t="str">
        <f t="shared" si="78"/>
        <v>9</v>
      </c>
      <c r="G357" s="92">
        <f t="shared" si="79"/>
        <v>8</v>
      </c>
      <c r="H357" s="91" t="str">
        <f t="shared" si="80"/>
        <v>P132371202</v>
      </c>
      <c r="I357" s="91" t="str">
        <f t="shared" si="81"/>
        <v xml:space="preserve">a مريم </v>
      </c>
      <c r="J357" s="91" t="str">
        <f t="shared" si="82"/>
        <v>أنثى</v>
      </c>
      <c r="K357" s="101" t="str">
        <f t="shared" si="89"/>
        <v>3ASCG-9</v>
      </c>
      <c r="L357" s="78">
        <v>351</v>
      </c>
      <c r="M357" s="4" t="str">
        <f t="shared" si="83"/>
        <v>13.351</v>
      </c>
      <c r="N357" s="340">
        <f>IF(O357="","",COUNTIF($O$7:O357,O357))</f>
        <v>27</v>
      </c>
      <c r="O357" s="340">
        <f t="shared" si="90"/>
        <v>13</v>
      </c>
      <c r="P357" s="1" t="str">
        <f t="shared" si="84"/>
        <v xml:space="preserve">a مريم </v>
      </c>
      <c r="Q357" s="4" t="str">
        <f t="shared" si="85"/>
        <v>13.27</v>
      </c>
      <c r="R357" s="2" t="str">
        <f t="shared" si="86"/>
        <v xml:space="preserve">a مريم </v>
      </c>
      <c r="S357" s="79">
        <f t="shared" si="87"/>
        <v>351</v>
      </c>
    </row>
    <row r="358" spans="2:19" ht="24" customHeight="1">
      <c r="B358" s="75" t="str">
        <f t="shared" si="88"/>
        <v>3ASCG-9.9</v>
      </c>
      <c r="C358" s="76">
        <v>352</v>
      </c>
      <c r="D358" s="403" t="str">
        <f t="shared" si="76"/>
        <v>الثالثة إعدادي عام_352</v>
      </c>
      <c r="E358" s="77" t="str">
        <f t="shared" si="77"/>
        <v>3ASCG-9</v>
      </c>
      <c r="F358" s="91" t="str">
        <f t="shared" si="78"/>
        <v>9</v>
      </c>
      <c r="G358" s="92">
        <f t="shared" si="79"/>
        <v>9</v>
      </c>
      <c r="H358" s="91" t="str">
        <f t="shared" si="80"/>
        <v>P132371334</v>
      </c>
      <c r="I358" s="91" t="str">
        <f t="shared" si="81"/>
        <v xml:space="preserve">a دعاء </v>
      </c>
      <c r="J358" s="91" t="str">
        <f t="shared" si="82"/>
        <v>أنثى</v>
      </c>
      <c r="K358" s="101" t="str">
        <f t="shared" si="89"/>
        <v>3ASCG-9</v>
      </c>
      <c r="L358" s="78">
        <v>352</v>
      </c>
      <c r="M358" s="4" t="str">
        <f t="shared" si="83"/>
        <v>14.352</v>
      </c>
      <c r="N358" s="340">
        <f>IF(O358="","",COUNTIF($O$7:O358,O358))</f>
        <v>1</v>
      </c>
      <c r="O358" s="340">
        <f t="shared" si="90"/>
        <v>14</v>
      </c>
      <c r="P358" s="1" t="str">
        <f t="shared" si="84"/>
        <v xml:space="preserve">a دعاء </v>
      </c>
      <c r="Q358" s="4" t="str">
        <f t="shared" si="85"/>
        <v>14.1</v>
      </c>
      <c r="R358" s="2" t="str">
        <f t="shared" si="86"/>
        <v xml:space="preserve">a دعاء </v>
      </c>
      <c r="S358" s="79">
        <f t="shared" si="87"/>
        <v>352</v>
      </c>
    </row>
    <row r="359" spans="2:19" ht="24" customHeight="1">
      <c r="B359" s="75" t="str">
        <f t="shared" si="88"/>
        <v>3ASCG-9.10</v>
      </c>
      <c r="C359" s="76">
        <v>353</v>
      </c>
      <c r="D359" s="403" t="str">
        <f t="shared" si="76"/>
        <v>الثالثة إعدادي عام_353</v>
      </c>
      <c r="E359" s="77" t="str">
        <f t="shared" si="77"/>
        <v>3ASCG-9</v>
      </c>
      <c r="F359" s="91" t="str">
        <f t="shared" si="78"/>
        <v>9</v>
      </c>
      <c r="G359" s="92">
        <f t="shared" si="79"/>
        <v>10</v>
      </c>
      <c r="H359" s="91" t="str">
        <f t="shared" si="80"/>
        <v>P132371338</v>
      </c>
      <c r="I359" s="91" t="str">
        <f t="shared" si="81"/>
        <v xml:space="preserve">a محمد </v>
      </c>
      <c r="J359" s="91" t="str">
        <f t="shared" si="82"/>
        <v>ذكر</v>
      </c>
      <c r="K359" s="101" t="str">
        <f t="shared" si="89"/>
        <v>3ASCG-9</v>
      </c>
      <c r="L359" s="78">
        <v>353</v>
      </c>
      <c r="M359" s="4" t="str">
        <f t="shared" si="83"/>
        <v>14.353</v>
      </c>
      <c r="N359" s="340">
        <f>IF(O359="","",COUNTIF($O$7:O359,O359))</f>
        <v>2</v>
      </c>
      <c r="O359" s="340">
        <f t="shared" si="90"/>
        <v>14</v>
      </c>
      <c r="P359" s="1" t="str">
        <f t="shared" si="84"/>
        <v xml:space="preserve">a محمد </v>
      </c>
      <c r="Q359" s="4" t="str">
        <f t="shared" si="85"/>
        <v>14.2</v>
      </c>
      <c r="R359" s="2" t="str">
        <f t="shared" si="86"/>
        <v xml:space="preserve">a محمد </v>
      </c>
      <c r="S359" s="79">
        <f t="shared" si="87"/>
        <v>353</v>
      </c>
    </row>
    <row r="360" spans="2:19" ht="24" customHeight="1">
      <c r="B360" s="75" t="str">
        <f t="shared" si="88"/>
        <v>3ASCG-9.11</v>
      </c>
      <c r="C360" s="76">
        <v>354</v>
      </c>
      <c r="D360" s="403" t="str">
        <f t="shared" si="76"/>
        <v>الثالثة إعدادي عام_354</v>
      </c>
      <c r="E360" s="77" t="str">
        <f t="shared" si="77"/>
        <v>3ASCG-9</v>
      </c>
      <c r="F360" s="91" t="str">
        <f t="shared" si="78"/>
        <v>9</v>
      </c>
      <c r="G360" s="92">
        <f t="shared" si="79"/>
        <v>11</v>
      </c>
      <c r="H360" s="91" t="str">
        <f t="shared" si="80"/>
        <v>P132376829</v>
      </c>
      <c r="I360" s="91" t="str">
        <f t="shared" si="81"/>
        <v>a فاطمة الزهرة</v>
      </c>
      <c r="J360" s="91" t="str">
        <f t="shared" si="82"/>
        <v>أنثى</v>
      </c>
      <c r="K360" s="101" t="str">
        <f t="shared" si="89"/>
        <v>3ASCG-9</v>
      </c>
      <c r="L360" s="78">
        <v>354</v>
      </c>
      <c r="M360" s="4" t="str">
        <f t="shared" si="83"/>
        <v>14.354</v>
      </c>
      <c r="N360" s="340">
        <f>IF(O360="","",COUNTIF($O$7:O360,O360))</f>
        <v>3</v>
      </c>
      <c r="O360" s="340">
        <f t="shared" si="90"/>
        <v>14</v>
      </c>
      <c r="P360" s="1" t="str">
        <f t="shared" si="84"/>
        <v>a فاطمة الزهرة</v>
      </c>
      <c r="Q360" s="4" t="str">
        <f t="shared" si="85"/>
        <v>14.3</v>
      </c>
      <c r="R360" s="2" t="str">
        <f t="shared" si="86"/>
        <v>a فاطمة الزهرة</v>
      </c>
      <c r="S360" s="79">
        <f t="shared" si="87"/>
        <v>354</v>
      </c>
    </row>
    <row r="361" spans="2:19" ht="24" customHeight="1">
      <c r="B361" s="75" t="str">
        <f t="shared" si="88"/>
        <v>3ASCG-9.12</v>
      </c>
      <c r="C361" s="76">
        <v>355</v>
      </c>
      <c r="D361" s="403" t="str">
        <f t="shared" si="76"/>
        <v>الثالثة إعدادي عام_355</v>
      </c>
      <c r="E361" s="77" t="str">
        <f t="shared" si="77"/>
        <v>3ASCG-9</v>
      </c>
      <c r="F361" s="91" t="str">
        <f t="shared" si="78"/>
        <v>9</v>
      </c>
      <c r="G361" s="92">
        <f t="shared" si="79"/>
        <v>12</v>
      </c>
      <c r="H361" s="91" t="str">
        <f t="shared" si="80"/>
        <v>P133250078</v>
      </c>
      <c r="I361" s="91" t="str">
        <f t="shared" si="81"/>
        <v>a امينة</v>
      </c>
      <c r="J361" s="91" t="str">
        <f t="shared" si="82"/>
        <v>أنثى</v>
      </c>
      <c r="K361" s="101" t="str">
        <f t="shared" si="89"/>
        <v>3ASCG-9</v>
      </c>
      <c r="L361" s="78">
        <v>355</v>
      </c>
      <c r="M361" s="4" t="str">
        <f t="shared" si="83"/>
        <v>14.355</v>
      </c>
      <c r="N361" s="340">
        <f>IF(O361="","",COUNTIF($O$7:O361,O361))</f>
        <v>4</v>
      </c>
      <c r="O361" s="340">
        <f t="shared" si="90"/>
        <v>14</v>
      </c>
      <c r="P361" s="1" t="str">
        <f t="shared" si="84"/>
        <v>a امينة</v>
      </c>
      <c r="Q361" s="4" t="str">
        <f t="shared" si="85"/>
        <v>14.4</v>
      </c>
      <c r="R361" s="2" t="str">
        <f t="shared" si="86"/>
        <v>a امينة</v>
      </c>
      <c r="S361" s="79">
        <f t="shared" si="87"/>
        <v>355</v>
      </c>
    </row>
    <row r="362" spans="2:19" ht="24" customHeight="1">
      <c r="B362" s="75" t="str">
        <f t="shared" si="88"/>
        <v>3ASCG-9.13</v>
      </c>
      <c r="C362" s="76">
        <v>356</v>
      </c>
      <c r="D362" s="403" t="str">
        <f t="shared" si="76"/>
        <v>الثالثة إعدادي عام_356</v>
      </c>
      <c r="E362" s="77" t="str">
        <f t="shared" si="77"/>
        <v>3ASCG-9</v>
      </c>
      <c r="F362" s="91" t="str">
        <f t="shared" si="78"/>
        <v>9</v>
      </c>
      <c r="G362" s="92">
        <f t="shared" si="79"/>
        <v>13</v>
      </c>
      <c r="H362" s="91" t="str">
        <f t="shared" si="80"/>
        <v>P133250973</v>
      </c>
      <c r="I362" s="91" t="str">
        <f t="shared" si="81"/>
        <v xml:space="preserve">a زينب </v>
      </c>
      <c r="J362" s="91" t="str">
        <f t="shared" si="82"/>
        <v>أنثى</v>
      </c>
      <c r="K362" s="101" t="str">
        <f t="shared" si="89"/>
        <v>3ASCG-9</v>
      </c>
      <c r="L362" s="78">
        <v>356</v>
      </c>
      <c r="M362" s="4" t="str">
        <f t="shared" si="83"/>
        <v>14.356</v>
      </c>
      <c r="N362" s="340">
        <f>IF(O362="","",COUNTIF($O$7:O362,O362))</f>
        <v>5</v>
      </c>
      <c r="O362" s="340">
        <f t="shared" si="90"/>
        <v>14</v>
      </c>
      <c r="P362" s="1" t="str">
        <f t="shared" si="84"/>
        <v xml:space="preserve">a زينب </v>
      </c>
      <c r="Q362" s="4" t="str">
        <f t="shared" si="85"/>
        <v>14.5</v>
      </c>
      <c r="R362" s="2" t="str">
        <f t="shared" si="86"/>
        <v xml:space="preserve">a زينب </v>
      </c>
      <c r="S362" s="79">
        <f t="shared" si="87"/>
        <v>356</v>
      </c>
    </row>
    <row r="363" spans="2:19" ht="24" customHeight="1">
      <c r="B363" s="75" t="str">
        <f t="shared" si="88"/>
        <v>3ASCG-9.14</v>
      </c>
      <c r="C363" s="76">
        <v>357</v>
      </c>
      <c r="D363" s="403" t="str">
        <f t="shared" si="76"/>
        <v>الثالثة إعدادي عام_357</v>
      </c>
      <c r="E363" s="77" t="str">
        <f t="shared" si="77"/>
        <v>3ASCG-9</v>
      </c>
      <c r="F363" s="91" t="str">
        <f t="shared" si="78"/>
        <v>9</v>
      </c>
      <c r="G363" s="92">
        <f t="shared" si="79"/>
        <v>14</v>
      </c>
      <c r="H363" s="91" t="str">
        <f t="shared" si="80"/>
        <v>P133311284</v>
      </c>
      <c r="I363" s="91" t="str">
        <f t="shared" si="81"/>
        <v>a مروى</v>
      </c>
      <c r="J363" s="91" t="str">
        <f t="shared" si="82"/>
        <v>أنثى</v>
      </c>
      <c r="K363" s="101" t="str">
        <f t="shared" si="89"/>
        <v>3ASCG-9</v>
      </c>
      <c r="L363" s="78">
        <v>357</v>
      </c>
      <c r="M363" s="4" t="str">
        <f t="shared" si="83"/>
        <v>14.357</v>
      </c>
      <c r="N363" s="340">
        <f>IF(O363="","",COUNTIF($O$7:O363,O363))</f>
        <v>6</v>
      </c>
      <c r="O363" s="340">
        <f t="shared" si="90"/>
        <v>14</v>
      </c>
      <c r="P363" s="1" t="str">
        <f t="shared" si="84"/>
        <v>a مروى</v>
      </c>
      <c r="Q363" s="4" t="str">
        <f t="shared" si="85"/>
        <v>14.6</v>
      </c>
      <c r="R363" s="2" t="str">
        <f t="shared" si="86"/>
        <v>a مروى</v>
      </c>
      <c r="S363" s="79">
        <f t="shared" si="87"/>
        <v>357</v>
      </c>
    </row>
    <row r="364" spans="2:19" ht="24" customHeight="1">
      <c r="B364" s="75" t="str">
        <f t="shared" si="88"/>
        <v>3ASCG-9.15</v>
      </c>
      <c r="C364" s="76">
        <v>358</v>
      </c>
      <c r="D364" s="403" t="str">
        <f t="shared" si="76"/>
        <v>الثالثة إعدادي عام_358</v>
      </c>
      <c r="E364" s="77" t="str">
        <f t="shared" si="77"/>
        <v>3ASCG-9</v>
      </c>
      <c r="F364" s="91" t="str">
        <f t="shared" si="78"/>
        <v>9</v>
      </c>
      <c r="G364" s="92">
        <f t="shared" si="79"/>
        <v>15</v>
      </c>
      <c r="H364" s="91" t="str">
        <f t="shared" si="80"/>
        <v>P133371242</v>
      </c>
      <c r="I364" s="91" t="str">
        <f t="shared" si="81"/>
        <v xml:space="preserve">a أشرف </v>
      </c>
      <c r="J364" s="91" t="str">
        <f t="shared" si="82"/>
        <v>ذكر</v>
      </c>
      <c r="K364" s="101" t="str">
        <f t="shared" si="89"/>
        <v>3ASCG-9</v>
      </c>
      <c r="L364" s="78">
        <v>358</v>
      </c>
      <c r="M364" s="4" t="str">
        <f t="shared" si="83"/>
        <v>14.358</v>
      </c>
      <c r="N364" s="340">
        <f>IF(O364="","",COUNTIF($O$7:O364,O364))</f>
        <v>7</v>
      </c>
      <c r="O364" s="340">
        <f t="shared" si="90"/>
        <v>14</v>
      </c>
      <c r="P364" s="1" t="str">
        <f t="shared" si="84"/>
        <v xml:space="preserve">a أشرف </v>
      </c>
      <c r="Q364" s="4" t="str">
        <f t="shared" si="85"/>
        <v>14.7</v>
      </c>
      <c r="R364" s="2" t="str">
        <f t="shared" si="86"/>
        <v xml:space="preserve">a أشرف </v>
      </c>
      <c r="S364" s="79">
        <f t="shared" si="87"/>
        <v>358</v>
      </c>
    </row>
    <row r="365" spans="2:19" ht="24" customHeight="1">
      <c r="B365" s="75" t="str">
        <f t="shared" si="88"/>
        <v>3ASCG-9.16</v>
      </c>
      <c r="C365" s="76">
        <v>359</v>
      </c>
      <c r="D365" s="403" t="str">
        <f t="shared" si="76"/>
        <v>الثالثة إعدادي عام_359</v>
      </c>
      <c r="E365" s="77" t="str">
        <f t="shared" si="77"/>
        <v>3ASCG-9</v>
      </c>
      <c r="F365" s="91" t="str">
        <f t="shared" si="78"/>
        <v>9</v>
      </c>
      <c r="G365" s="92">
        <f t="shared" si="79"/>
        <v>16</v>
      </c>
      <c r="H365" s="91" t="str">
        <f t="shared" si="80"/>
        <v>P133376629</v>
      </c>
      <c r="I365" s="91" t="str">
        <f t="shared" si="81"/>
        <v xml:space="preserve">a مصطفى </v>
      </c>
      <c r="J365" s="91" t="str">
        <f t="shared" si="82"/>
        <v>ذكر</v>
      </c>
      <c r="K365" s="101" t="str">
        <f t="shared" si="89"/>
        <v>3ASCG-9</v>
      </c>
      <c r="L365" s="78">
        <v>359</v>
      </c>
      <c r="M365" s="4" t="str">
        <f t="shared" si="83"/>
        <v>14.359</v>
      </c>
      <c r="N365" s="340">
        <f>IF(O365="","",COUNTIF($O$7:O365,O365))</f>
        <v>8</v>
      </c>
      <c r="O365" s="340">
        <f t="shared" si="90"/>
        <v>14</v>
      </c>
      <c r="P365" s="1" t="str">
        <f t="shared" si="84"/>
        <v xml:space="preserve">a مصطفى </v>
      </c>
      <c r="Q365" s="4" t="str">
        <f t="shared" si="85"/>
        <v>14.8</v>
      </c>
      <c r="R365" s="2" t="str">
        <f t="shared" si="86"/>
        <v xml:space="preserve">a مصطفى </v>
      </c>
      <c r="S365" s="79">
        <f t="shared" si="87"/>
        <v>359</v>
      </c>
    </row>
    <row r="366" spans="2:19" ht="24" customHeight="1">
      <c r="B366" s="75" t="str">
        <f t="shared" si="88"/>
        <v>3ASCG-9.17</v>
      </c>
      <c r="C366" s="76">
        <v>360</v>
      </c>
      <c r="D366" s="403" t="str">
        <f t="shared" si="76"/>
        <v>الثالثة إعدادي عام_360</v>
      </c>
      <c r="E366" s="77" t="str">
        <f t="shared" si="77"/>
        <v>3ASCG-9</v>
      </c>
      <c r="F366" s="91" t="str">
        <f t="shared" si="78"/>
        <v>9</v>
      </c>
      <c r="G366" s="92">
        <f t="shared" si="79"/>
        <v>17</v>
      </c>
      <c r="H366" s="91" t="str">
        <f t="shared" si="80"/>
        <v>P133406760</v>
      </c>
      <c r="I366" s="91" t="str">
        <f t="shared" si="81"/>
        <v>a سلمى</v>
      </c>
      <c r="J366" s="91" t="str">
        <f t="shared" si="82"/>
        <v>أنثى</v>
      </c>
      <c r="K366" s="101" t="str">
        <f t="shared" si="89"/>
        <v>3ASCG-9</v>
      </c>
      <c r="L366" s="78">
        <v>360</v>
      </c>
      <c r="M366" s="4" t="str">
        <f t="shared" si="83"/>
        <v>14.360</v>
      </c>
      <c r="N366" s="340">
        <f>IF(O366="","",COUNTIF($O$7:O366,O366))</f>
        <v>9</v>
      </c>
      <c r="O366" s="340">
        <f t="shared" si="90"/>
        <v>14</v>
      </c>
      <c r="P366" s="1" t="str">
        <f t="shared" si="84"/>
        <v>a سلمى</v>
      </c>
      <c r="Q366" s="4" t="str">
        <f t="shared" si="85"/>
        <v>14.9</v>
      </c>
      <c r="R366" s="2" t="str">
        <f t="shared" si="86"/>
        <v>a سلمى</v>
      </c>
      <c r="S366" s="79">
        <f t="shared" si="87"/>
        <v>360</v>
      </c>
    </row>
    <row r="367" spans="2:19" ht="24" customHeight="1">
      <c r="B367" s="75" t="str">
        <f t="shared" si="88"/>
        <v>3ASCG-9.18</v>
      </c>
      <c r="C367" s="76">
        <v>361</v>
      </c>
      <c r="D367" s="403" t="str">
        <f t="shared" si="76"/>
        <v>الثالثة إعدادي عام_361</v>
      </c>
      <c r="E367" s="77" t="str">
        <f t="shared" si="77"/>
        <v>3ASCG-9</v>
      </c>
      <c r="F367" s="91" t="str">
        <f t="shared" si="78"/>
        <v>9</v>
      </c>
      <c r="G367" s="92">
        <f t="shared" si="79"/>
        <v>18</v>
      </c>
      <c r="H367" s="91" t="str">
        <f t="shared" si="80"/>
        <v>P134266826</v>
      </c>
      <c r="I367" s="91" t="str">
        <f t="shared" si="81"/>
        <v xml:space="preserve">a عثمان  </v>
      </c>
      <c r="J367" s="91" t="str">
        <f t="shared" si="82"/>
        <v>ذكر</v>
      </c>
      <c r="K367" s="101" t="str">
        <f t="shared" si="89"/>
        <v>3ASCG-9</v>
      </c>
      <c r="L367" s="78">
        <v>361</v>
      </c>
      <c r="M367" s="4" t="str">
        <f t="shared" si="83"/>
        <v>14.361</v>
      </c>
      <c r="N367" s="340">
        <f>IF(O367="","",COUNTIF($O$7:O367,O367))</f>
        <v>10</v>
      </c>
      <c r="O367" s="340">
        <f t="shared" si="90"/>
        <v>14</v>
      </c>
      <c r="P367" s="1" t="str">
        <f t="shared" si="84"/>
        <v xml:space="preserve">a عثمان  </v>
      </c>
      <c r="Q367" s="4" t="str">
        <f t="shared" si="85"/>
        <v>14.10</v>
      </c>
      <c r="R367" s="2" t="str">
        <f t="shared" si="86"/>
        <v xml:space="preserve">a عثمان  </v>
      </c>
      <c r="S367" s="79">
        <f t="shared" si="87"/>
        <v>361</v>
      </c>
    </row>
    <row r="368" spans="2:19" ht="24" customHeight="1">
      <c r="B368" s="75" t="str">
        <f t="shared" si="88"/>
        <v>3ASCG-9.19</v>
      </c>
      <c r="C368" s="76">
        <v>362</v>
      </c>
      <c r="D368" s="403" t="str">
        <f t="shared" si="76"/>
        <v>الثالثة إعدادي عام_362</v>
      </c>
      <c r="E368" s="77" t="str">
        <f t="shared" si="77"/>
        <v>3ASCG-9</v>
      </c>
      <c r="F368" s="91" t="str">
        <f t="shared" si="78"/>
        <v>9</v>
      </c>
      <c r="G368" s="92">
        <f t="shared" si="79"/>
        <v>19</v>
      </c>
      <c r="H368" s="91" t="str">
        <f t="shared" si="80"/>
        <v>P134318732</v>
      </c>
      <c r="I368" s="91" t="str">
        <f t="shared" si="81"/>
        <v>a فردوس</v>
      </c>
      <c r="J368" s="91" t="str">
        <f t="shared" si="82"/>
        <v>أنثى</v>
      </c>
      <c r="K368" s="101" t="str">
        <f t="shared" si="89"/>
        <v>3ASCG-9</v>
      </c>
      <c r="L368" s="78">
        <v>362</v>
      </c>
      <c r="M368" s="4" t="str">
        <f t="shared" si="83"/>
        <v>14.362</v>
      </c>
      <c r="N368" s="340">
        <f>IF(O368="","",COUNTIF($O$7:O368,O368))</f>
        <v>11</v>
      </c>
      <c r="O368" s="340">
        <f t="shared" si="90"/>
        <v>14</v>
      </c>
      <c r="P368" s="1" t="str">
        <f t="shared" si="84"/>
        <v>a فردوس</v>
      </c>
      <c r="Q368" s="4" t="str">
        <f t="shared" si="85"/>
        <v>14.11</v>
      </c>
      <c r="R368" s="2" t="str">
        <f t="shared" si="86"/>
        <v>a فردوس</v>
      </c>
      <c r="S368" s="79">
        <f t="shared" si="87"/>
        <v>362</v>
      </c>
    </row>
    <row r="369" spans="2:19" ht="24" customHeight="1">
      <c r="B369" s="75" t="str">
        <f t="shared" si="88"/>
        <v>3ASCG-9.20</v>
      </c>
      <c r="C369" s="76">
        <v>363</v>
      </c>
      <c r="D369" s="403" t="str">
        <f t="shared" si="76"/>
        <v>الثالثة إعدادي عام_363</v>
      </c>
      <c r="E369" s="77" t="str">
        <f t="shared" si="77"/>
        <v>3ASCG-9</v>
      </c>
      <c r="F369" s="91" t="str">
        <f t="shared" si="78"/>
        <v>9</v>
      </c>
      <c r="G369" s="92">
        <f t="shared" si="79"/>
        <v>20</v>
      </c>
      <c r="H369" s="91" t="str">
        <f t="shared" si="80"/>
        <v>P134371122</v>
      </c>
      <c r="I369" s="91" t="str">
        <f t="shared" si="81"/>
        <v xml:space="preserve">a آية </v>
      </c>
      <c r="J369" s="91" t="str">
        <f t="shared" si="82"/>
        <v>أنثى</v>
      </c>
      <c r="K369" s="101" t="str">
        <f t="shared" si="89"/>
        <v>3ASCG-9</v>
      </c>
      <c r="L369" s="78">
        <v>363</v>
      </c>
      <c r="M369" s="4" t="str">
        <f t="shared" si="83"/>
        <v>14.363</v>
      </c>
      <c r="N369" s="340">
        <f>IF(O369="","",COUNTIF($O$7:O369,O369))</f>
        <v>12</v>
      </c>
      <c r="O369" s="340">
        <f t="shared" si="90"/>
        <v>14</v>
      </c>
      <c r="P369" s="1" t="str">
        <f t="shared" si="84"/>
        <v xml:space="preserve">a آية </v>
      </c>
      <c r="Q369" s="4" t="str">
        <f t="shared" si="85"/>
        <v>14.12</v>
      </c>
      <c r="R369" s="2" t="str">
        <f t="shared" si="86"/>
        <v xml:space="preserve">a آية </v>
      </c>
      <c r="S369" s="79">
        <f t="shared" si="87"/>
        <v>363</v>
      </c>
    </row>
    <row r="370" spans="2:19" ht="24" customHeight="1">
      <c r="B370" s="75" t="str">
        <f t="shared" si="88"/>
        <v>3ASCG-9.21</v>
      </c>
      <c r="C370" s="76">
        <v>364</v>
      </c>
      <c r="D370" s="403" t="str">
        <f t="shared" si="76"/>
        <v>الثالثة إعدادي عام_364</v>
      </c>
      <c r="E370" s="77" t="str">
        <f t="shared" si="77"/>
        <v>3ASCG-9</v>
      </c>
      <c r="F370" s="91" t="str">
        <f t="shared" si="78"/>
        <v>9</v>
      </c>
      <c r="G370" s="92">
        <f t="shared" si="79"/>
        <v>21</v>
      </c>
      <c r="H370" s="91" t="str">
        <f t="shared" si="80"/>
        <v>P134412015</v>
      </c>
      <c r="I370" s="91" t="str">
        <f t="shared" si="81"/>
        <v>a نهيلة</v>
      </c>
      <c r="J370" s="91" t="str">
        <f t="shared" si="82"/>
        <v>أنثى</v>
      </c>
      <c r="K370" s="101" t="str">
        <f t="shared" si="89"/>
        <v>3ASCG-9</v>
      </c>
      <c r="L370" s="78">
        <v>364</v>
      </c>
      <c r="M370" s="4" t="str">
        <f t="shared" si="83"/>
        <v>14.364</v>
      </c>
      <c r="N370" s="340">
        <f>IF(O370="","",COUNTIF($O$7:O370,O370))</f>
        <v>13</v>
      </c>
      <c r="O370" s="340">
        <f t="shared" si="90"/>
        <v>14</v>
      </c>
      <c r="P370" s="1" t="str">
        <f t="shared" si="84"/>
        <v>a نهيلة</v>
      </c>
      <c r="Q370" s="4" t="str">
        <f t="shared" si="85"/>
        <v>14.13</v>
      </c>
      <c r="R370" s="2" t="str">
        <f t="shared" si="86"/>
        <v>a نهيلة</v>
      </c>
      <c r="S370" s="79">
        <f t="shared" si="87"/>
        <v>364</v>
      </c>
    </row>
    <row r="371" spans="2:19" ht="24" customHeight="1">
      <c r="B371" s="75" t="str">
        <f t="shared" si="88"/>
        <v>3ASCG-9.22</v>
      </c>
      <c r="C371" s="76">
        <v>365</v>
      </c>
      <c r="D371" s="403" t="str">
        <f t="shared" si="76"/>
        <v>الثالثة إعدادي عام_365</v>
      </c>
      <c r="E371" s="77" t="str">
        <f t="shared" si="77"/>
        <v>3ASCG-9</v>
      </c>
      <c r="F371" s="91" t="str">
        <f t="shared" si="78"/>
        <v>9</v>
      </c>
      <c r="G371" s="92">
        <f t="shared" si="79"/>
        <v>22</v>
      </c>
      <c r="H371" s="91" t="str">
        <f t="shared" si="80"/>
        <v>P135233579</v>
      </c>
      <c r="I371" s="91" t="str">
        <f t="shared" si="81"/>
        <v>a محمد</v>
      </c>
      <c r="J371" s="91" t="str">
        <f t="shared" si="82"/>
        <v>ذكر</v>
      </c>
      <c r="K371" s="101" t="str">
        <f t="shared" si="89"/>
        <v>3ASCG-9</v>
      </c>
      <c r="L371" s="78">
        <v>365</v>
      </c>
      <c r="M371" s="4" t="str">
        <f t="shared" si="83"/>
        <v>14.365</v>
      </c>
      <c r="N371" s="340">
        <f>IF(O371="","",COUNTIF($O$7:O371,O371))</f>
        <v>14</v>
      </c>
      <c r="O371" s="340">
        <f t="shared" si="90"/>
        <v>14</v>
      </c>
      <c r="P371" s="1" t="str">
        <f t="shared" si="84"/>
        <v>a محمد</v>
      </c>
      <c r="Q371" s="4" t="str">
        <f t="shared" si="85"/>
        <v>14.14</v>
      </c>
      <c r="R371" s="2" t="str">
        <f t="shared" si="86"/>
        <v>a محمد</v>
      </c>
      <c r="S371" s="79">
        <f t="shared" si="87"/>
        <v>365</v>
      </c>
    </row>
    <row r="372" spans="2:19" ht="24" customHeight="1">
      <c r="B372" s="75" t="str">
        <f t="shared" si="88"/>
        <v>3ASCG-9.23</v>
      </c>
      <c r="C372" s="76">
        <v>366</v>
      </c>
      <c r="D372" s="403" t="str">
        <f t="shared" si="76"/>
        <v>الثالثة إعدادي عام_366</v>
      </c>
      <c r="E372" s="77" t="str">
        <f t="shared" si="77"/>
        <v>3ASCG-9</v>
      </c>
      <c r="F372" s="91" t="str">
        <f t="shared" si="78"/>
        <v>9</v>
      </c>
      <c r="G372" s="92">
        <f t="shared" si="79"/>
        <v>23</v>
      </c>
      <c r="H372" s="91" t="str">
        <f t="shared" si="80"/>
        <v>P135371294</v>
      </c>
      <c r="I372" s="91" t="str">
        <f t="shared" si="81"/>
        <v xml:space="preserve">a رجاء </v>
      </c>
      <c r="J372" s="91" t="str">
        <f t="shared" si="82"/>
        <v>أنثى</v>
      </c>
      <c r="K372" s="101" t="str">
        <f t="shared" si="89"/>
        <v>3ASCG-9</v>
      </c>
      <c r="L372" s="78">
        <v>366</v>
      </c>
      <c r="M372" s="4" t="str">
        <f t="shared" si="83"/>
        <v>14.366</v>
      </c>
      <c r="N372" s="340">
        <f>IF(O372="","",COUNTIF($O$7:O372,O372))</f>
        <v>15</v>
      </c>
      <c r="O372" s="340">
        <f t="shared" si="90"/>
        <v>14</v>
      </c>
      <c r="P372" s="1" t="str">
        <f t="shared" si="84"/>
        <v xml:space="preserve">a رجاء </v>
      </c>
      <c r="Q372" s="4" t="str">
        <f t="shared" si="85"/>
        <v>14.15</v>
      </c>
      <c r="R372" s="2" t="str">
        <f t="shared" si="86"/>
        <v xml:space="preserve">a رجاء </v>
      </c>
      <c r="S372" s="79">
        <f t="shared" si="87"/>
        <v>366</v>
      </c>
    </row>
    <row r="373" spans="2:19" ht="24" customHeight="1">
      <c r="B373" s="75" t="str">
        <f t="shared" si="88"/>
        <v>3ASCG-9.24</v>
      </c>
      <c r="C373" s="76">
        <v>367</v>
      </c>
      <c r="D373" s="403" t="str">
        <f t="shared" si="76"/>
        <v>الثالثة إعدادي عام_367</v>
      </c>
      <c r="E373" s="77" t="str">
        <f t="shared" si="77"/>
        <v>3ASCG-9</v>
      </c>
      <c r="F373" s="91" t="str">
        <f t="shared" si="78"/>
        <v>9</v>
      </c>
      <c r="G373" s="92">
        <f t="shared" si="79"/>
        <v>24</v>
      </c>
      <c r="H373" s="91" t="str">
        <f t="shared" si="80"/>
        <v>P136260093</v>
      </c>
      <c r="I373" s="91" t="str">
        <f t="shared" si="81"/>
        <v xml:space="preserve">a سامي </v>
      </c>
      <c r="J373" s="91" t="str">
        <f t="shared" si="82"/>
        <v>ذكر</v>
      </c>
      <c r="K373" s="101" t="str">
        <f t="shared" si="89"/>
        <v>3ASCG-9</v>
      </c>
      <c r="L373" s="78">
        <v>367</v>
      </c>
      <c r="M373" s="4" t="str">
        <f t="shared" si="83"/>
        <v>14.367</v>
      </c>
      <c r="N373" s="340">
        <f>IF(O373="","",COUNTIF($O$7:O373,O373))</f>
        <v>16</v>
      </c>
      <c r="O373" s="340">
        <f t="shared" si="90"/>
        <v>14</v>
      </c>
      <c r="P373" s="1" t="str">
        <f t="shared" si="84"/>
        <v xml:space="preserve">a سامي </v>
      </c>
      <c r="Q373" s="4" t="str">
        <f t="shared" si="85"/>
        <v>14.16</v>
      </c>
      <c r="R373" s="2" t="str">
        <f t="shared" si="86"/>
        <v xml:space="preserve">a سامي </v>
      </c>
      <c r="S373" s="79">
        <f t="shared" si="87"/>
        <v>367</v>
      </c>
    </row>
    <row r="374" spans="2:19" ht="24" customHeight="1">
      <c r="B374" s="75" t="str">
        <f t="shared" si="88"/>
        <v>3ASCG-9.25</v>
      </c>
      <c r="C374" s="76">
        <v>368</v>
      </c>
      <c r="D374" s="403" t="str">
        <f t="shared" si="76"/>
        <v>الثالثة إعدادي عام_368</v>
      </c>
      <c r="E374" s="77" t="str">
        <f t="shared" si="77"/>
        <v>3ASCG-9</v>
      </c>
      <c r="F374" s="91" t="str">
        <f t="shared" si="78"/>
        <v>9</v>
      </c>
      <c r="G374" s="92">
        <f t="shared" si="79"/>
        <v>25</v>
      </c>
      <c r="H374" s="91" t="str">
        <f t="shared" si="80"/>
        <v>P137241567</v>
      </c>
      <c r="I374" s="91" t="str">
        <f t="shared" si="81"/>
        <v>a نجلاء</v>
      </c>
      <c r="J374" s="91" t="str">
        <f t="shared" si="82"/>
        <v>أنثى</v>
      </c>
      <c r="K374" s="101" t="str">
        <f t="shared" si="89"/>
        <v>3ASCG-9</v>
      </c>
      <c r="L374" s="78">
        <v>368</v>
      </c>
      <c r="M374" s="4" t="str">
        <f t="shared" si="83"/>
        <v>14.368</v>
      </c>
      <c r="N374" s="340">
        <f>IF(O374="","",COUNTIF($O$7:O374,O374))</f>
        <v>17</v>
      </c>
      <c r="O374" s="340">
        <f t="shared" si="90"/>
        <v>14</v>
      </c>
      <c r="P374" s="1" t="str">
        <f t="shared" si="84"/>
        <v>a نجلاء</v>
      </c>
      <c r="Q374" s="4" t="str">
        <f t="shared" si="85"/>
        <v>14.17</v>
      </c>
      <c r="R374" s="2" t="str">
        <f t="shared" si="86"/>
        <v>a نجلاء</v>
      </c>
      <c r="S374" s="79">
        <f t="shared" si="87"/>
        <v>368</v>
      </c>
    </row>
    <row r="375" spans="2:19" ht="24" customHeight="1">
      <c r="B375" s="75" t="str">
        <f t="shared" si="88"/>
        <v>3ASCG-9.26</v>
      </c>
      <c r="C375" s="76">
        <v>369</v>
      </c>
      <c r="D375" s="403" t="str">
        <f t="shared" si="76"/>
        <v>الثالثة إعدادي عام_369</v>
      </c>
      <c r="E375" s="77" t="str">
        <f t="shared" si="77"/>
        <v>3ASCG-9</v>
      </c>
      <c r="F375" s="91" t="str">
        <f t="shared" si="78"/>
        <v>9</v>
      </c>
      <c r="G375" s="92">
        <f t="shared" si="79"/>
        <v>26</v>
      </c>
      <c r="H375" s="91" t="str">
        <f t="shared" si="80"/>
        <v>P137376567</v>
      </c>
      <c r="I375" s="91" t="str">
        <f t="shared" si="81"/>
        <v xml:space="preserve">a محمد </v>
      </c>
      <c r="J375" s="91" t="str">
        <f t="shared" si="82"/>
        <v>ذكر</v>
      </c>
      <c r="K375" s="101" t="str">
        <f t="shared" si="89"/>
        <v>3ASCG-9</v>
      </c>
      <c r="L375" s="78">
        <v>369</v>
      </c>
      <c r="M375" s="4" t="str">
        <f t="shared" si="83"/>
        <v>14.369</v>
      </c>
      <c r="N375" s="340">
        <f>IF(O375="","",COUNTIF($O$7:O375,O375))</f>
        <v>18</v>
      </c>
      <c r="O375" s="340">
        <f t="shared" si="90"/>
        <v>14</v>
      </c>
      <c r="P375" s="1" t="str">
        <f t="shared" si="84"/>
        <v xml:space="preserve">a محمد </v>
      </c>
      <c r="Q375" s="4" t="str">
        <f t="shared" si="85"/>
        <v>14.18</v>
      </c>
      <c r="R375" s="2" t="str">
        <f t="shared" si="86"/>
        <v xml:space="preserve">a محمد </v>
      </c>
      <c r="S375" s="79">
        <f t="shared" si="87"/>
        <v>369</v>
      </c>
    </row>
    <row r="376" spans="2:19" ht="24" customHeight="1">
      <c r="B376" s="75" t="str">
        <f t="shared" si="88"/>
        <v>3ASCG-9.27</v>
      </c>
      <c r="C376" s="76">
        <v>370</v>
      </c>
      <c r="D376" s="403" t="str">
        <f t="shared" si="76"/>
        <v>الثالثة إعدادي عام_370</v>
      </c>
      <c r="E376" s="77" t="str">
        <f t="shared" si="77"/>
        <v>3ASCG-9</v>
      </c>
      <c r="F376" s="91" t="str">
        <f t="shared" si="78"/>
        <v>9</v>
      </c>
      <c r="G376" s="92">
        <f t="shared" si="79"/>
        <v>27</v>
      </c>
      <c r="H376" s="91" t="str">
        <f t="shared" si="80"/>
        <v>P138244241</v>
      </c>
      <c r="I376" s="91" t="str">
        <f t="shared" si="81"/>
        <v xml:space="preserve">a إكرام </v>
      </c>
      <c r="J376" s="91" t="str">
        <f t="shared" si="82"/>
        <v>أنثى</v>
      </c>
      <c r="K376" s="101" t="str">
        <f t="shared" si="89"/>
        <v>3ASCG-9</v>
      </c>
      <c r="L376" s="78">
        <v>370</v>
      </c>
      <c r="M376" s="4" t="str">
        <f t="shared" si="83"/>
        <v>14.370</v>
      </c>
      <c r="N376" s="340">
        <f>IF(O376="","",COUNTIF($O$7:O376,O376))</f>
        <v>19</v>
      </c>
      <c r="O376" s="340">
        <f t="shared" si="90"/>
        <v>14</v>
      </c>
      <c r="P376" s="1" t="str">
        <f t="shared" si="84"/>
        <v xml:space="preserve">a إكرام </v>
      </c>
      <c r="Q376" s="4" t="str">
        <f t="shared" si="85"/>
        <v>14.19</v>
      </c>
      <c r="R376" s="2" t="str">
        <f t="shared" si="86"/>
        <v xml:space="preserve">a إكرام </v>
      </c>
      <c r="S376" s="79">
        <f t="shared" si="87"/>
        <v>370</v>
      </c>
    </row>
    <row r="377" spans="2:19" ht="24" customHeight="1">
      <c r="B377" s="75" t="str">
        <f t="shared" si="88"/>
        <v>3ASCG-9.28</v>
      </c>
      <c r="C377" s="76">
        <v>371</v>
      </c>
      <c r="D377" s="403" t="str">
        <f t="shared" si="76"/>
        <v>الثالثة إعدادي عام_371</v>
      </c>
      <c r="E377" s="77" t="str">
        <f t="shared" si="77"/>
        <v>3ASCG-9</v>
      </c>
      <c r="F377" s="91" t="str">
        <f t="shared" si="78"/>
        <v>9</v>
      </c>
      <c r="G377" s="92">
        <f t="shared" si="79"/>
        <v>28</v>
      </c>
      <c r="H377" s="91" t="str">
        <f t="shared" si="80"/>
        <v>P138244327</v>
      </c>
      <c r="I377" s="91" t="str">
        <f t="shared" si="81"/>
        <v>a بدر الدين</v>
      </c>
      <c r="J377" s="91" t="str">
        <f t="shared" si="82"/>
        <v>ذكر</v>
      </c>
      <c r="K377" s="101" t="str">
        <f t="shared" si="89"/>
        <v>3ASCG-9</v>
      </c>
      <c r="L377" s="78">
        <v>371</v>
      </c>
      <c r="M377" s="4" t="str">
        <f t="shared" si="83"/>
        <v>14.371</v>
      </c>
      <c r="N377" s="340">
        <f>IF(O377="","",COUNTIF($O$7:O377,O377))</f>
        <v>20</v>
      </c>
      <c r="O377" s="340">
        <f t="shared" si="90"/>
        <v>14</v>
      </c>
      <c r="P377" s="1" t="str">
        <f t="shared" si="84"/>
        <v>a بدر الدين</v>
      </c>
      <c r="Q377" s="4" t="str">
        <f t="shared" si="85"/>
        <v>14.20</v>
      </c>
      <c r="R377" s="2" t="str">
        <f t="shared" si="86"/>
        <v>a بدر الدين</v>
      </c>
      <c r="S377" s="79">
        <f t="shared" si="87"/>
        <v>371</v>
      </c>
    </row>
    <row r="378" spans="2:19" ht="24" customHeight="1">
      <c r="B378" s="75" t="str">
        <f t="shared" si="88"/>
        <v>3ASCG-9.29</v>
      </c>
      <c r="C378" s="76">
        <v>372</v>
      </c>
      <c r="D378" s="403" t="str">
        <f t="shared" si="76"/>
        <v>الثالثة إعدادي عام_372</v>
      </c>
      <c r="E378" s="77" t="str">
        <f t="shared" si="77"/>
        <v>3ASCG-9</v>
      </c>
      <c r="F378" s="91" t="str">
        <f t="shared" si="78"/>
        <v>9</v>
      </c>
      <c r="G378" s="92">
        <f t="shared" si="79"/>
        <v>29</v>
      </c>
      <c r="H378" s="91" t="str">
        <f t="shared" si="80"/>
        <v>P138244328</v>
      </c>
      <c r="I378" s="91" t="str">
        <f t="shared" si="81"/>
        <v xml:space="preserve">a محمد </v>
      </c>
      <c r="J378" s="91" t="str">
        <f t="shared" si="82"/>
        <v>ذكر</v>
      </c>
      <c r="K378" s="101" t="str">
        <f t="shared" si="89"/>
        <v>3ASCG-9</v>
      </c>
      <c r="L378" s="78">
        <v>372</v>
      </c>
      <c r="M378" s="4" t="str">
        <f t="shared" si="83"/>
        <v>14.372</v>
      </c>
      <c r="N378" s="340">
        <f>IF(O378="","",COUNTIF($O$7:O378,O378))</f>
        <v>21</v>
      </c>
      <c r="O378" s="340">
        <f t="shared" si="90"/>
        <v>14</v>
      </c>
      <c r="P378" s="1" t="str">
        <f t="shared" si="84"/>
        <v xml:space="preserve">a محمد </v>
      </c>
      <c r="Q378" s="4" t="str">
        <f t="shared" si="85"/>
        <v>14.21</v>
      </c>
      <c r="R378" s="2" t="str">
        <f t="shared" si="86"/>
        <v xml:space="preserve">a محمد </v>
      </c>
      <c r="S378" s="79">
        <f t="shared" si="87"/>
        <v>372</v>
      </c>
    </row>
    <row r="379" spans="2:19" ht="24" customHeight="1">
      <c r="B379" s="75" t="str">
        <f t="shared" si="88"/>
        <v>3ASCG-9.30</v>
      </c>
      <c r="C379" s="76">
        <v>373</v>
      </c>
      <c r="D379" s="403" t="str">
        <f t="shared" si="76"/>
        <v>الثالثة إعدادي عام_373</v>
      </c>
      <c r="E379" s="77" t="str">
        <f t="shared" si="77"/>
        <v>3ASCG-9</v>
      </c>
      <c r="F379" s="91" t="str">
        <f t="shared" si="78"/>
        <v>9</v>
      </c>
      <c r="G379" s="92">
        <f t="shared" si="79"/>
        <v>30</v>
      </c>
      <c r="H379" s="91" t="str">
        <f t="shared" si="80"/>
        <v>P138250892</v>
      </c>
      <c r="I379" s="91" t="str">
        <f t="shared" si="81"/>
        <v xml:space="preserve">a شيماء  </v>
      </c>
      <c r="J379" s="91" t="str">
        <f t="shared" si="82"/>
        <v>أنثى</v>
      </c>
      <c r="K379" s="101" t="str">
        <f t="shared" si="89"/>
        <v>3ASCG-9</v>
      </c>
      <c r="L379" s="78">
        <v>373</v>
      </c>
      <c r="M379" s="4" t="str">
        <f t="shared" si="83"/>
        <v>14.373</v>
      </c>
      <c r="N379" s="340">
        <f>IF(O379="","",COUNTIF($O$7:O379,O379))</f>
        <v>22</v>
      </c>
      <c r="O379" s="340">
        <f t="shared" si="90"/>
        <v>14</v>
      </c>
      <c r="P379" s="1" t="str">
        <f t="shared" si="84"/>
        <v xml:space="preserve">a شيماء  </v>
      </c>
      <c r="Q379" s="4" t="str">
        <f t="shared" si="85"/>
        <v>14.22</v>
      </c>
      <c r="R379" s="2" t="str">
        <f t="shared" si="86"/>
        <v xml:space="preserve">a شيماء  </v>
      </c>
      <c r="S379" s="79">
        <f t="shared" si="87"/>
        <v>373</v>
      </c>
    </row>
    <row r="380" spans="2:19" ht="24" customHeight="1">
      <c r="B380" s="75" t="str">
        <f t="shared" si="88"/>
        <v>3ASCG-9.31</v>
      </c>
      <c r="C380" s="76">
        <v>374</v>
      </c>
      <c r="D380" s="403" t="str">
        <f t="shared" si="76"/>
        <v>الثالثة إعدادي عام_374</v>
      </c>
      <c r="E380" s="77" t="str">
        <f t="shared" si="77"/>
        <v>3ASCG-9</v>
      </c>
      <c r="F380" s="91" t="str">
        <f t="shared" si="78"/>
        <v>9</v>
      </c>
      <c r="G380" s="92">
        <f t="shared" si="79"/>
        <v>31</v>
      </c>
      <c r="H380" s="91" t="str">
        <f t="shared" si="80"/>
        <v>P138260031</v>
      </c>
      <c r="I380" s="91" t="str">
        <f t="shared" si="81"/>
        <v xml:space="preserve">a محمد </v>
      </c>
      <c r="J380" s="91" t="str">
        <f t="shared" si="82"/>
        <v>ذكر</v>
      </c>
      <c r="K380" s="101" t="str">
        <f t="shared" si="89"/>
        <v>3ASCG-9</v>
      </c>
      <c r="L380" s="78">
        <v>374</v>
      </c>
      <c r="M380" s="4" t="str">
        <f t="shared" si="83"/>
        <v>14.374</v>
      </c>
      <c r="N380" s="340">
        <f>IF(O380="","",COUNTIF($O$7:O380,O380))</f>
        <v>23</v>
      </c>
      <c r="O380" s="340">
        <f t="shared" si="90"/>
        <v>14</v>
      </c>
      <c r="P380" s="1" t="str">
        <f t="shared" si="84"/>
        <v xml:space="preserve">a محمد </v>
      </c>
      <c r="Q380" s="4" t="str">
        <f t="shared" si="85"/>
        <v>14.23</v>
      </c>
      <c r="R380" s="2" t="str">
        <f t="shared" si="86"/>
        <v xml:space="preserve">a محمد </v>
      </c>
      <c r="S380" s="79">
        <f t="shared" si="87"/>
        <v>374</v>
      </c>
    </row>
    <row r="381" spans="2:19" ht="24" customHeight="1">
      <c r="B381" s="75" t="str">
        <f t="shared" si="88"/>
        <v>3ASCG-9.32</v>
      </c>
      <c r="C381" s="76">
        <v>375</v>
      </c>
      <c r="D381" s="403" t="str">
        <f t="shared" si="76"/>
        <v>الثالثة إعدادي عام_375</v>
      </c>
      <c r="E381" s="77" t="str">
        <f t="shared" si="77"/>
        <v>3ASCG-9</v>
      </c>
      <c r="F381" s="91" t="str">
        <f t="shared" si="78"/>
        <v>9</v>
      </c>
      <c r="G381" s="92">
        <f t="shared" si="79"/>
        <v>32</v>
      </c>
      <c r="H381" s="91" t="str">
        <f t="shared" si="80"/>
        <v>P139371057</v>
      </c>
      <c r="I381" s="91" t="str">
        <f t="shared" si="81"/>
        <v xml:space="preserve">a دعاء </v>
      </c>
      <c r="J381" s="91" t="str">
        <f t="shared" si="82"/>
        <v>أنثى</v>
      </c>
      <c r="K381" s="101" t="str">
        <f t="shared" si="89"/>
        <v>3ASCG-9</v>
      </c>
      <c r="L381" s="78">
        <v>375</v>
      </c>
      <c r="M381" s="4" t="str">
        <f t="shared" si="83"/>
        <v>14.375</v>
      </c>
      <c r="N381" s="340">
        <f>IF(O381="","",COUNTIF($O$7:O381,O381))</f>
        <v>24</v>
      </c>
      <c r="O381" s="340">
        <f t="shared" si="90"/>
        <v>14</v>
      </c>
      <c r="P381" s="1" t="str">
        <f t="shared" si="84"/>
        <v xml:space="preserve">a دعاء </v>
      </c>
      <c r="Q381" s="4" t="str">
        <f t="shared" si="85"/>
        <v>14.24</v>
      </c>
      <c r="R381" s="2" t="str">
        <f t="shared" si="86"/>
        <v xml:space="preserve">a دعاء </v>
      </c>
      <c r="S381" s="79">
        <f t="shared" si="87"/>
        <v>375</v>
      </c>
    </row>
    <row r="382" spans="2:19" ht="24" customHeight="1">
      <c r="B382" s="75" t="str">
        <f t="shared" si="88"/>
        <v>3ASCG-9.33</v>
      </c>
      <c r="C382" s="76">
        <v>376</v>
      </c>
      <c r="D382" s="403" t="str">
        <f t="shared" si="76"/>
        <v>الثالثة إعدادي عام_376</v>
      </c>
      <c r="E382" s="77" t="str">
        <f t="shared" si="77"/>
        <v>3ASCG-9</v>
      </c>
      <c r="F382" s="91" t="str">
        <f t="shared" si="78"/>
        <v>9</v>
      </c>
      <c r="G382" s="92">
        <f t="shared" si="79"/>
        <v>33</v>
      </c>
      <c r="H382" s="91" t="str">
        <f t="shared" si="80"/>
        <v>P139377405</v>
      </c>
      <c r="I382" s="91" t="str">
        <f t="shared" si="81"/>
        <v xml:space="preserve">a علاء الدين </v>
      </c>
      <c r="J382" s="91" t="str">
        <f t="shared" si="82"/>
        <v>ذكر</v>
      </c>
      <c r="K382" s="101" t="str">
        <f t="shared" si="89"/>
        <v>3ASCG-9</v>
      </c>
      <c r="L382" s="78">
        <v>376</v>
      </c>
      <c r="M382" s="4" t="str">
        <f t="shared" si="83"/>
        <v>14.376</v>
      </c>
      <c r="N382" s="340">
        <f>IF(O382="","",COUNTIF($O$7:O382,O382))</f>
        <v>25</v>
      </c>
      <c r="O382" s="340">
        <f t="shared" si="90"/>
        <v>14</v>
      </c>
      <c r="P382" s="1" t="str">
        <f t="shared" si="84"/>
        <v xml:space="preserve">a علاء الدين </v>
      </c>
      <c r="Q382" s="4" t="str">
        <f t="shared" si="85"/>
        <v>14.25</v>
      </c>
      <c r="R382" s="2" t="str">
        <f t="shared" si="86"/>
        <v xml:space="preserve">a علاء الدين </v>
      </c>
      <c r="S382" s="79">
        <f t="shared" si="87"/>
        <v>376</v>
      </c>
    </row>
    <row r="383" spans="2:19" ht="24" customHeight="1">
      <c r="B383" s="75" t="str">
        <f t="shared" si="88"/>
        <v>3ASCG-9.34</v>
      </c>
      <c r="C383" s="76">
        <v>377</v>
      </c>
      <c r="D383" s="403" t="str">
        <f t="shared" si="76"/>
        <v>الثالثة إعدادي عام_377</v>
      </c>
      <c r="E383" s="77" t="str">
        <f t="shared" si="77"/>
        <v>3ASCG-9</v>
      </c>
      <c r="F383" s="91" t="str">
        <f t="shared" si="78"/>
        <v>9</v>
      </c>
      <c r="G383" s="92">
        <f t="shared" si="79"/>
        <v>34</v>
      </c>
      <c r="H383" s="91" t="str">
        <f t="shared" si="80"/>
        <v>P144032915</v>
      </c>
      <c r="I383" s="91" t="str">
        <f t="shared" si="81"/>
        <v>a نهيلة</v>
      </c>
      <c r="J383" s="91" t="str">
        <f t="shared" si="82"/>
        <v>أنثى</v>
      </c>
      <c r="K383" s="101" t="str">
        <f t="shared" si="89"/>
        <v>3ASCG-9</v>
      </c>
      <c r="L383" s="78">
        <v>377</v>
      </c>
      <c r="M383" s="4" t="str">
        <f t="shared" si="83"/>
        <v>14.377</v>
      </c>
      <c r="N383" s="340">
        <f>IF(O383="","",COUNTIF($O$7:O383,O383))</f>
        <v>26</v>
      </c>
      <c r="O383" s="340">
        <f t="shared" si="90"/>
        <v>14</v>
      </c>
      <c r="P383" s="1" t="str">
        <f t="shared" si="84"/>
        <v>a نهيلة</v>
      </c>
      <c r="Q383" s="4" t="str">
        <f t="shared" si="85"/>
        <v>14.26</v>
      </c>
      <c r="R383" s="2" t="str">
        <f t="shared" si="86"/>
        <v>a نهيلة</v>
      </c>
      <c r="S383" s="79">
        <f t="shared" si="87"/>
        <v>377</v>
      </c>
    </row>
    <row r="384" spans="2:19" ht="24" customHeight="1">
      <c r="B384" s="75" t="str">
        <f t="shared" si="88"/>
        <v>3ASCG-9.35</v>
      </c>
      <c r="C384" s="76">
        <v>378</v>
      </c>
      <c r="D384" s="403" t="str">
        <f t="shared" si="76"/>
        <v>الثالثة إعدادي عام_378</v>
      </c>
      <c r="E384" s="77" t="str">
        <f t="shared" si="77"/>
        <v>3ASCG-9</v>
      </c>
      <c r="F384" s="91" t="str">
        <f t="shared" si="78"/>
        <v>9</v>
      </c>
      <c r="G384" s="92">
        <f t="shared" si="79"/>
        <v>35</v>
      </c>
      <c r="H384" s="91" t="str">
        <f t="shared" si="80"/>
        <v>P148036060</v>
      </c>
      <c r="I384" s="91" t="str">
        <f t="shared" si="81"/>
        <v>a السوري</v>
      </c>
      <c r="J384" s="91" t="str">
        <f t="shared" si="82"/>
        <v>ذكر</v>
      </c>
      <c r="K384" s="101" t="str">
        <f t="shared" si="89"/>
        <v>3ASCG-9</v>
      </c>
      <c r="L384" s="78">
        <v>378</v>
      </c>
      <c r="M384" s="4" t="str">
        <f t="shared" si="83"/>
        <v>14.378</v>
      </c>
      <c r="N384" s="340">
        <f>IF(O384="","",COUNTIF($O$7:O384,O384))</f>
        <v>27</v>
      </c>
      <c r="O384" s="340">
        <f t="shared" si="90"/>
        <v>14</v>
      </c>
      <c r="P384" s="1" t="str">
        <f t="shared" si="84"/>
        <v>a السوري</v>
      </c>
      <c r="Q384" s="4" t="str">
        <f t="shared" si="85"/>
        <v>14.27</v>
      </c>
      <c r="R384" s="2" t="str">
        <f t="shared" si="86"/>
        <v>a السوري</v>
      </c>
      <c r="S384" s="79">
        <f t="shared" si="87"/>
        <v>378</v>
      </c>
    </row>
    <row r="385" spans="2:19" ht="24" customHeight="1">
      <c r="B385" s="75" t="str">
        <f t="shared" si="88"/>
        <v>3ASCG-9.36</v>
      </c>
      <c r="C385" s="76">
        <v>379</v>
      </c>
      <c r="D385" s="403" t="str">
        <f t="shared" si="76"/>
        <v>الثالثة إعدادي عام_379</v>
      </c>
      <c r="E385" s="77" t="str">
        <f t="shared" si="77"/>
        <v>3ASCG-9</v>
      </c>
      <c r="F385" s="91" t="str">
        <f t="shared" si="78"/>
        <v>9</v>
      </c>
      <c r="G385" s="92">
        <f t="shared" si="79"/>
        <v>36</v>
      </c>
      <c r="H385" s="91" t="str">
        <f t="shared" si="80"/>
        <v>S138125879</v>
      </c>
      <c r="I385" s="91" t="str">
        <f t="shared" si="81"/>
        <v>a إيمان</v>
      </c>
      <c r="J385" s="91" t="str">
        <f t="shared" si="82"/>
        <v>أنثى</v>
      </c>
      <c r="K385" s="101" t="str">
        <f t="shared" si="89"/>
        <v>3ASCG-9</v>
      </c>
      <c r="L385" s="78">
        <v>379</v>
      </c>
      <c r="M385" s="4" t="str">
        <f t="shared" si="83"/>
        <v>15.379</v>
      </c>
      <c r="N385" s="340">
        <f>IF(O385="","",COUNTIF($O$7:O385,O385))</f>
        <v>1</v>
      </c>
      <c r="O385" s="340">
        <f t="shared" si="90"/>
        <v>15</v>
      </c>
      <c r="P385" s="1" t="str">
        <f t="shared" si="84"/>
        <v>a إيمان</v>
      </c>
      <c r="Q385" s="4" t="str">
        <f t="shared" si="85"/>
        <v>15.1</v>
      </c>
      <c r="R385" s="2" t="str">
        <f t="shared" si="86"/>
        <v>a إيمان</v>
      </c>
      <c r="S385" s="79">
        <f t="shared" si="87"/>
        <v>379</v>
      </c>
    </row>
    <row r="386" spans="2:19" ht="24" customHeight="1">
      <c r="B386" s="75" t="str">
        <f t="shared" si="88"/>
        <v>3ASCG-9.37</v>
      </c>
      <c r="C386" s="76">
        <v>380</v>
      </c>
      <c r="D386" s="403" t="str">
        <f t="shared" si="76"/>
        <v>الثالثة إعدادي عام_380</v>
      </c>
      <c r="E386" s="77" t="str">
        <f t="shared" si="77"/>
        <v>3ASCG-9</v>
      </c>
      <c r="F386" s="91" t="str">
        <f t="shared" si="78"/>
        <v>9</v>
      </c>
      <c r="G386" s="92">
        <f t="shared" si="79"/>
        <v>37</v>
      </c>
      <c r="H386" s="91" t="str">
        <f t="shared" si="80"/>
        <v>P136250960</v>
      </c>
      <c r="I386" s="91" t="str">
        <f t="shared" si="81"/>
        <v>a ذكرى</v>
      </c>
      <c r="J386" s="91" t="str">
        <f t="shared" si="82"/>
        <v>أنثى</v>
      </c>
      <c r="K386" s="101" t="str">
        <f t="shared" si="89"/>
        <v>3ASCG-9</v>
      </c>
      <c r="L386" s="78">
        <v>380</v>
      </c>
      <c r="M386" s="4" t="str">
        <f t="shared" si="83"/>
        <v>15.380</v>
      </c>
      <c r="N386" s="340">
        <f>IF(O386="","",COUNTIF($O$7:O386,O386))</f>
        <v>2</v>
      </c>
      <c r="O386" s="340">
        <f t="shared" si="90"/>
        <v>15</v>
      </c>
      <c r="P386" s="1" t="str">
        <f t="shared" si="84"/>
        <v>a ذكرى</v>
      </c>
      <c r="Q386" s="4" t="str">
        <f t="shared" si="85"/>
        <v>15.2</v>
      </c>
      <c r="R386" s="2" t="str">
        <f t="shared" si="86"/>
        <v>a ذكرى</v>
      </c>
      <c r="S386" s="79">
        <f t="shared" si="87"/>
        <v>380</v>
      </c>
    </row>
    <row r="387" spans="2:19" ht="24" customHeight="1">
      <c r="B387" s="75" t="str">
        <f t="shared" si="88"/>
        <v>3ASCG-9.38</v>
      </c>
      <c r="C387" s="76">
        <v>381</v>
      </c>
      <c r="D387" s="403" t="str">
        <f t="shared" si="76"/>
        <v>الثالثة إعدادي عام_381</v>
      </c>
      <c r="E387" s="77" t="str">
        <f t="shared" si="77"/>
        <v>3ASCG-9</v>
      </c>
      <c r="F387" s="91" t="str">
        <f t="shared" si="78"/>
        <v>9</v>
      </c>
      <c r="G387" s="92">
        <f t="shared" si="79"/>
        <v>38</v>
      </c>
      <c r="H387" s="91" t="str">
        <f t="shared" si="80"/>
        <v>P136260007</v>
      </c>
      <c r="I387" s="91" t="str">
        <f t="shared" si="81"/>
        <v>a سلمى</v>
      </c>
      <c r="J387" s="91" t="str">
        <f t="shared" si="82"/>
        <v>أنثى</v>
      </c>
      <c r="K387" s="101" t="str">
        <f t="shared" si="89"/>
        <v>3ASCG-9</v>
      </c>
      <c r="L387" s="78">
        <v>381</v>
      </c>
      <c r="M387" s="4" t="str">
        <f t="shared" si="83"/>
        <v>15.381</v>
      </c>
      <c r="N387" s="340">
        <f>IF(O387="","",COUNTIF($O$7:O387,O387))</f>
        <v>3</v>
      </c>
      <c r="O387" s="340">
        <f t="shared" si="90"/>
        <v>15</v>
      </c>
      <c r="P387" s="1" t="str">
        <f t="shared" si="84"/>
        <v>a سلمى</v>
      </c>
      <c r="Q387" s="4" t="str">
        <f t="shared" si="85"/>
        <v>15.3</v>
      </c>
      <c r="R387" s="2" t="str">
        <f t="shared" si="86"/>
        <v>a سلمى</v>
      </c>
      <c r="S387" s="79">
        <f t="shared" si="87"/>
        <v>381</v>
      </c>
    </row>
    <row r="388" spans="2:19" ht="24" customHeight="1">
      <c r="B388" s="75" t="str">
        <f t="shared" si="88"/>
        <v>3ASCG-9.39</v>
      </c>
      <c r="C388" s="76">
        <v>382</v>
      </c>
      <c r="D388" s="403" t="str">
        <f t="shared" si="76"/>
        <v>الثالثة إعدادي عام_382</v>
      </c>
      <c r="E388" s="77" t="str">
        <f t="shared" si="77"/>
        <v>3ASCG-9</v>
      </c>
      <c r="F388" s="91" t="str">
        <f t="shared" si="78"/>
        <v>9</v>
      </c>
      <c r="G388" s="92">
        <f t="shared" si="79"/>
        <v>39</v>
      </c>
      <c r="H388" s="91" t="str">
        <f t="shared" si="80"/>
        <v>P145091882</v>
      </c>
      <c r="I388" s="91" t="str">
        <f t="shared" si="81"/>
        <v>a محمد ياسين</v>
      </c>
      <c r="J388" s="91" t="str">
        <f t="shared" si="82"/>
        <v>ذكر</v>
      </c>
      <c r="K388" s="101" t="str">
        <f t="shared" si="89"/>
        <v>3ASCG-9</v>
      </c>
      <c r="L388" s="78">
        <v>382</v>
      </c>
      <c r="M388" s="4" t="str">
        <f t="shared" si="83"/>
        <v>15.382</v>
      </c>
      <c r="N388" s="340">
        <f>IF(O388="","",COUNTIF($O$7:O388,O388))</f>
        <v>4</v>
      </c>
      <c r="O388" s="340">
        <f t="shared" si="90"/>
        <v>15</v>
      </c>
      <c r="P388" s="1" t="str">
        <f t="shared" si="84"/>
        <v>a محمد ياسين</v>
      </c>
      <c r="Q388" s="4" t="str">
        <f t="shared" si="85"/>
        <v>15.4</v>
      </c>
      <c r="R388" s="2" t="str">
        <f t="shared" si="86"/>
        <v>a محمد ياسين</v>
      </c>
      <c r="S388" s="79">
        <f t="shared" si="87"/>
        <v>382</v>
      </c>
    </row>
    <row r="389" spans="2:19" ht="24" customHeight="1">
      <c r="B389" s="75" t="str">
        <f t="shared" si="88"/>
        <v>3ASCG-10.1</v>
      </c>
      <c r="C389" s="76">
        <v>383</v>
      </c>
      <c r="D389" s="403" t="str">
        <f t="shared" si="76"/>
        <v>الثالثة إعدادي عام_383</v>
      </c>
      <c r="E389" s="77" t="str">
        <f t="shared" si="77"/>
        <v>3ASCG-10</v>
      </c>
      <c r="F389" s="91" t="str">
        <f t="shared" si="78"/>
        <v>10</v>
      </c>
      <c r="G389" s="92">
        <f t="shared" si="79"/>
        <v>1</v>
      </c>
      <c r="H389" s="91" t="str">
        <f t="shared" si="80"/>
        <v>N132203780</v>
      </c>
      <c r="I389" s="91" t="str">
        <f t="shared" si="81"/>
        <v xml:space="preserve">a لمياء </v>
      </c>
      <c r="J389" s="91" t="str">
        <f t="shared" si="82"/>
        <v>أنثى</v>
      </c>
      <c r="K389" s="101" t="str">
        <f t="shared" si="89"/>
        <v>3ASCG-10</v>
      </c>
      <c r="L389" s="78">
        <v>383</v>
      </c>
      <c r="M389" s="4" t="str">
        <f t="shared" si="83"/>
        <v>15.383</v>
      </c>
      <c r="N389" s="340">
        <f>IF(O389="","",COUNTIF($O$7:O389,O389))</f>
        <v>5</v>
      </c>
      <c r="O389" s="340">
        <f t="shared" si="90"/>
        <v>15</v>
      </c>
      <c r="P389" s="1" t="str">
        <f t="shared" si="84"/>
        <v xml:space="preserve">a لمياء </v>
      </c>
      <c r="Q389" s="4" t="str">
        <f t="shared" si="85"/>
        <v>15.5</v>
      </c>
      <c r="R389" s="2" t="str">
        <f t="shared" si="86"/>
        <v xml:space="preserve">a لمياء </v>
      </c>
      <c r="S389" s="79">
        <f t="shared" si="87"/>
        <v>383</v>
      </c>
    </row>
    <row r="390" spans="2:19" ht="24" customHeight="1">
      <c r="B390" s="75" t="str">
        <f t="shared" si="88"/>
        <v>3ASCG-10.2</v>
      </c>
      <c r="C390" s="76">
        <v>384</v>
      </c>
      <c r="D390" s="403" t="str">
        <f t="shared" si="76"/>
        <v>الثالثة إعدادي عام_384</v>
      </c>
      <c r="E390" s="77" t="str">
        <f t="shared" si="77"/>
        <v>3ASCG-10</v>
      </c>
      <c r="F390" s="91" t="str">
        <f t="shared" si="78"/>
        <v>10</v>
      </c>
      <c r="G390" s="92">
        <f t="shared" si="79"/>
        <v>2</v>
      </c>
      <c r="H390" s="91" t="str">
        <f t="shared" si="80"/>
        <v>P131243152</v>
      </c>
      <c r="I390" s="91" t="str">
        <f t="shared" si="81"/>
        <v>a عمر</v>
      </c>
      <c r="J390" s="91" t="str">
        <f t="shared" si="82"/>
        <v>ذكر</v>
      </c>
      <c r="K390" s="101" t="str">
        <f t="shared" si="89"/>
        <v>3ASCG-10</v>
      </c>
      <c r="L390" s="78">
        <v>384</v>
      </c>
      <c r="M390" s="4" t="str">
        <f t="shared" si="83"/>
        <v>15.384</v>
      </c>
      <c r="N390" s="340">
        <f>IF(O390="","",COUNTIF($O$7:O390,O390))</f>
        <v>6</v>
      </c>
      <c r="O390" s="340">
        <f t="shared" si="90"/>
        <v>15</v>
      </c>
      <c r="P390" s="1" t="str">
        <f t="shared" si="84"/>
        <v>a عمر</v>
      </c>
      <c r="Q390" s="4" t="str">
        <f t="shared" si="85"/>
        <v>15.6</v>
      </c>
      <c r="R390" s="2" t="str">
        <f t="shared" si="86"/>
        <v>a عمر</v>
      </c>
      <c r="S390" s="79">
        <f t="shared" si="87"/>
        <v>384</v>
      </c>
    </row>
    <row r="391" spans="2:19" ht="24" customHeight="1">
      <c r="B391" s="75" t="str">
        <f t="shared" si="88"/>
        <v>3ASCG-10.3</v>
      </c>
      <c r="C391" s="76">
        <v>385</v>
      </c>
      <c r="D391" s="403" t="str">
        <f t="shared" ref="D391:D454" si="91">$F$2&amp;"_"&amp;C391</f>
        <v>الثالثة إعدادي عام_385</v>
      </c>
      <c r="E391" s="77" t="str">
        <f t="shared" ref="E391:E454" si="92">IFERROR(INDEX(AHLA1,MATCH(D391,AHLA,0))," ")</f>
        <v>3ASCG-10</v>
      </c>
      <c r="F391" s="91" t="str">
        <f t="shared" ref="F391:F454" si="93">IF(LEN(E391)&gt;7,RIGHT(E391,2),RIGHT(E391,1))</f>
        <v>10</v>
      </c>
      <c r="G391" s="92">
        <f t="shared" ref="G391:G454" si="94">IFERROR(INDEX(AHLA2,MATCH(D391,AHLA,0))," ")</f>
        <v>3</v>
      </c>
      <c r="H391" s="91" t="str">
        <f t="shared" ref="H391:H454" si="95">IFERROR(INDEX(AHLA3,MATCH(D391,AHLA,0))," ")</f>
        <v>P131251040</v>
      </c>
      <c r="I391" s="91" t="str">
        <f t="shared" ref="I391:I454" si="96">IFERROR(INDEX(AHLA5,MATCH(D391,AHLA,0))," ")</f>
        <v xml:space="preserve">a سليمان </v>
      </c>
      <c r="J391" s="91" t="str">
        <f t="shared" ref="J391:J454" si="97">IFERROR(INDEX(AHLA4,MATCH(D391,AHLA,0))," ")</f>
        <v>ذكر</v>
      </c>
      <c r="K391" s="101" t="str">
        <f t="shared" si="89"/>
        <v>3ASCG-10</v>
      </c>
      <c r="L391" s="78">
        <v>385</v>
      </c>
      <c r="M391" s="4" t="str">
        <f t="shared" ref="M391:M454" si="98">CONCATENATE(O391,".",L391)</f>
        <v>15.385</v>
      </c>
      <c r="N391" s="340">
        <f>IF(O391="","",COUNTIF($O$7:O391,O391))</f>
        <v>7</v>
      </c>
      <c r="O391" s="340">
        <f t="shared" si="90"/>
        <v>15</v>
      </c>
      <c r="P391" s="1" t="str">
        <f t="shared" ref="P391:P454" si="99">I391</f>
        <v xml:space="preserve">a سليمان </v>
      </c>
      <c r="Q391" s="4" t="str">
        <f t="shared" ref="Q391:Q454" si="100">CONCATENATE(O391,".",N391)</f>
        <v>15.7</v>
      </c>
      <c r="R391" s="2" t="str">
        <f t="shared" ref="R391:R454" si="101">I391</f>
        <v xml:space="preserve">a سليمان </v>
      </c>
      <c r="S391" s="79">
        <f t="shared" ref="S391:S454" si="102">L391</f>
        <v>385</v>
      </c>
    </row>
    <row r="392" spans="2:19" ht="24" customHeight="1">
      <c r="B392" s="75" t="str">
        <f t="shared" ref="B392:B455" si="103">+CONCATENATE(E392,".",G392)</f>
        <v>3ASCG-10.4</v>
      </c>
      <c r="C392" s="76">
        <v>386</v>
      </c>
      <c r="D392" s="403" t="str">
        <f t="shared" si="91"/>
        <v>الثالثة إعدادي عام_386</v>
      </c>
      <c r="E392" s="77" t="str">
        <f t="shared" si="92"/>
        <v>3ASCG-10</v>
      </c>
      <c r="F392" s="91" t="str">
        <f t="shared" si="93"/>
        <v>10</v>
      </c>
      <c r="G392" s="92">
        <f t="shared" si="94"/>
        <v>4</v>
      </c>
      <c r="H392" s="91" t="str">
        <f t="shared" si="95"/>
        <v>P131428393</v>
      </c>
      <c r="I392" s="91" t="str">
        <f t="shared" si="96"/>
        <v xml:space="preserve">a فاطمة الزهرة </v>
      </c>
      <c r="J392" s="91" t="str">
        <f t="shared" si="97"/>
        <v>أنثى</v>
      </c>
      <c r="K392" s="101" t="str">
        <f t="shared" ref="K392:K455" si="104">E392</f>
        <v>3ASCG-10</v>
      </c>
      <c r="L392" s="78">
        <v>386</v>
      </c>
      <c r="M392" s="4" t="str">
        <f t="shared" si="98"/>
        <v>15.386</v>
      </c>
      <c r="N392" s="340">
        <f>IF(O392="","",COUNTIF($O$7:O392,O392))</f>
        <v>8</v>
      </c>
      <c r="O392" s="340">
        <f t="shared" ref="O392:O455" si="105">IFERROR(INDEX($W$7:$W$46,MATCH(ROW()-6,$U$6:$U$46)),"")</f>
        <v>15</v>
      </c>
      <c r="P392" s="1" t="str">
        <f t="shared" si="99"/>
        <v xml:space="preserve">a فاطمة الزهرة </v>
      </c>
      <c r="Q392" s="4" t="str">
        <f t="shared" si="100"/>
        <v>15.8</v>
      </c>
      <c r="R392" s="2" t="str">
        <f t="shared" si="101"/>
        <v xml:space="preserve">a فاطمة الزهرة </v>
      </c>
      <c r="S392" s="79">
        <f t="shared" si="102"/>
        <v>386</v>
      </c>
    </row>
    <row r="393" spans="2:19" ht="24" customHeight="1">
      <c r="B393" s="75" t="str">
        <f t="shared" si="103"/>
        <v>3ASCG-10.5</v>
      </c>
      <c r="C393" s="76">
        <v>387</v>
      </c>
      <c r="D393" s="403" t="str">
        <f t="shared" si="91"/>
        <v>الثالثة إعدادي عام_387</v>
      </c>
      <c r="E393" s="77" t="str">
        <f t="shared" si="92"/>
        <v>3ASCG-10</v>
      </c>
      <c r="F393" s="91" t="str">
        <f t="shared" si="93"/>
        <v>10</v>
      </c>
      <c r="G393" s="92">
        <f t="shared" si="94"/>
        <v>5</v>
      </c>
      <c r="H393" s="91" t="str">
        <f t="shared" si="95"/>
        <v>P131453847</v>
      </c>
      <c r="I393" s="91" t="str">
        <f t="shared" si="96"/>
        <v>a ياسين</v>
      </c>
      <c r="J393" s="91" t="str">
        <f t="shared" si="97"/>
        <v>ذكر</v>
      </c>
      <c r="K393" s="101" t="str">
        <f t="shared" si="104"/>
        <v>3ASCG-10</v>
      </c>
      <c r="L393" s="78">
        <v>387</v>
      </c>
      <c r="M393" s="4" t="str">
        <f t="shared" si="98"/>
        <v>15.387</v>
      </c>
      <c r="N393" s="340">
        <f>IF(O393="","",COUNTIF($O$7:O393,O393))</f>
        <v>9</v>
      </c>
      <c r="O393" s="340">
        <f t="shared" si="105"/>
        <v>15</v>
      </c>
      <c r="P393" s="1" t="str">
        <f t="shared" si="99"/>
        <v>a ياسين</v>
      </c>
      <c r="Q393" s="4" t="str">
        <f t="shared" si="100"/>
        <v>15.9</v>
      </c>
      <c r="R393" s="2" t="str">
        <f t="shared" si="101"/>
        <v>a ياسين</v>
      </c>
      <c r="S393" s="79">
        <f t="shared" si="102"/>
        <v>387</v>
      </c>
    </row>
    <row r="394" spans="2:19" ht="24" customHeight="1">
      <c r="B394" s="75" t="str">
        <f t="shared" si="103"/>
        <v>3ASCG-10.6</v>
      </c>
      <c r="C394" s="76">
        <v>388</v>
      </c>
      <c r="D394" s="403" t="str">
        <f t="shared" si="91"/>
        <v>الثالثة إعدادي عام_388</v>
      </c>
      <c r="E394" s="77" t="str">
        <f t="shared" si="92"/>
        <v>3ASCG-10</v>
      </c>
      <c r="F394" s="91" t="str">
        <f t="shared" si="93"/>
        <v>10</v>
      </c>
      <c r="G394" s="92">
        <f t="shared" si="94"/>
        <v>6</v>
      </c>
      <c r="H394" s="91" t="str">
        <f t="shared" si="95"/>
        <v>P132049514</v>
      </c>
      <c r="I394" s="91" t="str">
        <f t="shared" si="96"/>
        <v>a اسامة</v>
      </c>
      <c r="J394" s="91" t="str">
        <f t="shared" si="97"/>
        <v>ذكر</v>
      </c>
      <c r="K394" s="101" t="str">
        <f t="shared" si="104"/>
        <v>3ASCG-10</v>
      </c>
      <c r="L394" s="78">
        <v>388</v>
      </c>
      <c r="M394" s="4" t="str">
        <f t="shared" si="98"/>
        <v>15.388</v>
      </c>
      <c r="N394" s="340">
        <f>IF(O394="","",COUNTIF($O$7:O394,O394))</f>
        <v>10</v>
      </c>
      <c r="O394" s="340">
        <f t="shared" si="105"/>
        <v>15</v>
      </c>
      <c r="P394" s="1" t="str">
        <f t="shared" si="99"/>
        <v>a اسامة</v>
      </c>
      <c r="Q394" s="4" t="str">
        <f t="shared" si="100"/>
        <v>15.10</v>
      </c>
      <c r="R394" s="2" t="str">
        <f t="shared" si="101"/>
        <v>a اسامة</v>
      </c>
      <c r="S394" s="79">
        <f t="shared" si="102"/>
        <v>388</v>
      </c>
    </row>
    <row r="395" spans="2:19" ht="24" customHeight="1">
      <c r="B395" s="75" t="str">
        <f t="shared" si="103"/>
        <v>3ASCG-10.7</v>
      </c>
      <c r="C395" s="76">
        <v>389</v>
      </c>
      <c r="D395" s="403" t="str">
        <f t="shared" si="91"/>
        <v>الثالثة إعدادي عام_389</v>
      </c>
      <c r="E395" s="77" t="str">
        <f t="shared" si="92"/>
        <v>3ASCG-10</v>
      </c>
      <c r="F395" s="91" t="str">
        <f t="shared" si="93"/>
        <v>10</v>
      </c>
      <c r="G395" s="92">
        <f t="shared" si="94"/>
        <v>7</v>
      </c>
      <c r="H395" s="91" t="str">
        <f t="shared" si="95"/>
        <v>P132243081</v>
      </c>
      <c r="I395" s="91" t="str">
        <f t="shared" si="96"/>
        <v xml:space="preserve">a حكمت </v>
      </c>
      <c r="J395" s="91" t="str">
        <f t="shared" si="97"/>
        <v>أنثى</v>
      </c>
      <c r="K395" s="101" t="str">
        <f t="shared" si="104"/>
        <v>3ASCG-10</v>
      </c>
      <c r="L395" s="78">
        <v>389</v>
      </c>
      <c r="M395" s="4" t="str">
        <f t="shared" si="98"/>
        <v>15.389</v>
      </c>
      <c r="N395" s="340">
        <f>IF(O395="","",COUNTIF($O$7:O395,O395))</f>
        <v>11</v>
      </c>
      <c r="O395" s="340">
        <f t="shared" si="105"/>
        <v>15</v>
      </c>
      <c r="P395" s="1" t="str">
        <f t="shared" si="99"/>
        <v xml:space="preserve">a حكمت </v>
      </c>
      <c r="Q395" s="4" t="str">
        <f t="shared" si="100"/>
        <v>15.11</v>
      </c>
      <c r="R395" s="2" t="str">
        <f t="shared" si="101"/>
        <v xml:space="preserve">a حكمت </v>
      </c>
      <c r="S395" s="79">
        <f t="shared" si="102"/>
        <v>389</v>
      </c>
    </row>
    <row r="396" spans="2:19" ht="24" customHeight="1">
      <c r="B396" s="75" t="str">
        <f t="shared" si="103"/>
        <v>3ASCG-10.8</v>
      </c>
      <c r="C396" s="76">
        <v>390</v>
      </c>
      <c r="D396" s="403" t="str">
        <f t="shared" si="91"/>
        <v>الثالثة إعدادي عام_390</v>
      </c>
      <c r="E396" s="77" t="str">
        <f t="shared" si="92"/>
        <v>3ASCG-10</v>
      </c>
      <c r="F396" s="91" t="str">
        <f t="shared" si="93"/>
        <v>10</v>
      </c>
      <c r="G396" s="92">
        <f t="shared" si="94"/>
        <v>8</v>
      </c>
      <c r="H396" s="91" t="str">
        <f t="shared" si="95"/>
        <v>P132251009</v>
      </c>
      <c r="I396" s="91" t="str">
        <f t="shared" si="96"/>
        <v xml:space="preserve">a ياسمينة </v>
      </c>
      <c r="J396" s="91" t="str">
        <f t="shared" si="97"/>
        <v>أنثى</v>
      </c>
      <c r="K396" s="101" t="str">
        <f t="shared" si="104"/>
        <v>3ASCG-10</v>
      </c>
      <c r="L396" s="78">
        <v>390</v>
      </c>
      <c r="M396" s="4" t="str">
        <f t="shared" si="98"/>
        <v>15.390</v>
      </c>
      <c r="N396" s="340">
        <f>IF(O396="","",COUNTIF($O$7:O396,O396))</f>
        <v>12</v>
      </c>
      <c r="O396" s="340">
        <f t="shared" si="105"/>
        <v>15</v>
      </c>
      <c r="P396" s="1" t="str">
        <f t="shared" si="99"/>
        <v xml:space="preserve">a ياسمينة </v>
      </c>
      <c r="Q396" s="4" t="str">
        <f t="shared" si="100"/>
        <v>15.12</v>
      </c>
      <c r="R396" s="2" t="str">
        <f t="shared" si="101"/>
        <v xml:space="preserve">a ياسمينة </v>
      </c>
      <c r="S396" s="79">
        <f t="shared" si="102"/>
        <v>390</v>
      </c>
    </row>
    <row r="397" spans="2:19" ht="24" customHeight="1">
      <c r="B397" s="75" t="str">
        <f t="shared" si="103"/>
        <v>3ASCG-10.9</v>
      </c>
      <c r="C397" s="76">
        <v>391</v>
      </c>
      <c r="D397" s="403" t="str">
        <f t="shared" si="91"/>
        <v>الثالثة إعدادي عام_391</v>
      </c>
      <c r="E397" s="77" t="str">
        <f t="shared" si="92"/>
        <v>3ASCG-10</v>
      </c>
      <c r="F397" s="91" t="str">
        <f t="shared" si="93"/>
        <v>10</v>
      </c>
      <c r="G397" s="92">
        <f t="shared" si="94"/>
        <v>9</v>
      </c>
      <c r="H397" s="91" t="str">
        <f t="shared" si="95"/>
        <v>P132252644</v>
      </c>
      <c r="I397" s="91" t="str">
        <f t="shared" si="96"/>
        <v>a أسامة</v>
      </c>
      <c r="J397" s="91" t="str">
        <f t="shared" si="97"/>
        <v>ذكر</v>
      </c>
      <c r="K397" s="101" t="str">
        <f t="shared" si="104"/>
        <v>3ASCG-10</v>
      </c>
      <c r="L397" s="78">
        <v>391</v>
      </c>
      <c r="M397" s="4" t="str">
        <f t="shared" si="98"/>
        <v>15.391</v>
      </c>
      <c r="N397" s="340">
        <f>IF(O397="","",COUNTIF($O$7:O397,O397))</f>
        <v>13</v>
      </c>
      <c r="O397" s="340">
        <f t="shared" si="105"/>
        <v>15</v>
      </c>
      <c r="P397" s="1" t="str">
        <f t="shared" si="99"/>
        <v>a أسامة</v>
      </c>
      <c r="Q397" s="4" t="str">
        <f t="shared" si="100"/>
        <v>15.13</v>
      </c>
      <c r="R397" s="2" t="str">
        <f t="shared" si="101"/>
        <v>a أسامة</v>
      </c>
      <c r="S397" s="79">
        <f t="shared" si="102"/>
        <v>391</v>
      </c>
    </row>
    <row r="398" spans="2:19" ht="24" customHeight="1">
      <c r="B398" s="75" t="str">
        <f t="shared" si="103"/>
        <v>3ASCG-10.10</v>
      </c>
      <c r="C398" s="76">
        <v>392</v>
      </c>
      <c r="D398" s="403" t="str">
        <f t="shared" si="91"/>
        <v>الثالثة إعدادي عام_392</v>
      </c>
      <c r="E398" s="77" t="str">
        <f t="shared" si="92"/>
        <v>3ASCG-10</v>
      </c>
      <c r="F398" s="91" t="str">
        <f t="shared" si="93"/>
        <v>10</v>
      </c>
      <c r="G398" s="92">
        <f t="shared" si="94"/>
        <v>10</v>
      </c>
      <c r="H398" s="91" t="str">
        <f t="shared" si="95"/>
        <v>P132260037</v>
      </c>
      <c r="I398" s="91" t="str">
        <f t="shared" si="96"/>
        <v xml:space="preserve">a محمد رضا </v>
      </c>
      <c r="J398" s="91" t="str">
        <f t="shared" si="97"/>
        <v>ذكر</v>
      </c>
      <c r="K398" s="101" t="str">
        <f t="shared" si="104"/>
        <v>3ASCG-10</v>
      </c>
      <c r="L398" s="78">
        <v>392</v>
      </c>
      <c r="M398" s="4" t="str">
        <f t="shared" si="98"/>
        <v>15.392</v>
      </c>
      <c r="N398" s="340">
        <f>IF(O398="","",COUNTIF($O$7:O398,O398))</f>
        <v>14</v>
      </c>
      <c r="O398" s="340">
        <f t="shared" si="105"/>
        <v>15</v>
      </c>
      <c r="P398" s="1" t="str">
        <f t="shared" si="99"/>
        <v xml:space="preserve">a محمد رضا </v>
      </c>
      <c r="Q398" s="4" t="str">
        <f t="shared" si="100"/>
        <v>15.14</v>
      </c>
      <c r="R398" s="2" t="str">
        <f t="shared" si="101"/>
        <v xml:space="preserve">a محمد رضا </v>
      </c>
      <c r="S398" s="79">
        <f t="shared" si="102"/>
        <v>392</v>
      </c>
    </row>
    <row r="399" spans="2:19" ht="24" customHeight="1">
      <c r="B399" s="75" t="str">
        <f t="shared" si="103"/>
        <v>3ASCG-10.11</v>
      </c>
      <c r="C399" s="76">
        <v>393</v>
      </c>
      <c r="D399" s="403" t="str">
        <f t="shared" si="91"/>
        <v>الثالثة إعدادي عام_393</v>
      </c>
      <c r="E399" s="77" t="str">
        <f t="shared" si="92"/>
        <v>3ASCG-10</v>
      </c>
      <c r="F399" s="91" t="str">
        <f t="shared" si="93"/>
        <v>10</v>
      </c>
      <c r="G399" s="92">
        <f t="shared" si="94"/>
        <v>11</v>
      </c>
      <c r="H399" s="91" t="str">
        <f t="shared" si="95"/>
        <v>P132371271</v>
      </c>
      <c r="I399" s="91" t="str">
        <f t="shared" si="96"/>
        <v xml:space="preserve">a محمد صفوان </v>
      </c>
      <c r="J399" s="91" t="str">
        <f t="shared" si="97"/>
        <v>ذكر</v>
      </c>
      <c r="K399" s="101" t="str">
        <f t="shared" si="104"/>
        <v>3ASCG-10</v>
      </c>
      <c r="L399" s="78">
        <v>393</v>
      </c>
      <c r="M399" s="4" t="str">
        <f t="shared" si="98"/>
        <v>15.393</v>
      </c>
      <c r="N399" s="340">
        <f>IF(O399="","",COUNTIF($O$7:O399,O399))</f>
        <v>15</v>
      </c>
      <c r="O399" s="340">
        <f t="shared" si="105"/>
        <v>15</v>
      </c>
      <c r="P399" s="1" t="str">
        <f t="shared" si="99"/>
        <v xml:space="preserve">a محمد صفوان </v>
      </c>
      <c r="Q399" s="4" t="str">
        <f t="shared" si="100"/>
        <v>15.15</v>
      </c>
      <c r="R399" s="2" t="str">
        <f t="shared" si="101"/>
        <v xml:space="preserve">a محمد صفوان </v>
      </c>
      <c r="S399" s="79">
        <f t="shared" si="102"/>
        <v>393</v>
      </c>
    </row>
    <row r="400" spans="2:19" ht="24" customHeight="1">
      <c r="B400" s="75" t="str">
        <f t="shared" si="103"/>
        <v>3ASCG-10.12</v>
      </c>
      <c r="C400" s="76">
        <v>394</v>
      </c>
      <c r="D400" s="403" t="str">
        <f t="shared" si="91"/>
        <v>الثالثة إعدادي عام_394</v>
      </c>
      <c r="E400" s="77" t="str">
        <f t="shared" si="92"/>
        <v>3ASCG-10</v>
      </c>
      <c r="F400" s="91" t="str">
        <f t="shared" si="93"/>
        <v>10</v>
      </c>
      <c r="G400" s="92">
        <f t="shared" si="94"/>
        <v>12</v>
      </c>
      <c r="H400" s="91" t="str">
        <f t="shared" si="95"/>
        <v>P133260227</v>
      </c>
      <c r="I400" s="91" t="str">
        <f t="shared" si="96"/>
        <v xml:space="preserve">a معاذ </v>
      </c>
      <c r="J400" s="91" t="str">
        <f t="shared" si="97"/>
        <v>ذكر</v>
      </c>
      <c r="K400" s="101" t="str">
        <f t="shared" si="104"/>
        <v>3ASCG-10</v>
      </c>
      <c r="L400" s="78">
        <v>394</v>
      </c>
      <c r="M400" s="4" t="str">
        <f t="shared" si="98"/>
        <v>15.394</v>
      </c>
      <c r="N400" s="340">
        <f>IF(O400="","",COUNTIF($O$7:O400,O400))</f>
        <v>16</v>
      </c>
      <c r="O400" s="340">
        <f t="shared" si="105"/>
        <v>15</v>
      </c>
      <c r="P400" s="1" t="str">
        <f t="shared" si="99"/>
        <v xml:space="preserve">a معاذ </v>
      </c>
      <c r="Q400" s="4" t="str">
        <f t="shared" si="100"/>
        <v>15.16</v>
      </c>
      <c r="R400" s="2" t="str">
        <f t="shared" si="101"/>
        <v xml:space="preserve">a معاذ </v>
      </c>
      <c r="S400" s="79">
        <f t="shared" si="102"/>
        <v>394</v>
      </c>
    </row>
    <row r="401" spans="2:19" ht="24" customHeight="1">
      <c r="B401" s="75" t="str">
        <f t="shared" si="103"/>
        <v>3ASCG-10.13</v>
      </c>
      <c r="C401" s="76">
        <v>395</v>
      </c>
      <c r="D401" s="403" t="str">
        <f t="shared" si="91"/>
        <v>الثالثة إعدادي عام_395</v>
      </c>
      <c r="E401" s="77" t="str">
        <f t="shared" si="92"/>
        <v>3ASCG-10</v>
      </c>
      <c r="F401" s="91" t="str">
        <f t="shared" si="93"/>
        <v>10</v>
      </c>
      <c r="G401" s="92">
        <f t="shared" si="94"/>
        <v>13</v>
      </c>
      <c r="H401" s="91" t="str">
        <f t="shared" si="95"/>
        <v>P133371104</v>
      </c>
      <c r="I401" s="91" t="str">
        <f t="shared" si="96"/>
        <v xml:space="preserve">a حديفة </v>
      </c>
      <c r="J401" s="91" t="str">
        <f t="shared" si="97"/>
        <v>ذكر</v>
      </c>
      <c r="K401" s="101" t="str">
        <f t="shared" si="104"/>
        <v>3ASCG-10</v>
      </c>
      <c r="L401" s="78">
        <v>395</v>
      </c>
      <c r="M401" s="4" t="str">
        <f t="shared" si="98"/>
        <v>15.395</v>
      </c>
      <c r="N401" s="340">
        <f>IF(O401="","",COUNTIF($O$7:O401,O401))</f>
        <v>17</v>
      </c>
      <c r="O401" s="340">
        <f t="shared" si="105"/>
        <v>15</v>
      </c>
      <c r="P401" s="1" t="str">
        <f t="shared" si="99"/>
        <v xml:space="preserve">a حديفة </v>
      </c>
      <c r="Q401" s="4" t="str">
        <f t="shared" si="100"/>
        <v>15.17</v>
      </c>
      <c r="R401" s="2" t="str">
        <f t="shared" si="101"/>
        <v xml:space="preserve">a حديفة </v>
      </c>
      <c r="S401" s="79">
        <f t="shared" si="102"/>
        <v>395</v>
      </c>
    </row>
    <row r="402" spans="2:19" ht="24" customHeight="1">
      <c r="B402" s="75" t="str">
        <f t="shared" si="103"/>
        <v>3ASCG-10.14</v>
      </c>
      <c r="C402" s="76">
        <v>396</v>
      </c>
      <c r="D402" s="403" t="str">
        <f t="shared" si="91"/>
        <v>الثالثة إعدادي عام_396</v>
      </c>
      <c r="E402" s="77" t="str">
        <f t="shared" si="92"/>
        <v>3ASCG-10</v>
      </c>
      <c r="F402" s="91" t="str">
        <f t="shared" si="93"/>
        <v>10</v>
      </c>
      <c r="G402" s="92">
        <f t="shared" si="94"/>
        <v>14</v>
      </c>
      <c r="H402" s="91" t="str">
        <f t="shared" si="95"/>
        <v>P133376641</v>
      </c>
      <c r="I402" s="91" t="str">
        <f t="shared" si="96"/>
        <v xml:space="preserve">a أنس </v>
      </c>
      <c r="J402" s="91" t="str">
        <f t="shared" si="97"/>
        <v>ذكر</v>
      </c>
      <c r="K402" s="101" t="str">
        <f t="shared" si="104"/>
        <v>3ASCG-10</v>
      </c>
      <c r="L402" s="78">
        <v>396</v>
      </c>
      <c r="M402" s="4" t="str">
        <f t="shared" si="98"/>
        <v>15.396</v>
      </c>
      <c r="N402" s="340">
        <f>IF(O402="","",COUNTIF($O$7:O402,O402))</f>
        <v>18</v>
      </c>
      <c r="O402" s="340">
        <f t="shared" si="105"/>
        <v>15</v>
      </c>
      <c r="P402" s="1" t="str">
        <f t="shared" si="99"/>
        <v xml:space="preserve">a أنس </v>
      </c>
      <c r="Q402" s="4" t="str">
        <f t="shared" si="100"/>
        <v>15.18</v>
      </c>
      <c r="R402" s="2" t="str">
        <f t="shared" si="101"/>
        <v xml:space="preserve">a أنس </v>
      </c>
      <c r="S402" s="79">
        <f t="shared" si="102"/>
        <v>396</v>
      </c>
    </row>
    <row r="403" spans="2:19" ht="24" customHeight="1">
      <c r="B403" s="75" t="str">
        <f t="shared" si="103"/>
        <v>3ASCG-10.15</v>
      </c>
      <c r="C403" s="76">
        <v>397</v>
      </c>
      <c r="D403" s="403" t="str">
        <f t="shared" si="91"/>
        <v>الثالثة إعدادي عام_397</v>
      </c>
      <c r="E403" s="77" t="str">
        <f t="shared" si="92"/>
        <v>3ASCG-10</v>
      </c>
      <c r="F403" s="91" t="str">
        <f t="shared" si="93"/>
        <v>10</v>
      </c>
      <c r="G403" s="92">
        <f t="shared" si="94"/>
        <v>15</v>
      </c>
      <c r="H403" s="91" t="str">
        <f t="shared" si="95"/>
        <v>P134212953</v>
      </c>
      <c r="I403" s="91" t="str">
        <f t="shared" si="96"/>
        <v>a ابتسام</v>
      </c>
      <c r="J403" s="91" t="str">
        <f t="shared" si="97"/>
        <v>أنثى</v>
      </c>
      <c r="K403" s="101" t="str">
        <f t="shared" si="104"/>
        <v>3ASCG-10</v>
      </c>
      <c r="L403" s="78">
        <v>397</v>
      </c>
      <c r="M403" s="4" t="str">
        <f t="shared" si="98"/>
        <v>15.397</v>
      </c>
      <c r="N403" s="340">
        <f>IF(O403="","",COUNTIF($O$7:O403,O403))</f>
        <v>19</v>
      </c>
      <c r="O403" s="340">
        <f t="shared" si="105"/>
        <v>15</v>
      </c>
      <c r="P403" s="1" t="str">
        <f t="shared" si="99"/>
        <v>a ابتسام</v>
      </c>
      <c r="Q403" s="4" t="str">
        <f t="shared" si="100"/>
        <v>15.19</v>
      </c>
      <c r="R403" s="2" t="str">
        <f t="shared" si="101"/>
        <v>a ابتسام</v>
      </c>
      <c r="S403" s="79">
        <f t="shared" si="102"/>
        <v>397</v>
      </c>
    </row>
    <row r="404" spans="2:19" ht="24" customHeight="1">
      <c r="B404" s="75" t="str">
        <f t="shared" si="103"/>
        <v>3ASCG-10.16</v>
      </c>
      <c r="C404" s="76">
        <v>398</v>
      </c>
      <c r="D404" s="403" t="str">
        <f t="shared" si="91"/>
        <v>الثالثة إعدادي عام_398</v>
      </c>
      <c r="E404" s="77" t="str">
        <f t="shared" si="92"/>
        <v>3ASCG-10</v>
      </c>
      <c r="F404" s="91" t="str">
        <f t="shared" si="93"/>
        <v>10</v>
      </c>
      <c r="G404" s="92">
        <f t="shared" si="94"/>
        <v>16</v>
      </c>
      <c r="H404" s="91" t="str">
        <f t="shared" si="95"/>
        <v>P134318747</v>
      </c>
      <c r="I404" s="91" t="str">
        <f t="shared" si="96"/>
        <v>a صفاء</v>
      </c>
      <c r="J404" s="91" t="str">
        <f t="shared" si="97"/>
        <v>أنثى</v>
      </c>
      <c r="K404" s="101" t="str">
        <f t="shared" si="104"/>
        <v>3ASCG-10</v>
      </c>
      <c r="L404" s="78">
        <v>398</v>
      </c>
      <c r="M404" s="4" t="str">
        <f t="shared" si="98"/>
        <v>15.398</v>
      </c>
      <c r="N404" s="340">
        <f>IF(O404="","",COUNTIF($O$7:O404,O404))</f>
        <v>20</v>
      </c>
      <c r="O404" s="340">
        <f t="shared" si="105"/>
        <v>15</v>
      </c>
      <c r="P404" s="1" t="str">
        <f t="shared" si="99"/>
        <v>a صفاء</v>
      </c>
      <c r="Q404" s="4" t="str">
        <f t="shared" si="100"/>
        <v>15.20</v>
      </c>
      <c r="R404" s="2" t="str">
        <f t="shared" si="101"/>
        <v>a صفاء</v>
      </c>
      <c r="S404" s="79">
        <f t="shared" si="102"/>
        <v>398</v>
      </c>
    </row>
    <row r="405" spans="2:19" ht="24" customHeight="1">
      <c r="B405" s="75" t="str">
        <f t="shared" si="103"/>
        <v>3ASCG-10.17</v>
      </c>
      <c r="C405" s="76">
        <v>399</v>
      </c>
      <c r="D405" s="403" t="str">
        <f t="shared" si="91"/>
        <v>الثالثة إعدادي عام_399</v>
      </c>
      <c r="E405" s="77" t="str">
        <f t="shared" si="92"/>
        <v>3ASCG-10</v>
      </c>
      <c r="F405" s="91" t="str">
        <f t="shared" si="93"/>
        <v>10</v>
      </c>
      <c r="G405" s="92">
        <f t="shared" si="94"/>
        <v>17</v>
      </c>
      <c r="H405" s="91" t="str">
        <f t="shared" si="95"/>
        <v>P134345323</v>
      </c>
      <c r="I405" s="91" t="str">
        <f t="shared" si="96"/>
        <v>a إيمان</v>
      </c>
      <c r="J405" s="91" t="str">
        <f t="shared" si="97"/>
        <v>أنثى</v>
      </c>
      <c r="K405" s="101" t="str">
        <f t="shared" si="104"/>
        <v>3ASCG-10</v>
      </c>
      <c r="L405" s="78">
        <v>399</v>
      </c>
      <c r="M405" s="4" t="str">
        <f t="shared" si="98"/>
        <v>15.399</v>
      </c>
      <c r="N405" s="340">
        <f>IF(O405="","",COUNTIF($O$7:O405,O405))</f>
        <v>21</v>
      </c>
      <c r="O405" s="340">
        <f t="shared" si="105"/>
        <v>15</v>
      </c>
      <c r="P405" s="1" t="str">
        <f t="shared" si="99"/>
        <v>a إيمان</v>
      </c>
      <c r="Q405" s="4" t="str">
        <f t="shared" si="100"/>
        <v>15.21</v>
      </c>
      <c r="R405" s="2" t="str">
        <f t="shared" si="101"/>
        <v>a إيمان</v>
      </c>
      <c r="S405" s="79">
        <f t="shared" si="102"/>
        <v>399</v>
      </c>
    </row>
    <row r="406" spans="2:19" ht="24" customHeight="1">
      <c r="B406" s="75" t="str">
        <f t="shared" si="103"/>
        <v>3ASCG-10.18</v>
      </c>
      <c r="C406" s="76">
        <v>400</v>
      </c>
      <c r="D406" s="403" t="str">
        <f t="shared" si="91"/>
        <v>الثالثة إعدادي عام_400</v>
      </c>
      <c r="E406" s="77" t="str">
        <f t="shared" si="92"/>
        <v>3ASCG-10</v>
      </c>
      <c r="F406" s="91" t="str">
        <f t="shared" si="93"/>
        <v>10</v>
      </c>
      <c r="G406" s="92">
        <f t="shared" si="94"/>
        <v>18</v>
      </c>
      <c r="H406" s="91" t="str">
        <f t="shared" si="95"/>
        <v>P134371170</v>
      </c>
      <c r="I406" s="91" t="str">
        <f t="shared" si="96"/>
        <v xml:space="preserve">a محمد </v>
      </c>
      <c r="J406" s="91" t="str">
        <f t="shared" si="97"/>
        <v>ذكر</v>
      </c>
      <c r="K406" s="101" t="str">
        <f t="shared" si="104"/>
        <v>3ASCG-10</v>
      </c>
      <c r="L406" s="78">
        <v>400</v>
      </c>
      <c r="M406" s="4" t="str">
        <f t="shared" si="98"/>
        <v>15.400</v>
      </c>
      <c r="N406" s="340">
        <f>IF(O406="","",COUNTIF($O$7:O406,O406))</f>
        <v>22</v>
      </c>
      <c r="O406" s="340">
        <f t="shared" si="105"/>
        <v>15</v>
      </c>
      <c r="P406" s="1" t="str">
        <f t="shared" si="99"/>
        <v xml:space="preserve">a محمد </v>
      </c>
      <c r="Q406" s="4" t="str">
        <f t="shared" si="100"/>
        <v>15.22</v>
      </c>
      <c r="R406" s="2" t="str">
        <f t="shared" si="101"/>
        <v xml:space="preserve">a محمد </v>
      </c>
      <c r="S406" s="79">
        <f t="shared" si="102"/>
        <v>400</v>
      </c>
    </row>
    <row r="407" spans="2:19" ht="24" customHeight="1">
      <c r="B407" s="75" t="str">
        <f t="shared" si="103"/>
        <v>3ASCG-10.19</v>
      </c>
      <c r="C407" s="76">
        <v>401</v>
      </c>
      <c r="D407" s="403" t="str">
        <f t="shared" si="91"/>
        <v>الثالثة إعدادي عام_401</v>
      </c>
      <c r="E407" s="77" t="str">
        <f t="shared" si="92"/>
        <v>3ASCG-10</v>
      </c>
      <c r="F407" s="91" t="str">
        <f t="shared" si="93"/>
        <v>10</v>
      </c>
      <c r="G407" s="92">
        <f t="shared" si="94"/>
        <v>19</v>
      </c>
      <c r="H407" s="91" t="str">
        <f t="shared" si="95"/>
        <v>P134371229</v>
      </c>
      <c r="I407" s="91" t="str">
        <f t="shared" si="96"/>
        <v xml:space="preserve">a فاطمة الزهراء </v>
      </c>
      <c r="J407" s="91" t="str">
        <f t="shared" si="97"/>
        <v>أنثى</v>
      </c>
      <c r="K407" s="101" t="str">
        <f t="shared" si="104"/>
        <v>3ASCG-10</v>
      </c>
      <c r="L407" s="78">
        <v>401</v>
      </c>
      <c r="M407" s="4" t="str">
        <f t="shared" si="98"/>
        <v>15.401</v>
      </c>
      <c r="N407" s="340">
        <f>IF(O407="","",COUNTIF($O$7:O407,O407))</f>
        <v>23</v>
      </c>
      <c r="O407" s="340">
        <f t="shared" si="105"/>
        <v>15</v>
      </c>
      <c r="P407" s="1" t="str">
        <f t="shared" si="99"/>
        <v xml:space="preserve">a فاطمة الزهراء </v>
      </c>
      <c r="Q407" s="4" t="str">
        <f t="shared" si="100"/>
        <v>15.23</v>
      </c>
      <c r="R407" s="2" t="str">
        <f t="shared" si="101"/>
        <v xml:space="preserve">a فاطمة الزهراء </v>
      </c>
      <c r="S407" s="79">
        <f t="shared" si="102"/>
        <v>401</v>
      </c>
    </row>
    <row r="408" spans="2:19" ht="24" customHeight="1">
      <c r="B408" s="75" t="str">
        <f t="shared" si="103"/>
        <v>3ASCG-10.20</v>
      </c>
      <c r="C408" s="76">
        <v>402</v>
      </c>
      <c r="D408" s="403" t="str">
        <f t="shared" si="91"/>
        <v>الثالثة إعدادي عام_402</v>
      </c>
      <c r="E408" s="77" t="str">
        <f t="shared" si="92"/>
        <v>3ASCG-10</v>
      </c>
      <c r="F408" s="91" t="str">
        <f t="shared" si="93"/>
        <v>10</v>
      </c>
      <c r="G408" s="92">
        <f t="shared" si="94"/>
        <v>20</v>
      </c>
      <c r="H408" s="91" t="str">
        <f t="shared" si="95"/>
        <v>P134371237</v>
      </c>
      <c r="I408" s="91" t="str">
        <f t="shared" si="96"/>
        <v xml:space="preserve">a فاطمة الزهراء </v>
      </c>
      <c r="J408" s="91" t="str">
        <f t="shared" si="97"/>
        <v>أنثى</v>
      </c>
      <c r="K408" s="101" t="str">
        <f t="shared" si="104"/>
        <v>3ASCG-10</v>
      </c>
      <c r="L408" s="78">
        <v>402</v>
      </c>
      <c r="M408" s="4" t="str">
        <f t="shared" si="98"/>
        <v>15.402</v>
      </c>
      <c r="N408" s="340">
        <f>IF(O408="","",COUNTIF($O$7:O408,O408))</f>
        <v>24</v>
      </c>
      <c r="O408" s="340">
        <f t="shared" si="105"/>
        <v>15</v>
      </c>
      <c r="P408" s="1" t="str">
        <f t="shared" si="99"/>
        <v xml:space="preserve">a فاطمة الزهراء </v>
      </c>
      <c r="Q408" s="4" t="str">
        <f t="shared" si="100"/>
        <v>15.24</v>
      </c>
      <c r="R408" s="2" t="str">
        <f t="shared" si="101"/>
        <v xml:space="preserve">a فاطمة الزهراء </v>
      </c>
      <c r="S408" s="79">
        <f t="shared" si="102"/>
        <v>402</v>
      </c>
    </row>
    <row r="409" spans="2:19" ht="24" customHeight="1">
      <c r="B409" s="75" t="str">
        <f t="shared" si="103"/>
        <v>3ASCG-10.21</v>
      </c>
      <c r="C409" s="76">
        <v>403</v>
      </c>
      <c r="D409" s="403" t="str">
        <f t="shared" si="91"/>
        <v>الثالثة إعدادي عام_403</v>
      </c>
      <c r="E409" s="77" t="str">
        <f t="shared" si="92"/>
        <v>3ASCG-10</v>
      </c>
      <c r="F409" s="91" t="str">
        <f t="shared" si="93"/>
        <v>10</v>
      </c>
      <c r="G409" s="92">
        <f t="shared" si="94"/>
        <v>21</v>
      </c>
      <c r="H409" s="91" t="str">
        <f t="shared" si="95"/>
        <v>P134371259</v>
      </c>
      <c r="I409" s="91" t="str">
        <f t="shared" si="96"/>
        <v xml:space="preserve">a آية </v>
      </c>
      <c r="J409" s="91" t="str">
        <f t="shared" si="97"/>
        <v>أنثى</v>
      </c>
      <c r="K409" s="101" t="str">
        <f t="shared" si="104"/>
        <v>3ASCG-10</v>
      </c>
      <c r="L409" s="78">
        <v>403</v>
      </c>
      <c r="M409" s="4" t="str">
        <f t="shared" si="98"/>
        <v>15.403</v>
      </c>
      <c r="N409" s="340">
        <f>IF(O409="","",COUNTIF($O$7:O409,O409))</f>
        <v>25</v>
      </c>
      <c r="O409" s="340">
        <f t="shared" si="105"/>
        <v>15</v>
      </c>
      <c r="P409" s="1" t="str">
        <f t="shared" si="99"/>
        <v xml:space="preserve">a آية </v>
      </c>
      <c r="Q409" s="4" t="str">
        <f t="shared" si="100"/>
        <v>15.25</v>
      </c>
      <c r="R409" s="2" t="str">
        <f t="shared" si="101"/>
        <v xml:space="preserve">a آية </v>
      </c>
      <c r="S409" s="79">
        <f t="shared" si="102"/>
        <v>403</v>
      </c>
    </row>
    <row r="410" spans="2:19" ht="24" customHeight="1">
      <c r="B410" s="75" t="str">
        <f t="shared" si="103"/>
        <v>3ASCG-10.22</v>
      </c>
      <c r="C410" s="76">
        <v>404</v>
      </c>
      <c r="D410" s="403" t="str">
        <f t="shared" si="91"/>
        <v>الثالثة إعدادي عام_404</v>
      </c>
      <c r="E410" s="77" t="str">
        <f t="shared" si="92"/>
        <v>3ASCG-10</v>
      </c>
      <c r="F410" s="91" t="str">
        <f t="shared" si="93"/>
        <v>10</v>
      </c>
      <c r="G410" s="92">
        <f t="shared" si="94"/>
        <v>22</v>
      </c>
      <c r="H410" s="91" t="str">
        <f t="shared" si="95"/>
        <v>P134523679</v>
      </c>
      <c r="I410" s="91" t="str">
        <f t="shared" si="96"/>
        <v>a منال</v>
      </c>
      <c r="J410" s="91" t="str">
        <f t="shared" si="97"/>
        <v>أنثى</v>
      </c>
      <c r="K410" s="101" t="str">
        <f t="shared" si="104"/>
        <v>3ASCG-10</v>
      </c>
      <c r="L410" s="78">
        <v>404</v>
      </c>
      <c r="M410" s="4" t="str">
        <f t="shared" si="98"/>
        <v>15.404</v>
      </c>
      <c r="N410" s="340">
        <f>IF(O410="","",COUNTIF($O$7:O410,O410))</f>
        <v>26</v>
      </c>
      <c r="O410" s="340">
        <f t="shared" si="105"/>
        <v>15</v>
      </c>
      <c r="P410" s="1" t="str">
        <f t="shared" si="99"/>
        <v>a منال</v>
      </c>
      <c r="Q410" s="4" t="str">
        <f t="shared" si="100"/>
        <v>15.26</v>
      </c>
      <c r="R410" s="2" t="str">
        <f t="shared" si="101"/>
        <v>a منال</v>
      </c>
      <c r="S410" s="79">
        <f t="shared" si="102"/>
        <v>404</v>
      </c>
    </row>
    <row r="411" spans="2:19" ht="24" customHeight="1">
      <c r="B411" s="75" t="str">
        <f t="shared" si="103"/>
        <v>3ASCG-10.23</v>
      </c>
      <c r="C411" s="76">
        <v>405</v>
      </c>
      <c r="D411" s="403" t="str">
        <f t="shared" si="91"/>
        <v>الثالثة إعدادي عام_405</v>
      </c>
      <c r="E411" s="77" t="str">
        <f t="shared" si="92"/>
        <v>3ASCG-10</v>
      </c>
      <c r="F411" s="91" t="str">
        <f t="shared" si="93"/>
        <v>10</v>
      </c>
      <c r="G411" s="92">
        <f t="shared" si="94"/>
        <v>23</v>
      </c>
      <c r="H411" s="91" t="str">
        <f t="shared" si="95"/>
        <v>P135244251</v>
      </c>
      <c r="I411" s="91" t="str">
        <f t="shared" si="96"/>
        <v xml:space="preserve">a سهام </v>
      </c>
      <c r="J411" s="91" t="str">
        <f t="shared" si="97"/>
        <v>أنثى</v>
      </c>
      <c r="K411" s="101" t="str">
        <f t="shared" si="104"/>
        <v>3ASCG-10</v>
      </c>
      <c r="L411" s="78">
        <v>405</v>
      </c>
      <c r="M411" s="4" t="str">
        <f t="shared" si="98"/>
        <v>15.405</v>
      </c>
      <c r="N411" s="340">
        <f>IF(O411="","",COUNTIF($O$7:O411,O411))</f>
        <v>27</v>
      </c>
      <c r="O411" s="340">
        <f t="shared" si="105"/>
        <v>15</v>
      </c>
      <c r="P411" s="1" t="str">
        <f t="shared" si="99"/>
        <v xml:space="preserve">a سهام </v>
      </c>
      <c r="Q411" s="4" t="str">
        <f t="shared" si="100"/>
        <v>15.27</v>
      </c>
      <c r="R411" s="2" t="str">
        <f t="shared" si="101"/>
        <v xml:space="preserve">a سهام </v>
      </c>
      <c r="S411" s="79">
        <f t="shared" si="102"/>
        <v>405</v>
      </c>
    </row>
    <row r="412" spans="2:19" ht="24" customHeight="1">
      <c r="B412" s="75" t="str">
        <f t="shared" si="103"/>
        <v>3ASCG-10.24</v>
      </c>
      <c r="C412" s="76">
        <v>406</v>
      </c>
      <c r="D412" s="403" t="str">
        <f t="shared" si="91"/>
        <v>الثالثة إعدادي عام_406</v>
      </c>
      <c r="E412" s="77" t="str">
        <f t="shared" si="92"/>
        <v>3ASCG-10</v>
      </c>
      <c r="F412" s="91" t="str">
        <f t="shared" si="93"/>
        <v>10</v>
      </c>
      <c r="G412" s="92">
        <f t="shared" si="94"/>
        <v>24</v>
      </c>
      <c r="H412" s="91" t="str">
        <f t="shared" si="95"/>
        <v>P135371244</v>
      </c>
      <c r="I412" s="91" t="str">
        <f t="shared" si="96"/>
        <v xml:space="preserve">a بثينة </v>
      </c>
      <c r="J412" s="91" t="str">
        <f t="shared" si="97"/>
        <v>أنثى</v>
      </c>
      <c r="K412" s="101" t="str">
        <f t="shared" si="104"/>
        <v>3ASCG-10</v>
      </c>
      <c r="L412" s="78">
        <v>406</v>
      </c>
      <c r="M412" s="4" t="str">
        <f t="shared" si="98"/>
        <v>16.406</v>
      </c>
      <c r="N412" s="340">
        <f>IF(O412="","",COUNTIF($O$7:O412,O412))</f>
        <v>1</v>
      </c>
      <c r="O412" s="340">
        <f t="shared" si="105"/>
        <v>16</v>
      </c>
      <c r="P412" s="1" t="str">
        <f t="shared" si="99"/>
        <v xml:space="preserve">a بثينة </v>
      </c>
      <c r="Q412" s="4" t="str">
        <f t="shared" si="100"/>
        <v>16.1</v>
      </c>
      <c r="R412" s="2" t="str">
        <f t="shared" si="101"/>
        <v xml:space="preserve">a بثينة </v>
      </c>
      <c r="S412" s="79">
        <f t="shared" si="102"/>
        <v>406</v>
      </c>
    </row>
    <row r="413" spans="2:19" ht="24" customHeight="1">
      <c r="B413" s="75" t="str">
        <f t="shared" si="103"/>
        <v>3ASCG-10.25</v>
      </c>
      <c r="C413" s="76">
        <v>407</v>
      </c>
      <c r="D413" s="403" t="str">
        <f t="shared" si="91"/>
        <v>الثالثة إعدادي عام_407</v>
      </c>
      <c r="E413" s="77" t="str">
        <f t="shared" si="92"/>
        <v>3ASCG-10</v>
      </c>
      <c r="F413" s="91" t="str">
        <f t="shared" si="93"/>
        <v>10</v>
      </c>
      <c r="G413" s="92">
        <f t="shared" si="94"/>
        <v>25</v>
      </c>
      <c r="H413" s="91" t="str">
        <f t="shared" si="95"/>
        <v>P135428337</v>
      </c>
      <c r="I413" s="91" t="str">
        <f t="shared" si="96"/>
        <v>a حسناء</v>
      </c>
      <c r="J413" s="91" t="str">
        <f t="shared" si="97"/>
        <v>أنثى</v>
      </c>
      <c r="K413" s="101" t="str">
        <f t="shared" si="104"/>
        <v>3ASCG-10</v>
      </c>
      <c r="L413" s="78">
        <v>407</v>
      </c>
      <c r="M413" s="4" t="str">
        <f t="shared" si="98"/>
        <v>16.407</v>
      </c>
      <c r="N413" s="340">
        <f>IF(O413="","",COUNTIF($O$7:O413,O413))</f>
        <v>2</v>
      </c>
      <c r="O413" s="340">
        <f t="shared" si="105"/>
        <v>16</v>
      </c>
      <c r="P413" s="1" t="str">
        <f t="shared" si="99"/>
        <v>a حسناء</v>
      </c>
      <c r="Q413" s="4" t="str">
        <f t="shared" si="100"/>
        <v>16.2</v>
      </c>
      <c r="R413" s="2" t="str">
        <f t="shared" si="101"/>
        <v>a حسناء</v>
      </c>
      <c r="S413" s="79">
        <f t="shared" si="102"/>
        <v>407</v>
      </c>
    </row>
    <row r="414" spans="2:19" ht="24" customHeight="1">
      <c r="B414" s="75" t="str">
        <f t="shared" si="103"/>
        <v>3ASCG-10.26</v>
      </c>
      <c r="C414" s="76">
        <v>408</v>
      </c>
      <c r="D414" s="403" t="str">
        <f t="shared" si="91"/>
        <v>الثالثة إعدادي عام_408</v>
      </c>
      <c r="E414" s="77" t="str">
        <f t="shared" si="92"/>
        <v>3ASCG-10</v>
      </c>
      <c r="F414" s="91" t="str">
        <f t="shared" si="93"/>
        <v>10</v>
      </c>
      <c r="G414" s="92">
        <f t="shared" si="94"/>
        <v>26</v>
      </c>
      <c r="H414" s="91" t="str">
        <f t="shared" si="95"/>
        <v>P137241184</v>
      </c>
      <c r="I414" s="91" t="str">
        <f t="shared" si="96"/>
        <v>a نوفل</v>
      </c>
      <c r="J414" s="91" t="str">
        <f t="shared" si="97"/>
        <v>ذكر</v>
      </c>
      <c r="K414" s="101" t="str">
        <f t="shared" si="104"/>
        <v>3ASCG-10</v>
      </c>
      <c r="L414" s="78">
        <v>408</v>
      </c>
      <c r="M414" s="4" t="str">
        <f t="shared" si="98"/>
        <v>16.408</v>
      </c>
      <c r="N414" s="340">
        <f>IF(O414="","",COUNTIF($O$7:O414,O414))</f>
        <v>3</v>
      </c>
      <c r="O414" s="340">
        <f t="shared" si="105"/>
        <v>16</v>
      </c>
      <c r="P414" s="1" t="str">
        <f t="shared" si="99"/>
        <v>a نوفل</v>
      </c>
      <c r="Q414" s="4" t="str">
        <f t="shared" si="100"/>
        <v>16.3</v>
      </c>
      <c r="R414" s="2" t="str">
        <f t="shared" si="101"/>
        <v>a نوفل</v>
      </c>
      <c r="S414" s="79">
        <f t="shared" si="102"/>
        <v>408</v>
      </c>
    </row>
    <row r="415" spans="2:19" ht="24" customHeight="1">
      <c r="B415" s="75" t="str">
        <f t="shared" si="103"/>
        <v>3ASCG-10.27</v>
      </c>
      <c r="C415" s="76">
        <v>409</v>
      </c>
      <c r="D415" s="403" t="str">
        <f t="shared" si="91"/>
        <v>الثالثة إعدادي عام_409</v>
      </c>
      <c r="E415" s="77" t="str">
        <f t="shared" si="92"/>
        <v>3ASCG-10</v>
      </c>
      <c r="F415" s="91" t="str">
        <f t="shared" si="93"/>
        <v>10</v>
      </c>
      <c r="G415" s="92">
        <f t="shared" si="94"/>
        <v>27</v>
      </c>
      <c r="H415" s="91" t="str">
        <f t="shared" si="95"/>
        <v>P137260169</v>
      </c>
      <c r="I415" s="91" t="str">
        <f t="shared" si="96"/>
        <v xml:space="preserve">a مصعب </v>
      </c>
      <c r="J415" s="91" t="str">
        <f t="shared" si="97"/>
        <v>ذكر</v>
      </c>
      <c r="K415" s="101" t="str">
        <f t="shared" si="104"/>
        <v>3ASCG-10</v>
      </c>
      <c r="L415" s="78">
        <v>409</v>
      </c>
      <c r="M415" s="4" t="str">
        <f t="shared" si="98"/>
        <v>16.409</v>
      </c>
      <c r="N415" s="340">
        <f>IF(O415="","",COUNTIF($O$7:O415,O415))</f>
        <v>4</v>
      </c>
      <c r="O415" s="340">
        <f t="shared" si="105"/>
        <v>16</v>
      </c>
      <c r="P415" s="1" t="str">
        <f t="shared" si="99"/>
        <v xml:space="preserve">a مصعب </v>
      </c>
      <c r="Q415" s="4" t="str">
        <f t="shared" si="100"/>
        <v>16.4</v>
      </c>
      <c r="R415" s="2" t="str">
        <f t="shared" si="101"/>
        <v xml:space="preserve">a مصعب </v>
      </c>
      <c r="S415" s="79">
        <f t="shared" si="102"/>
        <v>409</v>
      </c>
    </row>
    <row r="416" spans="2:19" ht="24" customHeight="1">
      <c r="B416" s="75" t="str">
        <f t="shared" si="103"/>
        <v>3ASCG-10.28</v>
      </c>
      <c r="C416" s="76">
        <v>410</v>
      </c>
      <c r="D416" s="403" t="str">
        <f t="shared" si="91"/>
        <v>الثالثة إعدادي عام_410</v>
      </c>
      <c r="E416" s="77" t="str">
        <f t="shared" si="92"/>
        <v>3ASCG-10</v>
      </c>
      <c r="F416" s="91" t="str">
        <f t="shared" si="93"/>
        <v>10</v>
      </c>
      <c r="G416" s="92">
        <f t="shared" si="94"/>
        <v>28</v>
      </c>
      <c r="H416" s="91" t="str">
        <f t="shared" si="95"/>
        <v>P137266806</v>
      </c>
      <c r="I416" s="91" t="str">
        <f t="shared" si="96"/>
        <v xml:space="preserve">a خديجة  </v>
      </c>
      <c r="J416" s="91" t="str">
        <f t="shared" si="97"/>
        <v>أنثى</v>
      </c>
      <c r="K416" s="101" t="str">
        <f t="shared" si="104"/>
        <v>3ASCG-10</v>
      </c>
      <c r="L416" s="78">
        <v>410</v>
      </c>
      <c r="M416" s="4" t="str">
        <f t="shared" si="98"/>
        <v>16.410</v>
      </c>
      <c r="N416" s="340">
        <f>IF(O416="","",COUNTIF($O$7:O416,O416))</f>
        <v>5</v>
      </c>
      <c r="O416" s="340">
        <f t="shared" si="105"/>
        <v>16</v>
      </c>
      <c r="P416" s="1" t="str">
        <f t="shared" si="99"/>
        <v xml:space="preserve">a خديجة  </v>
      </c>
      <c r="Q416" s="4" t="str">
        <f t="shared" si="100"/>
        <v>16.5</v>
      </c>
      <c r="R416" s="2" t="str">
        <f t="shared" si="101"/>
        <v xml:space="preserve">a خديجة  </v>
      </c>
      <c r="S416" s="79">
        <f t="shared" si="102"/>
        <v>410</v>
      </c>
    </row>
    <row r="417" spans="2:19" ht="24" customHeight="1">
      <c r="B417" s="75" t="str">
        <f t="shared" si="103"/>
        <v>3ASCG-10.29</v>
      </c>
      <c r="C417" s="76">
        <v>411</v>
      </c>
      <c r="D417" s="403" t="str">
        <f t="shared" si="91"/>
        <v>الثالثة إعدادي عام_411</v>
      </c>
      <c r="E417" s="77" t="str">
        <f t="shared" si="92"/>
        <v>3ASCG-10</v>
      </c>
      <c r="F417" s="91" t="str">
        <f t="shared" si="93"/>
        <v>10</v>
      </c>
      <c r="G417" s="92">
        <f t="shared" si="94"/>
        <v>29</v>
      </c>
      <c r="H417" s="91" t="str">
        <f t="shared" si="95"/>
        <v>P137523680</v>
      </c>
      <c r="I417" s="91" t="str">
        <f t="shared" si="96"/>
        <v>a سندس</v>
      </c>
      <c r="J417" s="91" t="str">
        <f t="shared" si="97"/>
        <v>أنثى</v>
      </c>
      <c r="K417" s="101" t="str">
        <f t="shared" si="104"/>
        <v>3ASCG-10</v>
      </c>
      <c r="L417" s="78">
        <v>411</v>
      </c>
      <c r="M417" s="4" t="str">
        <f t="shared" si="98"/>
        <v>16.411</v>
      </c>
      <c r="N417" s="340">
        <f>IF(O417="","",COUNTIF($O$7:O417,O417))</f>
        <v>6</v>
      </c>
      <c r="O417" s="340">
        <f t="shared" si="105"/>
        <v>16</v>
      </c>
      <c r="P417" s="1" t="str">
        <f t="shared" si="99"/>
        <v>a سندس</v>
      </c>
      <c r="Q417" s="4" t="str">
        <f t="shared" si="100"/>
        <v>16.6</v>
      </c>
      <c r="R417" s="2" t="str">
        <f t="shared" si="101"/>
        <v>a سندس</v>
      </c>
      <c r="S417" s="79">
        <f t="shared" si="102"/>
        <v>411</v>
      </c>
    </row>
    <row r="418" spans="2:19" ht="24" customHeight="1">
      <c r="B418" s="75" t="str">
        <f t="shared" si="103"/>
        <v>3ASCG-10.30</v>
      </c>
      <c r="C418" s="76">
        <v>412</v>
      </c>
      <c r="D418" s="403" t="str">
        <f t="shared" si="91"/>
        <v>الثالثة إعدادي عام_412</v>
      </c>
      <c r="E418" s="77" t="str">
        <f t="shared" si="92"/>
        <v>3ASCG-10</v>
      </c>
      <c r="F418" s="91" t="str">
        <f t="shared" si="93"/>
        <v>10</v>
      </c>
      <c r="G418" s="92">
        <f t="shared" si="94"/>
        <v>30</v>
      </c>
      <c r="H418" s="91" t="str">
        <f t="shared" si="95"/>
        <v>P138250761</v>
      </c>
      <c r="I418" s="91" t="str">
        <f t="shared" si="96"/>
        <v xml:space="preserve">a عائشة  </v>
      </c>
      <c r="J418" s="91" t="str">
        <f t="shared" si="97"/>
        <v>أنثى</v>
      </c>
      <c r="K418" s="101" t="str">
        <f t="shared" si="104"/>
        <v>3ASCG-10</v>
      </c>
      <c r="L418" s="78">
        <v>412</v>
      </c>
      <c r="M418" s="4" t="str">
        <f t="shared" si="98"/>
        <v>16.412</v>
      </c>
      <c r="N418" s="340">
        <f>IF(O418="","",COUNTIF($O$7:O418,O418))</f>
        <v>7</v>
      </c>
      <c r="O418" s="340">
        <f t="shared" si="105"/>
        <v>16</v>
      </c>
      <c r="P418" s="1" t="str">
        <f t="shared" si="99"/>
        <v xml:space="preserve">a عائشة  </v>
      </c>
      <c r="Q418" s="4" t="str">
        <f t="shared" si="100"/>
        <v>16.7</v>
      </c>
      <c r="R418" s="2" t="str">
        <f t="shared" si="101"/>
        <v xml:space="preserve">a عائشة  </v>
      </c>
      <c r="S418" s="79">
        <f t="shared" si="102"/>
        <v>412</v>
      </c>
    </row>
    <row r="419" spans="2:19" ht="24" customHeight="1">
      <c r="B419" s="75" t="str">
        <f t="shared" si="103"/>
        <v>3ASCG-10.31</v>
      </c>
      <c r="C419" s="76">
        <v>413</v>
      </c>
      <c r="D419" s="403" t="str">
        <f t="shared" si="91"/>
        <v>الثالثة إعدادي عام_413</v>
      </c>
      <c r="E419" s="77" t="str">
        <f t="shared" si="92"/>
        <v>3ASCG-10</v>
      </c>
      <c r="F419" s="91" t="str">
        <f t="shared" si="93"/>
        <v>10</v>
      </c>
      <c r="G419" s="92">
        <f t="shared" si="94"/>
        <v>31</v>
      </c>
      <c r="H419" s="91" t="str">
        <f t="shared" si="95"/>
        <v>P138371263</v>
      </c>
      <c r="I419" s="91" t="str">
        <f t="shared" si="96"/>
        <v xml:space="preserve">a صفوان </v>
      </c>
      <c r="J419" s="91" t="str">
        <f t="shared" si="97"/>
        <v>ذكر</v>
      </c>
      <c r="K419" s="101" t="str">
        <f t="shared" si="104"/>
        <v>3ASCG-10</v>
      </c>
      <c r="L419" s="78">
        <v>413</v>
      </c>
      <c r="M419" s="4" t="str">
        <f t="shared" si="98"/>
        <v>16.413</v>
      </c>
      <c r="N419" s="340">
        <f>IF(O419="","",COUNTIF($O$7:O419,O419))</f>
        <v>8</v>
      </c>
      <c r="O419" s="340">
        <f t="shared" si="105"/>
        <v>16</v>
      </c>
      <c r="P419" s="1" t="str">
        <f t="shared" si="99"/>
        <v xml:space="preserve">a صفوان </v>
      </c>
      <c r="Q419" s="4" t="str">
        <f t="shared" si="100"/>
        <v>16.8</v>
      </c>
      <c r="R419" s="2" t="str">
        <f t="shared" si="101"/>
        <v xml:space="preserve">a صفوان </v>
      </c>
      <c r="S419" s="79">
        <f t="shared" si="102"/>
        <v>413</v>
      </c>
    </row>
    <row r="420" spans="2:19" ht="24" customHeight="1">
      <c r="B420" s="75" t="str">
        <f t="shared" si="103"/>
        <v>3ASCG-10.32</v>
      </c>
      <c r="C420" s="76">
        <v>414</v>
      </c>
      <c r="D420" s="403" t="str">
        <f t="shared" si="91"/>
        <v>الثالثة إعدادي عام_414</v>
      </c>
      <c r="E420" s="77" t="str">
        <f t="shared" si="92"/>
        <v>3ASCG-10</v>
      </c>
      <c r="F420" s="91" t="str">
        <f t="shared" si="93"/>
        <v>10</v>
      </c>
      <c r="G420" s="92">
        <f t="shared" si="94"/>
        <v>32</v>
      </c>
      <c r="H420" s="91" t="str">
        <f t="shared" si="95"/>
        <v>P138371341</v>
      </c>
      <c r="I420" s="91" t="str">
        <f t="shared" si="96"/>
        <v xml:space="preserve">a شيماء </v>
      </c>
      <c r="J420" s="91" t="str">
        <f t="shared" si="97"/>
        <v>أنثى</v>
      </c>
      <c r="K420" s="101" t="str">
        <f t="shared" si="104"/>
        <v>3ASCG-10</v>
      </c>
      <c r="L420" s="78">
        <v>414</v>
      </c>
      <c r="M420" s="4" t="str">
        <f t="shared" si="98"/>
        <v>16.414</v>
      </c>
      <c r="N420" s="340">
        <f>IF(O420="","",COUNTIF($O$7:O420,O420))</f>
        <v>9</v>
      </c>
      <c r="O420" s="340">
        <f t="shared" si="105"/>
        <v>16</v>
      </c>
      <c r="P420" s="1" t="str">
        <f t="shared" si="99"/>
        <v xml:space="preserve">a شيماء </v>
      </c>
      <c r="Q420" s="4" t="str">
        <f t="shared" si="100"/>
        <v>16.9</v>
      </c>
      <c r="R420" s="2" t="str">
        <f t="shared" si="101"/>
        <v xml:space="preserve">a شيماء </v>
      </c>
      <c r="S420" s="79">
        <f t="shared" si="102"/>
        <v>414</v>
      </c>
    </row>
    <row r="421" spans="2:19" ht="24" customHeight="1">
      <c r="B421" s="75" t="str">
        <f t="shared" si="103"/>
        <v>3ASCG-10.33</v>
      </c>
      <c r="C421" s="76">
        <v>415</v>
      </c>
      <c r="D421" s="403" t="str">
        <f t="shared" si="91"/>
        <v>الثالثة إعدادي عام_415</v>
      </c>
      <c r="E421" s="77" t="str">
        <f t="shared" si="92"/>
        <v>3ASCG-10</v>
      </c>
      <c r="F421" s="91" t="str">
        <f t="shared" si="93"/>
        <v>10</v>
      </c>
      <c r="G421" s="92">
        <f t="shared" si="94"/>
        <v>33</v>
      </c>
      <c r="H421" s="91" t="str">
        <f t="shared" si="95"/>
        <v>P139241149</v>
      </c>
      <c r="I421" s="91" t="str">
        <f t="shared" si="96"/>
        <v>a عبد القادر</v>
      </c>
      <c r="J421" s="91" t="str">
        <f t="shared" si="97"/>
        <v>ذكر</v>
      </c>
      <c r="K421" s="101" t="str">
        <f t="shared" si="104"/>
        <v>3ASCG-10</v>
      </c>
      <c r="L421" s="78">
        <v>415</v>
      </c>
      <c r="M421" s="4" t="str">
        <f t="shared" si="98"/>
        <v>16.415</v>
      </c>
      <c r="N421" s="340">
        <f>IF(O421="","",COUNTIF($O$7:O421,O421))</f>
        <v>10</v>
      </c>
      <c r="O421" s="340">
        <f t="shared" si="105"/>
        <v>16</v>
      </c>
      <c r="P421" s="1" t="str">
        <f t="shared" si="99"/>
        <v>a عبد القادر</v>
      </c>
      <c r="Q421" s="4" t="str">
        <f t="shared" si="100"/>
        <v>16.10</v>
      </c>
      <c r="R421" s="2" t="str">
        <f t="shared" si="101"/>
        <v>a عبد القادر</v>
      </c>
      <c r="S421" s="79">
        <f t="shared" si="102"/>
        <v>415</v>
      </c>
    </row>
    <row r="422" spans="2:19" ht="24" customHeight="1">
      <c r="B422" s="75" t="str">
        <f t="shared" si="103"/>
        <v>3ASCG-10.34</v>
      </c>
      <c r="C422" s="76">
        <v>416</v>
      </c>
      <c r="D422" s="403" t="str">
        <f t="shared" si="91"/>
        <v>الثالثة إعدادي عام_416</v>
      </c>
      <c r="E422" s="77" t="str">
        <f t="shared" si="92"/>
        <v>3ASCG-10</v>
      </c>
      <c r="F422" s="91" t="str">
        <f t="shared" si="93"/>
        <v>10</v>
      </c>
      <c r="G422" s="92">
        <f t="shared" si="94"/>
        <v>34</v>
      </c>
      <c r="H422" s="91" t="str">
        <f t="shared" si="95"/>
        <v>P139266735</v>
      </c>
      <c r="I422" s="91" t="str">
        <f t="shared" si="96"/>
        <v xml:space="preserve">a كوثر  </v>
      </c>
      <c r="J422" s="91" t="str">
        <f t="shared" si="97"/>
        <v>أنثى</v>
      </c>
      <c r="K422" s="101" t="str">
        <f t="shared" si="104"/>
        <v>3ASCG-10</v>
      </c>
      <c r="L422" s="78">
        <v>416</v>
      </c>
      <c r="M422" s="4" t="str">
        <f t="shared" si="98"/>
        <v>16.416</v>
      </c>
      <c r="N422" s="340">
        <f>IF(O422="","",COUNTIF($O$7:O422,O422))</f>
        <v>11</v>
      </c>
      <c r="O422" s="340">
        <f t="shared" si="105"/>
        <v>16</v>
      </c>
      <c r="P422" s="1" t="str">
        <f t="shared" si="99"/>
        <v xml:space="preserve">a كوثر  </v>
      </c>
      <c r="Q422" s="4" t="str">
        <f t="shared" si="100"/>
        <v>16.11</v>
      </c>
      <c r="R422" s="2" t="str">
        <f t="shared" si="101"/>
        <v xml:space="preserve">a كوثر  </v>
      </c>
      <c r="S422" s="79">
        <f t="shared" si="102"/>
        <v>416</v>
      </c>
    </row>
    <row r="423" spans="2:19" ht="24" customHeight="1">
      <c r="B423" s="75" t="str">
        <f t="shared" si="103"/>
        <v>3ASCG-10.35</v>
      </c>
      <c r="C423" s="76">
        <v>417</v>
      </c>
      <c r="D423" s="403" t="str">
        <f t="shared" si="91"/>
        <v>الثالثة إعدادي عام_417</v>
      </c>
      <c r="E423" s="77" t="str">
        <f t="shared" si="92"/>
        <v>3ASCG-10</v>
      </c>
      <c r="F423" s="91" t="str">
        <f t="shared" si="93"/>
        <v>10</v>
      </c>
      <c r="G423" s="92">
        <f t="shared" si="94"/>
        <v>35</v>
      </c>
      <c r="H423" s="91" t="str">
        <f t="shared" si="95"/>
        <v>P140113000</v>
      </c>
      <c r="I423" s="91" t="str">
        <f t="shared" si="96"/>
        <v>a حسن</v>
      </c>
      <c r="J423" s="91" t="str">
        <f t="shared" si="97"/>
        <v>ذكر</v>
      </c>
      <c r="K423" s="101" t="str">
        <f t="shared" si="104"/>
        <v>3ASCG-10</v>
      </c>
      <c r="L423" s="78">
        <v>417</v>
      </c>
      <c r="M423" s="4" t="str">
        <f t="shared" si="98"/>
        <v>16.417</v>
      </c>
      <c r="N423" s="340">
        <f>IF(O423="","",COUNTIF($O$7:O423,O423))</f>
        <v>12</v>
      </c>
      <c r="O423" s="340">
        <f t="shared" si="105"/>
        <v>16</v>
      </c>
      <c r="P423" s="1" t="str">
        <f t="shared" si="99"/>
        <v>a حسن</v>
      </c>
      <c r="Q423" s="4" t="str">
        <f t="shared" si="100"/>
        <v>16.12</v>
      </c>
      <c r="R423" s="2" t="str">
        <f t="shared" si="101"/>
        <v>a حسن</v>
      </c>
      <c r="S423" s="79">
        <f t="shared" si="102"/>
        <v>417</v>
      </c>
    </row>
    <row r="424" spans="2:19" ht="24" customHeight="1">
      <c r="B424" s="75" t="str">
        <f t="shared" si="103"/>
        <v>3ASCG-10.36</v>
      </c>
      <c r="C424" s="76">
        <v>418</v>
      </c>
      <c r="D424" s="403" t="str">
        <f t="shared" si="91"/>
        <v>الثالثة إعدادي عام_418</v>
      </c>
      <c r="E424" s="77" t="str">
        <f t="shared" si="92"/>
        <v>3ASCG-10</v>
      </c>
      <c r="F424" s="91" t="str">
        <f t="shared" si="93"/>
        <v>10</v>
      </c>
      <c r="G424" s="92">
        <f t="shared" si="94"/>
        <v>36</v>
      </c>
      <c r="H424" s="91" t="str">
        <f t="shared" si="95"/>
        <v>P145066900</v>
      </c>
      <c r="I424" s="91" t="str">
        <f t="shared" si="96"/>
        <v>a لمياء</v>
      </c>
      <c r="J424" s="91" t="str">
        <f t="shared" si="97"/>
        <v>أنثى</v>
      </c>
      <c r="K424" s="101" t="str">
        <f t="shared" si="104"/>
        <v>3ASCG-10</v>
      </c>
      <c r="L424" s="78">
        <v>418</v>
      </c>
      <c r="M424" s="4" t="str">
        <f t="shared" si="98"/>
        <v>16.418</v>
      </c>
      <c r="N424" s="340">
        <f>IF(O424="","",COUNTIF($O$7:O424,O424))</f>
        <v>13</v>
      </c>
      <c r="O424" s="340">
        <f t="shared" si="105"/>
        <v>16</v>
      </c>
      <c r="P424" s="1" t="str">
        <f t="shared" si="99"/>
        <v>a لمياء</v>
      </c>
      <c r="Q424" s="4" t="str">
        <f t="shared" si="100"/>
        <v>16.13</v>
      </c>
      <c r="R424" s="2" t="str">
        <f t="shared" si="101"/>
        <v>a لمياء</v>
      </c>
      <c r="S424" s="79">
        <f t="shared" si="102"/>
        <v>418</v>
      </c>
    </row>
    <row r="425" spans="2:19" ht="24" customHeight="1">
      <c r="B425" s="75" t="str">
        <f t="shared" si="103"/>
        <v>3ASCG-10.37</v>
      </c>
      <c r="C425" s="76">
        <v>419</v>
      </c>
      <c r="D425" s="403" t="str">
        <f t="shared" si="91"/>
        <v>الثالثة إعدادي عام_419</v>
      </c>
      <c r="E425" s="77" t="str">
        <f t="shared" si="92"/>
        <v>3ASCG-10</v>
      </c>
      <c r="F425" s="91" t="str">
        <f t="shared" si="93"/>
        <v>10</v>
      </c>
      <c r="G425" s="92">
        <f t="shared" si="94"/>
        <v>37</v>
      </c>
      <c r="H425" s="91" t="str">
        <f t="shared" si="95"/>
        <v>S130009972</v>
      </c>
      <c r="I425" s="91" t="str">
        <f t="shared" si="96"/>
        <v>a نسرين</v>
      </c>
      <c r="J425" s="91" t="str">
        <f t="shared" si="97"/>
        <v>أنثى</v>
      </c>
      <c r="K425" s="101" t="str">
        <f t="shared" si="104"/>
        <v>3ASCG-10</v>
      </c>
      <c r="L425" s="78">
        <v>419</v>
      </c>
      <c r="M425" s="4" t="str">
        <f t="shared" si="98"/>
        <v>16.419</v>
      </c>
      <c r="N425" s="340">
        <f>IF(O425="","",COUNTIF($O$7:O425,O425))</f>
        <v>14</v>
      </c>
      <c r="O425" s="340">
        <f t="shared" si="105"/>
        <v>16</v>
      </c>
      <c r="P425" s="1" t="str">
        <f t="shared" si="99"/>
        <v>a نسرين</v>
      </c>
      <c r="Q425" s="4" t="str">
        <f t="shared" si="100"/>
        <v>16.14</v>
      </c>
      <c r="R425" s="2" t="str">
        <f t="shared" si="101"/>
        <v>a نسرين</v>
      </c>
      <c r="S425" s="79">
        <f t="shared" si="102"/>
        <v>419</v>
      </c>
    </row>
    <row r="426" spans="2:19" ht="24" customHeight="1">
      <c r="B426" s="75" t="str">
        <f t="shared" si="103"/>
        <v>3ASCG-10.38</v>
      </c>
      <c r="C426" s="76">
        <v>420</v>
      </c>
      <c r="D426" s="403" t="str">
        <f t="shared" si="91"/>
        <v>الثالثة إعدادي عام_420</v>
      </c>
      <c r="E426" s="77" t="str">
        <f t="shared" si="92"/>
        <v>3ASCG-10</v>
      </c>
      <c r="F426" s="91" t="str">
        <f t="shared" si="93"/>
        <v>10</v>
      </c>
      <c r="G426" s="92">
        <f t="shared" si="94"/>
        <v>38</v>
      </c>
      <c r="H426" s="91" t="str">
        <f t="shared" si="95"/>
        <v>P135299434</v>
      </c>
      <c r="I426" s="91" t="str">
        <f t="shared" si="96"/>
        <v>a ندى</v>
      </c>
      <c r="J426" s="91" t="str">
        <f t="shared" si="97"/>
        <v>أنثى</v>
      </c>
      <c r="K426" s="101" t="str">
        <f t="shared" si="104"/>
        <v>3ASCG-10</v>
      </c>
      <c r="L426" s="78">
        <v>420</v>
      </c>
      <c r="M426" s="4" t="str">
        <f t="shared" si="98"/>
        <v>16.420</v>
      </c>
      <c r="N426" s="340">
        <f>IF(O426="","",COUNTIF($O$7:O426,O426))</f>
        <v>15</v>
      </c>
      <c r="O426" s="340">
        <f t="shared" si="105"/>
        <v>16</v>
      </c>
      <c r="P426" s="1" t="str">
        <f t="shared" si="99"/>
        <v>a ندى</v>
      </c>
      <c r="Q426" s="4" t="str">
        <f t="shared" si="100"/>
        <v>16.15</v>
      </c>
      <c r="R426" s="2" t="str">
        <f t="shared" si="101"/>
        <v>a ندى</v>
      </c>
      <c r="S426" s="79">
        <f t="shared" si="102"/>
        <v>420</v>
      </c>
    </row>
    <row r="427" spans="2:19" ht="24" customHeight="1">
      <c r="B427" s="75" t="str">
        <f t="shared" si="103"/>
        <v>3ASCG-10.39</v>
      </c>
      <c r="C427" s="76">
        <v>421</v>
      </c>
      <c r="D427" s="403" t="str">
        <f t="shared" si="91"/>
        <v>الثالثة إعدادي عام_421</v>
      </c>
      <c r="E427" s="77" t="str">
        <f t="shared" si="92"/>
        <v>3ASCG-10</v>
      </c>
      <c r="F427" s="91" t="str">
        <f t="shared" si="93"/>
        <v>10</v>
      </c>
      <c r="G427" s="92">
        <f t="shared" si="94"/>
        <v>39</v>
      </c>
      <c r="H427" s="91" t="str">
        <f t="shared" si="95"/>
        <v>P132260030</v>
      </c>
      <c r="I427" s="91" t="str">
        <f t="shared" si="96"/>
        <v xml:space="preserve">a أشرف </v>
      </c>
      <c r="J427" s="91" t="str">
        <f t="shared" si="97"/>
        <v>ذكر</v>
      </c>
      <c r="K427" s="101" t="str">
        <f t="shared" si="104"/>
        <v>3ASCG-10</v>
      </c>
      <c r="L427" s="78">
        <v>421</v>
      </c>
      <c r="M427" s="4" t="str">
        <f t="shared" si="98"/>
        <v>16.421</v>
      </c>
      <c r="N427" s="340">
        <f>IF(O427="","",COUNTIF($O$7:O427,O427))</f>
        <v>16</v>
      </c>
      <c r="O427" s="340">
        <f t="shared" si="105"/>
        <v>16</v>
      </c>
      <c r="P427" s="1" t="str">
        <f t="shared" si="99"/>
        <v xml:space="preserve">a أشرف </v>
      </c>
      <c r="Q427" s="4" t="str">
        <f t="shared" si="100"/>
        <v>16.16</v>
      </c>
      <c r="R427" s="2" t="str">
        <f t="shared" si="101"/>
        <v xml:space="preserve">a أشرف </v>
      </c>
      <c r="S427" s="79">
        <f t="shared" si="102"/>
        <v>421</v>
      </c>
    </row>
    <row r="428" spans="2:19" ht="24" customHeight="1">
      <c r="B428" s="75" t="str">
        <f t="shared" si="103"/>
        <v>3ASCG-10.40</v>
      </c>
      <c r="C428" s="76">
        <v>422</v>
      </c>
      <c r="D428" s="403" t="str">
        <f t="shared" si="91"/>
        <v>الثالثة إعدادي عام_422</v>
      </c>
      <c r="E428" s="77" t="str">
        <f t="shared" si="92"/>
        <v>3ASCG-10</v>
      </c>
      <c r="F428" s="91" t="str">
        <f t="shared" si="93"/>
        <v>10</v>
      </c>
      <c r="G428" s="92">
        <f t="shared" si="94"/>
        <v>40</v>
      </c>
      <c r="H428" s="91" t="str">
        <f t="shared" si="95"/>
        <v>P131371273</v>
      </c>
      <c r="I428" s="91" t="str">
        <f t="shared" si="96"/>
        <v xml:space="preserve">a محمد </v>
      </c>
      <c r="J428" s="91" t="str">
        <f t="shared" si="97"/>
        <v>ذكر</v>
      </c>
      <c r="K428" s="101" t="str">
        <f t="shared" si="104"/>
        <v>3ASCG-10</v>
      </c>
      <c r="L428" s="78">
        <v>422</v>
      </c>
      <c r="M428" s="4" t="str">
        <f t="shared" si="98"/>
        <v>16.422</v>
      </c>
      <c r="N428" s="340">
        <f>IF(O428="","",COUNTIF($O$7:O428,O428))</f>
        <v>17</v>
      </c>
      <c r="O428" s="340">
        <f t="shared" si="105"/>
        <v>16</v>
      </c>
      <c r="P428" s="1" t="str">
        <f t="shared" si="99"/>
        <v xml:space="preserve">a محمد </v>
      </c>
      <c r="Q428" s="4" t="str">
        <f t="shared" si="100"/>
        <v>16.17</v>
      </c>
      <c r="R428" s="2" t="str">
        <f t="shared" si="101"/>
        <v xml:space="preserve">a محمد </v>
      </c>
      <c r="S428" s="79">
        <f t="shared" si="102"/>
        <v>422</v>
      </c>
    </row>
    <row r="429" spans="2:19" ht="24" customHeight="1">
      <c r="B429" s="75" t="str">
        <f t="shared" si="103"/>
        <v>3ASCG-11.1</v>
      </c>
      <c r="C429" s="76">
        <v>423</v>
      </c>
      <c r="D429" s="403" t="str">
        <f t="shared" si="91"/>
        <v>الثالثة إعدادي عام_423</v>
      </c>
      <c r="E429" s="77" t="str">
        <f t="shared" si="92"/>
        <v>3ASCG-11</v>
      </c>
      <c r="F429" s="91" t="str">
        <f t="shared" si="93"/>
        <v>11</v>
      </c>
      <c r="G429" s="92">
        <f t="shared" si="94"/>
        <v>1</v>
      </c>
      <c r="H429" s="91" t="str">
        <f t="shared" si="95"/>
        <v>P130094099</v>
      </c>
      <c r="I429" s="91" t="str">
        <f t="shared" si="96"/>
        <v>a هدى</v>
      </c>
      <c r="J429" s="91" t="str">
        <f t="shared" si="97"/>
        <v>أنثى</v>
      </c>
      <c r="K429" s="101" t="str">
        <f t="shared" si="104"/>
        <v>3ASCG-11</v>
      </c>
      <c r="L429" s="78">
        <v>423</v>
      </c>
      <c r="M429" s="4" t="str">
        <f t="shared" si="98"/>
        <v>16.423</v>
      </c>
      <c r="N429" s="340">
        <f>IF(O429="","",COUNTIF($O$7:O429,O429))</f>
        <v>18</v>
      </c>
      <c r="O429" s="340">
        <f t="shared" si="105"/>
        <v>16</v>
      </c>
      <c r="P429" s="1" t="str">
        <f t="shared" si="99"/>
        <v>a هدى</v>
      </c>
      <c r="Q429" s="4" t="str">
        <f t="shared" si="100"/>
        <v>16.18</v>
      </c>
      <c r="R429" s="2" t="str">
        <f t="shared" si="101"/>
        <v>a هدى</v>
      </c>
      <c r="S429" s="79">
        <f t="shared" si="102"/>
        <v>423</v>
      </c>
    </row>
    <row r="430" spans="2:19" ht="24" customHeight="1">
      <c r="B430" s="75" t="str">
        <f t="shared" si="103"/>
        <v>3ASCG-11.2</v>
      </c>
      <c r="C430" s="76">
        <v>424</v>
      </c>
      <c r="D430" s="403" t="str">
        <f t="shared" si="91"/>
        <v>الثالثة إعدادي عام_424</v>
      </c>
      <c r="E430" s="77" t="str">
        <f t="shared" si="92"/>
        <v>3ASCG-11</v>
      </c>
      <c r="F430" s="91" t="str">
        <f t="shared" si="93"/>
        <v>11</v>
      </c>
      <c r="G430" s="92">
        <f t="shared" si="94"/>
        <v>2</v>
      </c>
      <c r="H430" s="91" t="str">
        <f t="shared" si="95"/>
        <v>P130244291</v>
      </c>
      <c r="I430" s="91" t="str">
        <f t="shared" si="96"/>
        <v xml:space="preserve">a ردينة </v>
      </c>
      <c r="J430" s="91" t="str">
        <f t="shared" si="97"/>
        <v>أنثى</v>
      </c>
      <c r="K430" s="101" t="str">
        <f t="shared" si="104"/>
        <v>3ASCG-11</v>
      </c>
      <c r="L430" s="78">
        <v>424</v>
      </c>
      <c r="M430" s="4" t="str">
        <f t="shared" si="98"/>
        <v>16.424</v>
      </c>
      <c r="N430" s="340">
        <f>IF(O430="","",COUNTIF($O$7:O430,O430))</f>
        <v>19</v>
      </c>
      <c r="O430" s="340">
        <f t="shared" si="105"/>
        <v>16</v>
      </c>
      <c r="P430" s="1" t="str">
        <f t="shared" si="99"/>
        <v xml:space="preserve">a ردينة </v>
      </c>
      <c r="Q430" s="4" t="str">
        <f t="shared" si="100"/>
        <v>16.19</v>
      </c>
      <c r="R430" s="2" t="str">
        <f t="shared" si="101"/>
        <v xml:space="preserve">a ردينة </v>
      </c>
      <c r="S430" s="79">
        <f t="shared" si="102"/>
        <v>424</v>
      </c>
    </row>
    <row r="431" spans="2:19" ht="24" customHeight="1">
      <c r="B431" s="75" t="str">
        <f t="shared" si="103"/>
        <v>3ASCG-11.3</v>
      </c>
      <c r="C431" s="76">
        <v>425</v>
      </c>
      <c r="D431" s="403" t="str">
        <f t="shared" si="91"/>
        <v>الثالثة إعدادي عام_425</v>
      </c>
      <c r="E431" s="77" t="str">
        <f t="shared" si="92"/>
        <v>3ASCG-11</v>
      </c>
      <c r="F431" s="91" t="str">
        <f t="shared" si="93"/>
        <v>11</v>
      </c>
      <c r="G431" s="92">
        <f t="shared" si="94"/>
        <v>3</v>
      </c>
      <c r="H431" s="91" t="str">
        <f t="shared" si="95"/>
        <v>P130371149</v>
      </c>
      <c r="I431" s="91" t="str">
        <f t="shared" si="96"/>
        <v xml:space="preserve">a شيماء </v>
      </c>
      <c r="J431" s="91" t="str">
        <f t="shared" si="97"/>
        <v>أنثى</v>
      </c>
      <c r="K431" s="101" t="str">
        <f t="shared" si="104"/>
        <v>3ASCG-11</v>
      </c>
      <c r="L431" s="78">
        <v>425</v>
      </c>
      <c r="M431" s="4" t="str">
        <f t="shared" si="98"/>
        <v>16.425</v>
      </c>
      <c r="N431" s="340">
        <f>IF(O431="","",COUNTIF($O$7:O431,O431))</f>
        <v>20</v>
      </c>
      <c r="O431" s="340">
        <f t="shared" si="105"/>
        <v>16</v>
      </c>
      <c r="P431" s="1" t="str">
        <f t="shared" si="99"/>
        <v xml:space="preserve">a شيماء </v>
      </c>
      <c r="Q431" s="4" t="str">
        <f t="shared" si="100"/>
        <v>16.20</v>
      </c>
      <c r="R431" s="2" t="str">
        <f t="shared" si="101"/>
        <v xml:space="preserve">a شيماء </v>
      </c>
      <c r="S431" s="79">
        <f t="shared" si="102"/>
        <v>425</v>
      </c>
    </row>
    <row r="432" spans="2:19" ht="24" customHeight="1">
      <c r="B432" s="75" t="str">
        <f t="shared" si="103"/>
        <v>3ASCG-11.4</v>
      </c>
      <c r="C432" s="76">
        <v>426</v>
      </c>
      <c r="D432" s="403" t="str">
        <f t="shared" si="91"/>
        <v>الثالثة إعدادي عام_426</v>
      </c>
      <c r="E432" s="77" t="str">
        <f t="shared" si="92"/>
        <v>3ASCG-11</v>
      </c>
      <c r="F432" s="91" t="str">
        <f t="shared" si="93"/>
        <v>11</v>
      </c>
      <c r="G432" s="92">
        <f t="shared" si="94"/>
        <v>4</v>
      </c>
      <c r="H432" s="91" t="str">
        <f t="shared" si="95"/>
        <v>P130371205</v>
      </c>
      <c r="I432" s="91" t="str">
        <f t="shared" si="96"/>
        <v xml:space="preserve">a إحسان </v>
      </c>
      <c r="J432" s="91" t="str">
        <f t="shared" si="97"/>
        <v>أنثى</v>
      </c>
      <c r="K432" s="101" t="str">
        <f t="shared" si="104"/>
        <v>3ASCG-11</v>
      </c>
      <c r="L432" s="78">
        <v>426</v>
      </c>
      <c r="M432" s="4" t="str">
        <f t="shared" si="98"/>
        <v>16.426</v>
      </c>
      <c r="N432" s="340">
        <f>IF(O432="","",COUNTIF($O$7:O432,O432))</f>
        <v>21</v>
      </c>
      <c r="O432" s="340">
        <f t="shared" si="105"/>
        <v>16</v>
      </c>
      <c r="P432" s="1" t="str">
        <f t="shared" si="99"/>
        <v xml:space="preserve">a إحسان </v>
      </c>
      <c r="Q432" s="4" t="str">
        <f t="shared" si="100"/>
        <v>16.21</v>
      </c>
      <c r="R432" s="2" t="str">
        <f t="shared" si="101"/>
        <v xml:space="preserve">a إحسان </v>
      </c>
      <c r="S432" s="79">
        <f t="shared" si="102"/>
        <v>426</v>
      </c>
    </row>
    <row r="433" spans="2:19" ht="24" customHeight="1">
      <c r="B433" s="75" t="str">
        <f t="shared" si="103"/>
        <v>3ASCG-11.5</v>
      </c>
      <c r="C433" s="76">
        <v>427</v>
      </c>
      <c r="D433" s="403" t="str">
        <f t="shared" si="91"/>
        <v>الثالثة إعدادي عام_427</v>
      </c>
      <c r="E433" s="77" t="str">
        <f t="shared" si="92"/>
        <v>3ASCG-11</v>
      </c>
      <c r="F433" s="91" t="str">
        <f t="shared" si="93"/>
        <v>11</v>
      </c>
      <c r="G433" s="92">
        <f t="shared" si="94"/>
        <v>5</v>
      </c>
      <c r="H433" s="91" t="str">
        <f t="shared" si="95"/>
        <v>P130451694</v>
      </c>
      <c r="I433" s="91" t="str">
        <f t="shared" si="96"/>
        <v>a  فاطمة الزهراء</v>
      </c>
      <c r="J433" s="91" t="str">
        <f t="shared" si="97"/>
        <v>أنثى</v>
      </c>
      <c r="K433" s="101" t="str">
        <f t="shared" si="104"/>
        <v>3ASCG-11</v>
      </c>
      <c r="L433" s="78">
        <v>427</v>
      </c>
      <c r="M433" s="4" t="str">
        <f t="shared" si="98"/>
        <v>16.427</v>
      </c>
      <c r="N433" s="340">
        <f>IF(O433="","",COUNTIF($O$7:O433,O433))</f>
        <v>22</v>
      </c>
      <c r="O433" s="340">
        <f t="shared" si="105"/>
        <v>16</v>
      </c>
      <c r="P433" s="1" t="str">
        <f t="shared" si="99"/>
        <v>a  فاطمة الزهراء</v>
      </c>
      <c r="Q433" s="4" t="str">
        <f t="shared" si="100"/>
        <v>16.22</v>
      </c>
      <c r="R433" s="2" t="str">
        <f t="shared" si="101"/>
        <v>a  فاطمة الزهراء</v>
      </c>
      <c r="S433" s="79">
        <f t="shared" si="102"/>
        <v>427</v>
      </c>
    </row>
    <row r="434" spans="2:19" ht="24" customHeight="1">
      <c r="B434" s="75" t="str">
        <f t="shared" si="103"/>
        <v>3ASCG-11.6</v>
      </c>
      <c r="C434" s="76">
        <v>428</v>
      </c>
      <c r="D434" s="403" t="str">
        <f t="shared" si="91"/>
        <v>الثالثة إعدادي عام_428</v>
      </c>
      <c r="E434" s="77" t="str">
        <f t="shared" si="92"/>
        <v>3ASCG-11</v>
      </c>
      <c r="F434" s="91" t="str">
        <f t="shared" si="93"/>
        <v>11</v>
      </c>
      <c r="G434" s="92">
        <f t="shared" si="94"/>
        <v>6</v>
      </c>
      <c r="H434" s="91" t="str">
        <f t="shared" si="95"/>
        <v>P132244240</v>
      </c>
      <c r="I434" s="91" t="str">
        <f t="shared" si="96"/>
        <v xml:space="preserve">a آية </v>
      </c>
      <c r="J434" s="91" t="str">
        <f t="shared" si="97"/>
        <v>أنثى</v>
      </c>
      <c r="K434" s="101" t="str">
        <f t="shared" si="104"/>
        <v>3ASCG-11</v>
      </c>
      <c r="L434" s="78">
        <v>428</v>
      </c>
      <c r="M434" s="4" t="str">
        <f t="shared" si="98"/>
        <v>16.428</v>
      </c>
      <c r="N434" s="340">
        <f>IF(O434="","",COUNTIF($O$7:O434,O434))</f>
        <v>23</v>
      </c>
      <c r="O434" s="340">
        <f t="shared" si="105"/>
        <v>16</v>
      </c>
      <c r="P434" s="1" t="str">
        <f t="shared" si="99"/>
        <v xml:space="preserve">a آية </v>
      </c>
      <c r="Q434" s="4" t="str">
        <f t="shared" si="100"/>
        <v>16.23</v>
      </c>
      <c r="R434" s="2" t="str">
        <f t="shared" si="101"/>
        <v xml:space="preserve">a آية </v>
      </c>
      <c r="S434" s="79">
        <f t="shared" si="102"/>
        <v>428</v>
      </c>
    </row>
    <row r="435" spans="2:19" ht="24" customHeight="1">
      <c r="B435" s="75" t="str">
        <f t="shared" si="103"/>
        <v>3ASCG-11.7</v>
      </c>
      <c r="C435" s="76">
        <v>429</v>
      </c>
      <c r="D435" s="403" t="str">
        <f t="shared" si="91"/>
        <v>الثالثة إعدادي عام_429</v>
      </c>
      <c r="E435" s="77" t="str">
        <f t="shared" si="92"/>
        <v>3ASCG-11</v>
      </c>
      <c r="F435" s="91" t="str">
        <f t="shared" si="93"/>
        <v>11</v>
      </c>
      <c r="G435" s="92">
        <f t="shared" si="94"/>
        <v>7</v>
      </c>
      <c r="H435" s="91" t="str">
        <f t="shared" si="95"/>
        <v>P132371114</v>
      </c>
      <c r="I435" s="91" t="str">
        <f t="shared" si="96"/>
        <v xml:space="preserve">a هشام </v>
      </c>
      <c r="J435" s="91" t="str">
        <f t="shared" si="97"/>
        <v>ذكر</v>
      </c>
      <c r="K435" s="101" t="str">
        <f t="shared" si="104"/>
        <v>3ASCG-11</v>
      </c>
      <c r="L435" s="78">
        <v>429</v>
      </c>
      <c r="M435" s="4" t="str">
        <f t="shared" si="98"/>
        <v>16.429</v>
      </c>
      <c r="N435" s="340">
        <f>IF(O435="","",COUNTIF($O$7:O435,O435))</f>
        <v>24</v>
      </c>
      <c r="O435" s="340">
        <f t="shared" si="105"/>
        <v>16</v>
      </c>
      <c r="P435" s="1" t="str">
        <f t="shared" si="99"/>
        <v xml:space="preserve">a هشام </v>
      </c>
      <c r="Q435" s="4" t="str">
        <f t="shared" si="100"/>
        <v>16.24</v>
      </c>
      <c r="R435" s="2" t="str">
        <f t="shared" si="101"/>
        <v xml:space="preserve">a هشام </v>
      </c>
      <c r="S435" s="79">
        <f t="shared" si="102"/>
        <v>429</v>
      </c>
    </row>
    <row r="436" spans="2:19" ht="24" customHeight="1">
      <c r="B436" s="75" t="str">
        <f t="shared" si="103"/>
        <v>3ASCG-11.8</v>
      </c>
      <c r="C436" s="76">
        <v>430</v>
      </c>
      <c r="D436" s="403" t="str">
        <f t="shared" si="91"/>
        <v>الثالثة إعدادي عام_430</v>
      </c>
      <c r="E436" s="77" t="str">
        <f t="shared" si="92"/>
        <v>3ASCG-11</v>
      </c>
      <c r="F436" s="91" t="str">
        <f t="shared" si="93"/>
        <v>11</v>
      </c>
      <c r="G436" s="92">
        <f t="shared" si="94"/>
        <v>8</v>
      </c>
      <c r="H436" s="91" t="str">
        <f t="shared" si="95"/>
        <v>P132371346</v>
      </c>
      <c r="I436" s="91" t="str">
        <f t="shared" si="96"/>
        <v xml:space="preserve">a آية </v>
      </c>
      <c r="J436" s="91" t="str">
        <f t="shared" si="97"/>
        <v>أنثى</v>
      </c>
      <c r="K436" s="101" t="str">
        <f t="shared" si="104"/>
        <v>3ASCG-11</v>
      </c>
      <c r="L436" s="78">
        <v>430</v>
      </c>
      <c r="M436" s="4" t="str">
        <f t="shared" si="98"/>
        <v>16.430</v>
      </c>
      <c r="N436" s="340">
        <f>IF(O436="","",COUNTIF($O$7:O436,O436))</f>
        <v>25</v>
      </c>
      <c r="O436" s="340">
        <f t="shared" si="105"/>
        <v>16</v>
      </c>
      <c r="P436" s="1" t="str">
        <f t="shared" si="99"/>
        <v xml:space="preserve">a آية </v>
      </c>
      <c r="Q436" s="4" t="str">
        <f t="shared" si="100"/>
        <v>16.25</v>
      </c>
      <c r="R436" s="2" t="str">
        <f t="shared" si="101"/>
        <v xml:space="preserve">a آية </v>
      </c>
      <c r="S436" s="79">
        <f t="shared" si="102"/>
        <v>430</v>
      </c>
    </row>
    <row r="437" spans="2:19" ht="24" customHeight="1">
      <c r="B437" s="75" t="str">
        <f t="shared" si="103"/>
        <v>3ASCG-11.9</v>
      </c>
      <c r="C437" s="76">
        <v>431</v>
      </c>
      <c r="D437" s="403" t="str">
        <f t="shared" si="91"/>
        <v>الثالثة إعدادي عام_431</v>
      </c>
      <c r="E437" s="77" t="str">
        <f t="shared" si="92"/>
        <v>3ASCG-11</v>
      </c>
      <c r="F437" s="91" t="str">
        <f t="shared" si="93"/>
        <v>11</v>
      </c>
      <c r="G437" s="92">
        <f t="shared" si="94"/>
        <v>9</v>
      </c>
      <c r="H437" s="91" t="str">
        <f t="shared" si="95"/>
        <v>P133236869</v>
      </c>
      <c r="I437" s="91" t="str">
        <f t="shared" si="96"/>
        <v>a أميمة</v>
      </c>
      <c r="J437" s="91" t="str">
        <f t="shared" si="97"/>
        <v>أنثى</v>
      </c>
      <c r="K437" s="101" t="str">
        <f t="shared" si="104"/>
        <v>3ASCG-11</v>
      </c>
      <c r="L437" s="78">
        <v>431</v>
      </c>
      <c r="M437" s="4" t="str">
        <f t="shared" si="98"/>
        <v>16.431</v>
      </c>
      <c r="N437" s="340">
        <f>IF(O437="","",COUNTIF($O$7:O437,O437))</f>
        <v>26</v>
      </c>
      <c r="O437" s="340">
        <f t="shared" si="105"/>
        <v>16</v>
      </c>
      <c r="P437" s="1" t="str">
        <f t="shared" si="99"/>
        <v>a أميمة</v>
      </c>
      <c r="Q437" s="4" t="str">
        <f t="shared" si="100"/>
        <v>16.26</v>
      </c>
      <c r="R437" s="2" t="str">
        <f t="shared" si="101"/>
        <v>a أميمة</v>
      </c>
      <c r="S437" s="79">
        <f t="shared" si="102"/>
        <v>431</v>
      </c>
    </row>
    <row r="438" spans="2:19" ht="24" customHeight="1">
      <c r="B438" s="75" t="str">
        <f t="shared" si="103"/>
        <v>3ASCG-11.10</v>
      </c>
      <c r="C438" s="76">
        <v>432</v>
      </c>
      <c r="D438" s="403" t="str">
        <f t="shared" si="91"/>
        <v>الثالثة إعدادي عام_432</v>
      </c>
      <c r="E438" s="77" t="str">
        <f t="shared" si="92"/>
        <v>3ASCG-11</v>
      </c>
      <c r="F438" s="91" t="str">
        <f t="shared" si="93"/>
        <v>11</v>
      </c>
      <c r="G438" s="92">
        <f t="shared" si="94"/>
        <v>10</v>
      </c>
      <c r="H438" s="91" t="str">
        <f t="shared" si="95"/>
        <v>P133260174</v>
      </c>
      <c r="I438" s="91" t="str">
        <f t="shared" si="96"/>
        <v xml:space="preserve">a حسن </v>
      </c>
      <c r="J438" s="91" t="str">
        <f t="shared" si="97"/>
        <v>ذكر</v>
      </c>
      <c r="K438" s="101" t="str">
        <f t="shared" si="104"/>
        <v>3ASCG-11</v>
      </c>
      <c r="L438" s="78">
        <v>432</v>
      </c>
      <c r="M438" s="4" t="str">
        <f t="shared" si="98"/>
        <v>16.432</v>
      </c>
      <c r="N438" s="340">
        <f>IF(O438="","",COUNTIF($O$7:O438,O438))</f>
        <v>27</v>
      </c>
      <c r="O438" s="340">
        <f t="shared" si="105"/>
        <v>16</v>
      </c>
      <c r="P438" s="1" t="str">
        <f t="shared" si="99"/>
        <v xml:space="preserve">a حسن </v>
      </c>
      <c r="Q438" s="4" t="str">
        <f t="shared" si="100"/>
        <v>16.27</v>
      </c>
      <c r="R438" s="2" t="str">
        <f t="shared" si="101"/>
        <v xml:space="preserve">a حسن </v>
      </c>
      <c r="S438" s="79">
        <f t="shared" si="102"/>
        <v>432</v>
      </c>
    </row>
    <row r="439" spans="2:19" ht="24" customHeight="1">
      <c r="B439" s="75" t="str">
        <f t="shared" si="103"/>
        <v>3ASCG-11.11</v>
      </c>
      <c r="C439" s="76">
        <v>433</v>
      </c>
      <c r="D439" s="403" t="str">
        <f t="shared" si="91"/>
        <v>الثالثة إعدادي عام_433</v>
      </c>
      <c r="E439" s="77" t="str">
        <f t="shared" si="92"/>
        <v>3ASCG-11</v>
      </c>
      <c r="F439" s="91" t="str">
        <f t="shared" si="93"/>
        <v>11</v>
      </c>
      <c r="G439" s="92">
        <f t="shared" si="94"/>
        <v>11</v>
      </c>
      <c r="H439" s="91" t="str">
        <f t="shared" si="95"/>
        <v>P133371241</v>
      </c>
      <c r="I439" s="91" t="str">
        <f t="shared" si="96"/>
        <v xml:space="preserve">a ضاوية </v>
      </c>
      <c r="J439" s="91" t="str">
        <f t="shared" si="97"/>
        <v>أنثى</v>
      </c>
      <c r="K439" s="101" t="str">
        <f t="shared" si="104"/>
        <v>3ASCG-11</v>
      </c>
      <c r="L439" s="78">
        <v>433</v>
      </c>
      <c r="M439" s="4" t="str">
        <f t="shared" si="98"/>
        <v>17.433</v>
      </c>
      <c r="N439" s="340">
        <f>IF(O439="","",COUNTIF($O$7:O439,O439))</f>
        <v>1</v>
      </c>
      <c r="O439" s="340">
        <f t="shared" si="105"/>
        <v>17</v>
      </c>
      <c r="P439" s="1" t="str">
        <f t="shared" si="99"/>
        <v xml:space="preserve">a ضاوية </v>
      </c>
      <c r="Q439" s="4" t="str">
        <f t="shared" si="100"/>
        <v>17.1</v>
      </c>
      <c r="R439" s="2" t="str">
        <f t="shared" si="101"/>
        <v xml:space="preserve">a ضاوية </v>
      </c>
      <c r="S439" s="79">
        <f t="shared" si="102"/>
        <v>433</v>
      </c>
    </row>
    <row r="440" spans="2:19" ht="24" customHeight="1">
      <c r="B440" s="75" t="str">
        <f t="shared" si="103"/>
        <v>3ASCG-11.12</v>
      </c>
      <c r="C440" s="76">
        <v>434</v>
      </c>
      <c r="D440" s="403" t="str">
        <f t="shared" si="91"/>
        <v>الثالثة إعدادي عام_434</v>
      </c>
      <c r="E440" s="77" t="str">
        <f t="shared" si="92"/>
        <v>3ASCG-11</v>
      </c>
      <c r="F440" s="91" t="str">
        <f t="shared" si="93"/>
        <v>11</v>
      </c>
      <c r="G440" s="92">
        <f t="shared" si="94"/>
        <v>12</v>
      </c>
      <c r="H440" s="91" t="str">
        <f t="shared" si="95"/>
        <v>P134083558</v>
      </c>
      <c r="I440" s="91" t="str">
        <f t="shared" si="96"/>
        <v>a محمد أمين</v>
      </c>
      <c r="J440" s="91" t="str">
        <f t="shared" si="97"/>
        <v>ذكر</v>
      </c>
      <c r="K440" s="101" t="str">
        <f t="shared" si="104"/>
        <v>3ASCG-11</v>
      </c>
      <c r="L440" s="78">
        <v>434</v>
      </c>
      <c r="M440" s="4" t="str">
        <f t="shared" si="98"/>
        <v>17.434</v>
      </c>
      <c r="N440" s="340">
        <f>IF(O440="","",COUNTIF($O$7:O440,O440))</f>
        <v>2</v>
      </c>
      <c r="O440" s="340">
        <f t="shared" si="105"/>
        <v>17</v>
      </c>
      <c r="P440" s="1" t="str">
        <f t="shared" si="99"/>
        <v>a محمد أمين</v>
      </c>
      <c r="Q440" s="4" t="str">
        <f t="shared" si="100"/>
        <v>17.2</v>
      </c>
      <c r="R440" s="2" t="str">
        <f t="shared" si="101"/>
        <v>a محمد أمين</v>
      </c>
      <c r="S440" s="79">
        <f t="shared" si="102"/>
        <v>434</v>
      </c>
    </row>
    <row r="441" spans="2:19" ht="24" customHeight="1">
      <c r="B441" s="75" t="str">
        <f t="shared" si="103"/>
        <v>3ASCG-11.13</v>
      </c>
      <c r="C441" s="76">
        <v>435</v>
      </c>
      <c r="D441" s="403" t="str">
        <f t="shared" si="91"/>
        <v>الثالثة إعدادي عام_435</v>
      </c>
      <c r="E441" s="77" t="str">
        <f t="shared" si="92"/>
        <v>3ASCG-11</v>
      </c>
      <c r="F441" s="91" t="str">
        <f t="shared" si="93"/>
        <v>11</v>
      </c>
      <c r="G441" s="92">
        <f t="shared" si="94"/>
        <v>13</v>
      </c>
      <c r="H441" s="91" t="str">
        <f t="shared" si="95"/>
        <v>P134377246</v>
      </c>
      <c r="I441" s="91" t="str">
        <f t="shared" si="96"/>
        <v xml:space="preserve">a سعاد </v>
      </c>
      <c r="J441" s="91" t="str">
        <f t="shared" si="97"/>
        <v>أنثى</v>
      </c>
      <c r="K441" s="101" t="str">
        <f t="shared" si="104"/>
        <v>3ASCG-11</v>
      </c>
      <c r="L441" s="78">
        <v>435</v>
      </c>
      <c r="M441" s="4" t="str">
        <f t="shared" si="98"/>
        <v>17.435</v>
      </c>
      <c r="N441" s="340">
        <f>IF(O441="","",COUNTIF($O$7:O441,O441))</f>
        <v>3</v>
      </c>
      <c r="O441" s="340">
        <f t="shared" si="105"/>
        <v>17</v>
      </c>
      <c r="P441" s="1" t="str">
        <f t="shared" si="99"/>
        <v xml:space="preserve">a سعاد </v>
      </c>
      <c r="Q441" s="4" t="str">
        <f t="shared" si="100"/>
        <v>17.3</v>
      </c>
      <c r="R441" s="2" t="str">
        <f t="shared" si="101"/>
        <v xml:space="preserve">a سعاد </v>
      </c>
      <c r="S441" s="79">
        <f t="shared" si="102"/>
        <v>435</v>
      </c>
    </row>
    <row r="442" spans="2:19" ht="24" customHeight="1">
      <c r="B442" s="75" t="str">
        <f t="shared" si="103"/>
        <v>3ASCG-11.14</v>
      </c>
      <c r="C442" s="76">
        <v>436</v>
      </c>
      <c r="D442" s="403" t="str">
        <f t="shared" si="91"/>
        <v>الثالثة إعدادي عام_436</v>
      </c>
      <c r="E442" s="77" t="str">
        <f t="shared" si="92"/>
        <v>3ASCG-11</v>
      </c>
      <c r="F442" s="91" t="str">
        <f t="shared" si="93"/>
        <v>11</v>
      </c>
      <c r="G442" s="92">
        <f t="shared" si="94"/>
        <v>14</v>
      </c>
      <c r="H442" s="91" t="str">
        <f t="shared" si="95"/>
        <v>P135241279</v>
      </c>
      <c r="I442" s="91" t="str">
        <f t="shared" si="96"/>
        <v>a احمد</v>
      </c>
      <c r="J442" s="91" t="str">
        <f t="shared" si="97"/>
        <v>ذكر</v>
      </c>
      <c r="K442" s="101" t="str">
        <f t="shared" si="104"/>
        <v>3ASCG-11</v>
      </c>
      <c r="L442" s="78">
        <v>436</v>
      </c>
      <c r="M442" s="4" t="str">
        <f t="shared" si="98"/>
        <v>17.436</v>
      </c>
      <c r="N442" s="340">
        <f>IF(O442="","",COUNTIF($O$7:O442,O442))</f>
        <v>4</v>
      </c>
      <c r="O442" s="340">
        <f t="shared" si="105"/>
        <v>17</v>
      </c>
      <c r="P442" s="1" t="str">
        <f t="shared" si="99"/>
        <v>a احمد</v>
      </c>
      <c r="Q442" s="4" t="str">
        <f t="shared" si="100"/>
        <v>17.4</v>
      </c>
      <c r="R442" s="2" t="str">
        <f t="shared" si="101"/>
        <v>a احمد</v>
      </c>
      <c r="S442" s="79">
        <f t="shared" si="102"/>
        <v>436</v>
      </c>
    </row>
    <row r="443" spans="2:19" ht="24" customHeight="1">
      <c r="B443" s="75" t="str">
        <f t="shared" si="103"/>
        <v>3ASCG-11.15</v>
      </c>
      <c r="C443" s="76">
        <v>437</v>
      </c>
      <c r="D443" s="403" t="str">
        <f t="shared" si="91"/>
        <v>الثالثة إعدادي عام_437</v>
      </c>
      <c r="E443" s="77" t="str">
        <f t="shared" si="92"/>
        <v>3ASCG-11</v>
      </c>
      <c r="F443" s="91" t="str">
        <f t="shared" si="93"/>
        <v>11</v>
      </c>
      <c r="G443" s="92">
        <f t="shared" si="94"/>
        <v>15</v>
      </c>
      <c r="H443" s="91" t="str">
        <f t="shared" si="95"/>
        <v>P135260134</v>
      </c>
      <c r="I443" s="91" t="str">
        <f t="shared" si="96"/>
        <v xml:space="preserve">a عصام  </v>
      </c>
      <c r="J443" s="91" t="str">
        <f t="shared" si="97"/>
        <v>ذكر</v>
      </c>
      <c r="K443" s="101" t="str">
        <f t="shared" si="104"/>
        <v>3ASCG-11</v>
      </c>
      <c r="L443" s="78">
        <v>437</v>
      </c>
      <c r="M443" s="4" t="str">
        <f t="shared" si="98"/>
        <v>17.437</v>
      </c>
      <c r="N443" s="340">
        <f>IF(O443="","",COUNTIF($O$7:O443,O443))</f>
        <v>5</v>
      </c>
      <c r="O443" s="340">
        <f t="shared" si="105"/>
        <v>17</v>
      </c>
      <c r="P443" s="1" t="str">
        <f t="shared" si="99"/>
        <v xml:space="preserve">a عصام  </v>
      </c>
      <c r="Q443" s="4" t="str">
        <f t="shared" si="100"/>
        <v>17.5</v>
      </c>
      <c r="R443" s="2" t="str">
        <f t="shared" si="101"/>
        <v xml:space="preserve">a عصام  </v>
      </c>
      <c r="S443" s="79">
        <f t="shared" si="102"/>
        <v>437</v>
      </c>
    </row>
    <row r="444" spans="2:19" ht="24" customHeight="1">
      <c r="B444" s="75" t="str">
        <f t="shared" si="103"/>
        <v>3ASCG-11.16</v>
      </c>
      <c r="C444" s="76">
        <v>438</v>
      </c>
      <c r="D444" s="403" t="str">
        <f t="shared" si="91"/>
        <v>الثالثة إعدادي عام_438</v>
      </c>
      <c r="E444" s="77" t="str">
        <f t="shared" si="92"/>
        <v>3ASCG-11</v>
      </c>
      <c r="F444" s="91" t="str">
        <f t="shared" si="93"/>
        <v>11</v>
      </c>
      <c r="G444" s="92">
        <f t="shared" si="94"/>
        <v>16</v>
      </c>
      <c r="H444" s="91" t="str">
        <f t="shared" si="95"/>
        <v>P135371069</v>
      </c>
      <c r="I444" s="91" t="str">
        <f t="shared" si="96"/>
        <v xml:space="preserve">a آية </v>
      </c>
      <c r="J444" s="91" t="str">
        <f t="shared" si="97"/>
        <v>أنثى</v>
      </c>
      <c r="K444" s="101" t="str">
        <f t="shared" si="104"/>
        <v>3ASCG-11</v>
      </c>
      <c r="L444" s="78">
        <v>438</v>
      </c>
      <c r="M444" s="4" t="str">
        <f t="shared" si="98"/>
        <v>17.438</v>
      </c>
      <c r="N444" s="340">
        <f>IF(O444="","",COUNTIF($O$7:O444,O444))</f>
        <v>6</v>
      </c>
      <c r="O444" s="340">
        <f t="shared" si="105"/>
        <v>17</v>
      </c>
      <c r="P444" s="1" t="str">
        <f t="shared" si="99"/>
        <v xml:space="preserve">a آية </v>
      </c>
      <c r="Q444" s="4" t="str">
        <f t="shared" si="100"/>
        <v>17.6</v>
      </c>
      <c r="R444" s="2" t="str">
        <f t="shared" si="101"/>
        <v xml:space="preserve">a آية </v>
      </c>
      <c r="S444" s="79">
        <f t="shared" si="102"/>
        <v>438</v>
      </c>
    </row>
    <row r="445" spans="2:19" ht="24" customHeight="1">
      <c r="B445" s="75" t="str">
        <f t="shared" si="103"/>
        <v>3ASCG-11.17</v>
      </c>
      <c r="C445" s="76">
        <v>439</v>
      </c>
      <c r="D445" s="403" t="str">
        <f t="shared" si="91"/>
        <v>الثالثة إعدادي عام_439</v>
      </c>
      <c r="E445" s="77" t="str">
        <f t="shared" si="92"/>
        <v>3ASCG-11</v>
      </c>
      <c r="F445" s="91" t="str">
        <f t="shared" si="93"/>
        <v>11</v>
      </c>
      <c r="G445" s="92">
        <f t="shared" si="94"/>
        <v>17</v>
      </c>
      <c r="H445" s="91" t="str">
        <f t="shared" si="95"/>
        <v>P135371180</v>
      </c>
      <c r="I445" s="91" t="str">
        <f t="shared" si="96"/>
        <v xml:space="preserve">a عبد الرحمن </v>
      </c>
      <c r="J445" s="91" t="str">
        <f t="shared" si="97"/>
        <v>ذكر</v>
      </c>
      <c r="K445" s="101" t="str">
        <f t="shared" si="104"/>
        <v>3ASCG-11</v>
      </c>
      <c r="L445" s="78">
        <v>439</v>
      </c>
      <c r="M445" s="4" t="str">
        <f t="shared" si="98"/>
        <v>17.439</v>
      </c>
      <c r="N445" s="340">
        <f>IF(O445="","",COUNTIF($O$7:O445,O445))</f>
        <v>7</v>
      </c>
      <c r="O445" s="340">
        <f t="shared" si="105"/>
        <v>17</v>
      </c>
      <c r="P445" s="1" t="str">
        <f t="shared" si="99"/>
        <v xml:space="preserve">a عبد الرحمن </v>
      </c>
      <c r="Q445" s="4" t="str">
        <f t="shared" si="100"/>
        <v>17.7</v>
      </c>
      <c r="R445" s="2" t="str">
        <f t="shared" si="101"/>
        <v xml:space="preserve">a عبد الرحمن </v>
      </c>
      <c r="S445" s="79">
        <f t="shared" si="102"/>
        <v>439</v>
      </c>
    </row>
    <row r="446" spans="2:19" ht="24" customHeight="1">
      <c r="B446" s="75" t="str">
        <f t="shared" si="103"/>
        <v>3ASCG-11.18</v>
      </c>
      <c r="C446" s="76">
        <v>440</v>
      </c>
      <c r="D446" s="403" t="str">
        <f t="shared" si="91"/>
        <v>الثالثة إعدادي عام_440</v>
      </c>
      <c r="E446" s="77" t="str">
        <f t="shared" si="92"/>
        <v>3ASCG-11</v>
      </c>
      <c r="F446" s="91" t="str">
        <f t="shared" si="93"/>
        <v>11</v>
      </c>
      <c r="G446" s="92">
        <f t="shared" si="94"/>
        <v>18</v>
      </c>
      <c r="H446" s="91" t="str">
        <f t="shared" si="95"/>
        <v>P135371226</v>
      </c>
      <c r="I446" s="91" t="str">
        <f t="shared" si="96"/>
        <v xml:space="preserve">a فردوس </v>
      </c>
      <c r="J446" s="91" t="str">
        <f t="shared" si="97"/>
        <v>أنثى</v>
      </c>
      <c r="K446" s="101" t="str">
        <f t="shared" si="104"/>
        <v>3ASCG-11</v>
      </c>
      <c r="L446" s="78">
        <v>440</v>
      </c>
      <c r="M446" s="4" t="str">
        <f t="shared" si="98"/>
        <v>17.440</v>
      </c>
      <c r="N446" s="340">
        <f>IF(O446="","",COUNTIF($O$7:O446,O446))</f>
        <v>8</v>
      </c>
      <c r="O446" s="340">
        <f t="shared" si="105"/>
        <v>17</v>
      </c>
      <c r="P446" s="1" t="str">
        <f t="shared" si="99"/>
        <v xml:space="preserve">a فردوس </v>
      </c>
      <c r="Q446" s="4" t="str">
        <f t="shared" si="100"/>
        <v>17.8</v>
      </c>
      <c r="R446" s="2" t="str">
        <f t="shared" si="101"/>
        <v xml:space="preserve">a فردوس </v>
      </c>
      <c r="S446" s="79">
        <f t="shared" si="102"/>
        <v>440</v>
      </c>
    </row>
    <row r="447" spans="2:19" ht="24" customHeight="1">
      <c r="B447" s="75" t="str">
        <f t="shared" si="103"/>
        <v>3ASCG-11.19</v>
      </c>
      <c r="C447" s="76">
        <v>441</v>
      </c>
      <c r="D447" s="403" t="str">
        <f t="shared" si="91"/>
        <v>الثالثة إعدادي عام_441</v>
      </c>
      <c r="E447" s="77" t="str">
        <f t="shared" si="92"/>
        <v>3ASCG-11</v>
      </c>
      <c r="F447" s="91" t="str">
        <f t="shared" si="93"/>
        <v>11</v>
      </c>
      <c r="G447" s="92">
        <f t="shared" si="94"/>
        <v>19</v>
      </c>
      <c r="H447" s="91" t="str">
        <f t="shared" si="95"/>
        <v>P135377461</v>
      </c>
      <c r="I447" s="91" t="str">
        <f t="shared" si="96"/>
        <v xml:space="preserve">a أيوب </v>
      </c>
      <c r="J447" s="91" t="str">
        <f t="shared" si="97"/>
        <v>ذكر</v>
      </c>
      <c r="K447" s="101" t="str">
        <f t="shared" si="104"/>
        <v>3ASCG-11</v>
      </c>
      <c r="L447" s="78">
        <v>441</v>
      </c>
      <c r="M447" s="4" t="str">
        <f t="shared" si="98"/>
        <v>17.441</v>
      </c>
      <c r="N447" s="340">
        <f>IF(O447="","",COUNTIF($O$7:O447,O447))</f>
        <v>9</v>
      </c>
      <c r="O447" s="340">
        <f t="shared" si="105"/>
        <v>17</v>
      </c>
      <c r="P447" s="1" t="str">
        <f t="shared" si="99"/>
        <v xml:space="preserve">a أيوب </v>
      </c>
      <c r="Q447" s="4" t="str">
        <f t="shared" si="100"/>
        <v>17.9</v>
      </c>
      <c r="R447" s="2" t="str">
        <f t="shared" si="101"/>
        <v xml:space="preserve">a أيوب </v>
      </c>
      <c r="S447" s="79">
        <f t="shared" si="102"/>
        <v>441</v>
      </c>
    </row>
    <row r="448" spans="2:19" ht="24" customHeight="1">
      <c r="B448" s="75" t="str">
        <f t="shared" si="103"/>
        <v>3ASCG-11.20</v>
      </c>
      <c r="C448" s="76">
        <v>442</v>
      </c>
      <c r="D448" s="403" t="str">
        <f t="shared" si="91"/>
        <v>الثالثة إعدادي عام_442</v>
      </c>
      <c r="E448" s="77" t="str">
        <f t="shared" si="92"/>
        <v>3ASCG-11</v>
      </c>
      <c r="F448" s="91" t="str">
        <f t="shared" si="93"/>
        <v>11</v>
      </c>
      <c r="G448" s="92">
        <f t="shared" si="94"/>
        <v>20</v>
      </c>
      <c r="H448" s="91" t="str">
        <f t="shared" si="95"/>
        <v>P135377550</v>
      </c>
      <c r="I448" s="91" t="str">
        <f t="shared" si="96"/>
        <v xml:space="preserve">a زهير </v>
      </c>
      <c r="J448" s="91" t="str">
        <f t="shared" si="97"/>
        <v>ذكر</v>
      </c>
      <c r="K448" s="101" t="str">
        <f t="shared" si="104"/>
        <v>3ASCG-11</v>
      </c>
      <c r="L448" s="78">
        <v>442</v>
      </c>
      <c r="M448" s="4" t="str">
        <f t="shared" si="98"/>
        <v>17.442</v>
      </c>
      <c r="N448" s="340">
        <f>IF(O448="","",COUNTIF($O$7:O448,O448))</f>
        <v>10</v>
      </c>
      <c r="O448" s="340">
        <f t="shared" si="105"/>
        <v>17</v>
      </c>
      <c r="P448" s="1" t="str">
        <f t="shared" si="99"/>
        <v xml:space="preserve">a زهير </v>
      </c>
      <c r="Q448" s="4" t="str">
        <f t="shared" si="100"/>
        <v>17.10</v>
      </c>
      <c r="R448" s="2" t="str">
        <f t="shared" si="101"/>
        <v xml:space="preserve">a زهير </v>
      </c>
      <c r="S448" s="79">
        <f t="shared" si="102"/>
        <v>442</v>
      </c>
    </row>
    <row r="449" spans="2:20" ht="24" customHeight="1">
      <c r="B449" s="75" t="str">
        <f t="shared" si="103"/>
        <v>3ASCG-11.21</v>
      </c>
      <c r="C449" s="76">
        <v>443</v>
      </c>
      <c r="D449" s="403" t="str">
        <f t="shared" si="91"/>
        <v>الثالثة إعدادي عام_443</v>
      </c>
      <c r="E449" s="77" t="str">
        <f t="shared" si="92"/>
        <v>3ASCG-11</v>
      </c>
      <c r="F449" s="91" t="str">
        <f t="shared" si="93"/>
        <v>11</v>
      </c>
      <c r="G449" s="92">
        <f t="shared" si="94"/>
        <v>21</v>
      </c>
      <c r="H449" s="91" t="str">
        <f t="shared" si="95"/>
        <v>P136250965</v>
      </c>
      <c r="I449" s="91" t="str">
        <f t="shared" si="96"/>
        <v xml:space="preserve">a أميمة </v>
      </c>
      <c r="J449" s="91" t="str">
        <f t="shared" si="97"/>
        <v>أنثى</v>
      </c>
      <c r="K449" s="101" t="str">
        <f t="shared" si="104"/>
        <v>3ASCG-11</v>
      </c>
      <c r="L449" s="78">
        <v>443</v>
      </c>
      <c r="M449" s="4" t="str">
        <f t="shared" si="98"/>
        <v>17.443</v>
      </c>
      <c r="N449" s="340">
        <f>IF(O449="","",COUNTIF($O$7:O449,O449))</f>
        <v>11</v>
      </c>
      <c r="O449" s="340">
        <f t="shared" si="105"/>
        <v>17</v>
      </c>
      <c r="P449" s="1" t="str">
        <f t="shared" si="99"/>
        <v xml:space="preserve">a أميمة </v>
      </c>
      <c r="Q449" s="4" t="str">
        <f t="shared" si="100"/>
        <v>17.11</v>
      </c>
      <c r="R449" s="2" t="str">
        <f t="shared" si="101"/>
        <v xml:space="preserve">a أميمة </v>
      </c>
      <c r="S449" s="79">
        <f t="shared" si="102"/>
        <v>443</v>
      </c>
    </row>
    <row r="450" spans="2:20" ht="24" customHeight="1">
      <c r="B450" s="75" t="str">
        <f t="shared" si="103"/>
        <v>3ASCG-11.22</v>
      </c>
      <c r="C450" s="76">
        <v>444</v>
      </c>
      <c r="D450" s="403" t="str">
        <f t="shared" si="91"/>
        <v>الثالثة إعدادي عام_444</v>
      </c>
      <c r="E450" s="77" t="str">
        <f t="shared" si="92"/>
        <v>3ASCG-11</v>
      </c>
      <c r="F450" s="91" t="str">
        <f t="shared" si="93"/>
        <v>11</v>
      </c>
      <c r="G450" s="92">
        <f t="shared" si="94"/>
        <v>22</v>
      </c>
      <c r="H450" s="91" t="str">
        <f t="shared" si="95"/>
        <v>P136260054</v>
      </c>
      <c r="I450" s="91" t="str">
        <f t="shared" si="96"/>
        <v xml:space="preserve">a رقية </v>
      </c>
      <c r="J450" s="91" t="str">
        <f t="shared" si="97"/>
        <v>أنثى</v>
      </c>
      <c r="K450" s="101" t="str">
        <f t="shared" si="104"/>
        <v>3ASCG-11</v>
      </c>
      <c r="L450" s="78">
        <v>444</v>
      </c>
      <c r="M450" s="4" t="str">
        <f t="shared" si="98"/>
        <v>17.444</v>
      </c>
      <c r="N450" s="340">
        <f>IF(O450="","",COUNTIF($O$7:O450,O450))</f>
        <v>12</v>
      </c>
      <c r="O450" s="340">
        <f t="shared" si="105"/>
        <v>17</v>
      </c>
      <c r="P450" s="1" t="str">
        <f t="shared" si="99"/>
        <v xml:space="preserve">a رقية </v>
      </c>
      <c r="Q450" s="4" t="str">
        <f t="shared" si="100"/>
        <v>17.12</v>
      </c>
      <c r="R450" s="2" t="str">
        <f t="shared" si="101"/>
        <v xml:space="preserve">a رقية </v>
      </c>
      <c r="S450" s="79">
        <f t="shared" si="102"/>
        <v>444</v>
      </c>
    </row>
    <row r="451" spans="2:20" ht="24" customHeight="1">
      <c r="B451" s="75" t="str">
        <f t="shared" si="103"/>
        <v>3ASCG-11.23</v>
      </c>
      <c r="C451" s="76">
        <v>445</v>
      </c>
      <c r="D451" s="403" t="str">
        <f t="shared" si="91"/>
        <v>الثالثة إعدادي عام_445</v>
      </c>
      <c r="E451" s="77" t="str">
        <f t="shared" si="92"/>
        <v>3ASCG-11</v>
      </c>
      <c r="F451" s="91" t="str">
        <f t="shared" si="93"/>
        <v>11</v>
      </c>
      <c r="G451" s="92">
        <f t="shared" si="94"/>
        <v>23</v>
      </c>
      <c r="H451" s="91" t="str">
        <f t="shared" si="95"/>
        <v>P136260097</v>
      </c>
      <c r="I451" s="91" t="str">
        <f t="shared" si="96"/>
        <v>a محمد</v>
      </c>
      <c r="J451" s="91" t="str">
        <f t="shared" si="97"/>
        <v>ذكر</v>
      </c>
      <c r="K451" s="101" t="str">
        <f t="shared" si="104"/>
        <v>3ASCG-11</v>
      </c>
      <c r="L451" s="78">
        <v>445</v>
      </c>
      <c r="M451" s="4" t="str">
        <f t="shared" si="98"/>
        <v>17.445</v>
      </c>
      <c r="N451" s="340">
        <f>IF(O451="","",COUNTIF($O$7:O451,O451))</f>
        <v>13</v>
      </c>
      <c r="O451" s="340">
        <f t="shared" si="105"/>
        <v>17</v>
      </c>
      <c r="P451" s="1" t="str">
        <f t="shared" si="99"/>
        <v>a محمد</v>
      </c>
      <c r="Q451" s="4" t="str">
        <f t="shared" si="100"/>
        <v>17.13</v>
      </c>
      <c r="R451" s="2" t="str">
        <f t="shared" si="101"/>
        <v>a محمد</v>
      </c>
      <c r="S451" s="79">
        <f t="shared" si="102"/>
        <v>445</v>
      </c>
    </row>
    <row r="452" spans="2:20" ht="24" customHeight="1">
      <c r="B452" s="75" t="str">
        <f t="shared" si="103"/>
        <v>3ASCG-11.24</v>
      </c>
      <c r="C452" s="76">
        <v>446</v>
      </c>
      <c r="D452" s="403" t="str">
        <f t="shared" si="91"/>
        <v>الثالثة إعدادي عام_446</v>
      </c>
      <c r="E452" s="77" t="str">
        <f t="shared" si="92"/>
        <v>3ASCG-11</v>
      </c>
      <c r="F452" s="91" t="str">
        <f t="shared" si="93"/>
        <v>11</v>
      </c>
      <c r="G452" s="92">
        <f t="shared" si="94"/>
        <v>24</v>
      </c>
      <c r="H452" s="91" t="str">
        <f t="shared" si="95"/>
        <v>P136371169</v>
      </c>
      <c r="I452" s="91" t="str">
        <f t="shared" si="96"/>
        <v xml:space="preserve">a آية </v>
      </c>
      <c r="J452" s="91" t="str">
        <f t="shared" si="97"/>
        <v>أنثى</v>
      </c>
      <c r="K452" s="101" t="str">
        <f t="shared" si="104"/>
        <v>3ASCG-11</v>
      </c>
      <c r="L452" s="78">
        <v>446</v>
      </c>
      <c r="M452" s="4" t="str">
        <f t="shared" si="98"/>
        <v>17.446</v>
      </c>
      <c r="N452" s="340">
        <f>IF(O452="","",COUNTIF($O$7:O452,O452))</f>
        <v>14</v>
      </c>
      <c r="O452" s="340">
        <f t="shared" si="105"/>
        <v>17</v>
      </c>
      <c r="P452" s="1" t="str">
        <f t="shared" si="99"/>
        <v xml:space="preserve">a آية </v>
      </c>
      <c r="Q452" s="4" t="str">
        <f t="shared" si="100"/>
        <v>17.14</v>
      </c>
      <c r="R452" s="2" t="str">
        <f t="shared" si="101"/>
        <v xml:space="preserve">a آية </v>
      </c>
      <c r="S452" s="79">
        <f t="shared" si="102"/>
        <v>446</v>
      </c>
    </row>
    <row r="453" spans="2:20" ht="24" customHeight="1">
      <c r="B453" s="75" t="str">
        <f t="shared" si="103"/>
        <v>3ASCG-11.25</v>
      </c>
      <c r="C453" s="76">
        <v>447</v>
      </c>
      <c r="D453" s="403" t="str">
        <f t="shared" si="91"/>
        <v>الثالثة إعدادي عام_447</v>
      </c>
      <c r="E453" s="77" t="str">
        <f t="shared" si="92"/>
        <v>3ASCG-11</v>
      </c>
      <c r="F453" s="91" t="str">
        <f t="shared" si="93"/>
        <v>11</v>
      </c>
      <c r="G453" s="92">
        <f t="shared" si="94"/>
        <v>25</v>
      </c>
      <c r="H453" s="91" t="str">
        <f t="shared" si="95"/>
        <v>P136376662</v>
      </c>
      <c r="I453" s="91" t="str">
        <f t="shared" si="96"/>
        <v xml:space="preserve">a أمينة </v>
      </c>
      <c r="J453" s="91" t="str">
        <f t="shared" si="97"/>
        <v>أنثى</v>
      </c>
      <c r="K453" s="101" t="str">
        <f t="shared" si="104"/>
        <v>3ASCG-11</v>
      </c>
      <c r="L453" s="78">
        <v>447</v>
      </c>
      <c r="M453" s="4" t="str">
        <f t="shared" si="98"/>
        <v>17.447</v>
      </c>
      <c r="N453" s="340">
        <f>IF(O453="","",COUNTIF($O$7:O453,O453))</f>
        <v>15</v>
      </c>
      <c r="O453" s="340">
        <f t="shared" si="105"/>
        <v>17</v>
      </c>
      <c r="P453" s="1" t="str">
        <f t="shared" si="99"/>
        <v xml:space="preserve">a أمينة </v>
      </c>
      <c r="Q453" s="4" t="str">
        <f t="shared" si="100"/>
        <v>17.15</v>
      </c>
      <c r="R453" s="2" t="str">
        <f t="shared" si="101"/>
        <v xml:space="preserve">a أمينة </v>
      </c>
      <c r="S453" s="79">
        <f t="shared" si="102"/>
        <v>447</v>
      </c>
    </row>
    <row r="454" spans="2:20" ht="24" customHeight="1">
      <c r="B454" s="75" t="str">
        <f t="shared" si="103"/>
        <v>3ASCG-11.26</v>
      </c>
      <c r="C454" s="76">
        <v>448</v>
      </c>
      <c r="D454" s="403" t="str">
        <f t="shared" si="91"/>
        <v>الثالثة إعدادي عام_448</v>
      </c>
      <c r="E454" s="77" t="str">
        <f t="shared" si="92"/>
        <v>3ASCG-11</v>
      </c>
      <c r="F454" s="91" t="str">
        <f t="shared" si="93"/>
        <v>11</v>
      </c>
      <c r="G454" s="92">
        <f t="shared" si="94"/>
        <v>26</v>
      </c>
      <c r="H454" s="91" t="str">
        <f t="shared" si="95"/>
        <v>P136377377</v>
      </c>
      <c r="I454" s="91" t="str">
        <f t="shared" si="96"/>
        <v xml:space="preserve">a سميرة </v>
      </c>
      <c r="J454" s="91" t="str">
        <f t="shared" si="97"/>
        <v>أنثى</v>
      </c>
      <c r="K454" s="101" t="str">
        <f t="shared" si="104"/>
        <v>3ASCG-11</v>
      </c>
      <c r="L454" s="78">
        <v>448</v>
      </c>
      <c r="M454" s="4" t="str">
        <f t="shared" si="98"/>
        <v>17.448</v>
      </c>
      <c r="N454" s="340">
        <f>IF(O454="","",COUNTIF($O$7:O454,O454))</f>
        <v>16</v>
      </c>
      <c r="O454" s="340">
        <f t="shared" si="105"/>
        <v>17</v>
      </c>
      <c r="P454" s="1" t="str">
        <f t="shared" si="99"/>
        <v xml:space="preserve">a سميرة </v>
      </c>
      <c r="Q454" s="4" t="str">
        <f t="shared" si="100"/>
        <v>17.16</v>
      </c>
      <c r="R454" s="2" t="str">
        <f t="shared" si="101"/>
        <v xml:space="preserve">a سميرة </v>
      </c>
      <c r="S454" s="79">
        <f t="shared" si="102"/>
        <v>448</v>
      </c>
    </row>
    <row r="455" spans="2:20" ht="24" customHeight="1">
      <c r="B455" s="75" t="str">
        <f t="shared" si="103"/>
        <v>3ASCG-11.27</v>
      </c>
      <c r="C455" s="76">
        <v>449</v>
      </c>
      <c r="D455" s="403" t="str">
        <f t="shared" ref="D455:D518" si="106">$F$2&amp;"_"&amp;C455</f>
        <v>الثالثة إعدادي عام_449</v>
      </c>
      <c r="E455" s="77" t="str">
        <f t="shared" ref="E455:E518" si="107">IFERROR(INDEX(AHLA1,MATCH(D455,AHLA,0))," ")</f>
        <v>3ASCG-11</v>
      </c>
      <c r="F455" s="91" t="str">
        <f t="shared" ref="F455:F518" si="108">IF(LEN(E455)&gt;7,RIGHT(E455,2),RIGHT(E455,1))</f>
        <v>11</v>
      </c>
      <c r="G455" s="92">
        <f t="shared" ref="G455:G518" si="109">IFERROR(INDEX(AHLA2,MATCH(D455,AHLA,0))," ")</f>
        <v>27</v>
      </c>
      <c r="H455" s="91" t="str">
        <f t="shared" ref="H455:H518" si="110">IFERROR(INDEX(AHLA3,MATCH(D455,AHLA,0))," ")</f>
        <v>P137244269</v>
      </c>
      <c r="I455" s="91" t="str">
        <f t="shared" ref="I455:I518" si="111">IFERROR(INDEX(AHLA5,MATCH(D455,AHLA,0))," ")</f>
        <v xml:space="preserve">a معاد </v>
      </c>
      <c r="J455" s="91" t="str">
        <f t="shared" ref="J455:J518" si="112">IFERROR(INDEX(AHLA4,MATCH(D455,AHLA,0))," ")</f>
        <v>ذكر</v>
      </c>
      <c r="K455" s="101" t="str">
        <f t="shared" si="104"/>
        <v>3ASCG-11</v>
      </c>
      <c r="L455" s="78">
        <v>449</v>
      </c>
      <c r="M455" s="4" t="str">
        <f t="shared" ref="M455:M486" si="113">CONCATENATE(O455,".",L455)</f>
        <v>17.449</v>
      </c>
      <c r="N455" s="340">
        <f>IF(O455="","",COUNTIF($O$7:O455,O455))</f>
        <v>17</v>
      </c>
      <c r="O455" s="340">
        <f t="shared" si="105"/>
        <v>17</v>
      </c>
      <c r="P455" s="1" t="str">
        <f t="shared" ref="P455:P486" si="114">I455</f>
        <v xml:space="preserve">a معاد </v>
      </c>
      <c r="Q455" s="4" t="str">
        <f t="shared" ref="Q455:Q486" si="115">CONCATENATE(O455,".",N455)</f>
        <v>17.17</v>
      </c>
      <c r="R455" s="2" t="str">
        <f t="shared" ref="R455:R486" si="116">I455</f>
        <v xml:space="preserve">a معاد </v>
      </c>
      <c r="S455" s="79">
        <f t="shared" ref="S455:S486" si="117">L455</f>
        <v>449</v>
      </c>
    </row>
    <row r="456" spans="2:20" ht="24" customHeight="1">
      <c r="B456" s="75" t="str">
        <f t="shared" ref="B456:B486" si="118">+CONCATENATE(E456,".",G456)</f>
        <v>3ASCG-11.28</v>
      </c>
      <c r="C456" s="76">
        <v>450</v>
      </c>
      <c r="D456" s="403" t="str">
        <f t="shared" si="106"/>
        <v>الثالثة إعدادي عام_450</v>
      </c>
      <c r="E456" s="77" t="str">
        <f t="shared" si="107"/>
        <v>3ASCG-11</v>
      </c>
      <c r="F456" s="91" t="str">
        <f t="shared" si="108"/>
        <v>11</v>
      </c>
      <c r="G456" s="92">
        <f t="shared" si="109"/>
        <v>28</v>
      </c>
      <c r="H456" s="91" t="str">
        <f t="shared" si="110"/>
        <v>P137251032</v>
      </c>
      <c r="I456" s="91" t="str">
        <f t="shared" si="111"/>
        <v xml:space="preserve">a عدنان </v>
      </c>
      <c r="J456" s="91" t="str">
        <f t="shared" si="112"/>
        <v>ذكر</v>
      </c>
      <c r="K456" s="101" t="str">
        <f t="shared" ref="K456:K486" si="119">E456</f>
        <v>3ASCG-11</v>
      </c>
      <c r="L456" s="78">
        <v>450</v>
      </c>
      <c r="M456" s="4" t="str">
        <f t="shared" si="113"/>
        <v>17.450</v>
      </c>
      <c r="N456" s="340">
        <f>IF(O456="","",COUNTIF($O$7:O456,O456))</f>
        <v>18</v>
      </c>
      <c r="O456" s="340">
        <f t="shared" ref="O456:O519" si="120">IFERROR(INDEX($W$7:$W$46,MATCH(ROW()-6,$U$6:$U$46)),"")</f>
        <v>17</v>
      </c>
      <c r="P456" s="1" t="str">
        <f t="shared" si="114"/>
        <v xml:space="preserve">a عدنان </v>
      </c>
      <c r="Q456" s="4" t="str">
        <f t="shared" si="115"/>
        <v>17.18</v>
      </c>
      <c r="R456" s="2" t="str">
        <f t="shared" si="116"/>
        <v xml:space="preserve">a عدنان </v>
      </c>
      <c r="S456" s="79">
        <f t="shared" si="117"/>
        <v>450</v>
      </c>
    </row>
    <row r="457" spans="2:20" ht="24" customHeight="1">
      <c r="B457" s="75" t="str">
        <f t="shared" si="118"/>
        <v>3ASCG-11.29</v>
      </c>
      <c r="C457" s="76">
        <v>451</v>
      </c>
      <c r="D457" s="403" t="str">
        <f t="shared" si="106"/>
        <v>الثالثة إعدادي عام_451</v>
      </c>
      <c r="E457" s="77" t="str">
        <f t="shared" si="107"/>
        <v>3ASCG-11</v>
      </c>
      <c r="F457" s="91" t="str">
        <f t="shared" si="108"/>
        <v>11</v>
      </c>
      <c r="G457" s="92">
        <f t="shared" si="109"/>
        <v>29</v>
      </c>
      <c r="H457" s="91" t="str">
        <f t="shared" si="110"/>
        <v>P137260167</v>
      </c>
      <c r="I457" s="91" t="str">
        <f t="shared" si="111"/>
        <v xml:space="preserve">a أسامة </v>
      </c>
      <c r="J457" s="91" t="str">
        <f t="shared" si="112"/>
        <v>ذكر</v>
      </c>
      <c r="K457" s="101" t="str">
        <f t="shared" si="119"/>
        <v>3ASCG-11</v>
      </c>
      <c r="L457" s="78">
        <v>451</v>
      </c>
      <c r="M457" s="4" t="str">
        <f t="shared" si="113"/>
        <v>17.451</v>
      </c>
      <c r="N457" s="340">
        <f>IF(O457="","",COUNTIF($O$7:O457,O457))</f>
        <v>19</v>
      </c>
      <c r="O457" s="340">
        <f t="shared" si="120"/>
        <v>17</v>
      </c>
      <c r="P457" s="1" t="str">
        <f t="shared" si="114"/>
        <v xml:space="preserve">a أسامة </v>
      </c>
      <c r="Q457" s="4" t="str">
        <f t="shared" si="115"/>
        <v>17.19</v>
      </c>
      <c r="R457" s="2" t="str">
        <f t="shared" si="116"/>
        <v xml:space="preserve">a أسامة </v>
      </c>
      <c r="S457" s="79">
        <f t="shared" si="117"/>
        <v>451</v>
      </c>
    </row>
    <row r="458" spans="2:20" ht="24" customHeight="1">
      <c r="B458" s="75" t="str">
        <f t="shared" si="118"/>
        <v>3ASCG-11.30</v>
      </c>
      <c r="C458" s="76">
        <v>452</v>
      </c>
      <c r="D458" s="403" t="str">
        <f t="shared" si="106"/>
        <v>الثالثة إعدادي عام_452</v>
      </c>
      <c r="E458" s="77" t="str">
        <f t="shared" si="107"/>
        <v>3ASCG-11</v>
      </c>
      <c r="F458" s="91" t="str">
        <f t="shared" si="108"/>
        <v>11</v>
      </c>
      <c r="G458" s="92">
        <f t="shared" si="109"/>
        <v>30</v>
      </c>
      <c r="H458" s="91" t="str">
        <f t="shared" si="110"/>
        <v>P137260171</v>
      </c>
      <c r="I458" s="91" t="str">
        <f t="shared" si="111"/>
        <v xml:space="preserve">a محمد رضا  </v>
      </c>
      <c r="J458" s="91" t="str">
        <f t="shared" si="112"/>
        <v>ذكر</v>
      </c>
      <c r="K458" s="101" t="str">
        <f t="shared" si="119"/>
        <v>3ASCG-11</v>
      </c>
      <c r="L458" s="78">
        <v>452</v>
      </c>
      <c r="M458" s="4" t="str">
        <f t="shared" si="113"/>
        <v>17.452</v>
      </c>
      <c r="N458" s="340">
        <f>IF(O458="","",COUNTIF($O$7:O458,O458))</f>
        <v>20</v>
      </c>
      <c r="O458" s="340">
        <f t="shared" si="120"/>
        <v>17</v>
      </c>
      <c r="P458" s="1" t="str">
        <f t="shared" si="114"/>
        <v xml:space="preserve">a محمد رضا  </v>
      </c>
      <c r="Q458" s="4" t="str">
        <f t="shared" si="115"/>
        <v>17.20</v>
      </c>
      <c r="R458" s="2" t="str">
        <f t="shared" si="116"/>
        <v xml:space="preserve">a محمد رضا  </v>
      </c>
      <c r="S458" s="79">
        <f t="shared" si="117"/>
        <v>452</v>
      </c>
    </row>
    <row r="459" spans="2:20" ht="24" customHeight="1">
      <c r="B459" s="75" t="str">
        <f t="shared" si="118"/>
        <v>3ASCG-11.31</v>
      </c>
      <c r="C459" s="76">
        <v>453</v>
      </c>
      <c r="D459" s="403" t="str">
        <f t="shared" si="106"/>
        <v>الثالثة إعدادي عام_453</v>
      </c>
      <c r="E459" s="77" t="str">
        <f t="shared" si="107"/>
        <v>3ASCG-11</v>
      </c>
      <c r="F459" s="91" t="str">
        <f t="shared" si="108"/>
        <v>11</v>
      </c>
      <c r="G459" s="92">
        <f t="shared" si="109"/>
        <v>31</v>
      </c>
      <c r="H459" s="91" t="str">
        <f t="shared" si="110"/>
        <v>P137408969</v>
      </c>
      <c r="I459" s="91" t="str">
        <f t="shared" si="111"/>
        <v xml:space="preserve">a حفصة </v>
      </c>
      <c r="J459" s="91" t="str">
        <f t="shared" si="112"/>
        <v>أنثى</v>
      </c>
      <c r="K459" s="101" t="str">
        <f t="shared" si="119"/>
        <v>3ASCG-11</v>
      </c>
      <c r="L459" s="78">
        <v>453</v>
      </c>
      <c r="M459" s="4" t="str">
        <f t="shared" si="113"/>
        <v>17.453</v>
      </c>
      <c r="N459" s="340">
        <f>IF(O459="","",COUNTIF($O$7:O459,O459))</f>
        <v>21</v>
      </c>
      <c r="O459" s="340">
        <f t="shared" si="120"/>
        <v>17</v>
      </c>
      <c r="P459" s="1" t="str">
        <f t="shared" si="114"/>
        <v xml:space="preserve">a حفصة </v>
      </c>
      <c r="Q459" s="4" t="str">
        <f t="shared" si="115"/>
        <v>17.21</v>
      </c>
      <c r="R459" s="2" t="str">
        <f t="shared" si="116"/>
        <v xml:space="preserve">a حفصة </v>
      </c>
      <c r="S459" s="79">
        <f t="shared" si="117"/>
        <v>453</v>
      </c>
    </row>
    <row r="460" spans="2:20" ht="24" customHeight="1">
      <c r="B460" s="75" t="str">
        <f t="shared" si="118"/>
        <v>3ASCG-11.32</v>
      </c>
      <c r="C460" s="76">
        <v>454</v>
      </c>
      <c r="D460" s="403" t="str">
        <f t="shared" si="106"/>
        <v>الثالثة إعدادي عام_454</v>
      </c>
      <c r="E460" s="77" t="str">
        <f t="shared" si="107"/>
        <v>3ASCG-11</v>
      </c>
      <c r="F460" s="91" t="str">
        <f t="shared" si="108"/>
        <v>11</v>
      </c>
      <c r="G460" s="92">
        <f t="shared" si="109"/>
        <v>32</v>
      </c>
      <c r="H460" s="91" t="str">
        <f t="shared" si="110"/>
        <v>P137475409</v>
      </c>
      <c r="I460" s="91" t="str">
        <f t="shared" si="111"/>
        <v>a فاطمة الزهراء</v>
      </c>
      <c r="J460" s="91" t="str">
        <f t="shared" si="112"/>
        <v>أنثى</v>
      </c>
      <c r="K460" s="101" t="str">
        <f t="shared" si="119"/>
        <v>3ASCG-11</v>
      </c>
      <c r="L460" s="78">
        <v>454</v>
      </c>
      <c r="M460" s="4" t="str">
        <f t="shared" si="113"/>
        <v>17.454</v>
      </c>
      <c r="N460" s="340">
        <f>IF(O460="","",COUNTIF($O$7:O460,O460))</f>
        <v>22</v>
      </c>
      <c r="O460" s="340">
        <f t="shared" si="120"/>
        <v>17</v>
      </c>
      <c r="P460" s="1" t="str">
        <f t="shared" si="114"/>
        <v>a فاطمة الزهراء</v>
      </c>
      <c r="Q460" s="4" t="str">
        <f t="shared" si="115"/>
        <v>17.22</v>
      </c>
      <c r="R460" s="2" t="str">
        <f t="shared" si="116"/>
        <v>a فاطمة الزهراء</v>
      </c>
      <c r="S460" s="79">
        <f t="shared" si="117"/>
        <v>454</v>
      </c>
    </row>
    <row r="461" spans="2:20" ht="24" customHeight="1">
      <c r="B461" s="75" t="str">
        <f t="shared" si="118"/>
        <v>3ASCG-11.33</v>
      </c>
      <c r="C461" s="76">
        <v>455</v>
      </c>
      <c r="D461" s="403" t="str">
        <f t="shared" si="106"/>
        <v>الثالثة إعدادي عام_455</v>
      </c>
      <c r="E461" s="77" t="str">
        <f t="shared" si="107"/>
        <v>3ASCG-11</v>
      </c>
      <c r="F461" s="91" t="str">
        <f t="shared" si="108"/>
        <v>11</v>
      </c>
      <c r="G461" s="92">
        <f t="shared" si="109"/>
        <v>33</v>
      </c>
      <c r="H461" s="91" t="str">
        <f t="shared" si="110"/>
        <v>P138260064</v>
      </c>
      <c r="I461" s="91" t="str">
        <f t="shared" si="111"/>
        <v xml:space="preserve">a هاجر </v>
      </c>
      <c r="J461" s="91" t="str">
        <f t="shared" si="112"/>
        <v>أنثى</v>
      </c>
      <c r="K461" s="101" t="str">
        <f t="shared" si="119"/>
        <v>3ASCG-11</v>
      </c>
      <c r="L461" s="78">
        <v>455</v>
      </c>
      <c r="M461" s="4" t="str">
        <f t="shared" si="113"/>
        <v>17.455</v>
      </c>
      <c r="N461" s="340">
        <f>IF(O461="","",COUNTIF($O$7:O461,O461))</f>
        <v>23</v>
      </c>
      <c r="O461" s="340">
        <f t="shared" si="120"/>
        <v>17</v>
      </c>
      <c r="P461" s="1" t="str">
        <f t="shared" si="114"/>
        <v xml:space="preserve">a هاجر </v>
      </c>
      <c r="Q461" s="4" t="str">
        <f t="shared" si="115"/>
        <v>17.23</v>
      </c>
      <c r="R461" s="2" t="str">
        <f t="shared" si="116"/>
        <v xml:space="preserve">a هاجر </v>
      </c>
      <c r="S461" s="79">
        <f t="shared" si="117"/>
        <v>455</v>
      </c>
    </row>
    <row r="462" spans="2:20" ht="24" customHeight="1">
      <c r="B462" s="75" t="str">
        <f t="shared" si="118"/>
        <v>3ASCG-11.34</v>
      </c>
      <c r="C462" s="76">
        <v>456</v>
      </c>
      <c r="D462" s="403" t="str">
        <f t="shared" si="106"/>
        <v>الثالثة إعدادي عام_456</v>
      </c>
      <c r="E462" s="77" t="str">
        <f t="shared" si="107"/>
        <v>3ASCG-11</v>
      </c>
      <c r="F462" s="91" t="str">
        <f t="shared" si="108"/>
        <v>11</v>
      </c>
      <c r="G462" s="92">
        <f t="shared" si="109"/>
        <v>34</v>
      </c>
      <c r="H462" s="91" t="str">
        <f t="shared" si="110"/>
        <v>P138371319</v>
      </c>
      <c r="I462" s="91" t="str">
        <f t="shared" si="111"/>
        <v xml:space="preserve">a بشرى </v>
      </c>
      <c r="J462" s="91" t="str">
        <f t="shared" si="112"/>
        <v>أنثى</v>
      </c>
      <c r="K462" s="101" t="str">
        <f t="shared" si="119"/>
        <v>3ASCG-11</v>
      </c>
      <c r="L462" s="78">
        <v>456</v>
      </c>
      <c r="M462" s="4" t="str">
        <f t="shared" si="113"/>
        <v>17.456</v>
      </c>
      <c r="N462" s="340">
        <f>IF(O462="","",COUNTIF($O$7:O462,O462))</f>
        <v>24</v>
      </c>
      <c r="O462" s="340">
        <f t="shared" si="120"/>
        <v>17</v>
      </c>
      <c r="P462" s="1" t="str">
        <f t="shared" si="114"/>
        <v xml:space="preserve">a بشرى </v>
      </c>
      <c r="Q462" s="4" t="str">
        <f t="shared" si="115"/>
        <v>17.24</v>
      </c>
      <c r="R462" s="2" t="str">
        <f t="shared" si="116"/>
        <v xml:space="preserve">a بشرى </v>
      </c>
      <c r="S462" s="79">
        <f t="shared" si="117"/>
        <v>456</v>
      </c>
      <c r="T462" s="44"/>
    </row>
    <row r="463" spans="2:20" ht="24" customHeight="1">
      <c r="B463" s="75" t="str">
        <f t="shared" si="118"/>
        <v>3ASCG-11.35</v>
      </c>
      <c r="C463" s="76">
        <v>457</v>
      </c>
      <c r="D463" s="403" t="str">
        <f t="shared" si="106"/>
        <v>الثالثة إعدادي عام_457</v>
      </c>
      <c r="E463" s="77" t="str">
        <f t="shared" si="107"/>
        <v>3ASCG-11</v>
      </c>
      <c r="F463" s="91" t="str">
        <f t="shared" si="108"/>
        <v>11</v>
      </c>
      <c r="G463" s="92">
        <f t="shared" si="109"/>
        <v>35</v>
      </c>
      <c r="H463" s="91" t="str">
        <f t="shared" si="110"/>
        <v>P139241153</v>
      </c>
      <c r="I463" s="91" t="str">
        <f t="shared" si="111"/>
        <v>a سليمان</v>
      </c>
      <c r="J463" s="91" t="str">
        <f t="shared" si="112"/>
        <v>ذكر</v>
      </c>
      <c r="K463" s="101" t="str">
        <f t="shared" si="119"/>
        <v>3ASCG-11</v>
      </c>
      <c r="L463" s="78">
        <v>457</v>
      </c>
      <c r="M463" s="4" t="str">
        <f t="shared" si="113"/>
        <v>17.457</v>
      </c>
      <c r="N463" s="340">
        <f>IF(O463="","",COUNTIF($O$7:O463,O463))</f>
        <v>25</v>
      </c>
      <c r="O463" s="340">
        <f t="shared" si="120"/>
        <v>17</v>
      </c>
      <c r="P463" s="1" t="str">
        <f t="shared" si="114"/>
        <v>a سليمان</v>
      </c>
      <c r="Q463" s="4" t="str">
        <f t="shared" si="115"/>
        <v>17.25</v>
      </c>
      <c r="R463" s="2" t="str">
        <f t="shared" si="116"/>
        <v>a سليمان</v>
      </c>
      <c r="S463" s="79">
        <f t="shared" si="117"/>
        <v>457</v>
      </c>
    </row>
    <row r="464" spans="2:20" ht="24" customHeight="1">
      <c r="B464" s="75" t="str">
        <f t="shared" si="118"/>
        <v>3ASCG-11.36</v>
      </c>
      <c r="C464" s="76">
        <v>458</v>
      </c>
      <c r="D464" s="403" t="str">
        <f t="shared" si="106"/>
        <v>الثالثة إعدادي عام_458</v>
      </c>
      <c r="E464" s="77" t="str">
        <f t="shared" si="107"/>
        <v>3ASCG-11</v>
      </c>
      <c r="F464" s="91" t="str">
        <f t="shared" si="108"/>
        <v>11</v>
      </c>
      <c r="G464" s="92">
        <f t="shared" si="109"/>
        <v>36</v>
      </c>
      <c r="H464" s="91" t="str">
        <f t="shared" si="110"/>
        <v>P139260270</v>
      </c>
      <c r="I464" s="91" t="str">
        <f t="shared" si="111"/>
        <v xml:space="preserve">a محمد  </v>
      </c>
      <c r="J464" s="91" t="str">
        <f t="shared" si="112"/>
        <v>ذكر</v>
      </c>
      <c r="K464" s="101" t="str">
        <f t="shared" si="119"/>
        <v>3ASCG-11</v>
      </c>
      <c r="L464" s="78">
        <v>458</v>
      </c>
      <c r="M464" s="4" t="str">
        <f t="shared" si="113"/>
        <v>17.458</v>
      </c>
      <c r="N464" s="340">
        <f>IF(O464="","",COUNTIF($O$7:O464,O464))</f>
        <v>26</v>
      </c>
      <c r="O464" s="340">
        <f t="shared" si="120"/>
        <v>17</v>
      </c>
      <c r="P464" s="1" t="str">
        <f t="shared" si="114"/>
        <v xml:space="preserve">a محمد  </v>
      </c>
      <c r="Q464" s="4" t="str">
        <f t="shared" si="115"/>
        <v>17.26</v>
      </c>
      <c r="R464" s="2" t="str">
        <f t="shared" si="116"/>
        <v xml:space="preserve">a محمد  </v>
      </c>
      <c r="S464" s="79">
        <f t="shared" si="117"/>
        <v>458</v>
      </c>
    </row>
    <row r="465" spans="2:19" ht="24" customHeight="1">
      <c r="B465" s="75" t="str">
        <f t="shared" si="118"/>
        <v>3ASCG-11.37</v>
      </c>
      <c r="C465" s="76">
        <v>459</v>
      </c>
      <c r="D465" s="403" t="str">
        <f t="shared" si="106"/>
        <v>الثالثة إعدادي عام_459</v>
      </c>
      <c r="E465" s="77" t="str">
        <f t="shared" si="107"/>
        <v>3ASCG-11</v>
      </c>
      <c r="F465" s="91" t="str">
        <f t="shared" si="108"/>
        <v>11</v>
      </c>
      <c r="G465" s="92">
        <f t="shared" si="109"/>
        <v>37</v>
      </c>
      <c r="H465" s="91" t="str">
        <f t="shared" si="110"/>
        <v>P139371062</v>
      </c>
      <c r="I465" s="91" t="str">
        <f t="shared" si="111"/>
        <v xml:space="preserve">a عثمان </v>
      </c>
      <c r="J465" s="91" t="str">
        <f t="shared" si="112"/>
        <v>ذكر</v>
      </c>
      <c r="K465" s="101" t="str">
        <f t="shared" si="119"/>
        <v>3ASCG-11</v>
      </c>
      <c r="L465" s="78">
        <v>459</v>
      </c>
      <c r="M465" s="4" t="str">
        <f t="shared" si="113"/>
        <v>17.459</v>
      </c>
      <c r="N465" s="340">
        <f>IF(O465="","",COUNTIF($O$7:O465,O465))</f>
        <v>27</v>
      </c>
      <c r="O465" s="340">
        <f t="shared" si="120"/>
        <v>17</v>
      </c>
      <c r="P465" s="1" t="str">
        <f t="shared" si="114"/>
        <v xml:space="preserve">a عثمان </v>
      </c>
      <c r="Q465" s="4" t="str">
        <f t="shared" si="115"/>
        <v>17.27</v>
      </c>
      <c r="R465" s="2" t="str">
        <f t="shared" si="116"/>
        <v xml:space="preserve">a عثمان </v>
      </c>
      <c r="S465" s="79">
        <f t="shared" si="117"/>
        <v>459</v>
      </c>
    </row>
    <row r="466" spans="2:19" ht="24" customHeight="1">
      <c r="B466" s="75" t="str">
        <f t="shared" si="118"/>
        <v>3ASCG-11.38</v>
      </c>
      <c r="C466" s="76">
        <v>460</v>
      </c>
      <c r="D466" s="403" t="str">
        <f t="shared" si="106"/>
        <v>الثالثة إعدادي عام_460</v>
      </c>
      <c r="E466" s="77" t="str">
        <f t="shared" si="107"/>
        <v>3ASCG-11</v>
      </c>
      <c r="F466" s="91" t="str">
        <f t="shared" si="108"/>
        <v>11</v>
      </c>
      <c r="G466" s="92">
        <f t="shared" si="109"/>
        <v>38</v>
      </c>
      <c r="H466" s="91" t="str">
        <f t="shared" si="110"/>
        <v>P139371063</v>
      </c>
      <c r="I466" s="91" t="str">
        <f t="shared" si="111"/>
        <v xml:space="preserve">a هاجر </v>
      </c>
      <c r="J466" s="91" t="str">
        <f t="shared" si="112"/>
        <v>أنثى</v>
      </c>
      <c r="K466" s="101" t="str">
        <f t="shared" si="119"/>
        <v>3ASCG-11</v>
      </c>
      <c r="L466" s="78">
        <v>460</v>
      </c>
      <c r="M466" s="4" t="str">
        <f t="shared" si="113"/>
        <v>18.460</v>
      </c>
      <c r="N466" s="340">
        <f>IF(O466="","",COUNTIF($O$7:O466,O466))</f>
        <v>1</v>
      </c>
      <c r="O466" s="340">
        <f t="shared" si="120"/>
        <v>18</v>
      </c>
      <c r="P466" s="1" t="str">
        <f t="shared" si="114"/>
        <v xml:space="preserve">a هاجر </v>
      </c>
      <c r="Q466" s="4" t="str">
        <f t="shared" si="115"/>
        <v>18.1</v>
      </c>
      <c r="R466" s="2" t="str">
        <f t="shared" si="116"/>
        <v xml:space="preserve">a هاجر </v>
      </c>
      <c r="S466" s="79">
        <f t="shared" si="117"/>
        <v>460</v>
      </c>
    </row>
    <row r="467" spans="2:19" ht="24" customHeight="1">
      <c r="B467" s="75" t="str">
        <f t="shared" si="118"/>
        <v>3ASCG-11.39</v>
      </c>
      <c r="C467" s="76">
        <v>461</v>
      </c>
      <c r="D467" s="403" t="str">
        <f t="shared" si="106"/>
        <v>الثالثة إعدادي عام_461</v>
      </c>
      <c r="E467" s="77" t="str">
        <f t="shared" si="107"/>
        <v>3ASCG-11</v>
      </c>
      <c r="F467" s="91" t="str">
        <f t="shared" si="108"/>
        <v>11</v>
      </c>
      <c r="G467" s="92">
        <f t="shared" si="109"/>
        <v>39</v>
      </c>
      <c r="H467" s="91" t="str">
        <f t="shared" si="110"/>
        <v>P139371085</v>
      </c>
      <c r="I467" s="91" t="str">
        <f t="shared" si="111"/>
        <v xml:space="preserve">a نسيبة </v>
      </c>
      <c r="J467" s="91" t="str">
        <f t="shared" si="112"/>
        <v>أنثى</v>
      </c>
      <c r="K467" s="101" t="str">
        <f t="shared" si="119"/>
        <v>3ASCG-11</v>
      </c>
      <c r="L467" s="78">
        <v>461</v>
      </c>
      <c r="M467" s="4" t="str">
        <f t="shared" si="113"/>
        <v>18.461</v>
      </c>
      <c r="N467" s="340">
        <f>IF(O467="","",COUNTIF($O$7:O467,O467))</f>
        <v>2</v>
      </c>
      <c r="O467" s="340">
        <f t="shared" si="120"/>
        <v>18</v>
      </c>
      <c r="P467" s="1" t="str">
        <f t="shared" si="114"/>
        <v xml:space="preserve">a نسيبة </v>
      </c>
      <c r="Q467" s="4" t="str">
        <f t="shared" si="115"/>
        <v>18.2</v>
      </c>
      <c r="R467" s="2" t="str">
        <f t="shared" si="116"/>
        <v xml:space="preserve">a نسيبة </v>
      </c>
      <c r="S467" s="79">
        <f t="shared" si="117"/>
        <v>461</v>
      </c>
    </row>
    <row r="468" spans="2:19" ht="24" customHeight="1">
      <c r="B468" s="75" t="str">
        <f t="shared" si="118"/>
        <v>3ASCG-11.40</v>
      </c>
      <c r="C468" s="76">
        <v>462</v>
      </c>
      <c r="D468" s="403" t="str">
        <f t="shared" si="106"/>
        <v>الثالثة إعدادي عام_462</v>
      </c>
      <c r="E468" s="77" t="str">
        <f t="shared" si="107"/>
        <v>3ASCG-11</v>
      </c>
      <c r="F468" s="91" t="str">
        <f t="shared" si="108"/>
        <v>11</v>
      </c>
      <c r="G468" s="92">
        <f t="shared" si="109"/>
        <v>40</v>
      </c>
      <c r="H468" s="91" t="str">
        <f t="shared" si="110"/>
        <v>P139454200</v>
      </c>
      <c r="I468" s="91" t="str">
        <f t="shared" si="111"/>
        <v xml:space="preserve">a سليمان </v>
      </c>
      <c r="J468" s="91" t="str">
        <f t="shared" si="112"/>
        <v>ذكر</v>
      </c>
      <c r="K468" s="101" t="str">
        <f t="shared" si="119"/>
        <v>3ASCG-11</v>
      </c>
      <c r="L468" s="78">
        <v>462</v>
      </c>
      <c r="M468" s="4" t="str">
        <f t="shared" si="113"/>
        <v>18.462</v>
      </c>
      <c r="N468" s="340">
        <f>IF(O468="","",COUNTIF($O$7:O468,O468))</f>
        <v>3</v>
      </c>
      <c r="O468" s="340">
        <f t="shared" si="120"/>
        <v>18</v>
      </c>
      <c r="P468" s="1" t="str">
        <f t="shared" si="114"/>
        <v xml:space="preserve">a سليمان </v>
      </c>
      <c r="Q468" s="4" t="str">
        <f t="shared" si="115"/>
        <v>18.3</v>
      </c>
      <c r="R468" s="2" t="str">
        <f t="shared" si="116"/>
        <v xml:space="preserve">a سليمان </v>
      </c>
      <c r="S468" s="79">
        <f t="shared" si="117"/>
        <v>462</v>
      </c>
    </row>
    <row r="469" spans="2:19" ht="24" customHeight="1">
      <c r="B469" s="75" t="str">
        <f t="shared" si="118"/>
        <v>3ASCG-11.41</v>
      </c>
      <c r="C469" s="76">
        <v>463</v>
      </c>
      <c r="D469" s="403" t="str">
        <f t="shared" si="106"/>
        <v>الثالثة إعدادي عام_463</v>
      </c>
      <c r="E469" s="77" t="str">
        <f t="shared" si="107"/>
        <v>3ASCG-11</v>
      </c>
      <c r="F469" s="91" t="str">
        <f t="shared" si="108"/>
        <v>11</v>
      </c>
      <c r="G469" s="92">
        <f t="shared" si="109"/>
        <v>41</v>
      </c>
      <c r="H469" s="91" t="str">
        <f t="shared" si="110"/>
        <v>P142090286</v>
      </c>
      <c r="I469" s="91" t="str">
        <f t="shared" si="111"/>
        <v>a ارحيمو</v>
      </c>
      <c r="J469" s="91" t="str">
        <f t="shared" si="112"/>
        <v>أنثى</v>
      </c>
      <c r="K469" s="101" t="str">
        <f t="shared" si="119"/>
        <v>3ASCG-11</v>
      </c>
      <c r="L469" s="78">
        <v>463</v>
      </c>
      <c r="M469" s="4" t="str">
        <f t="shared" si="113"/>
        <v>18.463</v>
      </c>
      <c r="N469" s="340">
        <f>IF(O469="","",COUNTIF($O$7:O469,O469))</f>
        <v>4</v>
      </c>
      <c r="O469" s="340">
        <f t="shared" si="120"/>
        <v>18</v>
      </c>
      <c r="P469" s="1" t="str">
        <f t="shared" si="114"/>
        <v>a ارحيمو</v>
      </c>
      <c r="Q469" s="4" t="str">
        <f t="shared" si="115"/>
        <v>18.4</v>
      </c>
      <c r="R469" s="2" t="str">
        <f t="shared" si="116"/>
        <v>a ارحيمو</v>
      </c>
      <c r="S469" s="79">
        <f t="shared" si="117"/>
        <v>463</v>
      </c>
    </row>
    <row r="470" spans="2:19" ht="24" customHeight="1">
      <c r="B470" s="75" t="str">
        <f t="shared" si="118"/>
        <v>3ASCG-11.42</v>
      </c>
      <c r="C470" s="76">
        <v>464</v>
      </c>
      <c r="D470" s="403" t="str">
        <f t="shared" si="106"/>
        <v>الثالثة إعدادي عام_464</v>
      </c>
      <c r="E470" s="77" t="str">
        <f t="shared" si="107"/>
        <v>3ASCG-11</v>
      </c>
      <c r="F470" s="91" t="str">
        <f t="shared" si="108"/>
        <v>11</v>
      </c>
      <c r="G470" s="92">
        <f t="shared" si="109"/>
        <v>42</v>
      </c>
      <c r="H470" s="91" t="str">
        <f t="shared" si="110"/>
        <v>S134062928</v>
      </c>
      <c r="I470" s="91" t="str">
        <f t="shared" si="111"/>
        <v>a جميلة</v>
      </c>
      <c r="J470" s="91" t="str">
        <f t="shared" si="112"/>
        <v>أنثى</v>
      </c>
      <c r="K470" s="101" t="str">
        <f t="shared" si="119"/>
        <v>3ASCG-11</v>
      </c>
      <c r="L470" s="78">
        <v>464</v>
      </c>
      <c r="M470" s="4" t="str">
        <f t="shared" si="113"/>
        <v>18.464</v>
      </c>
      <c r="N470" s="340">
        <f>IF(O470="","",COUNTIF($O$7:O470,O470))</f>
        <v>5</v>
      </c>
      <c r="O470" s="340">
        <f t="shared" si="120"/>
        <v>18</v>
      </c>
      <c r="P470" s="1" t="str">
        <f t="shared" si="114"/>
        <v>a جميلة</v>
      </c>
      <c r="Q470" s="4" t="str">
        <f t="shared" si="115"/>
        <v>18.5</v>
      </c>
      <c r="R470" s="2" t="str">
        <f t="shared" si="116"/>
        <v>a جميلة</v>
      </c>
      <c r="S470" s="79">
        <f t="shared" si="117"/>
        <v>464</v>
      </c>
    </row>
    <row r="471" spans="2:19" ht="24" customHeight="1">
      <c r="B471" s="75" t="str">
        <f t="shared" si="118"/>
        <v>3ASCG-12.1</v>
      </c>
      <c r="C471" s="76">
        <v>465</v>
      </c>
      <c r="D471" s="403" t="str">
        <f t="shared" si="106"/>
        <v>الثالثة إعدادي عام_465</v>
      </c>
      <c r="E471" s="77" t="str">
        <f t="shared" si="107"/>
        <v>3ASCG-12</v>
      </c>
      <c r="F471" s="91" t="str">
        <f t="shared" si="108"/>
        <v>12</v>
      </c>
      <c r="G471" s="92">
        <f t="shared" si="109"/>
        <v>1</v>
      </c>
      <c r="H471" s="91" t="str">
        <f t="shared" si="110"/>
        <v>K139130595</v>
      </c>
      <c r="I471" s="91" t="str">
        <f t="shared" si="111"/>
        <v>a لبنى</v>
      </c>
      <c r="J471" s="91" t="str">
        <f t="shared" si="112"/>
        <v>أنثى</v>
      </c>
      <c r="K471" s="101" t="str">
        <f t="shared" si="119"/>
        <v>3ASCG-12</v>
      </c>
      <c r="L471" s="78">
        <v>465</v>
      </c>
      <c r="M471" s="4" t="str">
        <f t="shared" si="113"/>
        <v>18.465</v>
      </c>
      <c r="N471" s="340">
        <f>IF(O471="","",COUNTIF($O$7:O471,O471))</f>
        <v>6</v>
      </c>
      <c r="O471" s="340">
        <f t="shared" si="120"/>
        <v>18</v>
      </c>
      <c r="P471" s="1" t="str">
        <f t="shared" si="114"/>
        <v>a لبنى</v>
      </c>
      <c r="Q471" s="4" t="str">
        <f t="shared" si="115"/>
        <v>18.6</v>
      </c>
      <c r="R471" s="2" t="str">
        <f t="shared" si="116"/>
        <v>a لبنى</v>
      </c>
      <c r="S471" s="79">
        <f t="shared" si="117"/>
        <v>465</v>
      </c>
    </row>
    <row r="472" spans="2:19" ht="24" customHeight="1">
      <c r="B472" s="75" t="str">
        <f t="shared" si="118"/>
        <v>3ASCG-12.2</v>
      </c>
      <c r="C472" s="76">
        <v>466</v>
      </c>
      <c r="D472" s="403" t="str">
        <f t="shared" si="106"/>
        <v>الثالثة إعدادي عام_466</v>
      </c>
      <c r="E472" s="77" t="str">
        <f t="shared" si="107"/>
        <v>3ASCG-12</v>
      </c>
      <c r="F472" s="91" t="str">
        <f t="shared" si="108"/>
        <v>12</v>
      </c>
      <c r="G472" s="92">
        <f t="shared" si="109"/>
        <v>2</v>
      </c>
      <c r="H472" s="91" t="str">
        <f t="shared" si="110"/>
        <v>N130383872</v>
      </c>
      <c r="I472" s="91" t="str">
        <f t="shared" si="111"/>
        <v>a فاطمة الزهراء</v>
      </c>
      <c r="J472" s="91" t="str">
        <f t="shared" si="112"/>
        <v>أنثى</v>
      </c>
      <c r="K472" s="101" t="str">
        <f t="shared" si="119"/>
        <v>3ASCG-12</v>
      </c>
      <c r="L472" s="78">
        <v>466</v>
      </c>
      <c r="M472" s="4" t="str">
        <f t="shared" si="113"/>
        <v>18.466</v>
      </c>
      <c r="N472" s="340">
        <f>IF(O472="","",COUNTIF($O$7:O472,O472))</f>
        <v>7</v>
      </c>
      <c r="O472" s="340">
        <f t="shared" si="120"/>
        <v>18</v>
      </c>
      <c r="P472" s="1" t="str">
        <f t="shared" si="114"/>
        <v>a فاطمة الزهراء</v>
      </c>
      <c r="Q472" s="4" t="str">
        <f t="shared" si="115"/>
        <v>18.7</v>
      </c>
      <c r="R472" s="2" t="str">
        <f t="shared" si="116"/>
        <v>a فاطمة الزهراء</v>
      </c>
      <c r="S472" s="79">
        <f t="shared" si="117"/>
        <v>466</v>
      </c>
    </row>
    <row r="473" spans="2:19" ht="24" customHeight="1">
      <c r="B473" s="75" t="str">
        <f t="shared" si="118"/>
        <v>3ASCG-12.3</v>
      </c>
      <c r="C473" s="76">
        <v>467</v>
      </c>
      <c r="D473" s="403" t="str">
        <f t="shared" si="106"/>
        <v>الثالثة إعدادي عام_467</v>
      </c>
      <c r="E473" s="77" t="str">
        <f t="shared" si="107"/>
        <v>3ASCG-12</v>
      </c>
      <c r="F473" s="91" t="str">
        <f t="shared" si="108"/>
        <v>12</v>
      </c>
      <c r="G473" s="92">
        <f t="shared" si="109"/>
        <v>3</v>
      </c>
      <c r="H473" s="91" t="str">
        <f t="shared" si="110"/>
        <v>P130101022</v>
      </c>
      <c r="I473" s="91" t="str">
        <f t="shared" si="111"/>
        <v>a سارة</v>
      </c>
      <c r="J473" s="91" t="str">
        <f t="shared" si="112"/>
        <v>أنثى</v>
      </c>
      <c r="K473" s="101" t="str">
        <f t="shared" si="119"/>
        <v>3ASCG-12</v>
      </c>
      <c r="L473" s="78">
        <v>467</v>
      </c>
      <c r="M473" s="4" t="str">
        <f t="shared" si="113"/>
        <v>18.467</v>
      </c>
      <c r="N473" s="340">
        <f>IF(O473="","",COUNTIF($O$7:O473,O473))</f>
        <v>8</v>
      </c>
      <c r="O473" s="340">
        <f t="shared" si="120"/>
        <v>18</v>
      </c>
      <c r="P473" s="1" t="str">
        <f t="shared" si="114"/>
        <v>a سارة</v>
      </c>
      <c r="Q473" s="4" t="str">
        <f t="shared" si="115"/>
        <v>18.8</v>
      </c>
      <c r="R473" s="2" t="str">
        <f t="shared" si="116"/>
        <v>a سارة</v>
      </c>
      <c r="S473" s="79">
        <f t="shared" si="117"/>
        <v>467</v>
      </c>
    </row>
    <row r="474" spans="2:19" ht="24" customHeight="1">
      <c r="B474" s="75" t="str">
        <f t="shared" si="118"/>
        <v>3ASCG-12.4</v>
      </c>
      <c r="C474" s="76">
        <v>468</v>
      </c>
      <c r="D474" s="403" t="str">
        <f t="shared" si="106"/>
        <v>الثالثة إعدادي عام_468</v>
      </c>
      <c r="E474" s="77" t="str">
        <f t="shared" si="107"/>
        <v>3ASCG-12</v>
      </c>
      <c r="F474" s="91" t="str">
        <f t="shared" si="108"/>
        <v>12</v>
      </c>
      <c r="G474" s="92">
        <f t="shared" si="109"/>
        <v>4</v>
      </c>
      <c r="H474" s="91" t="str">
        <f t="shared" si="110"/>
        <v>P130371207</v>
      </c>
      <c r="I474" s="91" t="str">
        <f t="shared" si="111"/>
        <v xml:space="preserve">a أيوب </v>
      </c>
      <c r="J474" s="91" t="str">
        <f t="shared" si="112"/>
        <v>ذكر</v>
      </c>
      <c r="K474" s="101" t="str">
        <f t="shared" si="119"/>
        <v>3ASCG-12</v>
      </c>
      <c r="L474" s="78">
        <v>468</v>
      </c>
      <c r="M474" s="4" t="str">
        <f t="shared" si="113"/>
        <v>18.468</v>
      </c>
      <c r="N474" s="340">
        <f>IF(O474="","",COUNTIF($O$7:O474,O474))</f>
        <v>9</v>
      </c>
      <c r="O474" s="340">
        <f t="shared" si="120"/>
        <v>18</v>
      </c>
      <c r="P474" s="1" t="str">
        <f t="shared" si="114"/>
        <v xml:space="preserve">a أيوب </v>
      </c>
      <c r="Q474" s="4" t="str">
        <f t="shared" si="115"/>
        <v>18.9</v>
      </c>
      <c r="R474" s="2" t="str">
        <f t="shared" si="116"/>
        <v xml:space="preserve">a أيوب </v>
      </c>
      <c r="S474" s="79">
        <f t="shared" si="117"/>
        <v>468</v>
      </c>
    </row>
    <row r="475" spans="2:19" ht="24" customHeight="1">
      <c r="B475" s="75" t="str">
        <f t="shared" si="118"/>
        <v>3ASCG-12.5</v>
      </c>
      <c r="C475" s="76">
        <v>469</v>
      </c>
      <c r="D475" s="403" t="str">
        <f t="shared" si="106"/>
        <v>الثالثة إعدادي عام_469</v>
      </c>
      <c r="E475" s="77" t="str">
        <f t="shared" si="107"/>
        <v>3ASCG-12</v>
      </c>
      <c r="F475" s="91" t="str">
        <f t="shared" si="108"/>
        <v>12</v>
      </c>
      <c r="G475" s="92">
        <f t="shared" si="109"/>
        <v>5</v>
      </c>
      <c r="H475" s="91" t="str">
        <f t="shared" si="110"/>
        <v>P130371210</v>
      </c>
      <c r="I475" s="91" t="str">
        <f t="shared" si="111"/>
        <v xml:space="preserve">a سارة </v>
      </c>
      <c r="J475" s="91" t="str">
        <f t="shared" si="112"/>
        <v>أنثى</v>
      </c>
      <c r="K475" s="101" t="str">
        <f t="shared" si="119"/>
        <v>3ASCG-12</v>
      </c>
      <c r="L475" s="78">
        <v>469</v>
      </c>
      <c r="M475" s="4" t="str">
        <f t="shared" si="113"/>
        <v>18.469</v>
      </c>
      <c r="N475" s="340">
        <f>IF(O475="","",COUNTIF($O$7:O475,O475))</f>
        <v>10</v>
      </c>
      <c r="O475" s="340">
        <f t="shared" si="120"/>
        <v>18</v>
      </c>
      <c r="P475" s="1" t="str">
        <f t="shared" si="114"/>
        <v xml:space="preserve">a سارة </v>
      </c>
      <c r="Q475" s="4" t="str">
        <f t="shared" si="115"/>
        <v>18.10</v>
      </c>
      <c r="R475" s="2" t="str">
        <f t="shared" si="116"/>
        <v xml:space="preserve">a سارة </v>
      </c>
      <c r="S475" s="79">
        <f t="shared" si="117"/>
        <v>469</v>
      </c>
    </row>
    <row r="476" spans="2:19" ht="24" customHeight="1">
      <c r="B476" s="75" t="str">
        <f t="shared" si="118"/>
        <v>3ASCG-12.6</v>
      </c>
      <c r="C476" s="76">
        <v>470</v>
      </c>
      <c r="D476" s="403" t="str">
        <f t="shared" si="106"/>
        <v>الثالثة إعدادي عام_470</v>
      </c>
      <c r="E476" s="77" t="str">
        <f t="shared" si="107"/>
        <v>3ASCG-12</v>
      </c>
      <c r="F476" s="91" t="str">
        <f t="shared" si="108"/>
        <v>12</v>
      </c>
      <c r="G476" s="92">
        <f t="shared" si="109"/>
        <v>6</v>
      </c>
      <c r="H476" s="91" t="str">
        <f t="shared" si="110"/>
        <v>P131244265</v>
      </c>
      <c r="I476" s="91" t="str">
        <f t="shared" si="111"/>
        <v xml:space="preserve">a أمين </v>
      </c>
      <c r="J476" s="91" t="str">
        <f t="shared" si="112"/>
        <v>ذكر</v>
      </c>
      <c r="K476" s="101" t="str">
        <f t="shared" si="119"/>
        <v>3ASCG-12</v>
      </c>
      <c r="L476" s="78">
        <v>470</v>
      </c>
      <c r="M476" s="4" t="str">
        <f t="shared" si="113"/>
        <v>18.470</v>
      </c>
      <c r="N476" s="340">
        <f>IF(O476="","",COUNTIF($O$7:O476,O476))</f>
        <v>11</v>
      </c>
      <c r="O476" s="340">
        <f t="shared" si="120"/>
        <v>18</v>
      </c>
      <c r="P476" s="1" t="str">
        <f t="shared" si="114"/>
        <v xml:space="preserve">a أمين </v>
      </c>
      <c r="Q476" s="4" t="str">
        <f t="shared" si="115"/>
        <v>18.11</v>
      </c>
      <c r="R476" s="2" t="str">
        <f t="shared" si="116"/>
        <v xml:space="preserve">a أمين </v>
      </c>
      <c r="S476" s="79">
        <f t="shared" si="117"/>
        <v>470</v>
      </c>
    </row>
    <row r="477" spans="2:19" ht="24" customHeight="1">
      <c r="B477" s="75" t="str">
        <f t="shared" si="118"/>
        <v>3ASCG-12.7</v>
      </c>
      <c r="C477" s="76">
        <v>471</v>
      </c>
      <c r="D477" s="403" t="str">
        <f t="shared" si="106"/>
        <v>الثالثة إعدادي عام_471</v>
      </c>
      <c r="E477" s="77" t="str">
        <f t="shared" si="107"/>
        <v>3ASCG-12</v>
      </c>
      <c r="F477" s="91" t="str">
        <f t="shared" si="108"/>
        <v>12</v>
      </c>
      <c r="G477" s="92">
        <f t="shared" si="109"/>
        <v>7</v>
      </c>
      <c r="H477" s="91" t="str">
        <f t="shared" si="110"/>
        <v>P131244292</v>
      </c>
      <c r="I477" s="91" t="str">
        <f t="shared" si="111"/>
        <v xml:space="preserve">a سامية </v>
      </c>
      <c r="J477" s="91" t="str">
        <f t="shared" si="112"/>
        <v>أنثى</v>
      </c>
      <c r="K477" s="101" t="str">
        <f t="shared" si="119"/>
        <v>3ASCG-12</v>
      </c>
      <c r="L477" s="78">
        <v>471</v>
      </c>
      <c r="M477" s="4" t="str">
        <f t="shared" si="113"/>
        <v>18.471</v>
      </c>
      <c r="N477" s="340">
        <f>IF(O477="","",COUNTIF($O$7:O477,O477))</f>
        <v>12</v>
      </c>
      <c r="O477" s="340">
        <f t="shared" si="120"/>
        <v>18</v>
      </c>
      <c r="P477" s="1" t="str">
        <f t="shared" si="114"/>
        <v xml:space="preserve">a سامية </v>
      </c>
      <c r="Q477" s="4" t="str">
        <f t="shared" si="115"/>
        <v>18.12</v>
      </c>
      <c r="R477" s="2" t="str">
        <f t="shared" si="116"/>
        <v xml:space="preserve">a سامية </v>
      </c>
      <c r="S477" s="79">
        <f t="shared" si="117"/>
        <v>471</v>
      </c>
    </row>
    <row r="478" spans="2:19" ht="24" customHeight="1">
      <c r="B478" s="75" t="str">
        <f t="shared" si="118"/>
        <v>3ASCG-12.8</v>
      </c>
      <c r="C478" s="76">
        <v>472</v>
      </c>
      <c r="D478" s="403" t="str">
        <f t="shared" si="106"/>
        <v>الثالثة إعدادي عام_472</v>
      </c>
      <c r="E478" s="77" t="str">
        <f t="shared" si="107"/>
        <v>3ASCG-12</v>
      </c>
      <c r="F478" s="91" t="str">
        <f t="shared" si="108"/>
        <v>12</v>
      </c>
      <c r="G478" s="92">
        <f t="shared" si="109"/>
        <v>8</v>
      </c>
      <c r="H478" s="91" t="str">
        <f t="shared" si="110"/>
        <v>P131244298</v>
      </c>
      <c r="I478" s="91" t="str">
        <f t="shared" si="111"/>
        <v xml:space="preserve">a سارة </v>
      </c>
      <c r="J478" s="91" t="str">
        <f t="shared" si="112"/>
        <v>أنثى</v>
      </c>
      <c r="K478" s="101" t="str">
        <f t="shared" si="119"/>
        <v>3ASCG-12</v>
      </c>
      <c r="L478" s="78">
        <v>472</v>
      </c>
      <c r="M478" s="4" t="str">
        <f t="shared" si="113"/>
        <v>18.472</v>
      </c>
      <c r="N478" s="340">
        <f>IF(O478="","",COUNTIF($O$7:O478,O478))</f>
        <v>13</v>
      </c>
      <c r="O478" s="340">
        <f t="shared" si="120"/>
        <v>18</v>
      </c>
      <c r="P478" s="1" t="str">
        <f t="shared" si="114"/>
        <v xml:space="preserve">a سارة </v>
      </c>
      <c r="Q478" s="4" t="str">
        <f t="shared" si="115"/>
        <v>18.13</v>
      </c>
      <c r="R478" s="2" t="str">
        <f t="shared" si="116"/>
        <v xml:space="preserve">a سارة </v>
      </c>
      <c r="S478" s="79">
        <f t="shared" si="117"/>
        <v>472</v>
      </c>
    </row>
    <row r="479" spans="2:19" ht="24" customHeight="1">
      <c r="B479" s="75" t="str">
        <f t="shared" si="118"/>
        <v>3ASCG-12.9</v>
      </c>
      <c r="C479" s="76">
        <v>473</v>
      </c>
      <c r="D479" s="403" t="str">
        <f t="shared" si="106"/>
        <v>الثالثة إعدادي عام_473</v>
      </c>
      <c r="E479" s="77" t="str">
        <f t="shared" si="107"/>
        <v>3ASCG-12</v>
      </c>
      <c r="F479" s="91" t="str">
        <f t="shared" si="108"/>
        <v>12</v>
      </c>
      <c r="G479" s="92">
        <f t="shared" si="109"/>
        <v>9</v>
      </c>
      <c r="H479" s="91" t="str">
        <f t="shared" si="110"/>
        <v>P131250780</v>
      </c>
      <c r="I479" s="91" t="str">
        <f t="shared" si="111"/>
        <v xml:space="preserve">a إكرام  </v>
      </c>
      <c r="J479" s="91" t="str">
        <f t="shared" si="112"/>
        <v>أنثى</v>
      </c>
      <c r="K479" s="101" t="str">
        <f t="shared" si="119"/>
        <v>3ASCG-12</v>
      </c>
      <c r="L479" s="78">
        <v>473</v>
      </c>
      <c r="M479" s="4" t="str">
        <f t="shared" si="113"/>
        <v>18.473</v>
      </c>
      <c r="N479" s="340">
        <f>IF(O479="","",COUNTIF($O$7:O479,O479))</f>
        <v>14</v>
      </c>
      <c r="O479" s="340">
        <f t="shared" si="120"/>
        <v>18</v>
      </c>
      <c r="P479" s="1" t="str">
        <f t="shared" si="114"/>
        <v xml:space="preserve">a إكرام  </v>
      </c>
      <c r="Q479" s="4" t="str">
        <f t="shared" si="115"/>
        <v>18.14</v>
      </c>
      <c r="R479" s="2" t="str">
        <f t="shared" si="116"/>
        <v xml:space="preserve">a إكرام  </v>
      </c>
      <c r="S479" s="79">
        <f t="shared" si="117"/>
        <v>473</v>
      </c>
    </row>
    <row r="480" spans="2:19" ht="24" customHeight="1">
      <c r="B480" s="75" t="str">
        <f t="shared" si="118"/>
        <v>3ASCG-12.10</v>
      </c>
      <c r="C480" s="76">
        <v>474</v>
      </c>
      <c r="D480" s="403" t="str">
        <f t="shared" si="106"/>
        <v>الثالثة إعدادي عام_474</v>
      </c>
      <c r="E480" s="77" t="str">
        <f t="shared" si="107"/>
        <v>3ASCG-12</v>
      </c>
      <c r="F480" s="91" t="str">
        <f t="shared" si="108"/>
        <v>12</v>
      </c>
      <c r="G480" s="92">
        <f t="shared" si="109"/>
        <v>10</v>
      </c>
      <c r="H480" s="91" t="str">
        <f t="shared" si="110"/>
        <v>P131260018</v>
      </c>
      <c r="I480" s="91" t="str">
        <f t="shared" si="111"/>
        <v xml:space="preserve">a نعيمة </v>
      </c>
      <c r="J480" s="91" t="str">
        <f t="shared" si="112"/>
        <v>أنثى</v>
      </c>
      <c r="K480" s="101" t="str">
        <f t="shared" si="119"/>
        <v>3ASCG-12</v>
      </c>
      <c r="L480" s="78">
        <v>474</v>
      </c>
      <c r="M480" s="4" t="str">
        <f t="shared" si="113"/>
        <v>18.474</v>
      </c>
      <c r="N480" s="340">
        <f>IF(O480="","",COUNTIF($O$7:O480,O480))</f>
        <v>15</v>
      </c>
      <c r="O480" s="340">
        <f t="shared" si="120"/>
        <v>18</v>
      </c>
      <c r="P480" s="1" t="str">
        <f t="shared" si="114"/>
        <v xml:space="preserve">a نعيمة </v>
      </c>
      <c r="Q480" s="4" t="str">
        <f t="shared" si="115"/>
        <v>18.15</v>
      </c>
      <c r="R480" s="2" t="str">
        <f t="shared" si="116"/>
        <v xml:space="preserve">a نعيمة </v>
      </c>
      <c r="S480" s="79">
        <f t="shared" si="117"/>
        <v>474</v>
      </c>
    </row>
    <row r="481" spans="2:19" ht="24" customHeight="1">
      <c r="B481" s="75" t="str">
        <f t="shared" si="118"/>
        <v>3ASCG-12.11</v>
      </c>
      <c r="C481" s="76">
        <v>475</v>
      </c>
      <c r="D481" s="403" t="str">
        <f t="shared" si="106"/>
        <v>الثالثة إعدادي عام_475</v>
      </c>
      <c r="E481" s="77" t="str">
        <f t="shared" si="107"/>
        <v>3ASCG-12</v>
      </c>
      <c r="F481" s="91" t="str">
        <f t="shared" si="108"/>
        <v>12</v>
      </c>
      <c r="G481" s="92">
        <f t="shared" si="109"/>
        <v>11</v>
      </c>
      <c r="H481" s="91" t="str">
        <f t="shared" si="110"/>
        <v>P131371110</v>
      </c>
      <c r="I481" s="91" t="str">
        <f t="shared" si="111"/>
        <v xml:space="preserve">a أيمن </v>
      </c>
      <c r="J481" s="91" t="str">
        <f t="shared" si="112"/>
        <v>ذكر</v>
      </c>
      <c r="K481" s="101" t="str">
        <f t="shared" si="119"/>
        <v>3ASCG-12</v>
      </c>
      <c r="L481" s="78">
        <v>475</v>
      </c>
      <c r="M481" s="4" t="str">
        <f t="shared" si="113"/>
        <v>18.475</v>
      </c>
      <c r="N481" s="340">
        <f>IF(O481="","",COUNTIF($O$7:O481,O481))</f>
        <v>16</v>
      </c>
      <c r="O481" s="340">
        <f t="shared" si="120"/>
        <v>18</v>
      </c>
      <c r="P481" s="1" t="str">
        <f t="shared" si="114"/>
        <v xml:space="preserve">a أيمن </v>
      </c>
      <c r="Q481" s="4" t="str">
        <f t="shared" si="115"/>
        <v>18.16</v>
      </c>
      <c r="R481" s="2" t="str">
        <f t="shared" si="116"/>
        <v xml:space="preserve">a أيمن </v>
      </c>
      <c r="S481" s="79">
        <f t="shared" si="117"/>
        <v>475</v>
      </c>
    </row>
    <row r="482" spans="2:19" ht="24" customHeight="1">
      <c r="B482" s="75" t="str">
        <f t="shared" si="118"/>
        <v>3ASCG-12.12</v>
      </c>
      <c r="C482" s="76">
        <v>476</v>
      </c>
      <c r="D482" s="403" t="str">
        <f t="shared" si="106"/>
        <v>الثالثة إعدادي عام_476</v>
      </c>
      <c r="E482" s="77" t="str">
        <f t="shared" si="107"/>
        <v>3ASCG-12</v>
      </c>
      <c r="F482" s="91" t="str">
        <f t="shared" si="108"/>
        <v>12</v>
      </c>
      <c r="G482" s="92">
        <f t="shared" si="109"/>
        <v>12</v>
      </c>
      <c r="H482" s="91" t="str">
        <f t="shared" si="110"/>
        <v>P131371163</v>
      </c>
      <c r="I482" s="91" t="str">
        <f t="shared" si="111"/>
        <v xml:space="preserve">a هدى </v>
      </c>
      <c r="J482" s="91" t="str">
        <f t="shared" si="112"/>
        <v>أنثى</v>
      </c>
      <c r="K482" s="101" t="str">
        <f t="shared" si="119"/>
        <v>3ASCG-12</v>
      </c>
      <c r="L482" s="78">
        <v>476</v>
      </c>
      <c r="M482" s="4" t="str">
        <f t="shared" si="113"/>
        <v>18.476</v>
      </c>
      <c r="N482" s="340">
        <f>IF(O482="","",COUNTIF($O$7:O482,O482))</f>
        <v>17</v>
      </c>
      <c r="O482" s="340">
        <f t="shared" si="120"/>
        <v>18</v>
      </c>
      <c r="P482" s="1" t="str">
        <f t="shared" si="114"/>
        <v xml:space="preserve">a هدى </v>
      </c>
      <c r="Q482" s="4" t="str">
        <f t="shared" si="115"/>
        <v>18.17</v>
      </c>
      <c r="R482" s="2" t="str">
        <f t="shared" si="116"/>
        <v xml:space="preserve">a هدى </v>
      </c>
      <c r="S482" s="79">
        <f t="shared" si="117"/>
        <v>476</v>
      </c>
    </row>
    <row r="483" spans="2:19" ht="24" customHeight="1">
      <c r="B483" s="75" t="str">
        <f t="shared" si="118"/>
        <v>3ASCG-12.13</v>
      </c>
      <c r="C483" s="76">
        <v>477</v>
      </c>
      <c r="D483" s="403" t="str">
        <f t="shared" si="106"/>
        <v>الثالثة إعدادي عام_477</v>
      </c>
      <c r="E483" s="77" t="str">
        <f t="shared" si="107"/>
        <v>3ASCG-12</v>
      </c>
      <c r="F483" s="91" t="str">
        <f t="shared" si="108"/>
        <v>12</v>
      </c>
      <c r="G483" s="92">
        <f t="shared" si="109"/>
        <v>13</v>
      </c>
      <c r="H483" s="91" t="str">
        <f t="shared" si="110"/>
        <v>P132260039</v>
      </c>
      <c r="I483" s="91" t="str">
        <f t="shared" si="111"/>
        <v xml:space="preserve">a سفيان </v>
      </c>
      <c r="J483" s="91" t="str">
        <f t="shared" si="112"/>
        <v>ذكر</v>
      </c>
      <c r="K483" s="101" t="str">
        <f t="shared" si="119"/>
        <v>3ASCG-12</v>
      </c>
      <c r="L483" s="78">
        <v>477</v>
      </c>
      <c r="M483" s="4" t="str">
        <f t="shared" si="113"/>
        <v>18.477</v>
      </c>
      <c r="N483" s="340">
        <f>IF(O483="","",COUNTIF($O$7:O483,O483))</f>
        <v>18</v>
      </c>
      <c r="O483" s="340">
        <f t="shared" si="120"/>
        <v>18</v>
      </c>
      <c r="P483" s="1" t="str">
        <f t="shared" si="114"/>
        <v xml:space="preserve">a سفيان </v>
      </c>
      <c r="Q483" s="4" t="str">
        <f t="shared" si="115"/>
        <v>18.18</v>
      </c>
      <c r="R483" s="2" t="str">
        <f t="shared" si="116"/>
        <v xml:space="preserve">a سفيان </v>
      </c>
      <c r="S483" s="79">
        <f t="shared" si="117"/>
        <v>477</v>
      </c>
    </row>
    <row r="484" spans="2:19" ht="24" customHeight="1">
      <c r="B484" s="75" t="str">
        <f t="shared" si="118"/>
        <v>3ASCG-12.14</v>
      </c>
      <c r="C484" s="76">
        <v>478</v>
      </c>
      <c r="D484" s="403" t="str">
        <f t="shared" si="106"/>
        <v>الثالثة إعدادي عام_478</v>
      </c>
      <c r="E484" s="77" t="str">
        <f t="shared" si="107"/>
        <v>3ASCG-12</v>
      </c>
      <c r="F484" s="91" t="str">
        <f t="shared" si="108"/>
        <v>12</v>
      </c>
      <c r="G484" s="92">
        <f t="shared" si="109"/>
        <v>14</v>
      </c>
      <c r="H484" s="91" t="str">
        <f t="shared" si="110"/>
        <v>P132260237</v>
      </c>
      <c r="I484" s="91" t="str">
        <f t="shared" si="111"/>
        <v>a عيسى</v>
      </c>
      <c r="J484" s="91" t="str">
        <f t="shared" si="112"/>
        <v>ذكر</v>
      </c>
      <c r="K484" s="101" t="str">
        <f t="shared" si="119"/>
        <v>3ASCG-12</v>
      </c>
      <c r="L484" s="78">
        <v>478</v>
      </c>
      <c r="M484" s="4" t="str">
        <f t="shared" si="113"/>
        <v>18.478</v>
      </c>
      <c r="N484" s="340">
        <f>IF(O484="","",COUNTIF($O$7:O484,O484))</f>
        <v>19</v>
      </c>
      <c r="O484" s="340">
        <f t="shared" si="120"/>
        <v>18</v>
      </c>
      <c r="P484" s="1" t="str">
        <f t="shared" si="114"/>
        <v>a عيسى</v>
      </c>
      <c r="Q484" s="4" t="str">
        <f t="shared" si="115"/>
        <v>18.19</v>
      </c>
      <c r="R484" s="2" t="str">
        <f t="shared" si="116"/>
        <v>a عيسى</v>
      </c>
      <c r="S484" s="79">
        <f t="shared" si="117"/>
        <v>478</v>
      </c>
    </row>
    <row r="485" spans="2:19" ht="24" customHeight="1">
      <c r="B485" s="75" t="str">
        <f t="shared" si="118"/>
        <v>3ASCG-12.15</v>
      </c>
      <c r="C485" s="76">
        <v>479</v>
      </c>
      <c r="D485" s="403" t="str">
        <f t="shared" si="106"/>
        <v>الثالثة إعدادي عام_479</v>
      </c>
      <c r="E485" s="77" t="str">
        <f t="shared" si="107"/>
        <v>3ASCG-12</v>
      </c>
      <c r="F485" s="91" t="str">
        <f t="shared" si="108"/>
        <v>12</v>
      </c>
      <c r="G485" s="92">
        <f t="shared" si="109"/>
        <v>15</v>
      </c>
      <c r="H485" s="91" t="str">
        <f t="shared" si="110"/>
        <v>P132266762</v>
      </c>
      <c r="I485" s="91" t="str">
        <f t="shared" si="111"/>
        <v xml:space="preserve">a محمد </v>
      </c>
      <c r="J485" s="91" t="str">
        <f t="shared" si="112"/>
        <v>ذكر</v>
      </c>
      <c r="K485" s="101" t="str">
        <f t="shared" si="119"/>
        <v>3ASCG-12</v>
      </c>
      <c r="L485" s="78">
        <v>479</v>
      </c>
      <c r="M485" s="4" t="str">
        <f t="shared" si="113"/>
        <v>18.479</v>
      </c>
      <c r="N485" s="340">
        <f>IF(O485="","",COUNTIF($O$7:O485,O485))</f>
        <v>20</v>
      </c>
      <c r="O485" s="340">
        <f t="shared" si="120"/>
        <v>18</v>
      </c>
      <c r="P485" s="1" t="str">
        <f t="shared" si="114"/>
        <v xml:space="preserve">a محمد </v>
      </c>
      <c r="Q485" s="4" t="str">
        <f t="shared" si="115"/>
        <v>18.20</v>
      </c>
      <c r="R485" s="2" t="str">
        <f t="shared" si="116"/>
        <v xml:space="preserve">a محمد </v>
      </c>
      <c r="S485" s="79">
        <f t="shared" si="117"/>
        <v>479</v>
      </c>
    </row>
    <row r="486" spans="2:19" ht="24" customHeight="1">
      <c r="B486" s="75" t="str">
        <f t="shared" si="118"/>
        <v>3ASCG-12.16</v>
      </c>
      <c r="C486" s="76">
        <v>480</v>
      </c>
      <c r="D486" s="403" t="str">
        <f t="shared" si="106"/>
        <v>الثالثة إعدادي عام_480</v>
      </c>
      <c r="E486" s="77" t="str">
        <f t="shared" si="107"/>
        <v>3ASCG-12</v>
      </c>
      <c r="F486" s="91" t="str">
        <f t="shared" si="108"/>
        <v>12</v>
      </c>
      <c r="G486" s="92">
        <f t="shared" si="109"/>
        <v>16</v>
      </c>
      <c r="H486" s="91" t="str">
        <f t="shared" si="110"/>
        <v>P132454186</v>
      </c>
      <c r="I486" s="91" t="str">
        <f t="shared" si="111"/>
        <v xml:space="preserve">a هناء </v>
      </c>
      <c r="J486" s="91" t="str">
        <f t="shared" si="112"/>
        <v>أنثى</v>
      </c>
      <c r="K486" s="101" t="str">
        <f t="shared" si="119"/>
        <v>3ASCG-12</v>
      </c>
      <c r="L486" s="78">
        <v>480</v>
      </c>
      <c r="M486" s="4" t="str">
        <f t="shared" si="113"/>
        <v>18.480</v>
      </c>
      <c r="N486" s="340">
        <f>IF(O486="","",COUNTIF($O$7:O486,O486))</f>
        <v>21</v>
      </c>
      <c r="O486" s="340">
        <f t="shared" si="120"/>
        <v>18</v>
      </c>
      <c r="P486" s="1" t="str">
        <f t="shared" si="114"/>
        <v xml:space="preserve">a هناء </v>
      </c>
      <c r="Q486" s="4" t="str">
        <f t="shared" si="115"/>
        <v>18.21</v>
      </c>
      <c r="R486" s="2" t="str">
        <f t="shared" si="116"/>
        <v xml:space="preserve">a هناء </v>
      </c>
      <c r="S486" s="79">
        <f t="shared" si="117"/>
        <v>480</v>
      </c>
    </row>
    <row r="487" spans="2:19" ht="24" customHeight="1">
      <c r="B487" s="75" t="str">
        <f t="shared" ref="B487:B550" si="121">+CONCATENATE(E487,".",G487)</f>
        <v>3ASCG-12.17</v>
      </c>
      <c r="C487" s="76">
        <v>481</v>
      </c>
      <c r="D487" s="403" t="str">
        <f t="shared" si="106"/>
        <v>الثالثة إعدادي عام_481</v>
      </c>
      <c r="E487" s="77" t="str">
        <f t="shared" si="107"/>
        <v>3ASCG-12</v>
      </c>
      <c r="F487" s="91" t="str">
        <f t="shared" si="108"/>
        <v>12</v>
      </c>
      <c r="G487" s="92">
        <f t="shared" si="109"/>
        <v>17</v>
      </c>
      <c r="H487" s="91" t="str">
        <f t="shared" si="110"/>
        <v>P133376758</v>
      </c>
      <c r="I487" s="91" t="str">
        <f t="shared" si="111"/>
        <v xml:space="preserve">a ندى </v>
      </c>
      <c r="J487" s="91" t="str">
        <f t="shared" si="112"/>
        <v>أنثى</v>
      </c>
      <c r="K487" s="101" t="str">
        <f t="shared" ref="K487:K550" si="122">E487</f>
        <v>3ASCG-12</v>
      </c>
      <c r="L487" s="78">
        <v>481</v>
      </c>
      <c r="M487" s="4" t="str">
        <f t="shared" ref="M487:M550" si="123">CONCATENATE(O487,".",L487)</f>
        <v>18.481</v>
      </c>
      <c r="N487" s="340">
        <f>IF(O487="","",COUNTIF($O$7:O487,O487))</f>
        <v>22</v>
      </c>
      <c r="O487" s="340">
        <f t="shared" si="120"/>
        <v>18</v>
      </c>
      <c r="P487" s="1" t="str">
        <f t="shared" ref="P487:P550" si="124">I487</f>
        <v xml:space="preserve">a ندى </v>
      </c>
      <c r="Q487" s="4" t="str">
        <f t="shared" ref="Q487:Q550" si="125">CONCATENATE(O487,".",N487)</f>
        <v>18.22</v>
      </c>
      <c r="R487" s="2" t="str">
        <f t="shared" ref="R487:R550" si="126">I487</f>
        <v xml:space="preserve">a ندى </v>
      </c>
      <c r="S487" s="79">
        <f t="shared" ref="S487:S550" si="127">L487</f>
        <v>481</v>
      </c>
    </row>
    <row r="488" spans="2:19" ht="24" customHeight="1">
      <c r="B488" s="75" t="str">
        <f t="shared" si="121"/>
        <v>3ASCG-12.18</v>
      </c>
      <c r="C488" s="76">
        <v>482</v>
      </c>
      <c r="D488" s="403" t="str">
        <f t="shared" si="106"/>
        <v>الثالثة إعدادي عام_482</v>
      </c>
      <c r="E488" s="77" t="str">
        <f t="shared" si="107"/>
        <v>3ASCG-12</v>
      </c>
      <c r="F488" s="91" t="str">
        <f t="shared" si="108"/>
        <v>12</v>
      </c>
      <c r="G488" s="92">
        <f t="shared" si="109"/>
        <v>18</v>
      </c>
      <c r="H488" s="91" t="str">
        <f t="shared" si="110"/>
        <v>P134178326</v>
      </c>
      <c r="I488" s="91" t="str">
        <f t="shared" si="111"/>
        <v>a دينــة</v>
      </c>
      <c r="J488" s="91" t="str">
        <f t="shared" si="112"/>
        <v>أنثى</v>
      </c>
      <c r="K488" s="101" t="str">
        <f t="shared" si="122"/>
        <v>3ASCG-12</v>
      </c>
      <c r="L488" s="78">
        <v>482</v>
      </c>
      <c r="M488" s="4" t="str">
        <f t="shared" si="123"/>
        <v>18.482</v>
      </c>
      <c r="N488" s="340">
        <f>IF(O488="","",COUNTIF($O$7:O488,O488))</f>
        <v>23</v>
      </c>
      <c r="O488" s="340">
        <f t="shared" si="120"/>
        <v>18</v>
      </c>
      <c r="P488" s="1" t="str">
        <f t="shared" si="124"/>
        <v>a دينــة</v>
      </c>
      <c r="Q488" s="4" t="str">
        <f t="shared" si="125"/>
        <v>18.23</v>
      </c>
      <c r="R488" s="2" t="str">
        <f t="shared" si="126"/>
        <v>a دينــة</v>
      </c>
      <c r="S488" s="79">
        <f t="shared" si="127"/>
        <v>482</v>
      </c>
    </row>
    <row r="489" spans="2:19" ht="24" customHeight="1">
      <c r="B489" s="75" t="str">
        <f t="shared" si="121"/>
        <v>3ASCG-12.19</v>
      </c>
      <c r="C489" s="76">
        <v>483</v>
      </c>
      <c r="D489" s="403" t="str">
        <f t="shared" si="106"/>
        <v>الثالثة إعدادي عام_483</v>
      </c>
      <c r="E489" s="77" t="str">
        <f t="shared" si="107"/>
        <v>3ASCG-12</v>
      </c>
      <c r="F489" s="91" t="str">
        <f t="shared" si="108"/>
        <v>12</v>
      </c>
      <c r="G489" s="92">
        <f t="shared" si="109"/>
        <v>19</v>
      </c>
      <c r="H489" s="91" t="str">
        <f t="shared" si="110"/>
        <v>P134236884</v>
      </c>
      <c r="I489" s="91" t="str">
        <f t="shared" si="111"/>
        <v xml:space="preserve">a خالد  </v>
      </c>
      <c r="J489" s="91" t="str">
        <f t="shared" si="112"/>
        <v>ذكر</v>
      </c>
      <c r="K489" s="101" t="str">
        <f t="shared" si="122"/>
        <v>3ASCG-12</v>
      </c>
      <c r="L489" s="78">
        <v>483</v>
      </c>
      <c r="M489" s="4" t="str">
        <f t="shared" si="123"/>
        <v>18.483</v>
      </c>
      <c r="N489" s="340">
        <f>IF(O489="","",COUNTIF($O$7:O489,O489))</f>
        <v>24</v>
      </c>
      <c r="O489" s="340">
        <f t="shared" si="120"/>
        <v>18</v>
      </c>
      <c r="P489" s="1" t="str">
        <f t="shared" si="124"/>
        <v xml:space="preserve">a خالد  </v>
      </c>
      <c r="Q489" s="4" t="str">
        <f t="shared" si="125"/>
        <v>18.24</v>
      </c>
      <c r="R489" s="2" t="str">
        <f t="shared" si="126"/>
        <v xml:space="preserve">a خالد  </v>
      </c>
      <c r="S489" s="79">
        <f t="shared" si="127"/>
        <v>483</v>
      </c>
    </row>
    <row r="490" spans="2:19" ht="24" customHeight="1">
      <c r="B490" s="75" t="str">
        <f t="shared" si="121"/>
        <v>3ASCG-12.20</v>
      </c>
      <c r="C490" s="76">
        <v>484</v>
      </c>
      <c r="D490" s="403" t="str">
        <f t="shared" si="106"/>
        <v>الثالثة إعدادي عام_484</v>
      </c>
      <c r="E490" s="77" t="str">
        <f t="shared" si="107"/>
        <v>3ASCG-12</v>
      </c>
      <c r="F490" s="91" t="str">
        <f t="shared" si="108"/>
        <v>12</v>
      </c>
      <c r="G490" s="92">
        <f t="shared" si="109"/>
        <v>20</v>
      </c>
      <c r="H490" s="91" t="str">
        <f t="shared" si="110"/>
        <v>P134266823</v>
      </c>
      <c r="I490" s="91" t="str">
        <f t="shared" si="111"/>
        <v xml:space="preserve">a المهدي  </v>
      </c>
      <c r="J490" s="91" t="str">
        <f t="shared" si="112"/>
        <v>ذكر</v>
      </c>
      <c r="K490" s="101" t="str">
        <f t="shared" si="122"/>
        <v>3ASCG-12</v>
      </c>
      <c r="L490" s="78">
        <v>484</v>
      </c>
      <c r="M490" s="4" t="str">
        <f t="shared" si="123"/>
        <v>18.484</v>
      </c>
      <c r="N490" s="340">
        <f>IF(O490="","",COUNTIF($O$7:O490,O490))</f>
        <v>25</v>
      </c>
      <c r="O490" s="340">
        <f t="shared" si="120"/>
        <v>18</v>
      </c>
      <c r="P490" s="1" t="str">
        <f t="shared" si="124"/>
        <v xml:space="preserve">a المهدي  </v>
      </c>
      <c r="Q490" s="4" t="str">
        <f t="shared" si="125"/>
        <v>18.25</v>
      </c>
      <c r="R490" s="2" t="str">
        <f t="shared" si="126"/>
        <v xml:space="preserve">a المهدي  </v>
      </c>
      <c r="S490" s="79">
        <f t="shared" si="127"/>
        <v>484</v>
      </c>
    </row>
    <row r="491" spans="2:19" ht="24" customHeight="1">
      <c r="B491" s="75" t="str">
        <f t="shared" si="121"/>
        <v>3ASCG-12.21</v>
      </c>
      <c r="C491" s="76">
        <v>485</v>
      </c>
      <c r="D491" s="403" t="str">
        <f t="shared" si="106"/>
        <v>الثالثة إعدادي عام_485</v>
      </c>
      <c r="E491" s="77" t="str">
        <f t="shared" si="107"/>
        <v>3ASCG-12</v>
      </c>
      <c r="F491" s="91" t="str">
        <f t="shared" si="108"/>
        <v>12</v>
      </c>
      <c r="G491" s="92">
        <f t="shared" si="109"/>
        <v>21</v>
      </c>
      <c r="H491" s="91" t="str">
        <f t="shared" si="110"/>
        <v>P134453857</v>
      </c>
      <c r="I491" s="91" t="str">
        <f t="shared" si="111"/>
        <v xml:space="preserve">a محمد </v>
      </c>
      <c r="J491" s="91" t="str">
        <f t="shared" si="112"/>
        <v>ذكر</v>
      </c>
      <c r="K491" s="101" t="str">
        <f t="shared" si="122"/>
        <v>3ASCG-12</v>
      </c>
      <c r="L491" s="78">
        <v>485</v>
      </c>
      <c r="M491" s="4" t="str">
        <f t="shared" si="123"/>
        <v>18.485</v>
      </c>
      <c r="N491" s="340">
        <f>IF(O491="","",COUNTIF($O$7:O491,O491))</f>
        <v>26</v>
      </c>
      <c r="O491" s="340">
        <f t="shared" si="120"/>
        <v>18</v>
      </c>
      <c r="P491" s="1" t="str">
        <f t="shared" si="124"/>
        <v xml:space="preserve">a محمد </v>
      </c>
      <c r="Q491" s="4" t="str">
        <f t="shared" si="125"/>
        <v>18.26</v>
      </c>
      <c r="R491" s="2" t="str">
        <f t="shared" si="126"/>
        <v xml:space="preserve">a محمد </v>
      </c>
      <c r="S491" s="79">
        <f t="shared" si="127"/>
        <v>485</v>
      </c>
    </row>
    <row r="492" spans="2:19" ht="24" customHeight="1">
      <c r="B492" s="75" t="str">
        <f t="shared" si="121"/>
        <v>3ASCG-12.22</v>
      </c>
      <c r="C492" s="76">
        <v>486</v>
      </c>
      <c r="D492" s="403" t="str">
        <f t="shared" si="106"/>
        <v>الثالثة إعدادي عام_486</v>
      </c>
      <c r="E492" s="77" t="str">
        <f t="shared" si="107"/>
        <v>3ASCG-12</v>
      </c>
      <c r="F492" s="91" t="str">
        <f t="shared" si="108"/>
        <v>12</v>
      </c>
      <c r="G492" s="92">
        <f t="shared" si="109"/>
        <v>22</v>
      </c>
      <c r="H492" s="91" t="str">
        <f t="shared" si="110"/>
        <v>P135146919</v>
      </c>
      <c r="I492" s="91" t="str">
        <f t="shared" si="111"/>
        <v xml:space="preserve">a محمد </v>
      </c>
      <c r="J492" s="91" t="str">
        <f t="shared" si="112"/>
        <v>ذكر</v>
      </c>
      <c r="K492" s="101" t="str">
        <f t="shared" si="122"/>
        <v>3ASCG-12</v>
      </c>
      <c r="L492" s="78">
        <v>486</v>
      </c>
      <c r="M492" s="4" t="str">
        <f t="shared" si="123"/>
        <v>18.486</v>
      </c>
      <c r="N492" s="340">
        <f>IF(O492="","",COUNTIF($O$7:O492,O492))</f>
        <v>27</v>
      </c>
      <c r="O492" s="340">
        <f t="shared" si="120"/>
        <v>18</v>
      </c>
      <c r="P492" s="1" t="str">
        <f t="shared" si="124"/>
        <v xml:space="preserve">a محمد </v>
      </c>
      <c r="Q492" s="4" t="str">
        <f t="shared" si="125"/>
        <v>18.27</v>
      </c>
      <c r="R492" s="2" t="str">
        <f t="shared" si="126"/>
        <v xml:space="preserve">a محمد </v>
      </c>
      <c r="S492" s="79">
        <f t="shared" si="127"/>
        <v>486</v>
      </c>
    </row>
    <row r="493" spans="2:19" ht="24" customHeight="1">
      <c r="B493" s="75" t="str">
        <f t="shared" si="121"/>
        <v>3ASCG-12.23</v>
      </c>
      <c r="C493" s="76">
        <v>487</v>
      </c>
      <c r="D493" s="403" t="str">
        <f t="shared" si="106"/>
        <v>الثالثة إعدادي عام_487</v>
      </c>
      <c r="E493" s="77" t="str">
        <f t="shared" si="107"/>
        <v>3ASCG-12</v>
      </c>
      <c r="F493" s="91" t="str">
        <f t="shared" si="108"/>
        <v>12</v>
      </c>
      <c r="G493" s="92">
        <f t="shared" si="109"/>
        <v>23</v>
      </c>
      <c r="H493" s="91" t="str">
        <f t="shared" si="110"/>
        <v>P135171888</v>
      </c>
      <c r="I493" s="91" t="str">
        <f t="shared" si="111"/>
        <v>a ندى</v>
      </c>
      <c r="J493" s="91" t="str">
        <f t="shared" si="112"/>
        <v>أنثى</v>
      </c>
      <c r="K493" s="101" t="str">
        <f t="shared" si="122"/>
        <v>3ASCG-12</v>
      </c>
      <c r="L493" s="78">
        <v>487</v>
      </c>
      <c r="M493" s="4" t="str">
        <f t="shared" si="123"/>
        <v>19.487</v>
      </c>
      <c r="N493" s="340">
        <f>IF(O493="","",COUNTIF($O$7:O493,O493))</f>
        <v>1</v>
      </c>
      <c r="O493" s="340">
        <f t="shared" si="120"/>
        <v>19</v>
      </c>
      <c r="P493" s="1" t="str">
        <f t="shared" si="124"/>
        <v>a ندى</v>
      </c>
      <c r="Q493" s="4" t="str">
        <f t="shared" si="125"/>
        <v>19.1</v>
      </c>
      <c r="R493" s="2" t="str">
        <f t="shared" si="126"/>
        <v>a ندى</v>
      </c>
      <c r="S493" s="79">
        <f t="shared" si="127"/>
        <v>487</v>
      </c>
    </row>
    <row r="494" spans="2:19" ht="24" customHeight="1">
      <c r="B494" s="75" t="str">
        <f t="shared" si="121"/>
        <v>3ASCG-12.24</v>
      </c>
      <c r="C494" s="76">
        <v>488</v>
      </c>
      <c r="D494" s="403" t="str">
        <f t="shared" si="106"/>
        <v>الثالثة إعدادي عام_488</v>
      </c>
      <c r="E494" s="77" t="str">
        <f t="shared" si="107"/>
        <v>3ASCG-12</v>
      </c>
      <c r="F494" s="91" t="str">
        <f t="shared" si="108"/>
        <v>12</v>
      </c>
      <c r="G494" s="92">
        <f t="shared" si="109"/>
        <v>24</v>
      </c>
      <c r="H494" s="91" t="str">
        <f t="shared" si="110"/>
        <v>P135371197</v>
      </c>
      <c r="I494" s="91" t="str">
        <f t="shared" si="111"/>
        <v xml:space="preserve">a سارة </v>
      </c>
      <c r="J494" s="91" t="str">
        <f t="shared" si="112"/>
        <v>أنثى</v>
      </c>
      <c r="K494" s="101" t="str">
        <f t="shared" si="122"/>
        <v>3ASCG-12</v>
      </c>
      <c r="L494" s="78">
        <v>488</v>
      </c>
      <c r="M494" s="4" t="str">
        <f t="shared" si="123"/>
        <v>19.488</v>
      </c>
      <c r="N494" s="340">
        <f>IF(O494="","",COUNTIF($O$7:O494,O494))</f>
        <v>2</v>
      </c>
      <c r="O494" s="340">
        <f t="shared" si="120"/>
        <v>19</v>
      </c>
      <c r="P494" s="1" t="str">
        <f t="shared" si="124"/>
        <v xml:space="preserve">a سارة </v>
      </c>
      <c r="Q494" s="4" t="str">
        <f t="shared" si="125"/>
        <v>19.2</v>
      </c>
      <c r="R494" s="2" t="str">
        <f t="shared" si="126"/>
        <v xml:space="preserve">a سارة </v>
      </c>
      <c r="S494" s="79">
        <f t="shared" si="127"/>
        <v>488</v>
      </c>
    </row>
    <row r="495" spans="2:19" ht="24" customHeight="1">
      <c r="B495" s="75" t="str">
        <f t="shared" si="121"/>
        <v>3ASCG-12.25</v>
      </c>
      <c r="C495" s="76">
        <v>489</v>
      </c>
      <c r="D495" s="403" t="str">
        <f t="shared" si="106"/>
        <v>الثالثة إعدادي عام_489</v>
      </c>
      <c r="E495" s="77" t="str">
        <f t="shared" si="107"/>
        <v>3ASCG-12</v>
      </c>
      <c r="F495" s="91" t="str">
        <f t="shared" si="108"/>
        <v>12</v>
      </c>
      <c r="G495" s="92">
        <f t="shared" si="109"/>
        <v>25</v>
      </c>
      <c r="H495" s="91" t="str">
        <f t="shared" si="110"/>
        <v>P136260081</v>
      </c>
      <c r="I495" s="91" t="str">
        <f t="shared" si="111"/>
        <v xml:space="preserve">a عبد العظيم </v>
      </c>
      <c r="J495" s="91" t="str">
        <f t="shared" si="112"/>
        <v>ذكر</v>
      </c>
      <c r="K495" s="101" t="str">
        <f t="shared" si="122"/>
        <v>3ASCG-12</v>
      </c>
      <c r="L495" s="78">
        <v>489</v>
      </c>
      <c r="M495" s="4" t="str">
        <f t="shared" si="123"/>
        <v>19.489</v>
      </c>
      <c r="N495" s="340">
        <f>IF(O495="","",COUNTIF($O$7:O495,O495))</f>
        <v>3</v>
      </c>
      <c r="O495" s="340">
        <f t="shared" si="120"/>
        <v>19</v>
      </c>
      <c r="P495" s="1" t="str">
        <f t="shared" si="124"/>
        <v xml:space="preserve">a عبد العظيم </v>
      </c>
      <c r="Q495" s="4" t="str">
        <f t="shared" si="125"/>
        <v>19.3</v>
      </c>
      <c r="R495" s="2" t="str">
        <f t="shared" si="126"/>
        <v xml:space="preserve">a عبد العظيم </v>
      </c>
      <c r="S495" s="79">
        <f t="shared" si="127"/>
        <v>489</v>
      </c>
    </row>
    <row r="496" spans="2:19" ht="24" customHeight="1">
      <c r="B496" s="75" t="str">
        <f t="shared" si="121"/>
        <v>3ASCG-12.26</v>
      </c>
      <c r="C496" s="76">
        <v>490</v>
      </c>
      <c r="D496" s="403" t="str">
        <f t="shared" si="106"/>
        <v>الثالثة إعدادي عام_490</v>
      </c>
      <c r="E496" s="77" t="str">
        <f t="shared" si="107"/>
        <v>3ASCG-12</v>
      </c>
      <c r="F496" s="91" t="str">
        <f t="shared" si="108"/>
        <v>12</v>
      </c>
      <c r="G496" s="92">
        <f t="shared" si="109"/>
        <v>26</v>
      </c>
      <c r="H496" s="91" t="str">
        <f t="shared" si="110"/>
        <v>P136376691</v>
      </c>
      <c r="I496" s="91" t="str">
        <f t="shared" si="111"/>
        <v xml:space="preserve">a فردوس </v>
      </c>
      <c r="J496" s="91" t="str">
        <f t="shared" si="112"/>
        <v>أنثى</v>
      </c>
      <c r="K496" s="101" t="str">
        <f t="shared" si="122"/>
        <v>3ASCG-12</v>
      </c>
      <c r="L496" s="78">
        <v>490</v>
      </c>
      <c r="M496" s="4" t="str">
        <f t="shared" si="123"/>
        <v>19.490</v>
      </c>
      <c r="N496" s="340">
        <f>IF(O496="","",COUNTIF($O$7:O496,O496))</f>
        <v>4</v>
      </c>
      <c r="O496" s="340">
        <f t="shared" si="120"/>
        <v>19</v>
      </c>
      <c r="P496" s="1" t="str">
        <f t="shared" si="124"/>
        <v xml:space="preserve">a فردوس </v>
      </c>
      <c r="Q496" s="4" t="str">
        <f t="shared" si="125"/>
        <v>19.4</v>
      </c>
      <c r="R496" s="2" t="str">
        <f t="shared" si="126"/>
        <v xml:space="preserve">a فردوس </v>
      </c>
      <c r="S496" s="79">
        <f t="shared" si="127"/>
        <v>490</v>
      </c>
    </row>
    <row r="497" spans="2:19" ht="24" customHeight="1">
      <c r="B497" s="75" t="str">
        <f t="shared" si="121"/>
        <v>3ASCG-12.27</v>
      </c>
      <c r="C497" s="76">
        <v>491</v>
      </c>
      <c r="D497" s="403" t="str">
        <f t="shared" si="106"/>
        <v>الثالثة إعدادي عام_491</v>
      </c>
      <c r="E497" s="77" t="str">
        <f t="shared" si="107"/>
        <v>3ASCG-12</v>
      </c>
      <c r="F497" s="91" t="str">
        <f t="shared" si="108"/>
        <v>12</v>
      </c>
      <c r="G497" s="92">
        <f t="shared" si="109"/>
        <v>27</v>
      </c>
      <c r="H497" s="91" t="str">
        <f t="shared" si="110"/>
        <v>P136376700</v>
      </c>
      <c r="I497" s="91" t="str">
        <f t="shared" si="111"/>
        <v xml:space="preserve">a خديجة </v>
      </c>
      <c r="J497" s="91" t="str">
        <f t="shared" si="112"/>
        <v>أنثى</v>
      </c>
      <c r="K497" s="101" t="str">
        <f t="shared" si="122"/>
        <v>3ASCG-12</v>
      </c>
      <c r="L497" s="78">
        <v>491</v>
      </c>
      <c r="M497" s="4" t="str">
        <f t="shared" si="123"/>
        <v>19.491</v>
      </c>
      <c r="N497" s="340">
        <f>IF(O497="","",COUNTIF($O$7:O497,O497))</f>
        <v>5</v>
      </c>
      <c r="O497" s="340">
        <f t="shared" si="120"/>
        <v>19</v>
      </c>
      <c r="P497" s="1" t="str">
        <f t="shared" si="124"/>
        <v xml:space="preserve">a خديجة </v>
      </c>
      <c r="Q497" s="4" t="str">
        <f t="shared" si="125"/>
        <v>19.5</v>
      </c>
      <c r="R497" s="2" t="str">
        <f t="shared" si="126"/>
        <v xml:space="preserve">a خديجة </v>
      </c>
      <c r="S497" s="79">
        <f t="shared" si="127"/>
        <v>491</v>
      </c>
    </row>
    <row r="498" spans="2:19" ht="24" customHeight="1">
      <c r="B498" s="75" t="str">
        <f t="shared" si="121"/>
        <v>3ASCG-12.28</v>
      </c>
      <c r="C498" s="76">
        <v>492</v>
      </c>
      <c r="D498" s="403" t="str">
        <f t="shared" si="106"/>
        <v>الثالثة إعدادي عام_492</v>
      </c>
      <c r="E498" s="77" t="str">
        <f t="shared" si="107"/>
        <v>3ASCG-12</v>
      </c>
      <c r="F498" s="91" t="str">
        <f t="shared" si="108"/>
        <v>12</v>
      </c>
      <c r="G498" s="92">
        <f t="shared" si="109"/>
        <v>28</v>
      </c>
      <c r="H498" s="91" t="str">
        <f t="shared" si="110"/>
        <v>P137171943</v>
      </c>
      <c r="I498" s="91" t="str">
        <f t="shared" si="111"/>
        <v>a سلمى</v>
      </c>
      <c r="J498" s="91" t="str">
        <f t="shared" si="112"/>
        <v>أنثى</v>
      </c>
      <c r="K498" s="101" t="str">
        <f t="shared" si="122"/>
        <v>3ASCG-12</v>
      </c>
      <c r="L498" s="78">
        <v>492</v>
      </c>
      <c r="M498" s="4" t="str">
        <f t="shared" si="123"/>
        <v>19.492</v>
      </c>
      <c r="N498" s="340">
        <f>IF(O498="","",COUNTIF($O$7:O498,O498))</f>
        <v>6</v>
      </c>
      <c r="O498" s="340">
        <f t="shared" si="120"/>
        <v>19</v>
      </c>
      <c r="P498" s="1" t="str">
        <f t="shared" si="124"/>
        <v>a سلمى</v>
      </c>
      <c r="Q498" s="4" t="str">
        <f t="shared" si="125"/>
        <v>19.6</v>
      </c>
      <c r="R498" s="2" t="str">
        <f t="shared" si="126"/>
        <v>a سلمى</v>
      </c>
      <c r="S498" s="79">
        <f t="shared" si="127"/>
        <v>492</v>
      </c>
    </row>
    <row r="499" spans="2:19" ht="24" customHeight="1">
      <c r="B499" s="75" t="str">
        <f t="shared" si="121"/>
        <v>3ASCG-12.29</v>
      </c>
      <c r="C499" s="76">
        <v>493</v>
      </c>
      <c r="D499" s="403" t="str">
        <f t="shared" si="106"/>
        <v>الثالثة إعدادي عام_493</v>
      </c>
      <c r="E499" s="77" t="str">
        <f t="shared" si="107"/>
        <v>3ASCG-12</v>
      </c>
      <c r="F499" s="91" t="str">
        <f t="shared" si="108"/>
        <v>12</v>
      </c>
      <c r="G499" s="92">
        <f t="shared" si="109"/>
        <v>29</v>
      </c>
      <c r="H499" s="91" t="str">
        <f t="shared" si="110"/>
        <v>P137376565</v>
      </c>
      <c r="I499" s="91" t="str">
        <f t="shared" si="111"/>
        <v xml:space="preserve">a فاطمة الزهرة </v>
      </c>
      <c r="J499" s="91" t="str">
        <f t="shared" si="112"/>
        <v>أنثى</v>
      </c>
      <c r="K499" s="101" t="str">
        <f t="shared" si="122"/>
        <v>3ASCG-12</v>
      </c>
      <c r="L499" s="78">
        <v>493</v>
      </c>
      <c r="M499" s="4" t="str">
        <f t="shared" si="123"/>
        <v>19.493</v>
      </c>
      <c r="N499" s="340">
        <f>IF(O499="","",COUNTIF($O$7:O499,O499))</f>
        <v>7</v>
      </c>
      <c r="O499" s="340">
        <f t="shared" si="120"/>
        <v>19</v>
      </c>
      <c r="P499" s="1" t="str">
        <f t="shared" si="124"/>
        <v xml:space="preserve">a فاطمة الزهرة </v>
      </c>
      <c r="Q499" s="4" t="str">
        <f t="shared" si="125"/>
        <v>19.7</v>
      </c>
      <c r="R499" s="2" t="str">
        <f t="shared" si="126"/>
        <v xml:space="preserve">a فاطمة الزهرة </v>
      </c>
      <c r="S499" s="79">
        <f t="shared" si="127"/>
        <v>493</v>
      </c>
    </row>
    <row r="500" spans="2:19" ht="24" customHeight="1">
      <c r="B500" s="75" t="str">
        <f t="shared" si="121"/>
        <v>3ASCG-12.30</v>
      </c>
      <c r="C500" s="76">
        <v>494</v>
      </c>
      <c r="D500" s="403" t="str">
        <f t="shared" si="106"/>
        <v>الثالثة إعدادي عام_494</v>
      </c>
      <c r="E500" s="77" t="str">
        <f t="shared" si="107"/>
        <v>3ASCG-12</v>
      </c>
      <c r="F500" s="91" t="str">
        <f t="shared" si="108"/>
        <v>12</v>
      </c>
      <c r="G500" s="92">
        <f t="shared" si="109"/>
        <v>30</v>
      </c>
      <c r="H500" s="91" t="str">
        <f t="shared" si="110"/>
        <v>P137454231</v>
      </c>
      <c r="I500" s="91" t="str">
        <f t="shared" si="111"/>
        <v xml:space="preserve">a مراد </v>
      </c>
      <c r="J500" s="91" t="str">
        <f t="shared" si="112"/>
        <v>ذكر</v>
      </c>
      <c r="K500" s="101" t="str">
        <f t="shared" si="122"/>
        <v>3ASCG-12</v>
      </c>
      <c r="L500" s="78">
        <v>494</v>
      </c>
      <c r="M500" s="4" t="str">
        <f t="shared" si="123"/>
        <v>19.494</v>
      </c>
      <c r="N500" s="340">
        <f>IF(O500="","",COUNTIF($O$7:O500,O500))</f>
        <v>8</v>
      </c>
      <c r="O500" s="340">
        <f t="shared" si="120"/>
        <v>19</v>
      </c>
      <c r="P500" s="1" t="str">
        <f t="shared" si="124"/>
        <v xml:space="preserve">a مراد </v>
      </c>
      <c r="Q500" s="4" t="str">
        <f t="shared" si="125"/>
        <v>19.8</v>
      </c>
      <c r="R500" s="2" t="str">
        <f t="shared" si="126"/>
        <v xml:space="preserve">a مراد </v>
      </c>
      <c r="S500" s="79">
        <f t="shared" si="127"/>
        <v>494</v>
      </c>
    </row>
    <row r="501" spans="2:19" ht="24" customHeight="1">
      <c r="B501" s="75" t="str">
        <f t="shared" si="121"/>
        <v>3ASCG-12.31</v>
      </c>
      <c r="C501" s="76">
        <v>495</v>
      </c>
      <c r="D501" s="403" t="str">
        <f t="shared" si="106"/>
        <v>الثالثة إعدادي عام_495</v>
      </c>
      <c r="E501" s="77" t="str">
        <f t="shared" si="107"/>
        <v>3ASCG-12</v>
      </c>
      <c r="F501" s="91" t="str">
        <f t="shared" si="108"/>
        <v>12</v>
      </c>
      <c r="G501" s="92">
        <f t="shared" si="109"/>
        <v>31</v>
      </c>
      <c r="H501" s="91" t="str">
        <f t="shared" si="110"/>
        <v>P138241283</v>
      </c>
      <c r="I501" s="91" t="str">
        <f t="shared" si="111"/>
        <v>a نبيلة</v>
      </c>
      <c r="J501" s="91" t="str">
        <f t="shared" si="112"/>
        <v>أنثى</v>
      </c>
      <c r="K501" s="101" t="str">
        <f t="shared" si="122"/>
        <v>3ASCG-12</v>
      </c>
      <c r="L501" s="78">
        <v>495</v>
      </c>
      <c r="M501" s="4" t="str">
        <f t="shared" si="123"/>
        <v>19.495</v>
      </c>
      <c r="N501" s="340">
        <f>IF(O501="","",COUNTIF($O$7:O501,O501))</f>
        <v>9</v>
      </c>
      <c r="O501" s="340">
        <f t="shared" si="120"/>
        <v>19</v>
      </c>
      <c r="P501" s="1" t="str">
        <f t="shared" si="124"/>
        <v>a نبيلة</v>
      </c>
      <c r="Q501" s="4" t="str">
        <f t="shared" si="125"/>
        <v>19.9</v>
      </c>
      <c r="R501" s="2" t="str">
        <f t="shared" si="126"/>
        <v>a نبيلة</v>
      </c>
      <c r="S501" s="79">
        <f t="shared" si="127"/>
        <v>495</v>
      </c>
    </row>
    <row r="502" spans="2:19" ht="24" customHeight="1">
      <c r="B502" s="75" t="str">
        <f t="shared" si="121"/>
        <v>3ASCG-12.32</v>
      </c>
      <c r="C502" s="76">
        <v>496</v>
      </c>
      <c r="D502" s="403" t="str">
        <f t="shared" si="106"/>
        <v>الثالثة إعدادي عام_496</v>
      </c>
      <c r="E502" s="77" t="str">
        <f t="shared" si="107"/>
        <v>3ASCG-12</v>
      </c>
      <c r="F502" s="91" t="str">
        <f t="shared" si="108"/>
        <v>12</v>
      </c>
      <c r="G502" s="92">
        <f t="shared" si="109"/>
        <v>32</v>
      </c>
      <c r="H502" s="91" t="str">
        <f t="shared" si="110"/>
        <v>P138371292</v>
      </c>
      <c r="I502" s="91" t="str">
        <f t="shared" si="111"/>
        <v xml:space="preserve">a رجاء </v>
      </c>
      <c r="J502" s="91" t="str">
        <f t="shared" si="112"/>
        <v>أنثى</v>
      </c>
      <c r="K502" s="101" t="str">
        <f t="shared" si="122"/>
        <v>3ASCG-12</v>
      </c>
      <c r="L502" s="78">
        <v>496</v>
      </c>
      <c r="M502" s="4" t="str">
        <f t="shared" si="123"/>
        <v>19.496</v>
      </c>
      <c r="N502" s="340">
        <f>IF(O502="","",COUNTIF($O$7:O502,O502))</f>
        <v>10</v>
      </c>
      <c r="O502" s="340">
        <f t="shared" si="120"/>
        <v>19</v>
      </c>
      <c r="P502" s="1" t="str">
        <f t="shared" si="124"/>
        <v xml:space="preserve">a رجاء </v>
      </c>
      <c r="Q502" s="4" t="str">
        <f t="shared" si="125"/>
        <v>19.10</v>
      </c>
      <c r="R502" s="2" t="str">
        <f t="shared" si="126"/>
        <v xml:space="preserve">a رجاء </v>
      </c>
      <c r="S502" s="79">
        <f t="shared" si="127"/>
        <v>496</v>
      </c>
    </row>
    <row r="503" spans="2:19" ht="24" customHeight="1">
      <c r="B503" s="75" t="str">
        <f t="shared" si="121"/>
        <v>3ASCG-12.33</v>
      </c>
      <c r="C503" s="76">
        <v>497</v>
      </c>
      <c r="D503" s="403" t="str">
        <f t="shared" si="106"/>
        <v>الثالثة إعدادي عام_497</v>
      </c>
      <c r="E503" s="77" t="str">
        <f t="shared" si="107"/>
        <v>3ASCG-12</v>
      </c>
      <c r="F503" s="91" t="str">
        <f t="shared" si="108"/>
        <v>12</v>
      </c>
      <c r="G503" s="92">
        <f t="shared" si="109"/>
        <v>33</v>
      </c>
      <c r="H503" s="91" t="str">
        <f t="shared" si="110"/>
        <v>P138409431</v>
      </c>
      <c r="I503" s="91" t="str">
        <f t="shared" si="111"/>
        <v xml:space="preserve">a أيوب </v>
      </c>
      <c r="J503" s="91" t="str">
        <f t="shared" si="112"/>
        <v>ذكر</v>
      </c>
      <c r="K503" s="101" t="str">
        <f t="shared" si="122"/>
        <v>3ASCG-12</v>
      </c>
      <c r="L503" s="78">
        <v>497</v>
      </c>
      <c r="M503" s="4" t="str">
        <f t="shared" si="123"/>
        <v>19.497</v>
      </c>
      <c r="N503" s="340">
        <f>IF(O503="","",COUNTIF($O$7:O503,O503))</f>
        <v>11</v>
      </c>
      <c r="O503" s="340">
        <f t="shared" si="120"/>
        <v>19</v>
      </c>
      <c r="P503" s="1" t="str">
        <f t="shared" si="124"/>
        <v xml:space="preserve">a أيوب </v>
      </c>
      <c r="Q503" s="4" t="str">
        <f t="shared" si="125"/>
        <v>19.11</v>
      </c>
      <c r="R503" s="2" t="str">
        <f t="shared" si="126"/>
        <v xml:space="preserve">a أيوب </v>
      </c>
      <c r="S503" s="79">
        <f t="shared" si="127"/>
        <v>497</v>
      </c>
    </row>
    <row r="504" spans="2:19" ht="24" customHeight="1">
      <c r="B504" s="75" t="str">
        <f t="shared" si="121"/>
        <v>3ASCG-12.34</v>
      </c>
      <c r="C504" s="76">
        <v>498</v>
      </c>
      <c r="D504" s="403" t="str">
        <f t="shared" si="106"/>
        <v>الثالثة إعدادي عام_498</v>
      </c>
      <c r="E504" s="77" t="str">
        <f t="shared" si="107"/>
        <v>3ASCG-12</v>
      </c>
      <c r="F504" s="91" t="str">
        <f t="shared" si="108"/>
        <v>12</v>
      </c>
      <c r="G504" s="92">
        <f t="shared" si="109"/>
        <v>34</v>
      </c>
      <c r="H504" s="91" t="str">
        <f t="shared" si="110"/>
        <v>P139241143</v>
      </c>
      <c r="I504" s="91" t="str">
        <f t="shared" si="111"/>
        <v>a صفاء</v>
      </c>
      <c r="J504" s="91" t="str">
        <f t="shared" si="112"/>
        <v>أنثى</v>
      </c>
      <c r="K504" s="101" t="str">
        <f t="shared" si="122"/>
        <v>3ASCG-12</v>
      </c>
      <c r="L504" s="78">
        <v>498</v>
      </c>
      <c r="M504" s="4" t="str">
        <f t="shared" si="123"/>
        <v>19.498</v>
      </c>
      <c r="N504" s="340">
        <f>IF(O504="","",COUNTIF($O$7:O504,O504))</f>
        <v>12</v>
      </c>
      <c r="O504" s="340">
        <f t="shared" si="120"/>
        <v>19</v>
      </c>
      <c r="P504" s="1" t="str">
        <f t="shared" si="124"/>
        <v>a صفاء</v>
      </c>
      <c r="Q504" s="4" t="str">
        <f t="shared" si="125"/>
        <v>19.12</v>
      </c>
      <c r="R504" s="2" t="str">
        <f t="shared" si="126"/>
        <v>a صفاء</v>
      </c>
      <c r="S504" s="79">
        <f t="shared" si="127"/>
        <v>498</v>
      </c>
    </row>
    <row r="505" spans="2:19" ht="24" customHeight="1">
      <c r="B505" s="75" t="str">
        <f t="shared" si="121"/>
        <v>3ASCG-12.35</v>
      </c>
      <c r="C505" s="76">
        <v>499</v>
      </c>
      <c r="D505" s="403" t="str">
        <f t="shared" si="106"/>
        <v>الثالثة إعدادي عام_499</v>
      </c>
      <c r="E505" s="77" t="str">
        <f t="shared" si="107"/>
        <v>3ASCG-12</v>
      </c>
      <c r="F505" s="91" t="str">
        <f t="shared" si="108"/>
        <v>12</v>
      </c>
      <c r="G505" s="92">
        <f t="shared" si="109"/>
        <v>35</v>
      </c>
      <c r="H505" s="91" t="str">
        <f t="shared" si="110"/>
        <v>P139241145</v>
      </c>
      <c r="I505" s="91" t="str">
        <f t="shared" si="111"/>
        <v>a خديجة</v>
      </c>
      <c r="J505" s="91" t="str">
        <f t="shared" si="112"/>
        <v>أنثى</v>
      </c>
      <c r="K505" s="101" t="str">
        <f t="shared" si="122"/>
        <v>3ASCG-12</v>
      </c>
      <c r="L505" s="78">
        <v>499</v>
      </c>
      <c r="M505" s="4" t="str">
        <f t="shared" si="123"/>
        <v>19.499</v>
      </c>
      <c r="N505" s="340">
        <f>IF(O505="","",COUNTIF($O$7:O505,O505))</f>
        <v>13</v>
      </c>
      <c r="O505" s="340">
        <f t="shared" si="120"/>
        <v>19</v>
      </c>
      <c r="P505" s="1" t="str">
        <f t="shared" si="124"/>
        <v>a خديجة</v>
      </c>
      <c r="Q505" s="4" t="str">
        <f t="shared" si="125"/>
        <v>19.13</v>
      </c>
      <c r="R505" s="2" t="str">
        <f t="shared" si="126"/>
        <v>a خديجة</v>
      </c>
      <c r="S505" s="79">
        <f t="shared" si="127"/>
        <v>499</v>
      </c>
    </row>
    <row r="506" spans="2:19" ht="24" customHeight="1">
      <c r="B506" s="75" t="str">
        <f t="shared" si="121"/>
        <v>3ASCG-12.36</v>
      </c>
      <c r="C506" s="76">
        <v>500</v>
      </c>
      <c r="D506" s="403" t="str">
        <f t="shared" si="106"/>
        <v>الثالثة إعدادي عام_500</v>
      </c>
      <c r="E506" s="77" t="str">
        <f t="shared" si="107"/>
        <v>3ASCG-12</v>
      </c>
      <c r="F506" s="91" t="str">
        <f t="shared" si="108"/>
        <v>12</v>
      </c>
      <c r="G506" s="92">
        <f t="shared" si="109"/>
        <v>36</v>
      </c>
      <c r="H506" s="91" t="str">
        <f t="shared" si="110"/>
        <v>P139260059</v>
      </c>
      <c r="I506" s="91" t="str">
        <f t="shared" si="111"/>
        <v>a كوثر</v>
      </c>
      <c r="J506" s="91" t="str">
        <f t="shared" si="112"/>
        <v>أنثى</v>
      </c>
      <c r="K506" s="101" t="str">
        <f t="shared" si="122"/>
        <v>3ASCG-12</v>
      </c>
      <c r="L506" s="78">
        <v>500</v>
      </c>
      <c r="M506" s="4" t="str">
        <f t="shared" si="123"/>
        <v>19.500</v>
      </c>
      <c r="N506" s="340">
        <f>IF(O506="","",COUNTIF($O$7:O506,O506))</f>
        <v>14</v>
      </c>
      <c r="O506" s="340">
        <f t="shared" si="120"/>
        <v>19</v>
      </c>
      <c r="P506" s="1" t="str">
        <f t="shared" si="124"/>
        <v>a كوثر</v>
      </c>
      <c r="Q506" s="4" t="str">
        <f t="shared" si="125"/>
        <v>19.14</v>
      </c>
      <c r="R506" s="2" t="str">
        <f t="shared" si="126"/>
        <v>a كوثر</v>
      </c>
      <c r="S506" s="79">
        <f t="shared" si="127"/>
        <v>500</v>
      </c>
    </row>
    <row r="507" spans="2:19" ht="24" customHeight="1">
      <c r="B507" s="75" t="str">
        <f t="shared" si="121"/>
        <v>3ASCG-12.37</v>
      </c>
      <c r="C507" s="76">
        <v>501</v>
      </c>
      <c r="D507" s="403" t="str">
        <f t="shared" si="106"/>
        <v>الثالثة إعدادي عام_501</v>
      </c>
      <c r="E507" s="77" t="str">
        <f t="shared" si="107"/>
        <v>3ASCG-12</v>
      </c>
      <c r="F507" s="91" t="str">
        <f t="shared" si="108"/>
        <v>12</v>
      </c>
      <c r="G507" s="92">
        <f t="shared" si="109"/>
        <v>37</v>
      </c>
      <c r="H507" s="91" t="str">
        <f t="shared" si="110"/>
        <v>P139376721</v>
      </c>
      <c r="I507" s="91" t="str">
        <f t="shared" si="111"/>
        <v xml:space="preserve">a مريم </v>
      </c>
      <c r="J507" s="91" t="str">
        <f t="shared" si="112"/>
        <v>أنثى</v>
      </c>
      <c r="K507" s="101" t="str">
        <f t="shared" si="122"/>
        <v>3ASCG-12</v>
      </c>
      <c r="L507" s="78">
        <v>501</v>
      </c>
      <c r="M507" s="4" t="str">
        <f t="shared" si="123"/>
        <v>19.501</v>
      </c>
      <c r="N507" s="340">
        <f>IF(O507="","",COUNTIF($O$7:O507,O507))</f>
        <v>15</v>
      </c>
      <c r="O507" s="340">
        <f t="shared" si="120"/>
        <v>19</v>
      </c>
      <c r="P507" s="1" t="str">
        <f t="shared" si="124"/>
        <v xml:space="preserve">a مريم </v>
      </c>
      <c r="Q507" s="4" t="str">
        <f t="shared" si="125"/>
        <v>19.15</v>
      </c>
      <c r="R507" s="2" t="str">
        <f t="shared" si="126"/>
        <v xml:space="preserve">a مريم </v>
      </c>
      <c r="S507" s="79">
        <f t="shared" si="127"/>
        <v>501</v>
      </c>
    </row>
    <row r="508" spans="2:19" ht="24" customHeight="1">
      <c r="B508" s="75" t="str">
        <f t="shared" si="121"/>
        <v>3ASCG-12.38</v>
      </c>
      <c r="C508" s="76">
        <v>502</v>
      </c>
      <c r="D508" s="403" t="str">
        <f t="shared" si="106"/>
        <v>الثالثة إعدادي عام_502</v>
      </c>
      <c r="E508" s="77" t="str">
        <f t="shared" si="107"/>
        <v>3ASCG-12</v>
      </c>
      <c r="F508" s="91" t="str">
        <f t="shared" si="108"/>
        <v>12</v>
      </c>
      <c r="G508" s="92">
        <f t="shared" si="109"/>
        <v>38</v>
      </c>
      <c r="H508" s="91" t="str">
        <f t="shared" si="110"/>
        <v>S138296800</v>
      </c>
      <c r="I508" s="91" t="str">
        <f t="shared" si="111"/>
        <v xml:space="preserve">a محمد </v>
      </c>
      <c r="J508" s="91" t="str">
        <f t="shared" si="112"/>
        <v>ذكر</v>
      </c>
      <c r="K508" s="101" t="str">
        <f t="shared" si="122"/>
        <v>3ASCG-12</v>
      </c>
      <c r="L508" s="78">
        <v>502</v>
      </c>
      <c r="M508" s="4" t="str">
        <f t="shared" si="123"/>
        <v>19.502</v>
      </c>
      <c r="N508" s="340">
        <f>IF(O508="","",COUNTIF($O$7:O508,O508))</f>
        <v>16</v>
      </c>
      <c r="O508" s="340">
        <f t="shared" si="120"/>
        <v>19</v>
      </c>
      <c r="P508" s="1" t="str">
        <f t="shared" si="124"/>
        <v xml:space="preserve">a محمد </v>
      </c>
      <c r="Q508" s="4" t="str">
        <f t="shared" si="125"/>
        <v>19.16</v>
      </c>
      <c r="R508" s="2" t="str">
        <f t="shared" si="126"/>
        <v xml:space="preserve">a محمد </v>
      </c>
      <c r="S508" s="79">
        <f t="shared" si="127"/>
        <v>502</v>
      </c>
    </row>
    <row r="509" spans="2:19" ht="24" customHeight="1">
      <c r="B509" s="75" t="str">
        <f t="shared" si="121"/>
        <v>3ASCG-13.1</v>
      </c>
      <c r="C509" s="76">
        <v>503</v>
      </c>
      <c r="D509" s="403" t="str">
        <f t="shared" si="106"/>
        <v>الثالثة إعدادي عام_503</v>
      </c>
      <c r="E509" s="77" t="str">
        <f t="shared" si="107"/>
        <v>3ASCG-13</v>
      </c>
      <c r="F509" s="91" t="str">
        <f t="shared" si="108"/>
        <v>13</v>
      </c>
      <c r="G509" s="92">
        <f t="shared" si="109"/>
        <v>1</v>
      </c>
      <c r="H509" s="91" t="str">
        <f t="shared" si="110"/>
        <v>E145016248</v>
      </c>
      <c r="I509" s="91" t="str">
        <f t="shared" si="111"/>
        <v>a سفيان</v>
      </c>
      <c r="J509" s="91" t="str">
        <f t="shared" si="112"/>
        <v>ذكر</v>
      </c>
      <c r="K509" s="101" t="str">
        <f t="shared" si="122"/>
        <v>3ASCG-13</v>
      </c>
      <c r="L509" s="78">
        <v>503</v>
      </c>
      <c r="M509" s="4" t="str">
        <f t="shared" si="123"/>
        <v>19.503</v>
      </c>
      <c r="N509" s="340">
        <f>IF(O509="","",COUNTIF($O$7:O509,O509))</f>
        <v>17</v>
      </c>
      <c r="O509" s="340">
        <f t="shared" si="120"/>
        <v>19</v>
      </c>
      <c r="P509" s="1" t="str">
        <f t="shared" si="124"/>
        <v>a سفيان</v>
      </c>
      <c r="Q509" s="4" t="str">
        <f t="shared" si="125"/>
        <v>19.17</v>
      </c>
      <c r="R509" s="2" t="str">
        <f t="shared" si="126"/>
        <v>a سفيان</v>
      </c>
      <c r="S509" s="79">
        <f t="shared" si="127"/>
        <v>503</v>
      </c>
    </row>
    <row r="510" spans="2:19" ht="24" customHeight="1">
      <c r="B510" s="75" t="str">
        <f t="shared" si="121"/>
        <v>3ASCG-13.2</v>
      </c>
      <c r="C510" s="76">
        <v>504</v>
      </c>
      <c r="D510" s="403" t="str">
        <f t="shared" si="106"/>
        <v>الثالثة إعدادي عام_504</v>
      </c>
      <c r="E510" s="77" t="str">
        <f t="shared" si="107"/>
        <v>3ASCG-13</v>
      </c>
      <c r="F510" s="91" t="str">
        <f t="shared" si="108"/>
        <v>13</v>
      </c>
      <c r="G510" s="92">
        <f t="shared" si="109"/>
        <v>2</v>
      </c>
      <c r="H510" s="91" t="str">
        <f t="shared" si="110"/>
        <v>N120054508</v>
      </c>
      <c r="I510" s="91" t="str">
        <f t="shared" si="111"/>
        <v>a مروان</v>
      </c>
      <c r="J510" s="91" t="str">
        <f t="shared" si="112"/>
        <v>ذكر</v>
      </c>
      <c r="K510" s="101" t="str">
        <f t="shared" si="122"/>
        <v>3ASCG-13</v>
      </c>
      <c r="L510" s="78">
        <v>504</v>
      </c>
      <c r="M510" s="4" t="str">
        <f t="shared" si="123"/>
        <v>19.504</v>
      </c>
      <c r="N510" s="340">
        <f>IF(O510="","",COUNTIF($O$7:O510,O510))</f>
        <v>18</v>
      </c>
      <c r="O510" s="340">
        <f t="shared" si="120"/>
        <v>19</v>
      </c>
      <c r="P510" s="1" t="str">
        <f t="shared" si="124"/>
        <v>a مروان</v>
      </c>
      <c r="Q510" s="4" t="str">
        <f t="shared" si="125"/>
        <v>19.18</v>
      </c>
      <c r="R510" s="2" t="str">
        <f t="shared" si="126"/>
        <v>a مروان</v>
      </c>
      <c r="S510" s="79">
        <f t="shared" si="127"/>
        <v>504</v>
      </c>
    </row>
    <row r="511" spans="2:19" ht="24" customHeight="1">
      <c r="B511" s="75" t="str">
        <f t="shared" si="121"/>
        <v>3ASCG-13.3</v>
      </c>
      <c r="C511" s="76">
        <v>505</v>
      </c>
      <c r="D511" s="403" t="str">
        <f t="shared" si="106"/>
        <v>الثالثة إعدادي عام_505</v>
      </c>
      <c r="E511" s="77" t="str">
        <f t="shared" si="107"/>
        <v>3ASCG-13</v>
      </c>
      <c r="F511" s="91" t="str">
        <f t="shared" si="108"/>
        <v>13</v>
      </c>
      <c r="G511" s="92">
        <f t="shared" si="109"/>
        <v>3</v>
      </c>
      <c r="H511" s="91" t="str">
        <f t="shared" si="110"/>
        <v>P120061699</v>
      </c>
      <c r="I511" s="91" t="str">
        <f t="shared" si="111"/>
        <v>a أناس</v>
      </c>
      <c r="J511" s="91" t="str">
        <f t="shared" si="112"/>
        <v>ذكر</v>
      </c>
      <c r="K511" s="101" t="str">
        <f t="shared" si="122"/>
        <v>3ASCG-13</v>
      </c>
      <c r="L511" s="78">
        <v>505</v>
      </c>
      <c r="M511" s="4" t="str">
        <f t="shared" si="123"/>
        <v>19.505</v>
      </c>
      <c r="N511" s="340">
        <f>IF(O511="","",COUNTIF($O$7:O511,O511))</f>
        <v>19</v>
      </c>
      <c r="O511" s="340">
        <f t="shared" si="120"/>
        <v>19</v>
      </c>
      <c r="P511" s="1" t="str">
        <f t="shared" si="124"/>
        <v>a أناس</v>
      </c>
      <c r="Q511" s="4" t="str">
        <f t="shared" si="125"/>
        <v>19.19</v>
      </c>
      <c r="R511" s="2" t="str">
        <f t="shared" si="126"/>
        <v>a أناس</v>
      </c>
      <c r="S511" s="79">
        <f t="shared" si="127"/>
        <v>505</v>
      </c>
    </row>
    <row r="512" spans="2:19" ht="24" customHeight="1">
      <c r="B512" s="75" t="str">
        <f t="shared" si="121"/>
        <v>3ASCG-13.4</v>
      </c>
      <c r="C512" s="76">
        <v>506</v>
      </c>
      <c r="D512" s="403" t="str">
        <f t="shared" si="106"/>
        <v>الثالثة إعدادي عام_506</v>
      </c>
      <c r="E512" s="77" t="str">
        <f t="shared" si="107"/>
        <v>3ASCG-13</v>
      </c>
      <c r="F512" s="91" t="str">
        <f t="shared" si="108"/>
        <v>13</v>
      </c>
      <c r="G512" s="92">
        <f t="shared" si="109"/>
        <v>4</v>
      </c>
      <c r="H512" s="91" t="str">
        <f t="shared" si="110"/>
        <v>P130371209</v>
      </c>
      <c r="I512" s="91" t="str">
        <f t="shared" si="111"/>
        <v xml:space="preserve">a آية </v>
      </c>
      <c r="J512" s="91" t="str">
        <f t="shared" si="112"/>
        <v>أنثى</v>
      </c>
      <c r="K512" s="101" t="str">
        <f t="shared" si="122"/>
        <v>3ASCG-13</v>
      </c>
      <c r="L512" s="78">
        <v>506</v>
      </c>
      <c r="M512" s="4" t="str">
        <f t="shared" si="123"/>
        <v>19.506</v>
      </c>
      <c r="N512" s="340">
        <f>IF(O512="","",COUNTIF($O$7:O512,O512))</f>
        <v>20</v>
      </c>
      <c r="O512" s="340">
        <f t="shared" si="120"/>
        <v>19</v>
      </c>
      <c r="P512" s="1" t="str">
        <f t="shared" si="124"/>
        <v xml:space="preserve">a آية </v>
      </c>
      <c r="Q512" s="4" t="str">
        <f t="shared" si="125"/>
        <v>19.20</v>
      </c>
      <c r="R512" s="2" t="str">
        <f t="shared" si="126"/>
        <v xml:space="preserve">a آية </v>
      </c>
      <c r="S512" s="79">
        <f t="shared" si="127"/>
        <v>506</v>
      </c>
    </row>
    <row r="513" spans="2:19" ht="24" customHeight="1">
      <c r="B513" s="75" t="str">
        <f t="shared" si="121"/>
        <v>3ASCG-13.5</v>
      </c>
      <c r="C513" s="76">
        <v>507</v>
      </c>
      <c r="D513" s="403" t="str">
        <f t="shared" si="106"/>
        <v>الثالثة إعدادي عام_507</v>
      </c>
      <c r="E513" s="77" t="str">
        <f t="shared" si="107"/>
        <v>3ASCG-13</v>
      </c>
      <c r="F513" s="91" t="str">
        <f t="shared" si="108"/>
        <v>13</v>
      </c>
      <c r="G513" s="92">
        <f t="shared" si="109"/>
        <v>5</v>
      </c>
      <c r="H513" s="91" t="str">
        <f t="shared" si="110"/>
        <v>P130377497</v>
      </c>
      <c r="I513" s="91" t="str">
        <f t="shared" si="111"/>
        <v xml:space="preserve">a فاطمة الزهراء </v>
      </c>
      <c r="J513" s="91" t="str">
        <f t="shared" si="112"/>
        <v>أنثى</v>
      </c>
      <c r="K513" s="101" t="str">
        <f t="shared" si="122"/>
        <v>3ASCG-13</v>
      </c>
      <c r="L513" s="78">
        <v>507</v>
      </c>
      <c r="M513" s="4" t="str">
        <f t="shared" si="123"/>
        <v>19.507</v>
      </c>
      <c r="N513" s="340">
        <f>IF(O513="","",COUNTIF($O$7:O513,O513))</f>
        <v>21</v>
      </c>
      <c r="O513" s="340">
        <f t="shared" si="120"/>
        <v>19</v>
      </c>
      <c r="P513" s="1" t="str">
        <f t="shared" si="124"/>
        <v xml:space="preserve">a فاطمة الزهراء </v>
      </c>
      <c r="Q513" s="4" t="str">
        <f t="shared" si="125"/>
        <v>19.21</v>
      </c>
      <c r="R513" s="2" t="str">
        <f t="shared" si="126"/>
        <v xml:space="preserve">a فاطمة الزهراء </v>
      </c>
      <c r="S513" s="79">
        <f t="shared" si="127"/>
        <v>507</v>
      </c>
    </row>
    <row r="514" spans="2:19" ht="24" customHeight="1">
      <c r="B514" s="75" t="str">
        <f t="shared" si="121"/>
        <v>3ASCG-13.6</v>
      </c>
      <c r="C514" s="76">
        <v>508</v>
      </c>
      <c r="D514" s="403" t="str">
        <f t="shared" si="106"/>
        <v>الثالثة إعدادي عام_508</v>
      </c>
      <c r="E514" s="77" t="str">
        <f t="shared" si="107"/>
        <v>3ASCG-13</v>
      </c>
      <c r="F514" s="91" t="str">
        <f t="shared" si="108"/>
        <v>13</v>
      </c>
      <c r="G514" s="92">
        <f t="shared" si="109"/>
        <v>6</v>
      </c>
      <c r="H514" s="91" t="str">
        <f t="shared" si="110"/>
        <v>P131371322</v>
      </c>
      <c r="I514" s="91" t="str">
        <f t="shared" si="111"/>
        <v xml:space="preserve">a رحيمة </v>
      </c>
      <c r="J514" s="91" t="str">
        <f t="shared" si="112"/>
        <v>أنثى</v>
      </c>
      <c r="K514" s="101" t="str">
        <f t="shared" si="122"/>
        <v>3ASCG-13</v>
      </c>
      <c r="L514" s="78">
        <v>508</v>
      </c>
      <c r="M514" s="4" t="str">
        <f t="shared" si="123"/>
        <v>19.508</v>
      </c>
      <c r="N514" s="340">
        <f>IF(O514="","",COUNTIF($O$7:O514,O514))</f>
        <v>22</v>
      </c>
      <c r="O514" s="340">
        <f t="shared" si="120"/>
        <v>19</v>
      </c>
      <c r="P514" s="1" t="str">
        <f t="shared" si="124"/>
        <v xml:space="preserve">a رحيمة </v>
      </c>
      <c r="Q514" s="4" t="str">
        <f t="shared" si="125"/>
        <v>19.22</v>
      </c>
      <c r="R514" s="2" t="str">
        <f t="shared" si="126"/>
        <v xml:space="preserve">a رحيمة </v>
      </c>
      <c r="S514" s="79">
        <f t="shared" si="127"/>
        <v>508</v>
      </c>
    </row>
    <row r="515" spans="2:19" ht="24" customHeight="1">
      <c r="B515" s="75" t="str">
        <f t="shared" si="121"/>
        <v>3ASCG-13.7</v>
      </c>
      <c r="C515" s="76">
        <v>509</v>
      </c>
      <c r="D515" s="403" t="str">
        <f t="shared" si="106"/>
        <v>الثالثة إعدادي عام_509</v>
      </c>
      <c r="E515" s="77" t="str">
        <f t="shared" si="107"/>
        <v>3ASCG-13</v>
      </c>
      <c r="F515" s="91" t="str">
        <f t="shared" si="108"/>
        <v>13</v>
      </c>
      <c r="G515" s="92">
        <f t="shared" si="109"/>
        <v>7</v>
      </c>
      <c r="H515" s="91" t="str">
        <f t="shared" si="110"/>
        <v>P131377491</v>
      </c>
      <c r="I515" s="91" t="str">
        <f t="shared" si="111"/>
        <v xml:space="preserve">a أحلام </v>
      </c>
      <c r="J515" s="91" t="str">
        <f t="shared" si="112"/>
        <v>أنثى</v>
      </c>
      <c r="K515" s="101" t="str">
        <f t="shared" si="122"/>
        <v>3ASCG-13</v>
      </c>
      <c r="L515" s="78">
        <v>509</v>
      </c>
      <c r="M515" s="4" t="str">
        <f t="shared" si="123"/>
        <v>19.509</v>
      </c>
      <c r="N515" s="340">
        <f>IF(O515="","",COUNTIF($O$7:O515,O515))</f>
        <v>23</v>
      </c>
      <c r="O515" s="340">
        <f t="shared" si="120"/>
        <v>19</v>
      </c>
      <c r="P515" s="1" t="str">
        <f t="shared" si="124"/>
        <v xml:space="preserve">a أحلام </v>
      </c>
      <c r="Q515" s="4" t="str">
        <f t="shared" si="125"/>
        <v>19.23</v>
      </c>
      <c r="R515" s="2" t="str">
        <f t="shared" si="126"/>
        <v xml:space="preserve">a أحلام </v>
      </c>
      <c r="S515" s="79">
        <f t="shared" si="127"/>
        <v>509</v>
      </c>
    </row>
    <row r="516" spans="2:19" ht="24" customHeight="1">
      <c r="B516" s="75" t="str">
        <f t="shared" si="121"/>
        <v>3ASCG-13.8</v>
      </c>
      <c r="C516" s="76">
        <v>510</v>
      </c>
      <c r="D516" s="403" t="str">
        <f t="shared" si="106"/>
        <v>الثالثة إعدادي عام_510</v>
      </c>
      <c r="E516" s="77" t="str">
        <f t="shared" si="107"/>
        <v>3ASCG-13</v>
      </c>
      <c r="F516" s="91" t="str">
        <f t="shared" si="108"/>
        <v>13</v>
      </c>
      <c r="G516" s="92">
        <f t="shared" si="109"/>
        <v>8</v>
      </c>
      <c r="H516" s="91" t="str">
        <f t="shared" si="110"/>
        <v>P132260104</v>
      </c>
      <c r="I516" s="91" t="str">
        <f t="shared" si="111"/>
        <v xml:space="preserve">a سارة </v>
      </c>
      <c r="J516" s="91" t="str">
        <f t="shared" si="112"/>
        <v>أنثى</v>
      </c>
      <c r="K516" s="101" t="str">
        <f t="shared" si="122"/>
        <v>3ASCG-13</v>
      </c>
      <c r="L516" s="78">
        <v>510</v>
      </c>
      <c r="M516" s="4" t="str">
        <f t="shared" si="123"/>
        <v>19.510</v>
      </c>
      <c r="N516" s="340">
        <f>IF(O516="","",COUNTIF($O$7:O516,O516))</f>
        <v>24</v>
      </c>
      <c r="O516" s="340">
        <f t="shared" si="120"/>
        <v>19</v>
      </c>
      <c r="P516" s="1" t="str">
        <f t="shared" si="124"/>
        <v xml:space="preserve">a سارة </v>
      </c>
      <c r="Q516" s="4" t="str">
        <f t="shared" si="125"/>
        <v>19.24</v>
      </c>
      <c r="R516" s="2" t="str">
        <f t="shared" si="126"/>
        <v xml:space="preserve">a سارة </v>
      </c>
      <c r="S516" s="79">
        <f t="shared" si="127"/>
        <v>510</v>
      </c>
    </row>
    <row r="517" spans="2:19" ht="24" customHeight="1">
      <c r="B517" s="75" t="str">
        <f t="shared" si="121"/>
        <v>3ASCG-13.9</v>
      </c>
      <c r="C517" s="76">
        <v>511</v>
      </c>
      <c r="D517" s="403" t="str">
        <f t="shared" si="106"/>
        <v>الثالثة إعدادي عام_511</v>
      </c>
      <c r="E517" s="77" t="str">
        <f t="shared" si="107"/>
        <v>3ASCG-13</v>
      </c>
      <c r="F517" s="91" t="str">
        <f t="shared" si="108"/>
        <v>13</v>
      </c>
      <c r="G517" s="92">
        <f t="shared" si="109"/>
        <v>9</v>
      </c>
      <c r="H517" s="91" t="str">
        <f t="shared" si="110"/>
        <v>P132371164</v>
      </c>
      <c r="I517" s="91" t="str">
        <f t="shared" si="111"/>
        <v xml:space="preserve">a سارة </v>
      </c>
      <c r="J517" s="91" t="str">
        <f t="shared" si="112"/>
        <v>أنثى</v>
      </c>
      <c r="K517" s="101" t="str">
        <f t="shared" si="122"/>
        <v>3ASCG-13</v>
      </c>
      <c r="L517" s="78">
        <v>511</v>
      </c>
      <c r="M517" s="4" t="str">
        <f t="shared" si="123"/>
        <v>19.511</v>
      </c>
      <c r="N517" s="340">
        <f>IF(O517="","",COUNTIF($O$7:O517,O517))</f>
        <v>25</v>
      </c>
      <c r="O517" s="340">
        <f t="shared" si="120"/>
        <v>19</v>
      </c>
      <c r="P517" s="1" t="str">
        <f t="shared" si="124"/>
        <v xml:space="preserve">a سارة </v>
      </c>
      <c r="Q517" s="4" t="str">
        <f t="shared" si="125"/>
        <v>19.25</v>
      </c>
      <c r="R517" s="2" t="str">
        <f t="shared" si="126"/>
        <v xml:space="preserve">a سارة </v>
      </c>
      <c r="S517" s="79">
        <f t="shared" si="127"/>
        <v>511</v>
      </c>
    </row>
    <row r="518" spans="2:19" ht="24" customHeight="1">
      <c r="B518" s="75" t="str">
        <f t="shared" si="121"/>
        <v>3ASCG-13.10</v>
      </c>
      <c r="C518" s="76">
        <v>512</v>
      </c>
      <c r="D518" s="403" t="str">
        <f t="shared" si="106"/>
        <v>الثالثة إعدادي عام_512</v>
      </c>
      <c r="E518" s="77" t="str">
        <f t="shared" si="107"/>
        <v>3ASCG-13</v>
      </c>
      <c r="F518" s="91" t="str">
        <f t="shared" si="108"/>
        <v>13</v>
      </c>
      <c r="G518" s="92">
        <f t="shared" si="109"/>
        <v>10</v>
      </c>
      <c r="H518" s="91" t="str">
        <f t="shared" si="110"/>
        <v>P132390138</v>
      </c>
      <c r="I518" s="91" t="str">
        <f t="shared" si="111"/>
        <v>a هيثم</v>
      </c>
      <c r="J518" s="91" t="str">
        <f t="shared" si="112"/>
        <v>ذكر</v>
      </c>
      <c r="K518" s="101" t="str">
        <f t="shared" si="122"/>
        <v>3ASCG-13</v>
      </c>
      <c r="L518" s="78">
        <v>512</v>
      </c>
      <c r="M518" s="4" t="str">
        <f t="shared" si="123"/>
        <v>19.512</v>
      </c>
      <c r="N518" s="340">
        <f>IF(O518="","",COUNTIF($O$7:O518,O518))</f>
        <v>26</v>
      </c>
      <c r="O518" s="340">
        <f t="shared" si="120"/>
        <v>19</v>
      </c>
      <c r="P518" s="1" t="str">
        <f t="shared" si="124"/>
        <v>a هيثم</v>
      </c>
      <c r="Q518" s="4" t="str">
        <f t="shared" si="125"/>
        <v>19.26</v>
      </c>
      <c r="R518" s="2" t="str">
        <f t="shared" si="126"/>
        <v>a هيثم</v>
      </c>
      <c r="S518" s="79">
        <f t="shared" si="127"/>
        <v>512</v>
      </c>
    </row>
    <row r="519" spans="2:19" ht="24" customHeight="1">
      <c r="B519" s="75" t="str">
        <f t="shared" si="121"/>
        <v>3ASCG-13.11</v>
      </c>
      <c r="C519" s="76">
        <v>513</v>
      </c>
      <c r="D519" s="403" t="str">
        <f t="shared" ref="D519:D582" si="128">$F$2&amp;"_"&amp;C519</f>
        <v>الثالثة إعدادي عام_513</v>
      </c>
      <c r="E519" s="77" t="str">
        <f t="shared" ref="E519:E582" si="129">IFERROR(INDEX(AHLA1,MATCH(D519,AHLA,0))," ")</f>
        <v>3ASCG-13</v>
      </c>
      <c r="F519" s="91" t="str">
        <f t="shared" ref="F519:F582" si="130">IF(LEN(E519)&gt;7,RIGHT(E519,2),RIGHT(E519,1))</f>
        <v>13</v>
      </c>
      <c r="G519" s="92">
        <f t="shared" ref="G519:G582" si="131">IFERROR(INDEX(AHLA2,MATCH(D519,AHLA,0))," ")</f>
        <v>11</v>
      </c>
      <c r="H519" s="91" t="str">
        <f t="shared" ref="H519:H582" si="132">IFERROR(INDEX(AHLA3,MATCH(D519,AHLA,0))," ")</f>
        <v>P132433634</v>
      </c>
      <c r="I519" s="91" t="str">
        <f t="shared" ref="I519:I582" si="133">IFERROR(INDEX(AHLA5,MATCH(D519,AHLA,0))," ")</f>
        <v>a محمد</v>
      </c>
      <c r="J519" s="91" t="str">
        <f t="shared" ref="J519:J582" si="134">IFERROR(INDEX(AHLA4,MATCH(D519,AHLA,0))," ")</f>
        <v>ذكر</v>
      </c>
      <c r="K519" s="101" t="str">
        <f t="shared" si="122"/>
        <v>3ASCG-13</v>
      </c>
      <c r="L519" s="78">
        <v>513</v>
      </c>
      <c r="M519" s="4" t="str">
        <f t="shared" si="123"/>
        <v>19.513</v>
      </c>
      <c r="N519" s="340">
        <f>IF(O519="","",COUNTIF($O$7:O519,O519))</f>
        <v>27</v>
      </c>
      <c r="O519" s="340">
        <f t="shared" si="120"/>
        <v>19</v>
      </c>
      <c r="P519" s="1" t="str">
        <f t="shared" si="124"/>
        <v>a محمد</v>
      </c>
      <c r="Q519" s="4" t="str">
        <f t="shared" si="125"/>
        <v>19.27</v>
      </c>
      <c r="R519" s="2" t="str">
        <f t="shared" si="126"/>
        <v>a محمد</v>
      </c>
      <c r="S519" s="79">
        <f t="shared" si="127"/>
        <v>513</v>
      </c>
    </row>
    <row r="520" spans="2:19" ht="24" customHeight="1">
      <c r="B520" s="75" t="str">
        <f t="shared" si="121"/>
        <v>3ASCG-13.12</v>
      </c>
      <c r="C520" s="76">
        <v>514</v>
      </c>
      <c r="D520" s="403" t="str">
        <f t="shared" si="128"/>
        <v>الثالثة إعدادي عام_514</v>
      </c>
      <c r="E520" s="77" t="str">
        <f t="shared" si="129"/>
        <v>3ASCG-13</v>
      </c>
      <c r="F520" s="91" t="str">
        <f t="shared" si="130"/>
        <v>13</v>
      </c>
      <c r="G520" s="92">
        <f t="shared" si="131"/>
        <v>12</v>
      </c>
      <c r="H520" s="91" t="str">
        <f t="shared" si="132"/>
        <v>P132474500</v>
      </c>
      <c r="I520" s="91" t="str">
        <f t="shared" si="133"/>
        <v>a لمياء</v>
      </c>
      <c r="J520" s="91" t="str">
        <f t="shared" si="134"/>
        <v>أنثى</v>
      </c>
      <c r="K520" s="101" t="str">
        <f t="shared" si="122"/>
        <v>3ASCG-13</v>
      </c>
      <c r="L520" s="78">
        <v>514</v>
      </c>
      <c r="M520" s="4" t="str">
        <f t="shared" si="123"/>
        <v>20.514</v>
      </c>
      <c r="N520" s="340">
        <f>IF(O520="","",COUNTIF($O$7:O520,O520))</f>
        <v>1</v>
      </c>
      <c r="O520" s="340">
        <f t="shared" ref="O520:O583" si="135">IFERROR(INDEX($W$7:$W$46,MATCH(ROW()-6,$U$6:$U$46)),"")</f>
        <v>20</v>
      </c>
      <c r="P520" s="1" t="str">
        <f t="shared" si="124"/>
        <v>a لمياء</v>
      </c>
      <c r="Q520" s="4" t="str">
        <f t="shared" si="125"/>
        <v>20.1</v>
      </c>
      <c r="R520" s="2" t="str">
        <f t="shared" si="126"/>
        <v>a لمياء</v>
      </c>
      <c r="S520" s="79">
        <f t="shared" si="127"/>
        <v>514</v>
      </c>
    </row>
    <row r="521" spans="2:19" ht="24" customHeight="1">
      <c r="B521" s="75" t="str">
        <f t="shared" si="121"/>
        <v>3ASCG-13.13</v>
      </c>
      <c r="C521" s="76">
        <v>515</v>
      </c>
      <c r="D521" s="403" t="str">
        <f t="shared" si="128"/>
        <v>الثالثة إعدادي عام_515</v>
      </c>
      <c r="E521" s="77" t="str">
        <f t="shared" si="129"/>
        <v>3ASCG-13</v>
      </c>
      <c r="F521" s="91" t="str">
        <f t="shared" si="130"/>
        <v>13</v>
      </c>
      <c r="G521" s="92">
        <f t="shared" si="131"/>
        <v>13</v>
      </c>
      <c r="H521" s="91" t="str">
        <f t="shared" si="132"/>
        <v>P134243177</v>
      </c>
      <c r="I521" s="91" t="str">
        <f t="shared" si="133"/>
        <v>a ف الزهراء</v>
      </c>
      <c r="J521" s="91" t="str">
        <f t="shared" si="134"/>
        <v>أنثى</v>
      </c>
      <c r="K521" s="101" t="str">
        <f t="shared" si="122"/>
        <v>3ASCG-13</v>
      </c>
      <c r="L521" s="78">
        <v>515</v>
      </c>
      <c r="M521" s="4" t="str">
        <f t="shared" si="123"/>
        <v>20.515</v>
      </c>
      <c r="N521" s="340">
        <f>IF(O521="","",COUNTIF($O$7:O521,O521))</f>
        <v>2</v>
      </c>
      <c r="O521" s="340">
        <f t="shared" si="135"/>
        <v>20</v>
      </c>
      <c r="P521" s="1" t="str">
        <f t="shared" si="124"/>
        <v>a ف الزهراء</v>
      </c>
      <c r="Q521" s="4" t="str">
        <f t="shared" si="125"/>
        <v>20.2</v>
      </c>
      <c r="R521" s="2" t="str">
        <f t="shared" si="126"/>
        <v>a ف الزهراء</v>
      </c>
      <c r="S521" s="79">
        <f t="shared" si="127"/>
        <v>515</v>
      </c>
    </row>
    <row r="522" spans="2:19" ht="24" customHeight="1">
      <c r="B522" s="75" t="str">
        <f t="shared" si="121"/>
        <v>3ASCG-13.14</v>
      </c>
      <c r="C522" s="76">
        <v>516</v>
      </c>
      <c r="D522" s="403" t="str">
        <f t="shared" si="128"/>
        <v>الثالثة إعدادي عام_516</v>
      </c>
      <c r="E522" s="77" t="str">
        <f t="shared" si="129"/>
        <v>3ASCG-13</v>
      </c>
      <c r="F522" s="91" t="str">
        <f t="shared" si="130"/>
        <v>13</v>
      </c>
      <c r="G522" s="92">
        <f t="shared" si="131"/>
        <v>14</v>
      </c>
      <c r="H522" s="91" t="str">
        <f t="shared" si="132"/>
        <v>P134260223</v>
      </c>
      <c r="I522" s="91" t="str">
        <f t="shared" si="133"/>
        <v xml:space="preserve">a موسى </v>
      </c>
      <c r="J522" s="91" t="str">
        <f t="shared" si="134"/>
        <v>ذكر</v>
      </c>
      <c r="K522" s="101" t="str">
        <f t="shared" si="122"/>
        <v>3ASCG-13</v>
      </c>
      <c r="L522" s="78">
        <v>516</v>
      </c>
      <c r="M522" s="4" t="str">
        <f t="shared" si="123"/>
        <v>20.516</v>
      </c>
      <c r="N522" s="340">
        <f>IF(O522="","",COUNTIF($O$7:O522,O522))</f>
        <v>3</v>
      </c>
      <c r="O522" s="340">
        <f t="shared" si="135"/>
        <v>20</v>
      </c>
      <c r="P522" s="1" t="str">
        <f t="shared" si="124"/>
        <v xml:space="preserve">a موسى </v>
      </c>
      <c r="Q522" s="4" t="str">
        <f t="shared" si="125"/>
        <v>20.3</v>
      </c>
      <c r="R522" s="2" t="str">
        <f t="shared" si="126"/>
        <v xml:space="preserve">a موسى </v>
      </c>
      <c r="S522" s="79">
        <f t="shared" si="127"/>
        <v>516</v>
      </c>
    </row>
    <row r="523" spans="2:19" ht="24" customHeight="1">
      <c r="B523" s="75" t="str">
        <f t="shared" si="121"/>
        <v>3ASCG-13.15</v>
      </c>
      <c r="C523" s="76">
        <v>517</v>
      </c>
      <c r="D523" s="403" t="str">
        <f t="shared" si="128"/>
        <v>الثالثة إعدادي عام_517</v>
      </c>
      <c r="E523" s="77" t="str">
        <f t="shared" si="129"/>
        <v>3ASCG-13</v>
      </c>
      <c r="F523" s="91" t="str">
        <f t="shared" si="130"/>
        <v>13</v>
      </c>
      <c r="G523" s="92">
        <f t="shared" si="131"/>
        <v>15</v>
      </c>
      <c r="H523" s="91" t="str">
        <f t="shared" si="132"/>
        <v>P134318755</v>
      </c>
      <c r="I523" s="91" t="str">
        <f t="shared" si="133"/>
        <v>a نسرين</v>
      </c>
      <c r="J523" s="91" t="str">
        <f t="shared" si="134"/>
        <v>أنثى</v>
      </c>
      <c r="K523" s="101" t="str">
        <f t="shared" si="122"/>
        <v>3ASCG-13</v>
      </c>
      <c r="L523" s="78">
        <v>517</v>
      </c>
      <c r="M523" s="4" t="str">
        <f t="shared" si="123"/>
        <v>20.517</v>
      </c>
      <c r="N523" s="340">
        <f>IF(O523="","",COUNTIF($O$7:O523,O523))</f>
        <v>4</v>
      </c>
      <c r="O523" s="340">
        <f t="shared" si="135"/>
        <v>20</v>
      </c>
      <c r="P523" s="1" t="str">
        <f t="shared" si="124"/>
        <v>a نسرين</v>
      </c>
      <c r="Q523" s="4" t="str">
        <f t="shared" si="125"/>
        <v>20.4</v>
      </c>
      <c r="R523" s="2" t="str">
        <f t="shared" si="126"/>
        <v>a نسرين</v>
      </c>
      <c r="S523" s="79">
        <f t="shared" si="127"/>
        <v>517</v>
      </c>
    </row>
    <row r="524" spans="2:19" ht="24" customHeight="1">
      <c r="B524" s="75" t="str">
        <f t="shared" si="121"/>
        <v>3ASCG-13.16</v>
      </c>
      <c r="C524" s="76">
        <v>518</v>
      </c>
      <c r="D524" s="403" t="str">
        <f t="shared" si="128"/>
        <v>الثالثة إعدادي عام_518</v>
      </c>
      <c r="E524" s="77" t="str">
        <f t="shared" si="129"/>
        <v>3ASCG-13</v>
      </c>
      <c r="F524" s="91" t="str">
        <f t="shared" si="130"/>
        <v>13</v>
      </c>
      <c r="G524" s="92">
        <f t="shared" si="131"/>
        <v>16</v>
      </c>
      <c r="H524" s="91" t="str">
        <f t="shared" si="132"/>
        <v>P134371187</v>
      </c>
      <c r="I524" s="91" t="str">
        <f t="shared" si="133"/>
        <v xml:space="preserve">a معاذ </v>
      </c>
      <c r="J524" s="91" t="str">
        <f t="shared" si="134"/>
        <v>ذكر</v>
      </c>
      <c r="K524" s="101" t="str">
        <f t="shared" si="122"/>
        <v>3ASCG-13</v>
      </c>
      <c r="L524" s="78">
        <v>518</v>
      </c>
      <c r="M524" s="4" t="str">
        <f t="shared" si="123"/>
        <v>20.518</v>
      </c>
      <c r="N524" s="340">
        <f>IF(O524="","",COUNTIF($O$7:O524,O524))</f>
        <v>5</v>
      </c>
      <c r="O524" s="340">
        <f t="shared" si="135"/>
        <v>20</v>
      </c>
      <c r="P524" s="1" t="str">
        <f t="shared" si="124"/>
        <v xml:space="preserve">a معاذ </v>
      </c>
      <c r="Q524" s="4" t="str">
        <f t="shared" si="125"/>
        <v>20.5</v>
      </c>
      <c r="R524" s="2" t="str">
        <f t="shared" si="126"/>
        <v xml:space="preserve">a معاذ </v>
      </c>
      <c r="S524" s="79">
        <f t="shared" si="127"/>
        <v>518</v>
      </c>
    </row>
    <row r="525" spans="2:19" ht="24" customHeight="1">
      <c r="B525" s="75" t="str">
        <f t="shared" si="121"/>
        <v>3ASCG-13.17</v>
      </c>
      <c r="C525" s="76">
        <v>519</v>
      </c>
      <c r="D525" s="403" t="str">
        <f t="shared" si="128"/>
        <v>الثالثة إعدادي عام_519</v>
      </c>
      <c r="E525" s="77" t="str">
        <f t="shared" si="129"/>
        <v>3ASCG-13</v>
      </c>
      <c r="F525" s="91" t="str">
        <f t="shared" si="130"/>
        <v>13</v>
      </c>
      <c r="G525" s="92">
        <f t="shared" si="131"/>
        <v>17</v>
      </c>
      <c r="H525" s="91" t="str">
        <f t="shared" si="132"/>
        <v>P134371250</v>
      </c>
      <c r="I525" s="91" t="str">
        <f t="shared" si="133"/>
        <v xml:space="preserve">a حفصة </v>
      </c>
      <c r="J525" s="91" t="str">
        <f t="shared" si="134"/>
        <v>أنثى</v>
      </c>
      <c r="K525" s="101" t="str">
        <f t="shared" si="122"/>
        <v>3ASCG-13</v>
      </c>
      <c r="L525" s="78">
        <v>519</v>
      </c>
      <c r="M525" s="4" t="str">
        <f t="shared" si="123"/>
        <v>20.519</v>
      </c>
      <c r="N525" s="340">
        <f>IF(O525="","",COUNTIF($O$7:O525,O525))</f>
        <v>6</v>
      </c>
      <c r="O525" s="340">
        <f t="shared" si="135"/>
        <v>20</v>
      </c>
      <c r="P525" s="1" t="str">
        <f t="shared" si="124"/>
        <v xml:space="preserve">a حفصة </v>
      </c>
      <c r="Q525" s="4" t="str">
        <f t="shared" si="125"/>
        <v>20.6</v>
      </c>
      <c r="R525" s="2" t="str">
        <f t="shared" si="126"/>
        <v xml:space="preserve">a حفصة </v>
      </c>
      <c r="S525" s="79">
        <f t="shared" si="127"/>
        <v>519</v>
      </c>
    </row>
    <row r="526" spans="2:19" ht="24" customHeight="1">
      <c r="B526" s="75" t="str">
        <f t="shared" si="121"/>
        <v>3ASCG-13.18</v>
      </c>
      <c r="C526" s="76">
        <v>520</v>
      </c>
      <c r="D526" s="403" t="str">
        <f t="shared" si="128"/>
        <v>الثالثة إعدادي عام_520</v>
      </c>
      <c r="E526" s="77" t="str">
        <f t="shared" si="129"/>
        <v>3ASCG-13</v>
      </c>
      <c r="F526" s="91" t="str">
        <f t="shared" si="130"/>
        <v>13</v>
      </c>
      <c r="G526" s="92">
        <f t="shared" si="131"/>
        <v>18</v>
      </c>
      <c r="H526" s="91" t="str">
        <f t="shared" si="132"/>
        <v>P134453849</v>
      </c>
      <c r="I526" s="91" t="str">
        <f t="shared" si="133"/>
        <v xml:space="preserve">a دعاء </v>
      </c>
      <c r="J526" s="91" t="str">
        <f t="shared" si="134"/>
        <v>أنثى</v>
      </c>
      <c r="K526" s="101" t="str">
        <f t="shared" si="122"/>
        <v>3ASCG-13</v>
      </c>
      <c r="L526" s="78">
        <v>520</v>
      </c>
      <c r="M526" s="4" t="str">
        <f t="shared" si="123"/>
        <v>20.520</v>
      </c>
      <c r="N526" s="340">
        <f>IF(O526="","",COUNTIF($O$7:O526,O526))</f>
        <v>7</v>
      </c>
      <c r="O526" s="340">
        <f t="shared" si="135"/>
        <v>20</v>
      </c>
      <c r="P526" s="1" t="str">
        <f t="shared" si="124"/>
        <v xml:space="preserve">a دعاء </v>
      </c>
      <c r="Q526" s="4" t="str">
        <f t="shared" si="125"/>
        <v>20.7</v>
      </c>
      <c r="R526" s="2" t="str">
        <f t="shared" si="126"/>
        <v xml:space="preserve">a دعاء </v>
      </c>
      <c r="S526" s="79">
        <f t="shared" si="127"/>
        <v>520</v>
      </c>
    </row>
    <row r="527" spans="2:19" ht="24" customHeight="1">
      <c r="B527" s="75" t="str">
        <f t="shared" si="121"/>
        <v>3ASCG-13.19</v>
      </c>
      <c r="C527" s="76">
        <v>521</v>
      </c>
      <c r="D527" s="403" t="str">
        <f t="shared" si="128"/>
        <v>الثالثة إعدادي عام_521</v>
      </c>
      <c r="E527" s="77" t="str">
        <f t="shared" si="129"/>
        <v>3ASCG-13</v>
      </c>
      <c r="F527" s="91" t="str">
        <f t="shared" si="130"/>
        <v>13</v>
      </c>
      <c r="G527" s="92">
        <f t="shared" si="131"/>
        <v>19</v>
      </c>
      <c r="H527" s="91" t="str">
        <f t="shared" si="132"/>
        <v>P135260012</v>
      </c>
      <c r="I527" s="91" t="str">
        <f t="shared" si="133"/>
        <v>a حنان</v>
      </c>
      <c r="J527" s="91" t="str">
        <f t="shared" si="134"/>
        <v>أنثى</v>
      </c>
      <c r="K527" s="101" t="str">
        <f t="shared" si="122"/>
        <v>3ASCG-13</v>
      </c>
      <c r="L527" s="78">
        <v>521</v>
      </c>
      <c r="M527" s="4" t="str">
        <f t="shared" si="123"/>
        <v>20.521</v>
      </c>
      <c r="N527" s="340">
        <f>IF(O527="","",COUNTIF($O$7:O527,O527))</f>
        <v>8</v>
      </c>
      <c r="O527" s="340">
        <f t="shared" si="135"/>
        <v>20</v>
      </c>
      <c r="P527" s="1" t="str">
        <f t="shared" si="124"/>
        <v>a حنان</v>
      </c>
      <c r="Q527" s="4" t="str">
        <f t="shared" si="125"/>
        <v>20.8</v>
      </c>
      <c r="R527" s="2" t="str">
        <f t="shared" si="126"/>
        <v>a حنان</v>
      </c>
      <c r="S527" s="79">
        <f t="shared" si="127"/>
        <v>521</v>
      </c>
    </row>
    <row r="528" spans="2:19" ht="24" customHeight="1">
      <c r="B528" s="75" t="str">
        <f t="shared" si="121"/>
        <v>3ASCG-13.20</v>
      </c>
      <c r="C528" s="76">
        <v>522</v>
      </c>
      <c r="D528" s="403" t="str">
        <f t="shared" si="128"/>
        <v>الثالثة إعدادي عام_522</v>
      </c>
      <c r="E528" s="77" t="str">
        <f t="shared" si="129"/>
        <v>3ASCG-13</v>
      </c>
      <c r="F528" s="91" t="str">
        <f t="shared" si="130"/>
        <v>13</v>
      </c>
      <c r="G528" s="92">
        <f t="shared" si="131"/>
        <v>20</v>
      </c>
      <c r="H528" s="91" t="str">
        <f t="shared" si="132"/>
        <v>P135371067</v>
      </c>
      <c r="I528" s="91" t="str">
        <f t="shared" si="133"/>
        <v xml:space="preserve">a محمد سعيد </v>
      </c>
      <c r="J528" s="91" t="str">
        <f t="shared" si="134"/>
        <v>ذكر</v>
      </c>
      <c r="K528" s="101" t="str">
        <f t="shared" si="122"/>
        <v>3ASCG-13</v>
      </c>
      <c r="L528" s="78">
        <v>522</v>
      </c>
      <c r="M528" s="4" t="str">
        <f t="shared" si="123"/>
        <v>20.522</v>
      </c>
      <c r="N528" s="340">
        <f>IF(O528="","",COUNTIF($O$7:O528,O528))</f>
        <v>9</v>
      </c>
      <c r="O528" s="340">
        <f t="shared" si="135"/>
        <v>20</v>
      </c>
      <c r="P528" s="1" t="str">
        <f t="shared" si="124"/>
        <v xml:space="preserve">a محمد سعيد </v>
      </c>
      <c r="Q528" s="4" t="str">
        <f t="shared" si="125"/>
        <v>20.9</v>
      </c>
      <c r="R528" s="2" t="str">
        <f t="shared" si="126"/>
        <v xml:space="preserve">a محمد سعيد </v>
      </c>
      <c r="S528" s="79">
        <f t="shared" si="127"/>
        <v>522</v>
      </c>
    </row>
    <row r="529" spans="2:19" ht="24" customHeight="1">
      <c r="B529" s="75" t="str">
        <f t="shared" si="121"/>
        <v>3ASCG-13.21</v>
      </c>
      <c r="C529" s="76">
        <v>523</v>
      </c>
      <c r="D529" s="403" t="str">
        <f t="shared" si="128"/>
        <v>الثالثة إعدادي عام_523</v>
      </c>
      <c r="E529" s="77" t="str">
        <f t="shared" si="129"/>
        <v>3ASCG-13</v>
      </c>
      <c r="F529" s="91" t="str">
        <f t="shared" si="130"/>
        <v>13</v>
      </c>
      <c r="G529" s="92">
        <f t="shared" si="131"/>
        <v>21</v>
      </c>
      <c r="H529" s="91" t="str">
        <f t="shared" si="132"/>
        <v>P135377286</v>
      </c>
      <c r="I529" s="91" t="str">
        <f t="shared" si="133"/>
        <v xml:space="preserve">a عبد الرفيع </v>
      </c>
      <c r="J529" s="91" t="str">
        <f t="shared" si="134"/>
        <v>ذكر</v>
      </c>
      <c r="K529" s="101" t="str">
        <f t="shared" si="122"/>
        <v>3ASCG-13</v>
      </c>
      <c r="L529" s="78">
        <v>523</v>
      </c>
      <c r="M529" s="4" t="str">
        <f t="shared" si="123"/>
        <v>20.523</v>
      </c>
      <c r="N529" s="340">
        <f>IF(O529="","",COUNTIF($O$7:O529,O529))</f>
        <v>10</v>
      </c>
      <c r="O529" s="340">
        <f t="shared" si="135"/>
        <v>20</v>
      </c>
      <c r="P529" s="1" t="str">
        <f t="shared" si="124"/>
        <v xml:space="preserve">a عبد الرفيع </v>
      </c>
      <c r="Q529" s="4" t="str">
        <f t="shared" si="125"/>
        <v>20.10</v>
      </c>
      <c r="R529" s="2" t="str">
        <f t="shared" si="126"/>
        <v xml:space="preserve">a عبد الرفيع </v>
      </c>
      <c r="S529" s="79">
        <f t="shared" si="127"/>
        <v>523</v>
      </c>
    </row>
    <row r="530" spans="2:19" ht="24" customHeight="1">
      <c r="B530" s="75" t="str">
        <f t="shared" si="121"/>
        <v>3ASCG-13.22</v>
      </c>
      <c r="C530" s="76">
        <v>524</v>
      </c>
      <c r="D530" s="403" t="str">
        <f t="shared" si="128"/>
        <v>الثالثة إعدادي عام_524</v>
      </c>
      <c r="E530" s="77" t="str">
        <f t="shared" si="129"/>
        <v>3ASCG-13</v>
      </c>
      <c r="F530" s="91" t="str">
        <f t="shared" si="130"/>
        <v>13</v>
      </c>
      <c r="G530" s="92">
        <f t="shared" si="131"/>
        <v>22</v>
      </c>
      <c r="H530" s="91" t="str">
        <f t="shared" si="132"/>
        <v>P135474716</v>
      </c>
      <c r="I530" s="91" t="str">
        <f t="shared" si="133"/>
        <v>a احمد</v>
      </c>
      <c r="J530" s="91" t="str">
        <f t="shared" si="134"/>
        <v>ذكر</v>
      </c>
      <c r="K530" s="101" t="str">
        <f t="shared" si="122"/>
        <v>3ASCG-13</v>
      </c>
      <c r="L530" s="78">
        <v>524</v>
      </c>
      <c r="M530" s="4" t="str">
        <f t="shared" si="123"/>
        <v>20.524</v>
      </c>
      <c r="N530" s="340">
        <f>IF(O530="","",COUNTIF($O$7:O530,O530))</f>
        <v>11</v>
      </c>
      <c r="O530" s="340">
        <f t="shared" si="135"/>
        <v>20</v>
      </c>
      <c r="P530" s="1" t="str">
        <f t="shared" si="124"/>
        <v>a احمد</v>
      </c>
      <c r="Q530" s="4" t="str">
        <f t="shared" si="125"/>
        <v>20.11</v>
      </c>
      <c r="R530" s="2" t="str">
        <f t="shared" si="126"/>
        <v>a احمد</v>
      </c>
      <c r="S530" s="79">
        <f t="shared" si="127"/>
        <v>524</v>
      </c>
    </row>
    <row r="531" spans="2:19" ht="24" customHeight="1">
      <c r="B531" s="75" t="str">
        <f t="shared" si="121"/>
        <v>3ASCG-13.23</v>
      </c>
      <c r="C531" s="76">
        <v>525</v>
      </c>
      <c r="D531" s="403" t="str">
        <f t="shared" si="128"/>
        <v>الثالثة إعدادي عام_525</v>
      </c>
      <c r="E531" s="77" t="str">
        <f t="shared" si="129"/>
        <v>3ASCG-13</v>
      </c>
      <c r="F531" s="91" t="str">
        <f t="shared" si="130"/>
        <v>13</v>
      </c>
      <c r="G531" s="92">
        <f t="shared" si="131"/>
        <v>23</v>
      </c>
      <c r="H531" s="91" t="str">
        <f t="shared" si="132"/>
        <v>P135505179</v>
      </c>
      <c r="I531" s="91" t="str">
        <f t="shared" si="133"/>
        <v>a محمد</v>
      </c>
      <c r="J531" s="91" t="str">
        <f t="shared" si="134"/>
        <v>ذكر</v>
      </c>
      <c r="K531" s="101" t="str">
        <f t="shared" si="122"/>
        <v>3ASCG-13</v>
      </c>
      <c r="L531" s="78">
        <v>525</v>
      </c>
      <c r="M531" s="4" t="str">
        <f t="shared" si="123"/>
        <v>20.525</v>
      </c>
      <c r="N531" s="340">
        <f>IF(O531="","",COUNTIF($O$7:O531,O531))</f>
        <v>12</v>
      </c>
      <c r="O531" s="340">
        <f t="shared" si="135"/>
        <v>20</v>
      </c>
      <c r="P531" s="1" t="str">
        <f t="shared" si="124"/>
        <v>a محمد</v>
      </c>
      <c r="Q531" s="4" t="str">
        <f t="shared" si="125"/>
        <v>20.12</v>
      </c>
      <c r="R531" s="2" t="str">
        <f t="shared" si="126"/>
        <v>a محمد</v>
      </c>
      <c r="S531" s="79">
        <f t="shared" si="127"/>
        <v>525</v>
      </c>
    </row>
    <row r="532" spans="2:19" ht="24" customHeight="1">
      <c r="B532" s="75" t="str">
        <f t="shared" si="121"/>
        <v>3ASCG-13.24</v>
      </c>
      <c r="C532" s="76">
        <v>526</v>
      </c>
      <c r="D532" s="403" t="str">
        <f t="shared" si="128"/>
        <v>الثالثة إعدادي عام_526</v>
      </c>
      <c r="E532" s="77" t="str">
        <f t="shared" si="129"/>
        <v>3ASCG-13</v>
      </c>
      <c r="F532" s="91" t="str">
        <f t="shared" si="130"/>
        <v>13</v>
      </c>
      <c r="G532" s="92">
        <f t="shared" si="131"/>
        <v>24</v>
      </c>
      <c r="H532" s="91" t="str">
        <f t="shared" si="132"/>
        <v>P136250988</v>
      </c>
      <c r="I532" s="91" t="str">
        <f t="shared" si="133"/>
        <v xml:space="preserve">a أيوب </v>
      </c>
      <c r="J532" s="91" t="str">
        <f t="shared" si="134"/>
        <v>ذكر</v>
      </c>
      <c r="K532" s="101" t="str">
        <f t="shared" si="122"/>
        <v>3ASCG-13</v>
      </c>
      <c r="L532" s="78">
        <v>526</v>
      </c>
      <c r="M532" s="4" t="str">
        <f t="shared" si="123"/>
        <v>20.526</v>
      </c>
      <c r="N532" s="340">
        <f>IF(O532="","",COUNTIF($O$7:O532,O532))</f>
        <v>13</v>
      </c>
      <c r="O532" s="340">
        <f t="shared" si="135"/>
        <v>20</v>
      </c>
      <c r="P532" s="1" t="str">
        <f t="shared" si="124"/>
        <v xml:space="preserve">a أيوب </v>
      </c>
      <c r="Q532" s="4" t="str">
        <f t="shared" si="125"/>
        <v>20.13</v>
      </c>
      <c r="R532" s="2" t="str">
        <f t="shared" si="126"/>
        <v xml:space="preserve">a أيوب </v>
      </c>
      <c r="S532" s="79">
        <f t="shared" si="127"/>
        <v>526</v>
      </c>
    </row>
    <row r="533" spans="2:19" ht="24" customHeight="1">
      <c r="B533" s="75" t="str">
        <f t="shared" si="121"/>
        <v>3ASCG-13.25</v>
      </c>
      <c r="C533" s="76">
        <v>527</v>
      </c>
      <c r="D533" s="403" t="str">
        <f t="shared" si="128"/>
        <v>الثالثة إعدادي عام_527</v>
      </c>
      <c r="E533" s="77" t="str">
        <f t="shared" si="129"/>
        <v>3ASCG-13</v>
      </c>
      <c r="F533" s="91" t="str">
        <f t="shared" si="130"/>
        <v>13</v>
      </c>
      <c r="G533" s="92">
        <f t="shared" si="131"/>
        <v>25</v>
      </c>
      <c r="H533" s="91" t="str">
        <f t="shared" si="132"/>
        <v>P137108537</v>
      </c>
      <c r="I533" s="91" t="str">
        <f t="shared" si="133"/>
        <v>a إسماعيل</v>
      </c>
      <c r="J533" s="91" t="str">
        <f t="shared" si="134"/>
        <v>ذكر</v>
      </c>
      <c r="K533" s="101" t="str">
        <f t="shared" si="122"/>
        <v>3ASCG-13</v>
      </c>
      <c r="L533" s="78">
        <v>527</v>
      </c>
      <c r="M533" s="4" t="str">
        <f t="shared" si="123"/>
        <v>20.527</v>
      </c>
      <c r="N533" s="340">
        <f>IF(O533="","",COUNTIF($O$7:O533,O533))</f>
        <v>14</v>
      </c>
      <c r="O533" s="340">
        <f t="shared" si="135"/>
        <v>20</v>
      </c>
      <c r="P533" s="1" t="str">
        <f t="shared" si="124"/>
        <v>a إسماعيل</v>
      </c>
      <c r="Q533" s="4" t="str">
        <f t="shared" si="125"/>
        <v>20.14</v>
      </c>
      <c r="R533" s="2" t="str">
        <f t="shared" si="126"/>
        <v>a إسماعيل</v>
      </c>
      <c r="S533" s="79">
        <f t="shared" si="127"/>
        <v>527</v>
      </c>
    </row>
    <row r="534" spans="2:19" ht="24" customHeight="1">
      <c r="B534" s="75" t="str">
        <f t="shared" si="121"/>
        <v>3ASCG-13.26</v>
      </c>
      <c r="C534" s="76">
        <v>528</v>
      </c>
      <c r="D534" s="403" t="str">
        <f t="shared" si="128"/>
        <v>الثالثة إعدادي عام_528</v>
      </c>
      <c r="E534" s="77" t="str">
        <f t="shared" si="129"/>
        <v>3ASCG-13</v>
      </c>
      <c r="F534" s="91" t="str">
        <f t="shared" si="130"/>
        <v>13</v>
      </c>
      <c r="G534" s="92">
        <f t="shared" si="131"/>
        <v>26</v>
      </c>
      <c r="H534" s="91" t="str">
        <f t="shared" si="132"/>
        <v>P137260066</v>
      </c>
      <c r="I534" s="91" t="str">
        <f t="shared" si="133"/>
        <v xml:space="preserve">a كوثر </v>
      </c>
      <c r="J534" s="91" t="str">
        <f t="shared" si="134"/>
        <v>أنثى</v>
      </c>
      <c r="K534" s="101" t="str">
        <f t="shared" si="122"/>
        <v>3ASCG-13</v>
      </c>
      <c r="L534" s="78">
        <v>528</v>
      </c>
      <c r="M534" s="4" t="str">
        <f t="shared" si="123"/>
        <v>20.528</v>
      </c>
      <c r="N534" s="340">
        <f>IF(O534="","",COUNTIF($O$7:O534,O534))</f>
        <v>15</v>
      </c>
      <c r="O534" s="340">
        <f t="shared" si="135"/>
        <v>20</v>
      </c>
      <c r="P534" s="1" t="str">
        <f t="shared" si="124"/>
        <v xml:space="preserve">a كوثر </v>
      </c>
      <c r="Q534" s="4" t="str">
        <f t="shared" si="125"/>
        <v>20.15</v>
      </c>
      <c r="R534" s="2" t="str">
        <f t="shared" si="126"/>
        <v xml:space="preserve">a كوثر </v>
      </c>
      <c r="S534" s="79">
        <f t="shared" si="127"/>
        <v>528</v>
      </c>
    </row>
    <row r="535" spans="2:19" ht="24" customHeight="1">
      <c r="B535" s="75" t="str">
        <f t="shared" si="121"/>
        <v>3ASCG-13.27</v>
      </c>
      <c r="C535" s="76">
        <v>529</v>
      </c>
      <c r="D535" s="403" t="str">
        <f t="shared" si="128"/>
        <v>الثالثة إعدادي عام_529</v>
      </c>
      <c r="E535" s="77" t="str">
        <f t="shared" si="129"/>
        <v>3ASCG-13</v>
      </c>
      <c r="F535" s="91" t="str">
        <f t="shared" si="130"/>
        <v>13</v>
      </c>
      <c r="G535" s="92">
        <f t="shared" si="131"/>
        <v>27</v>
      </c>
      <c r="H535" s="91" t="str">
        <f t="shared" si="132"/>
        <v>P137266828</v>
      </c>
      <c r="I535" s="91" t="str">
        <f t="shared" si="133"/>
        <v xml:space="preserve">a زكرياء </v>
      </c>
      <c r="J535" s="91" t="str">
        <f t="shared" si="134"/>
        <v>ذكر</v>
      </c>
      <c r="K535" s="101" t="str">
        <f t="shared" si="122"/>
        <v>3ASCG-13</v>
      </c>
      <c r="L535" s="78">
        <v>529</v>
      </c>
      <c r="M535" s="4" t="str">
        <f t="shared" si="123"/>
        <v>20.529</v>
      </c>
      <c r="N535" s="340">
        <f>IF(O535="","",COUNTIF($O$7:O535,O535))</f>
        <v>16</v>
      </c>
      <c r="O535" s="340">
        <f t="shared" si="135"/>
        <v>20</v>
      </c>
      <c r="P535" s="1" t="str">
        <f t="shared" si="124"/>
        <v xml:space="preserve">a زكرياء </v>
      </c>
      <c r="Q535" s="4" t="str">
        <f t="shared" si="125"/>
        <v>20.16</v>
      </c>
      <c r="R535" s="2" t="str">
        <f t="shared" si="126"/>
        <v xml:space="preserve">a زكرياء </v>
      </c>
      <c r="S535" s="79">
        <f t="shared" si="127"/>
        <v>529</v>
      </c>
    </row>
    <row r="536" spans="2:19" ht="24" customHeight="1">
      <c r="B536" s="75" t="str">
        <f t="shared" si="121"/>
        <v>3ASCG-13.28</v>
      </c>
      <c r="C536" s="76">
        <v>530</v>
      </c>
      <c r="D536" s="403" t="str">
        <f t="shared" si="128"/>
        <v>الثالثة إعدادي عام_530</v>
      </c>
      <c r="E536" s="77" t="str">
        <f t="shared" si="129"/>
        <v>3ASCG-13</v>
      </c>
      <c r="F536" s="91" t="str">
        <f t="shared" si="130"/>
        <v>13</v>
      </c>
      <c r="G536" s="92">
        <f t="shared" si="131"/>
        <v>28</v>
      </c>
      <c r="H536" s="91" t="str">
        <f t="shared" si="132"/>
        <v>P138244242</v>
      </c>
      <c r="I536" s="91" t="str">
        <f t="shared" si="133"/>
        <v xml:space="preserve">a مروة </v>
      </c>
      <c r="J536" s="91" t="str">
        <f t="shared" si="134"/>
        <v>أنثى</v>
      </c>
      <c r="K536" s="101" t="str">
        <f t="shared" si="122"/>
        <v>3ASCG-13</v>
      </c>
      <c r="L536" s="78">
        <v>530</v>
      </c>
      <c r="M536" s="4" t="str">
        <f t="shared" si="123"/>
        <v>20.530</v>
      </c>
      <c r="N536" s="340">
        <f>IF(O536="","",COUNTIF($O$7:O536,O536))</f>
        <v>17</v>
      </c>
      <c r="O536" s="340">
        <f t="shared" si="135"/>
        <v>20</v>
      </c>
      <c r="P536" s="1" t="str">
        <f t="shared" si="124"/>
        <v xml:space="preserve">a مروة </v>
      </c>
      <c r="Q536" s="4" t="str">
        <f t="shared" si="125"/>
        <v>20.17</v>
      </c>
      <c r="R536" s="2" t="str">
        <f t="shared" si="126"/>
        <v xml:space="preserve">a مروة </v>
      </c>
      <c r="S536" s="79">
        <f t="shared" si="127"/>
        <v>530</v>
      </c>
    </row>
    <row r="537" spans="2:19" ht="24" customHeight="1">
      <c r="B537" s="75" t="str">
        <f t="shared" si="121"/>
        <v>3ASCG-13.29</v>
      </c>
      <c r="C537" s="76">
        <v>531</v>
      </c>
      <c r="D537" s="403" t="str">
        <f t="shared" si="128"/>
        <v>الثالثة إعدادي عام_531</v>
      </c>
      <c r="E537" s="77" t="str">
        <f t="shared" si="129"/>
        <v>3ASCG-13</v>
      </c>
      <c r="F537" s="91" t="str">
        <f t="shared" si="130"/>
        <v>13</v>
      </c>
      <c r="G537" s="92">
        <f t="shared" si="131"/>
        <v>29</v>
      </c>
      <c r="H537" s="91" t="str">
        <f t="shared" si="132"/>
        <v>P138260063</v>
      </c>
      <c r="I537" s="91" t="str">
        <f t="shared" si="133"/>
        <v xml:space="preserve">a أسماء </v>
      </c>
      <c r="J537" s="91" t="str">
        <f t="shared" si="134"/>
        <v>أنثى</v>
      </c>
      <c r="K537" s="101" t="str">
        <f t="shared" si="122"/>
        <v>3ASCG-13</v>
      </c>
      <c r="L537" s="78">
        <v>531</v>
      </c>
      <c r="M537" s="4" t="str">
        <f t="shared" si="123"/>
        <v>20.531</v>
      </c>
      <c r="N537" s="340">
        <f>IF(O537="","",COUNTIF($O$7:O537,O537))</f>
        <v>18</v>
      </c>
      <c r="O537" s="340">
        <f t="shared" si="135"/>
        <v>20</v>
      </c>
      <c r="P537" s="1" t="str">
        <f t="shared" si="124"/>
        <v xml:space="preserve">a أسماء </v>
      </c>
      <c r="Q537" s="4" t="str">
        <f t="shared" si="125"/>
        <v>20.18</v>
      </c>
      <c r="R537" s="2" t="str">
        <f t="shared" si="126"/>
        <v xml:space="preserve">a أسماء </v>
      </c>
      <c r="S537" s="79">
        <f t="shared" si="127"/>
        <v>531</v>
      </c>
    </row>
    <row r="538" spans="2:19" ht="24" customHeight="1">
      <c r="B538" s="75" t="str">
        <f t="shared" si="121"/>
        <v>3ASCG-13.30</v>
      </c>
      <c r="C538" s="76">
        <v>532</v>
      </c>
      <c r="D538" s="403" t="str">
        <f t="shared" si="128"/>
        <v>الثالثة إعدادي عام_532</v>
      </c>
      <c r="E538" s="77" t="str">
        <f t="shared" si="129"/>
        <v>3ASCG-13</v>
      </c>
      <c r="F538" s="91" t="str">
        <f t="shared" si="130"/>
        <v>13</v>
      </c>
      <c r="G538" s="92">
        <f t="shared" si="131"/>
        <v>30</v>
      </c>
      <c r="H538" s="91" t="str">
        <f t="shared" si="132"/>
        <v>P138371143</v>
      </c>
      <c r="I538" s="91" t="str">
        <f t="shared" si="133"/>
        <v xml:space="preserve">a يوسف </v>
      </c>
      <c r="J538" s="91" t="str">
        <f t="shared" si="134"/>
        <v>ذكر</v>
      </c>
      <c r="K538" s="101" t="str">
        <f t="shared" si="122"/>
        <v>3ASCG-13</v>
      </c>
      <c r="L538" s="78">
        <v>532</v>
      </c>
      <c r="M538" s="4" t="str">
        <f t="shared" si="123"/>
        <v>20.532</v>
      </c>
      <c r="N538" s="340">
        <f>IF(O538="","",COUNTIF($O$7:O538,O538))</f>
        <v>19</v>
      </c>
      <c r="O538" s="340">
        <f t="shared" si="135"/>
        <v>20</v>
      </c>
      <c r="P538" s="1" t="str">
        <f t="shared" si="124"/>
        <v xml:space="preserve">a يوسف </v>
      </c>
      <c r="Q538" s="4" t="str">
        <f t="shared" si="125"/>
        <v>20.19</v>
      </c>
      <c r="R538" s="2" t="str">
        <f t="shared" si="126"/>
        <v xml:space="preserve">a يوسف </v>
      </c>
      <c r="S538" s="79">
        <f t="shared" si="127"/>
        <v>532</v>
      </c>
    </row>
    <row r="539" spans="2:19" ht="24" customHeight="1">
      <c r="B539" s="75" t="str">
        <f t="shared" si="121"/>
        <v>3ASCG-13.31</v>
      </c>
      <c r="C539" s="76">
        <v>533</v>
      </c>
      <c r="D539" s="403" t="str">
        <f t="shared" si="128"/>
        <v>الثالثة إعدادي عام_533</v>
      </c>
      <c r="E539" s="77" t="str">
        <f t="shared" si="129"/>
        <v>3ASCG-13</v>
      </c>
      <c r="F539" s="91" t="str">
        <f t="shared" si="130"/>
        <v>13</v>
      </c>
      <c r="G539" s="92">
        <f t="shared" si="131"/>
        <v>31</v>
      </c>
      <c r="H539" s="91" t="str">
        <f t="shared" si="132"/>
        <v>P139371090</v>
      </c>
      <c r="I539" s="91" t="str">
        <f t="shared" si="133"/>
        <v xml:space="preserve">a سهيلة </v>
      </c>
      <c r="J539" s="91" t="str">
        <f t="shared" si="134"/>
        <v>أنثى</v>
      </c>
      <c r="K539" s="101" t="str">
        <f t="shared" si="122"/>
        <v>3ASCG-13</v>
      </c>
      <c r="L539" s="78">
        <v>533</v>
      </c>
      <c r="M539" s="4" t="str">
        <f t="shared" si="123"/>
        <v>20.533</v>
      </c>
      <c r="N539" s="340">
        <f>IF(O539="","",COUNTIF($O$7:O539,O539))</f>
        <v>20</v>
      </c>
      <c r="O539" s="340">
        <f t="shared" si="135"/>
        <v>20</v>
      </c>
      <c r="P539" s="1" t="str">
        <f t="shared" si="124"/>
        <v xml:space="preserve">a سهيلة </v>
      </c>
      <c r="Q539" s="4" t="str">
        <f t="shared" si="125"/>
        <v>20.20</v>
      </c>
      <c r="R539" s="2" t="str">
        <f t="shared" si="126"/>
        <v xml:space="preserve">a سهيلة </v>
      </c>
      <c r="S539" s="79">
        <f t="shared" si="127"/>
        <v>533</v>
      </c>
    </row>
    <row r="540" spans="2:19" ht="24" customHeight="1">
      <c r="B540" s="75" t="str">
        <f t="shared" si="121"/>
        <v>3ASCG-13.32</v>
      </c>
      <c r="C540" s="76">
        <v>534</v>
      </c>
      <c r="D540" s="403" t="str">
        <f t="shared" si="128"/>
        <v>الثالثة إعدادي عام_534</v>
      </c>
      <c r="E540" s="77" t="str">
        <f t="shared" si="129"/>
        <v>3ASCG-13</v>
      </c>
      <c r="F540" s="91" t="str">
        <f t="shared" si="130"/>
        <v>13</v>
      </c>
      <c r="G540" s="92">
        <f t="shared" si="131"/>
        <v>32</v>
      </c>
      <c r="H540" s="91" t="str">
        <f t="shared" si="132"/>
        <v>P139376617</v>
      </c>
      <c r="I540" s="91" t="str">
        <f t="shared" si="133"/>
        <v xml:space="preserve">a ملاك </v>
      </c>
      <c r="J540" s="91" t="str">
        <f t="shared" si="134"/>
        <v>أنثى</v>
      </c>
      <c r="K540" s="101" t="str">
        <f t="shared" si="122"/>
        <v>3ASCG-13</v>
      </c>
      <c r="L540" s="78">
        <v>534</v>
      </c>
      <c r="M540" s="4" t="str">
        <f t="shared" si="123"/>
        <v>20.534</v>
      </c>
      <c r="N540" s="340">
        <f>IF(O540="","",COUNTIF($O$7:O540,O540))</f>
        <v>21</v>
      </c>
      <c r="O540" s="340">
        <f t="shared" si="135"/>
        <v>20</v>
      </c>
      <c r="P540" s="1" t="str">
        <f t="shared" si="124"/>
        <v xml:space="preserve">a ملاك </v>
      </c>
      <c r="Q540" s="4" t="str">
        <f t="shared" si="125"/>
        <v>20.21</v>
      </c>
      <c r="R540" s="2" t="str">
        <f t="shared" si="126"/>
        <v xml:space="preserve">a ملاك </v>
      </c>
      <c r="S540" s="79">
        <f t="shared" si="127"/>
        <v>534</v>
      </c>
    </row>
    <row r="541" spans="2:19" ht="24" customHeight="1">
      <c r="B541" s="75" t="str">
        <f t="shared" si="121"/>
        <v>3ASCG-13.33</v>
      </c>
      <c r="C541" s="76">
        <v>535</v>
      </c>
      <c r="D541" s="403" t="str">
        <f t="shared" si="128"/>
        <v>الثالثة إعدادي عام_535</v>
      </c>
      <c r="E541" s="77" t="str">
        <f t="shared" si="129"/>
        <v>3ASCG-13</v>
      </c>
      <c r="F541" s="91" t="str">
        <f t="shared" si="130"/>
        <v>13</v>
      </c>
      <c r="G541" s="92">
        <f t="shared" si="131"/>
        <v>33</v>
      </c>
      <c r="H541" s="91" t="str">
        <f t="shared" si="132"/>
        <v>P147077347</v>
      </c>
      <c r="I541" s="91" t="str">
        <f t="shared" si="133"/>
        <v>a عبد الصمد</v>
      </c>
      <c r="J541" s="91" t="str">
        <f t="shared" si="134"/>
        <v>ذكر</v>
      </c>
      <c r="K541" s="101" t="str">
        <f t="shared" si="122"/>
        <v>3ASCG-13</v>
      </c>
      <c r="L541" s="78">
        <v>535</v>
      </c>
      <c r="M541" s="4" t="str">
        <f t="shared" si="123"/>
        <v>20.535</v>
      </c>
      <c r="N541" s="340">
        <f>IF(O541="","",COUNTIF($O$7:O541,O541))</f>
        <v>22</v>
      </c>
      <c r="O541" s="340">
        <f t="shared" si="135"/>
        <v>20</v>
      </c>
      <c r="P541" s="1" t="str">
        <f t="shared" si="124"/>
        <v>a عبد الصمد</v>
      </c>
      <c r="Q541" s="4" t="str">
        <f t="shared" si="125"/>
        <v>20.22</v>
      </c>
      <c r="R541" s="2" t="str">
        <f t="shared" si="126"/>
        <v>a عبد الصمد</v>
      </c>
      <c r="S541" s="79">
        <f t="shared" si="127"/>
        <v>535</v>
      </c>
    </row>
    <row r="542" spans="2:19" ht="24" customHeight="1">
      <c r="B542" s="75" t="str">
        <f t="shared" si="121"/>
        <v>3ASCG-13.34</v>
      </c>
      <c r="C542" s="76">
        <v>536</v>
      </c>
      <c r="D542" s="403" t="str">
        <f t="shared" si="128"/>
        <v>الثالثة إعدادي عام_536</v>
      </c>
      <c r="E542" s="77" t="str">
        <f t="shared" si="129"/>
        <v>3ASCG-13</v>
      </c>
      <c r="F542" s="91" t="str">
        <f t="shared" si="130"/>
        <v>13</v>
      </c>
      <c r="G542" s="92">
        <f t="shared" si="131"/>
        <v>34</v>
      </c>
      <c r="H542" s="91" t="str">
        <f t="shared" si="132"/>
        <v>P158000456</v>
      </c>
      <c r="I542" s="91" t="str">
        <f t="shared" si="133"/>
        <v>a منير</v>
      </c>
      <c r="J542" s="91" t="str">
        <f t="shared" si="134"/>
        <v>ذكر</v>
      </c>
      <c r="K542" s="101" t="str">
        <f t="shared" si="122"/>
        <v>3ASCG-13</v>
      </c>
      <c r="L542" s="78">
        <v>536</v>
      </c>
      <c r="M542" s="4" t="str">
        <f t="shared" si="123"/>
        <v>20.536</v>
      </c>
      <c r="N542" s="340">
        <f>IF(O542="","",COUNTIF($O$7:O542,O542))</f>
        <v>23</v>
      </c>
      <c r="O542" s="340">
        <f t="shared" si="135"/>
        <v>20</v>
      </c>
      <c r="P542" s="1" t="str">
        <f t="shared" si="124"/>
        <v>a منير</v>
      </c>
      <c r="Q542" s="4" t="str">
        <f t="shared" si="125"/>
        <v>20.23</v>
      </c>
      <c r="R542" s="2" t="str">
        <f t="shared" si="126"/>
        <v>a منير</v>
      </c>
      <c r="S542" s="79">
        <f t="shared" si="127"/>
        <v>536</v>
      </c>
    </row>
    <row r="543" spans="2:19" ht="24" customHeight="1">
      <c r="B543" s="75" t="str">
        <f t="shared" si="121"/>
        <v>3ASCG-13.35</v>
      </c>
      <c r="C543" s="76">
        <v>537</v>
      </c>
      <c r="D543" s="403" t="str">
        <f t="shared" si="128"/>
        <v>الثالثة إعدادي عام_537</v>
      </c>
      <c r="E543" s="77" t="str">
        <f t="shared" si="129"/>
        <v>3ASCG-13</v>
      </c>
      <c r="F543" s="91" t="str">
        <f t="shared" si="130"/>
        <v>13</v>
      </c>
      <c r="G543" s="92">
        <f t="shared" si="131"/>
        <v>35</v>
      </c>
      <c r="H543" s="91" t="str">
        <f t="shared" si="132"/>
        <v>S134331831</v>
      </c>
      <c r="I543" s="91" t="str">
        <f t="shared" si="133"/>
        <v>a عبيد</v>
      </c>
      <c r="J543" s="91" t="str">
        <f t="shared" si="134"/>
        <v>ذكر</v>
      </c>
      <c r="K543" s="101" t="str">
        <f t="shared" si="122"/>
        <v>3ASCG-13</v>
      </c>
      <c r="L543" s="78">
        <v>537</v>
      </c>
      <c r="M543" s="4" t="str">
        <f t="shared" si="123"/>
        <v>20.537</v>
      </c>
      <c r="N543" s="340">
        <f>IF(O543="","",COUNTIF($O$7:O543,O543))</f>
        <v>24</v>
      </c>
      <c r="O543" s="340">
        <f t="shared" si="135"/>
        <v>20</v>
      </c>
      <c r="P543" s="1" t="str">
        <f t="shared" si="124"/>
        <v>a عبيد</v>
      </c>
      <c r="Q543" s="4" t="str">
        <f t="shared" si="125"/>
        <v>20.24</v>
      </c>
      <c r="R543" s="2" t="str">
        <f t="shared" si="126"/>
        <v>a عبيد</v>
      </c>
      <c r="S543" s="79">
        <f t="shared" si="127"/>
        <v>537</v>
      </c>
    </row>
    <row r="544" spans="2:19" ht="24" customHeight="1">
      <c r="B544" s="75" t="str">
        <f t="shared" si="121"/>
        <v>3ASCG-13.36</v>
      </c>
      <c r="C544" s="76">
        <v>538</v>
      </c>
      <c r="D544" s="403" t="str">
        <f t="shared" si="128"/>
        <v>الثالثة إعدادي عام_538</v>
      </c>
      <c r="E544" s="77" t="str">
        <f t="shared" si="129"/>
        <v>3ASCG-13</v>
      </c>
      <c r="F544" s="91" t="str">
        <f t="shared" si="130"/>
        <v>13</v>
      </c>
      <c r="G544" s="92">
        <f t="shared" si="131"/>
        <v>36</v>
      </c>
      <c r="H544" s="91" t="str">
        <f t="shared" si="132"/>
        <v>S135246910</v>
      </c>
      <c r="I544" s="91" t="str">
        <f t="shared" si="133"/>
        <v>a أميمة</v>
      </c>
      <c r="J544" s="91" t="str">
        <f t="shared" si="134"/>
        <v>أنثى</v>
      </c>
      <c r="K544" s="101" t="str">
        <f t="shared" si="122"/>
        <v>3ASCG-13</v>
      </c>
      <c r="L544" s="78">
        <v>538</v>
      </c>
      <c r="M544" s="4" t="str">
        <f t="shared" si="123"/>
        <v>20.538</v>
      </c>
      <c r="N544" s="340">
        <f>IF(O544="","",COUNTIF($O$7:O544,O544))</f>
        <v>25</v>
      </c>
      <c r="O544" s="340">
        <f t="shared" si="135"/>
        <v>20</v>
      </c>
      <c r="P544" s="1" t="str">
        <f t="shared" si="124"/>
        <v>a أميمة</v>
      </c>
      <c r="Q544" s="4" t="str">
        <f t="shared" si="125"/>
        <v>20.25</v>
      </c>
      <c r="R544" s="2" t="str">
        <f t="shared" si="126"/>
        <v>a أميمة</v>
      </c>
      <c r="S544" s="79">
        <f t="shared" si="127"/>
        <v>538</v>
      </c>
    </row>
    <row r="545" spans="2:19" ht="24" customHeight="1">
      <c r="B545" s="75" t="str">
        <f t="shared" si="121"/>
        <v>3ASCG-13.37</v>
      </c>
      <c r="C545" s="76">
        <v>539</v>
      </c>
      <c r="D545" s="403" t="str">
        <f t="shared" si="128"/>
        <v>الثالثة إعدادي عام_539</v>
      </c>
      <c r="E545" s="77" t="str">
        <f t="shared" si="129"/>
        <v>3ASCG-13</v>
      </c>
      <c r="F545" s="91" t="str">
        <f t="shared" si="130"/>
        <v>13</v>
      </c>
      <c r="G545" s="92">
        <f t="shared" si="131"/>
        <v>37</v>
      </c>
      <c r="H545" s="91" t="str">
        <f t="shared" si="132"/>
        <v>S139163499</v>
      </c>
      <c r="I545" s="91" t="str">
        <f t="shared" si="133"/>
        <v>a كوتر</v>
      </c>
      <c r="J545" s="91" t="str">
        <f t="shared" si="134"/>
        <v>أنثى</v>
      </c>
      <c r="K545" s="101" t="str">
        <f t="shared" si="122"/>
        <v>3ASCG-13</v>
      </c>
      <c r="L545" s="78">
        <v>539</v>
      </c>
      <c r="M545" s="4" t="str">
        <f t="shared" si="123"/>
        <v>20.539</v>
      </c>
      <c r="N545" s="340">
        <f>IF(O545="","",COUNTIF($O$7:O545,O545))</f>
        <v>26</v>
      </c>
      <c r="O545" s="340">
        <f t="shared" si="135"/>
        <v>20</v>
      </c>
      <c r="P545" s="1" t="str">
        <f t="shared" si="124"/>
        <v>a كوتر</v>
      </c>
      <c r="Q545" s="4" t="str">
        <f t="shared" si="125"/>
        <v>20.26</v>
      </c>
      <c r="R545" s="2" t="str">
        <f t="shared" si="126"/>
        <v>a كوتر</v>
      </c>
      <c r="S545" s="79">
        <f t="shared" si="127"/>
        <v>539</v>
      </c>
    </row>
    <row r="546" spans="2:19" ht="24" customHeight="1">
      <c r="B546" s="75" t="str">
        <f t="shared" si="121"/>
        <v>3ASCG-13.38</v>
      </c>
      <c r="C546" s="76">
        <v>540</v>
      </c>
      <c r="D546" s="403" t="str">
        <f t="shared" si="128"/>
        <v>الثالثة إعدادي عام_540</v>
      </c>
      <c r="E546" s="77" t="str">
        <f t="shared" si="129"/>
        <v>3ASCG-13</v>
      </c>
      <c r="F546" s="91" t="str">
        <f t="shared" si="130"/>
        <v>13</v>
      </c>
      <c r="G546" s="92">
        <f t="shared" si="131"/>
        <v>38</v>
      </c>
      <c r="H546" s="91" t="str">
        <f t="shared" si="132"/>
        <v>P135355869</v>
      </c>
      <c r="I546" s="91" t="str">
        <f t="shared" si="133"/>
        <v>a اسماعيل</v>
      </c>
      <c r="J546" s="91" t="str">
        <f t="shared" si="134"/>
        <v>ذكر</v>
      </c>
      <c r="K546" s="101" t="str">
        <f t="shared" si="122"/>
        <v>3ASCG-13</v>
      </c>
      <c r="L546" s="78">
        <v>540</v>
      </c>
      <c r="M546" s="4" t="str">
        <f t="shared" si="123"/>
        <v>20.540</v>
      </c>
      <c r="N546" s="340">
        <f>IF(O546="","",COUNTIF($O$7:O546,O546))</f>
        <v>27</v>
      </c>
      <c r="O546" s="340">
        <f t="shared" si="135"/>
        <v>20</v>
      </c>
      <c r="P546" s="1" t="str">
        <f t="shared" si="124"/>
        <v>a اسماعيل</v>
      </c>
      <c r="Q546" s="4" t="str">
        <f t="shared" si="125"/>
        <v>20.27</v>
      </c>
      <c r="R546" s="2" t="str">
        <f t="shared" si="126"/>
        <v>a اسماعيل</v>
      </c>
      <c r="S546" s="79">
        <f t="shared" si="127"/>
        <v>540</v>
      </c>
    </row>
    <row r="547" spans="2:19" ht="24" customHeight="1">
      <c r="B547" s="75" t="str">
        <f t="shared" si="121"/>
        <v>3ASCG-13.39</v>
      </c>
      <c r="C547" s="76">
        <v>541</v>
      </c>
      <c r="D547" s="403" t="str">
        <f t="shared" si="128"/>
        <v>الثالثة إعدادي عام_541</v>
      </c>
      <c r="E547" s="77" t="str">
        <f t="shared" si="129"/>
        <v>3ASCG-13</v>
      </c>
      <c r="F547" s="91" t="str">
        <f t="shared" si="130"/>
        <v>13</v>
      </c>
      <c r="G547" s="92">
        <f t="shared" si="131"/>
        <v>39</v>
      </c>
      <c r="H547" s="91" t="str">
        <f t="shared" si="132"/>
        <v>P131371269</v>
      </c>
      <c r="I547" s="91" t="str">
        <f t="shared" si="133"/>
        <v xml:space="preserve">a سكينة </v>
      </c>
      <c r="J547" s="91" t="str">
        <f t="shared" si="134"/>
        <v>أنثى</v>
      </c>
      <c r="K547" s="101" t="str">
        <f t="shared" si="122"/>
        <v>3ASCG-13</v>
      </c>
      <c r="L547" s="78">
        <v>541</v>
      </c>
      <c r="M547" s="4" t="str">
        <f t="shared" si="123"/>
        <v>21.541</v>
      </c>
      <c r="N547" s="340">
        <f>IF(O547="","",COUNTIF($O$7:O547,O547))</f>
        <v>1</v>
      </c>
      <c r="O547" s="340">
        <f t="shared" si="135"/>
        <v>21</v>
      </c>
      <c r="P547" s="1" t="str">
        <f t="shared" si="124"/>
        <v xml:space="preserve">a سكينة </v>
      </c>
      <c r="Q547" s="4" t="str">
        <f t="shared" si="125"/>
        <v>21.1</v>
      </c>
      <c r="R547" s="2" t="str">
        <f t="shared" si="126"/>
        <v xml:space="preserve">a سكينة </v>
      </c>
      <c r="S547" s="79">
        <f t="shared" si="127"/>
        <v>541</v>
      </c>
    </row>
    <row r="548" spans="2:19" ht="24" customHeight="1">
      <c r="B548" s="75" t="str">
        <f t="shared" si="121"/>
        <v>3ASCG-13.40</v>
      </c>
      <c r="C548" s="76">
        <v>542</v>
      </c>
      <c r="D548" s="403" t="str">
        <f t="shared" si="128"/>
        <v>الثالثة إعدادي عام_542</v>
      </c>
      <c r="E548" s="77" t="str">
        <f t="shared" si="129"/>
        <v>3ASCG-13</v>
      </c>
      <c r="F548" s="91" t="str">
        <f t="shared" si="130"/>
        <v>13</v>
      </c>
      <c r="G548" s="92">
        <f t="shared" si="131"/>
        <v>40</v>
      </c>
      <c r="H548" s="91" t="str">
        <f t="shared" si="132"/>
        <v>P135144145</v>
      </c>
      <c r="I548" s="91" t="str">
        <f t="shared" si="133"/>
        <v>a جيهان</v>
      </c>
      <c r="J548" s="91" t="str">
        <f t="shared" si="134"/>
        <v>أنثى</v>
      </c>
      <c r="K548" s="101" t="str">
        <f t="shared" si="122"/>
        <v>3ASCG-13</v>
      </c>
      <c r="L548" s="78">
        <v>542</v>
      </c>
      <c r="M548" s="4" t="str">
        <f t="shared" si="123"/>
        <v>21.542</v>
      </c>
      <c r="N548" s="340">
        <f>IF(O548="","",COUNTIF($O$7:O548,O548))</f>
        <v>2</v>
      </c>
      <c r="O548" s="340">
        <f t="shared" si="135"/>
        <v>21</v>
      </c>
      <c r="P548" s="1" t="str">
        <f t="shared" si="124"/>
        <v>a جيهان</v>
      </c>
      <c r="Q548" s="4" t="str">
        <f t="shared" si="125"/>
        <v>21.2</v>
      </c>
      <c r="R548" s="2" t="str">
        <f t="shared" si="126"/>
        <v>a جيهان</v>
      </c>
      <c r="S548" s="79">
        <f t="shared" si="127"/>
        <v>542</v>
      </c>
    </row>
    <row r="549" spans="2:19" ht="24" customHeight="1">
      <c r="B549" s="75" t="str">
        <f t="shared" si="121"/>
        <v>3ASCG-13.41</v>
      </c>
      <c r="C549" s="76">
        <v>543</v>
      </c>
      <c r="D549" s="403" t="str">
        <f t="shared" si="128"/>
        <v>الثالثة إعدادي عام_543</v>
      </c>
      <c r="E549" s="77" t="str">
        <f t="shared" si="129"/>
        <v>3ASCG-13</v>
      </c>
      <c r="F549" s="91" t="str">
        <f t="shared" si="130"/>
        <v>13</v>
      </c>
      <c r="G549" s="92">
        <f t="shared" si="131"/>
        <v>41</v>
      </c>
      <c r="H549" s="91" t="str">
        <f t="shared" si="132"/>
        <v>P137376566</v>
      </c>
      <c r="I549" s="91" t="str">
        <f t="shared" si="133"/>
        <v xml:space="preserve">a فاطمة الزهراء </v>
      </c>
      <c r="J549" s="91" t="str">
        <f t="shared" si="134"/>
        <v>أنثى</v>
      </c>
      <c r="K549" s="101" t="str">
        <f t="shared" si="122"/>
        <v>3ASCG-13</v>
      </c>
      <c r="L549" s="78">
        <v>543</v>
      </c>
      <c r="M549" s="4" t="str">
        <f t="shared" si="123"/>
        <v>21.543</v>
      </c>
      <c r="N549" s="340">
        <f>IF(O549="","",COUNTIF($O$7:O549,O549))</f>
        <v>3</v>
      </c>
      <c r="O549" s="340">
        <f t="shared" si="135"/>
        <v>21</v>
      </c>
      <c r="P549" s="1" t="str">
        <f t="shared" si="124"/>
        <v xml:space="preserve">a فاطمة الزهراء </v>
      </c>
      <c r="Q549" s="4" t="str">
        <f t="shared" si="125"/>
        <v>21.3</v>
      </c>
      <c r="R549" s="2" t="str">
        <f t="shared" si="126"/>
        <v xml:space="preserve">a فاطمة الزهراء </v>
      </c>
      <c r="S549" s="79">
        <f t="shared" si="127"/>
        <v>543</v>
      </c>
    </row>
    <row r="550" spans="2:19" ht="24" customHeight="1">
      <c r="B550" s="75" t="str">
        <f t="shared" si="121"/>
        <v>3ASCG-14.1</v>
      </c>
      <c r="C550" s="76">
        <v>544</v>
      </c>
      <c r="D550" s="403" t="str">
        <f t="shared" si="128"/>
        <v>الثالثة إعدادي عام_544</v>
      </c>
      <c r="E550" s="77" t="str">
        <f t="shared" si="129"/>
        <v>3ASCG-14</v>
      </c>
      <c r="F550" s="91" t="str">
        <f t="shared" si="130"/>
        <v>14</v>
      </c>
      <c r="G550" s="92">
        <f t="shared" si="131"/>
        <v>1</v>
      </c>
      <c r="H550" s="91" t="str">
        <f t="shared" si="132"/>
        <v>P100055479</v>
      </c>
      <c r="I550" s="91" t="str">
        <f t="shared" si="133"/>
        <v>a نجلاء</v>
      </c>
      <c r="J550" s="91" t="str">
        <f t="shared" si="134"/>
        <v>أنثى</v>
      </c>
      <c r="K550" s="101" t="str">
        <f t="shared" si="122"/>
        <v>3ASCG-14</v>
      </c>
      <c r="L550" s="78">
        <v>544</v>
      </c>
      <c r="M550" s="4" t="str">
        <f t="shared" si="123"/>
        <v>21.544</v>
      </c>
      <c r="N550" s="340">
        <f>IF(O550="","",COUNTIF($O$7:O550,O550))</f>
        <v>4</v>
      </c>
      <c r="O550" s="340">
        <f t="shared" si="135"/>
        <v>21</v>
      </c>
      <c r="P550" s="1" t="str">
        <f t="shared" si="124"/>
        <v>a نجلاء</v>
      </c>
      <c r="Q550" s="4" t="str">
        <f t="shared" si="125"/>
        <v>21.4</v>
      </c>
      <c r="R550" s="2" t="str">
        <f t="shared" si="126"/>
        <v>a نجلاء</v>
      </c>
      <c r="S550" s="79">
        <f t="shared" si="127"/>
        <v>544</v>
      </c>
    </row>
    <row r="551" spans="2:19" ht="24" customHeight="1">
      <c r="B551" s="75" t="str">
        <f t="shared" ref="B551:B614" si="136">+CONCATENATE(E551,".",G551)</f>
        <v>3ASCG-14.2</v>
      </c>
      <c r="C551" s="76">
        <v>545</v>
      </c>
      <c r="D551" s="403" t="str">
        <f t="shared" si="128"/>
        <v>الثالثة إعدادي عام_545</v>
      </c>
      <c r="E551" s="77" t="str">
        <f t="shared" si="129"/>
        <v>3ASCG-14</v>
      </c>
      <c r="F551" s="91" t="str">
        <f t="shared" si="130"/>
        <v>14</v>
      </c>
      <c r="G551" s="92">
        <f t="shared" si="131"/>
        <v>2</v>
      </c>
      <c r="H551" s="91" t="str">
        <f t="shared" si="132"/>
        <v>P110120472</v>
      </c>
      <c r="I551" s="91" t="str">
        <f t="shared" si="133"/>
        <v>a الهام</v>
      </c>
      <c r="J551" s="91" t="str">
        <f t="shared" si="134"/>
        <v>أنثى</v>
      </c>
      <c r="K551" s="101" t="str">
        <f t="shared" ref="K551:K614" si="137">E551</f>
        <v>3ASCG-14</v>
      </c>
      <c r="L551" s="78">
        <v>545</v>
      </c>
      <c r="M551" s="4" t="str">
        <f t="shared" ref="M551:M614" si="138">CONCATENATE(O551,".",L551)</f>
        <v>21.545</v>
      </c>
      <c r="N551" s="340">
        <f>IF(O551="","",COUNTIF($O$7:O551,O551))</f>
        <v>5</v>
      </c>
      <c r="O551" s="340">
        <f t="shared" si="135"/>
        <v>21</v>
      </c>
      <c r="P551" s="1" t="str">
        <f t="shared" ref="P551:P614" si="139">I551</f>
        <v>a الهام</v>
      </c>
      <c r="Q551" s="4" t="str">
        <f t="shared" ref="Q551:Q614" si="140">CONCATENATE(O551,".",N551)</f>
        <v>21.5</v>
      </c>
      <c r="R551" s="2" t="str">
        <f t="shared" ref="R551:R614" si="141">I551</f>
        <v>a الهام</v>
      </c>
      <c r="S551" s="79">
        <f t="shared" ref="S551:S614" si="142">L551</f>
        <v>545</v>
      </c>
    </row>
    <row r="552" spans="2:19" ht="24" customHeight="1">
      <c r="B552" s="75" t="str">
        <f t="shared" si="136"/>
        <v>3ASCG-14.3</v>
      </c>
      <c r="C552" s="76">
        <v>546</v>
      </c>
      <c r="D552" s="403" t="str">
        <f t="shared" si="128"/>
        <v>الثالثة إعدادي عام_546</v>
      </c>
      <c r="E552" s="77" t="str">
        <f t="shared" si="129"/>
        <v>3ASCG-14</v>
      </c>
      <c r="F552" s="91" t="str">
        <f t="shared" si="130"/>
        <v>14</v>
      </c>
      <c r="G552" s="92">
        <f t="shared" si="131"/>
        <v>3</v>
      </c>
      <c r="H552" s="91" t="str">
        <f t="shared" si="132"/>
        <v>P130377560</v>
      </c>
      <c r="I552" s="91" t="str">
        <f t="shared" si="133"/>
        <v xml:space="preserve">a شيماء </v>
      </c>
      <c r="J552" s="91" t="str">
        <f t="shared" si="134"/>
        <v>أنثى</v>
      </c>
      <c r="K552" s="101" t="str">
        <f t="shared" si="137"/>
        <v>3ASCG-14</v>
      </c>
      <c r="L552" s="78">
        <v>546</v>
      </c>
      <c r="M552" s="4" t="str">
        <f t="shared" si="138"/>
        <v>21.546</v>
      </c>
      <c r="N552" s="340">
        <f>IF(O552="","",COUNTIF($O$7:O552,O552))</f>
        <v>6</v>
      </c>
      <c r="O552" s="340">
        <f t="shared" si="135"/>
        <v>21</v>
      </c>
      <c r="P552" s="1" t="str">
        <f t="shared" si="139"/>
        <v xml:space="preserve">a شيماء </v>
      </c>
      <c r="Q552" s="4" t="str">
        <f t="shared" si="140"/>
        <v>21.6</v>
      </c>
      <c r="R552" s="2" t="str">
        <f t="shared" si="141"/>
        <v xml:space="preserve">a شيماء </v>
      </c>
      <c r="S552" s="79">
        <f t="shared" si="142"/>
        <v>546</v>
      </c>
    </row>
    <row r="553" spans="2:19" ht="24" customHeight="1">
      <c r="B553" s="75" t="str">
        <f t="shared" si="136"/>
        <v>3ASCG-14.4</v>
      </c>
      <c r="C553" s="76">
        <v>547</v>
      </c>
      <c r="D553" s="403" t="str">
        <f t="shared" si="128"/>
        <v>الثالثة إعدادي عام_547</v>
      </c>
      <c r="E553" s="77" t="str">
        <f t="shared" si="129"/>
        <v>3ASCG-14</v>
      </c>
      <c r="F553" s="91" t="str">
        <f t="shared" si="130"/>
        <v>14</v>
      </c>
      <c r="G553" s="92">
        <f t="shared" si="131"/>
        <v>4</v>
      </c>
      <c r="H553" s="91" t="str">
        <f t="shared" si="132"/>
        <v>P131260045</v>
      </c>
      <c r="I553" s="91" t="str">
        <f t="shared" si="133"/>
        <v xml:space="preserve">a سفيان </v>
      </c>
      <c r="J553" s="91" t="str">
        <f t="shared" si="134"/>
        <v>ذكر</v>
      </c>
      <c r="K553" s="101" t="str">
        <f t="shared" si="137"/>
        <v>3ASCG-14</v>
      </c>
      <c r="L553" s="78">
        <v>547</v>
      </c>
      <c r="M553" s="4" t="str">
        <f t="shared" si="138"/>
        <v>21.547</v>
      </c>
      <c r="N553" s="340">
        <f>IF(O553="","",COUNTIF($O$7:O553,O553))</f>
        <v>7</v>
      </c>
      <c r="O553" s="340">
        <f t="shared" si="135"/>
        <v>21</v>
      </c>
      <c r="P553" s="1" t="str">
        <f t="shared" si="139"/>
        <v xml:space="preserve">a سفيان </v>
      </c>
      <c r="Q553" s="4" t="str">
        <f t="shared" si="140"/>
        <v>21.7</v>
      </c>
      <c r="R553" s="2" t="str">
        <f t="shared" si="141"/>
        <v xml:space="preserve">a سفيان </v>
      </c>
      <c r="S553" s="79">
        <f t="shared" si="142"/>
        <v>547</v>
      </c>
    </row>
    <row r="554" spans="2:19" ht="24" customHeight="1">
      <c r="B554" s="75" t="str">
        <f t="shared" si="136"/>
        <v>3ASCG-14.5</v>
      </c>
      <c r="C554" s="76">
        <v>548</v>
      </c>
      <c r="D554" s="403" t="str">
        <f t="shared" si="128"/>
        <v>الثالثة إعدادي عام_548</v>
      </c>
      <c r="E554" s="77" t="str">
        <f t="shared" si="129"/>
        <v>3ASCG-14</v>
      </c>
      <c r="F554" s="91" t="str">
        <f t="shared" si="130"/>
        <v>14</v>
      </c>
      <c r="G554" s="92">
        <f t="shared" si="131"/>
        <v>5</v>
      </c>
      <c r="H554" s="91" t="str">
        <f t="shared" si="132"/>
        <v>P131334774</v>
      </c>
      <c r="I554" s="91" t="str">
        <f t="shared" si="133"/>
        <v>a عبدالرحيم</v>
      </c>
      <c r="J554" s="91" t="str">
        <f t="shared" si="134"/>
        <v>ذكر</v>
      </c>
      <c r="K554" s="101" t="str">
        <f t="shared" si="137"/>
        <v>3ASCG-14</v>
      </c>
      <c r="L554" s="78">
        <v>548</v>
      </c>
      <c r="M554" s="4" t="str">
        <f t="shared" si="138"/>
        <v>21.548</v>
      </c>
      <c r="N554" s="340">
        <f>IF(O554="","",COUNTIF($O$7:O554,O554))</f>
        <v>8</v>
      </c>
      <c r="O554" s="340">
        <f t="shared" si="135"/>
        <v>21</v>
      </c>
      <c r="P554" s="1" t="str">
        <f t="shared" si="139"/>
        <v>a عبدالرحيم</v>
      </c>
      <c r="Q554" s="4" t="str">
        <f t="shared" si="140"/>
        <v>21.8</v>
      </c>
      <c r="R554" s="2" t="str">
        <f t="shared" si="141"/>
        <v>a عبدالرحيم</v>
      </c>
      <c r="S554" s="79">
        <f t="shared" si="142"/>
        <v>548</v>
      </c>
    </row>
    <row r="555" spans="2:19" ht="24" customHeight="1">
      <c r="B555" s="75" t="str">
        <f t="shared" si="136"/>
        <v>3ASCG-14.6</v>
      </c>
      <c r="C555" s="76">
        <v>549</v>
      </c>
      <c r="D555" s="403" t="str">
        <f t="shared" si="128"/>
        <v>الثالثة إعدادي عام_549</v>
      </c>
      <c r="E555" s="77" t="str">
        <f t="shared" si="129"/>
        <v>3ASCG-14</v>
      </c>
      <c r="F555" s="91" t="str">
        <f t="shared" si="130"/>
        <v>14</v>
      </c>
      <c r="G555" s="92">
        <f t="shared" si="131"/>
        <v>6</v>
      </c>
      <c r="H555" s="91" t="str">
        <f t="shared" si="132"/>
        <v>P131376606</v>
      </c>
      <c r="I555" s="91" t="str">
        <f t="shared" si="133"/>
        <v xml:space="preserve">a دعاء </v>
      </c>
      <c r="J555" s="91" t="str">
        <f t="shared" si="134"/>
        <v>أنثى</v>
      </c>
      <c r="K555" s="101" t="str">
        <f t="shared" si="137"/>
        <v>3ASCG-14</v>
      </c>
      <c r="L555" s="78">
        <v>549</v>
      </c>
      <c r="M555" s="4" t="str">
        <f t="shared" si="138"/>
        <v>21.549</v>
      </c>
      <c r="N555" s="340">
        <f>IF(O555="","",COUNTIF($O$7:O555,O555))</f>
        <v>9</v>
      </c>
      <c r="O555" s="340">
        <f t="shared" si="135"/>
        <v>21</v>
      </c>
      <c r="P555" s="1" t="str">
        <f t="shared" si="139"/>
        <v xml:space="preserve">a دعاء </v>
      </c>
      <c r="Q555" s="4" t="str">
        <f t="shared" si="140"/>
        <v>21.9</v>
      </c>
      <c r="R555" s="2" t="str">
        <f t="shared" si="141"/>
        <v xml:space="preserve">a دعاء </v>
      </c>
      <c r="S555" s="79">
        <f t="shared" si="142"/>
        <v>549</v>
      </c>
    </row>
    <row r="556" spans="2:19" ht="24" customHeight="1">
      <c r="B556" s="75" t="str">
        <f t="shared" si="136"/>
        <v>3ASCG-14.7</v>
      </c>
      <c r="C556" s="76">
        <v>550</v>
      </c>
      <c r="D556" s="403" t="str">
        <f t="shared" si="128"/>
        <v>الثالثة إعدادي عام_550</v>
      </c>
      <c r="E556" s="77" t="str">
        <f t="shared" si="129"/>
        <v>3ASCG-14</v>
      </c>
      <c r="F556" s="91" t="str">
        <f t="shared" si="130"/>
        <v>14</v>
      </c>
      <c r="G556" s="92">
        <f t="shared" si="131"/>
        <v>7</v>
      </c>
      <c r="H556" s="91" t="str">
        <f t="shared" si="132"/>
        <v>P131377229</v>
      </c>
      <c r="I556" s="91" t="str">
        <f t="shared" si="133"/>
        <v xml:space="preserve">a ادريس </v>
      </c>
      <c r="J556" s="91" t="str">
        <f t="shared" si="134"/>
        <v>ذكر</v>
      </c>
      <c r="K556" s="101" t="str">
        <f t="shared" si="137"/>
        <v>3ASCG-14</v>
      </c>
      <c r="L556" s="78">
        <v>550</v>
      </c>
      <c r="M556" s="4" t="str">
        <f t="shared" si="138"/>
        <v>21.550</v>
      </c>
      <c r="N556" s="340">
        <f>IF(O556="","",COUNTIF($O$7:O556,O556))</f>
        <v>10</v>
      </c>
      <c r="O556" s="340">
        <f t="shared" si="135"/>
        <v>21</v>
      </c>
      <c r="P556" s="1" t="str">
        <f t="shared" si="139"/>
        <v xml:space="preserve">a ادريس </v>
      </c>
      <c r="Q556" s="4" t="str">
        <f t="shared" si="140"/>
        <v>21.10</v>
      </c>
      <c r="R556" s="2" t="str">
        <f t="shared" si="141"/>
        <v xml:space="preserve">a ادريس </v>
      </c>
      <c r="S556" s="79">
        <f t="shared" si="142"/>
        <v>550</v>
      </c>
    </row>
    <row r="557" spans="2:19" ht="24" customHeight="1">
      <c r="B557" s="75" t="str">
        <f t="shared" si="136"/>
        <v>3ASCG-14.8</v>
      </c>
      <c r="C557" s="76">
        <v>551</v>
      </c>
      <c r="D557" s="403" t="str">
        <f t="shared" si="128"/>
        <v>الثالثة إعدادي عام_551</v>
      </c>
      <c r="E557" s="77" t="str">
        <f t="shared" si="129"/>
        <v>3ASCG-14</v>
      </c>
      <c r="F557" s="91" t="str">
        <f t="shared" si="130"/>
        <v>14</v>
      </c>
      <c r="G557" s="92">
        <f t="shared" si="131"/>
        <v>8</v>
      </c>
      <c r="H557" s="91" t="str">
        <f t="shared" si="132"/>
        <v>P132083540</v>
      </c>
      <c r="I557" s="91" t="str">
        <f t="shared" si="133"/>
        <v>a رحاب</v>
      </c>
      <c r="J557" s="91" t="str">
        <f t="shared" si="134"/>
        <v>أنثى</v>
      </c>
      <c r="K557" s="101" t="str">
        <f t="shared" si="137"/>
        <v>3ASCG-14</v>
      </c>
      <c r="L557" s="78">
        <v>551</v>
      </c>
      <c r="M557" s="4" t="str">
        <f t="shared" si="138"/>
        <v>21.551</v>
      </c>
      <c r="N557" s="340">
        <f>IF(O557="","",COUNTIF($O$7:O557,O557))</f>
        <v>11</v>
      </c>
      <c r="O557" s="340">
        <f t="shared" si="135"/>
        <v>21</v>
      </c>
      <c r="P557" s="1" t="str">
        <f t="shared" si="139"/>
        <v>a رحاب</v>
      </c>
      <c r="Q557" s="4" t="str">
        <f t="shared" si="140"/>
        <v>21.11</v>
      </c>
      <c r="R557" s="2" t="str">
        <f t="shared" si="141"/>
        <v>a رحاب</v>
      </c>
      <c r="S557" s="79">
        <f t="shared" si="142"/>
        <v>551</v>
      </c>
    </row>
    <row r="558" spans="2:19" ht="24" customHeight="1">
      <c r="B558" s="75" t="str">
        <f t="shared" si="136"/>
        <v>3ASCG-14.9</v>
      </c>
      <c r="C558" s="76">
        <v>552</v>
      </c>
      <c r="D558" s="403" t="str">
        <f t="shared" si="128"/>
        <v>الثالثة إعدادي عام_552</v>
      </c>
      <c r="E558" s="77" t="str">
        <f t="shared" si="129"/>
        <v>3ASCG-14</v>
      </c>
      <c r="F558" s="91" t="str">
        <f t="shared" si="130"/>
        <v>14</v>
      </c>
      <c r="G558" s="92">
        <f t="shared" si="131"/>
        <v>9</v>
      </c>
      <c r="H558" s="91" t="str">
        <f t="shared" si="132"/>
        <v>P132228027</v>
      </c>
      <c r="I558" s="91" t="str">
        <f t="shared" si="133"/>
        <v xml:space="preserve">a فاطمة </v>
      </c>
      <c r="J558" s="91" t="str">
        <f t="shared" si="134"/>
        <v>أنثى</v>
      </c>
      <c r="K558" s="101" t="str">
        <f t="shared" si="137"/>
        <v>3ASCG-14</v>
      </c>
      <c r="L558" s="78">
        <v>552</v>
      </c>
      <c r="M558" s="4" t="str">
        <f t="shared" si="138"/>
        <v>21.552</v>
      </c>
      <c r="N558" s="340">
        <f>IF(O558="","",COUNTIF($O$7:O558,O558))</f>
        <v>12</v>
      </c>
      <c r="O558" s="340">
        <f t="shared" si="135"/>
        <v>21</v>
      </c>
      <c r="P558" s="1" t="str">
        <f t="shared" si="139"/>
        <v xml:space="preserve">a فاطمة </v>
      </c>
      <c r="Q558" s="4" t="str">
        <f t="shared" si="140"/>
        <v>21.12</v>
      </c>
      <c r="R558" s="2" t="str">
        <f t="shared" si="141"/>
        <v xml:space="preserve">a فاطمة </v>
      </c>
      <c r="S558" s="79">
        <f t="shared" si="142"/>
        <v>552</v>
      </c>
    </row>
    <row r="559" spans="2:19" ht="24" customHeight="1">
      <c r="B559" s="75" t="str">
        <f t="shared" si="136"/>
        <v>3ASCG-14.10</v>
      </c>
      <c r="C559" s="76">
        <v>553</v>
      </c>
      <c r="D559" s="403" t="str">
        <f t="shared" si="128"/>
        <v>الثالثة إعدادي عام_553</v>
      </c>
      <c r="E559" s="77" t="str">
        <f t="shared" si="129"/>
        <v>3ASCG-14</v>
      </c>
      <c r="F559" s="91" t="str">
        <f t="shared" si="130"/>
        <v>14</v>
      </c>
      <c r="G559" s="92">
        <f t="shared" si="131"/>
        <v>10</v>
      </c>
      <c r="H559" s="91" t="str">
        <f t="shared" si="132"/>
        <v>P132252643</v>
      </c>
      <c r="I559" s="91" t="str">
        <f t="shared" si="133"/>
        <v>a محمد</v>
      </c>
      <c r="J559" s="91" t="str">
        <f t="shared" si="134"/>
        <v>ذكر</v>
      </c>
      <c r="K559" s="101" t="str">
        <f t="shared" si="137"/>
        <v>3ASCG-14</v>
      </c>
      <c r="L559" s="78">
        <v>553</v>
      </c>
      <c r="M559" s="4" t="str">
        <f t="shared" si="138"/>
        <v>21.553</v>
      </c>
      <c r="N559" s="340">
        <f>IF(O559="","",COUNTIF($O$7:O559,O559))</f>
        <v>13</v>
      </c>
      <c r="O559" s="340">
        <f t="shared" si="135"/>
        <v>21</v>
      </c>
      <c r="P559" s="1" t="str">
        <f t="shared" si="139"/>
        <v>a محمد</v>
      </c>
      <c r="Q559" s="4" t="str">
        <f t="shared" si="140"/>
        <v>21.13</v>
      </c>
      <c r="R559" s="2" t="str">
        <f t="shared" si="141"/>
        <v>a محمد</v>
      </c>
      <c r="S559" s="79">
        <f t="shared" si="142"/>
        <v>553</v>
      </c>
    </row>
    <row r="560" spans="2:19" ht="24" customHeight="1">
      <c r="B560" s="75" t="str">
        <f t="shared" si="136"/>
        <v>3ASCG-14.11</v>
      </c>
      <c r="C560" s="76">
        <v>554</v>
      </c>
      <c r="D560" s="403" t="str">
        <f t="shared" si="128"/>
        <v>الثالثة إعدادي عام_554</v>
      </c>
      <c r="E560" s="77" t="str">
        <f t="shared" si="129"/>
        <v>3ASCG-14</v>
      </c>
      <c r="F560" s="91" t="str">
        <f t="shared" si="130"/>
        <v>14</v>
      </c>
      <c r="G560" s="92">
        <f t="shared" si="131"/>
        <v>11</v>
      </c>
      <c r="H560" s="91" t="str">
        <f t="shared" si="132"/>
        <v>P132260109</v>
      </c>
      <c r="I560" s="91" t="str">
        <f t="shared" si="133"/>
        <v xml:space="preserve">a أمينة </v>
      </c>
      <c r="J560" s="91" t="str">
        <f t="shared" si="134"/>
        <v>أنثى</v>
      </c>
      <c r="K560" s="101" t="str">
        <f t="shared" si="137"/>
        <v>3ASCG-14</v>
      </c>
      <c r="L560" s="78">
        <v>554</v>
      </c>
      <c r="M560" s="4" t="str">
        <f t="shared" si="138"/>
        <v>21.554</v>
      </c>
      <c r="N560" s="340">
        <f>IF(O560="","",COUNTIF($O$7:O560,O560))</f>
        <v>14</v>
      </c>
      <c r="O560" s="340">
        <f t="shared" si="135"/>
        <v>21</v>
      </c>
      <c r="P560" s="1" t="str">
        <f t="shared" si="139"/>
        <v xml:space="preserve">a أمينة </v>
      </c>
      <c r="Q560" s="4" t="str">
        <f t="shared" si="140"/>
        <v>21.14</v>
      </c>
      <c r="R560" s="2" t="str">
        <f t="shared" si="141"/>
        <v xml:space="preserve">a أمينة </v>
      </c>
      <c r="S560" s="79">
        <f t="shared" si="142"/>
        <v>554</v>
      </c>
    </row>
    <row r="561" spans="2:19" ht="24" customHeight="1">
      <c r="B561" s="75" t="str">
        <f t="shared" si="136"/>
        <v>3ASCG-14.12</v>
      </c>
      <c r="C561" s="76">
        <v>555</v>
      </c>
      <c r="D561" s="403" t="str">
        <f t="shared" si="128"/>
        <v>الثالثة إعدادي عام_555</v>
      </c>
      <c r="E561" s="77" t="str">
        <f t="shared" si="129"/>
        <v>3ASCG-14</v>
      </c>
      <c r="F561" s="91" t="str">
        <f t="shared" si="130"/>
        <v>14</v>
      </c>
      <c r="G561" s="92">
        <f t="shared" si="131"/>
        <v>12</v>
      </c>
      <c r="H561" s="91" t="str">
        <f t="shared" si="132"/>
        <v>P132260111</v>
      </c>
      <c r="I561" s="91" t="str">
        <f t="shared" si="133"/>
        <v xml:space="preserve">a صابرين </v>
      </c>
      <c r="J561" s="91" t="str">
        <f t="shared" si="134"/>
        <v>أنثى</v>
      </c>
      <c r="K561" s="101" t="str">
        <f t="shared" si="137"/>
        <v>3ASCG-14</v>
      </c>
      <c r="L561" s="78">
        <v>555</v>
      </c>
      <c r="M561" s="4" t="str">
        <f t="shared" si="138"/>
        <v>21.555</v>
      </c>
      <c r="N561" s="340">
        <f>IF(O561="","",COUNTIF($O$7:O561,O561))</f>
        <v>15</v>
      </c>
      <c r="O561" s="340">
        <f t="shared" si="135"/>
        <v>21</v>
      </c>
      <c r="P561" s="1" t="str">
        <f t="shared" si="139"/>
        <v xml:space="preserve">a صابرين </v>
      </c>
      <c r="Q561" s="4" t="str">
        <f t="shared" si="140"/>
        <v>21.15</v>
      </c>
      <c r="R561" s="2" t="str">
        <f t="shared" si="141"/>
        <v xml:space="preserve">a صابرين </v>
      </c>
      <c r="S561" s="79">
        <f t="shared" si="142"/>
        <v>555</v>
      </c>
    </row>
    <row r="562" spans="2:19" ht="24" customHeight="1">
      <c r="B562" s="75" t="str">
        <f t="shared" si="136"/>
        <v>3ASCG-14.13</v>
      </c>
      <c r="C562" s="76">
        <v>556</v>
      </c>
      <c r="D562" s="403" t="str">
        <f t="shared" si="128"/>
        <v>الثالثة إعدادي عام_556</v>
      </c>
      <c r="E562" s="77" t="str">
        <f t="shared" si="129"/>
        <v>3ASCG-14</v>
      </c>
      <c r="F562" s="91" t="str">
        <f t="shared" si="130"/>
        <v>14</v>
      </c>
      <c r="G562" s="92">
        <f t="shared" si="131"/>
        <v>13</v>
      </c>
      <c r="H562" s="91" t="str">
        <f t="shared" si="132"/>
        <v>P132266765</v>
      </c>
      <c r="I562" s="91" t="str">
        <f t="shared" si="133"/>
        <v xml:space="preserve">a محمد ياسين </v>
      </c>
      <c r="J562" s="91" t="str">
        <f t="shared" si="134"/>
        <v>ذكر</v>
      </c>
      <c r="K562" s="101" t="str">
        <f t="shared" si="137"/>
        <v>3ASCG-14</v>
      </c>
      <c r="L562" s="78">
        <v>556</v>
      </c>
      <c r="M562" s="4" t="str">
        <f t="shared" si="138"/>
        <v>21.556</v>
      </c>
      <c r="N562" s="340">
        <f>IF(O562="","",COUNTIF($O$7:O562,O562))</f>
        <v>16</v>
      </c>
      <c r="O562" s="340">
        <f t="shared" si="135"/>
        <v>21</v>
      </c>
      <c r="P562" s="1" t="str">
        <f t="shared" si="139"/>
        <v xml:space="preserve">a محمد ياسين </v>
      </c>
      <c r="Q562" s="4" t="str">
        <f t="shared" si="140"/>
        <v>21.16</v>
      </c>
      <c r="R562" s="2" t="str">
        <f t="shared" si="141"/>
        <v xml:space="preserve">a محمد ياسين </v>
      </c>
      <c r="S562" s="79">
        <f t="shared" si="142"/>
        <v>556</v>
      </c>
    </row>
    <row r="563" spans="2:19" ht="24" customHeight="1">
      <c r="B563" s="75" t="str">
        <f t="shared" si="136"/>
        <v>3ASCG-14.14</v>
      </c>
      <c r="C563" s="76">
        <v>557</v>
      </c>
      <c r="D563" s="403" t="str">
        <f t="shared" si="128"/>
        <v>الثالثة إعدادي عام_557</v>
      </c>
      <c r="E563" s="77" t="str">
        <f t="shared" si="129"/>
        <v>3ASCG-14</v>
      </c>
      <c r="F563" s="91" t="str">
        <f t="shared" si="130"/>
        <v>14</v>
      </c>
      <c r="G563" s="92">
        <f t="shared" si="131"/>
        <v>14</v>
      </c>
      <c r="H563" s="91" t="str">
        <f t="shared" si="132"/>
        <v>P132266831</v>
      </c>
      <c r="I563" s="91" t="str">
        <f t="shared" si="133"/>
        <v xml:space="preserve">a محمد </v>
      </c>
      <c r="J563" s="91" t="str">
        <f t="shared" si="134"/>
        <v>ذكر</v>
      </c>
      <c r="K563" s="101" t="str">
        <f t="shared" si="137"/>
        <v>3ASCG-14</v>
      </c>
      <c r="L563" s="78">
        <v>557</v>
      </c>
      <c r="M563" s="4" t="str">
        <f t="shared" si="138"/>
        <v>21.557</v>
      </c>
      <c r="N563" s="340">
        <f>IF(O563="","",COUNTIF($O$7:O563,O563))</f>
        <v>17</v>
      </c>
      <c r="O563" s="340">
        <f t="shared" si="135"/>
        <v>21</v>
      </c>
      <c r="P563" s="1" t="str">
        <f t="shared" si="139"/>
        <v xml:space="preserve">a محمد </v>
      </c>
      <c r="Q563" s="4" t="str">
        <f t="shared" si="140"/>
        <v>21.17</v>
      </c>
      <c r="R563" s="2" t="str">
        <f t="shared" si="141"/>
        <v xml:space="preserve">a محمد </v>
      </c>
      <c r="S563" s="79">
        <f t="shared" si="142"/>
        <v>557</v>
      </c>
    </row>
    <row r="564" spans="2:19" ht="24" customHeight="1">
      <c r="B564" s="75" t="str">
        <f t="shared" si="136"/>
        <v>3ASCG-14.15</v>
      </c>
      <c r="C564" s="76">
        <v>558</v>
      </c>
      <c r="D564" s="403" t="str">
        <f t="shared" si="128"/>
        <v>الثالثة إعدادي عام_558</v>
      </c>
      <c r="E564" s="77" t="str">
        <f t="shared" si="129"/>
        <v>3ASCG-14</v>
      </c>
      <c r="F564" s="91" t="str">
        <f t="shared" si="130"/>
        <v>14</v>
      </c>
      <c r="G564" s="92">
        <f t="shared" si="131"/>
        <v>15</v>
      </c>
      <c r="H564" s="91" t="str">
        <f t="shared" si="132"/>
        <v>P132361918</v>
      </c>
      <c r="I564" s="91" t="str">
        <f t="shared" si="133"/>
        <v>a امال</v>
      </c>
      <c r="J564" s="91" t="str">
        <f t="shared" si="134"/>
        <v>أنثى</v>
      </c>
      <c r="K564" s="101" t="str">
        <f t="shared" si="137"/>
        <v>3ASCG-14</v>
      </c>
      <c r="L564" s="78">
        <v>558</v>
      </c>
      <c r="M564" s="4" t="str">
        <f t="shared" si="138"/>
        <v>21.558</v>
      </c>
      <c r="N564" s="340">
        <f>IF(O564="","",COUNTIF($O$7:O564,O564))</f>
        <v>18</v>
      </c>
      <c r="O564" s="340">
        <f t="shared" si="135"/>
        <v>21</v>
      </c>
      <c r="P564" s="1" t="str">
        <f t="shared" si="139"/>
        <v>a امال</v>
      </c>
      <c r="Q564" s="4" t="str">
        <f t="shared" si="140"/>
        <v>21.18</v>
      </c>
      <c r="R564" s="2" t="str">
        <f t="shared" si="141"/>
        <v>a امال</v>
      </c>
      <c r="S564" s="79">
        <f t="shared" si="142"/>
        <v>558</v>
      </c>
    </row>
    <row r="565" spans="2:19" ht="24" customHeight="1">
      <c r="B565" s="75" t="str">
        <f t="shared" si="136"/>
        <v>3ASCG-14.16</v>
      </c>
      <c r="C565" s="76">
        <v>559</v>
      </c>
      <c r="D565" s="403" t="str">
        <f t="shared" si="128"/>
        <v>الثالثة إعدادي عام_559</v>
      </c>
      <c r="E565" s="77" t="str">
        <f t="shared" si="129"/>
        <v>3ASCG-14</v>
      </c>
      <c r="F565" s="91" t="str">
        <f t="shared" si="130"/>
        <v>14</v>
      </c>
      <c r="G565" s="92">
        <f t="shared" si="131"/>
        <v>16</v>
      </c>
      <c r="H565" s="91" t="str">
        <f t="shared" si="132"/>
        <v>P132371223</v>
      </c>
      <c r="I565" s="91" t="str">
        <f t="shared" si="133"/>
        <v xml:space="preserve">a أسامة </v>
      </c>
      <c r="J565" s="91" t="str">
        <f t="shared" si="134"/>
        <v>ذكر</v>
      </c>
      <c r="K565" s="101" t="str">
        <f t="shared" si="137"/>
        <v>3ASCG-14</v>
      </c>
      <c r="L565" s="78">
        <v>559</v>
      </c>
      <c r="M565" s="4" t="str">
        <f t="shared" si="138"/>
        <v>21.559</v>
      </c>
      <c r="N565" s="340">
        <f>IF(O565="","",COUNTIF($O$7:O565,O565))</f>
        <v>19</v>
      </c>
      <c r="O565" s="340">
        <f t="shared" si="135"/>
        <v>21</v>
      </c>
      <c r="P565" s="1" t="str">
        <f t="shared" si="139"/>
        <v xml:space="preserve">a أسامة </v>
      </c>
      <c r="Q565" s="4" t="str">
        <f t="shared" si="140"/>
        <v>21.19</v>
      </c>
      <c r="R565" s="2" t="str">
        <f t="shared" si="141"/>
        <v xml:space="preserve">a أسامة </v>
      </c>
      <c r="S565" s="79">
        <f t="shared" si="142"/>
        <v>559</v>
      </c>
    </row>
    <row r="566" spans="2:19" ht="24" customHeight="1">
      <c r="B566" s="75" t="str">
        <f t="shared" si="136"/>
        <v>3ASCG-14.17</v>
      </c>
      <c r="C566" s="76">
        <v>560</v>
      </c>
      <c r="D566" s="403" t="str">
        <f t="shared" si="128"/>
        <v>الثالثة إعدادي عام_560</v>
      </c>
      <c r="E566" s="77" t="str">
        <f t="shared" si="129"/>
        <v>3ASCG-14</v>
      </c>
      <c r="F566" s="91" t="str">
        <f t="shared" si="130"/>
        <v>14</v>
      </c>
      <c r="G566" s="92">
        <f t="shared" si="131"/>
        <v>17</v>
      </c>
      <c r="H566" s="91" t="str">
        <f t="shared" si="132"/>
        <v>P132371249</v>
      </c>
      <c r="I566" s="91" t="str">
        <f t="shared" si="133"/>
        <v xml:space="preserve">a فاطمة الزهراء </v>
      </c>
      <c r="J566" s="91" t="str">
        <f t="shared" si="134"/>
        <v>أنثى</v>
      </c>
      <c r="K566" s="101" t="str">
        <f t="shared" si="137"/>
        <v>3ASCG-14</v>
      </c>
      <c r="L566" s="78">
        <v>560</v>
      </c>
      <c r="M566" s="4" t="str">
        <f t="shared" si="138"/>
        <v>21.560</v>
      </c>
      <c r="N566" s="340">
        <f>IF(O566="","",COUNTIF($O$7:O566,O566))</f>
        <v>20</v>
      </c>
      <c r="O566" s="340">
        <f t="shared" si="135"/>
        <v>21</v>
      </c>
      <c r="P566" s="1" t="str">
        <f t="shared" si="139"/>
        <v xml:space="preserve">a فاطمة الزهراء </v>
      </c>
      <c r="Q566" s="4" t="str">
        <f t="shared" si="140"/>
        <v>21.20</v>
      </c>
      <c r="R566" s="2" t="str">
        <f t="shared" si="141"/>
        <v xml:space="preserve">a فاطمة الزهراء </v>
      </c>
      <c r="S566" s="79">
        <f t="shared" si="142"/>
        <v>560</v>
      </c>
    </row>
    <row r="567" spans="2:19" ht="24" customHeight="1">
      <c r="B567" s="75" t="str">
        <f t="shared" si="136"/>
        <v>3ASCG-14.18</v>
      </c>
      <c r="C567" s="76">
        <v>561</v>
      </c>
      <c r="D567" s="403" t="str">
        <f t="shared" si="128"/>
        <v>الثالثة إعدادي عام_561</v>
      </c>
      <c r="E567" s="77" t="str">
        <f t="shared" si="129"/>
        <v>3ASCG-14</v>
      </c>
      <c r="F567" s="91" t="str">
        <f t="shared" si="130"/>
        <v>14</v>
      </c>
      <c r="G567" s="92">
        <f t="shared" si="131"/>
        <v>18</v>
      </c>
      <c r="H567" s="91" t="str">
        <f t="shared" si="132"/>
        <v>P132376648</v>
      </c>
      <c r="I567" s="91" t="str">
        <f t="shared" si="133"/>
        <v xml:space="preserve">a فردوس </v>
      </c>
      <c r="J567" s="91" t="str">
        <f t="shared" si="134"/>
        <v>أنثى</v>
      </c>
      <c r="K567" s="101" t="str">
        <f t="shared" si="137"/>
        <v>3ASCG-14</v>
      </c>
      <c r="L567" s="78">
        <v>561</v>
      </c>
      <c r="M567" s="4" t="str">
        <f t="shared" si="138"/>
        <v>21.561</v>
      </c>
      <c r="N567" s="340">
        <f>IF(O567="","",COUNTIF($O$7:O567,O567))</f>
        <v>21</v>
      </c>
      <c r="O567" s="340">
        <f t="shared" si="135"/>
        <v>21</v>
      </c>
      <c r="P567" s="1" t="str">
        <f t="shared" si="139"/>
        <v xml:space="preserve">a فردوس </v>
      </c>
      <c r="Q567" s="4" t="str">
        <f t="shared" si="140"/>
        <v>21.21</v>
      </c>
      <c r="R567" s="2" t="str">
        <f t="shared" si="141"/>
        <v xml:space="preserve">a فردوس </v>
      </c>
      <c r="S567" s="79">
        <f t="shared" si="142"/>
        <v>561</v>
      </c>
    </row>
    <row r="568" spans="2:19" ht="24" customHeight="1">
      <c r="B568" s="75" t="str">
        <f t="shared" si="136"/>
        <v>3ASCG-14.19</v>
      </c>
      <c r="C568" s="76">
        <v>562</v>
      </c>
      <c r="D568" s="403" t="str">
        <f t="shared" si="128"/>
        <v>الثالثة إعدادي عام_562</v>
      </c>
      <c r="E568" s="77" t="str">
        <f t="shared" si="129"/>
        <v>3ASCG-14</v>
      </c>
      <c r="F568" s="91" t="str">
        <f t="shared" si="130"/>
        <v>14</v>
      </c>
      <c r="G568" s="92">
        <f t="shared" si="131"/>
        <v>19</v>
      </c>
      <c r="H568" s="91" t="str">
        <f t="shared" si="132"/>
        <v>P133116750</v>
      </c>
      <c r="I568" s="91" t="str">
        <f t="shared" si="133"/>
        <v>a زكرياء</v>
      </c>
      <c r="J568" s="91" t="str">
        <f t="shared" si="134"/>
        <v>ذكر</v>
      </c>
      <c r="K568" s="101" t="str">
        <f t="shared" si="137"/>
        <v>3ASCG-14</v>
      </c>
      <c r="L568" s="78">
        <v>562</v>
      </c>
      <c r="M568" s="4" t="str">
        <f t="shared" si="138"/>
        <v>21.562</v>
      </c>
      <c r="N568" s="340">
        <f>IF(O568="","",COUNTIF($O$7:O568,O568))</f>
        <v>22</v>
      </c>
      <c r="O568" s="340">
        <f t="shared" si="135"/>
        <v>21</v>
      </c>
      <c r="P568" s="1" t="str">
        <f t="shared" si="139"/>
        <v>a زكرياء</v>
      </c>
      <c r="Q568" s="4" t="str">
        <f t="shared" si="140"/>
        <v>21.22</v>
      </c>
      <c r="R568" s="2" t="str">
        <f t="shared" si="141"/>
        <v>a زكرياء</v>
      </c>
      <c r="S568" s="79">
        <f t="shared" si="142"/>
        <v>562</v>
      </c>
    </row>
    <row r="569" spans="2:19" ht="24" customHeight="1">
      <c r="B569" s="75" t="str">
        <f t="shared" si="136"/>
        <v>3ASCG-14.20</v>
      </c>
      <c r="C569" s="76">
        <v>563</v>
      </c>
      <c r="D569" s="403" t="str">
        <f t="shared" si="128"/>
        <v>الثالثة إعدادي عام_563</v>
      </c>
      <c r="E569" s="77" t="str">
        <f t="shared" si="129"/>
        <v>3ASCG-14</v>
      </c>
      <c r="F569" s="91" t="str">
        <f t="shared" si="130"/>
        <v>14</v>
      </c>
      <c r="G569" s="92">
        <f t="shared" si="131"/>
        <v>20</v>
      </c>
      <c r="H569" s="91" t="str">
        <f t="shared" si="132"/>
        <v>P133241174</v>
      </c>
      <c r="I569" s="91" t="str">
        <f t="shared" si="133"/>
        <v>a ابتسام</v>
      </c>
      <c r="J569" s="91" t="str">
        <f t="shared" si="134"/>
        <v>أنثى</v>
      </c>
      <c r="K569" s="101" t="str">
        <f t="shared" si="137"/>
        <v>3ASCG-14</v>
      </c>
      <c r="L569" s="78">
        <v>563</v>
      </c>
      <c r="M569" s="4" t="str">
        <f t="shared" si="138"/>
        <v>21.563</v>
      </c>
      <c r="N569" s="340">
        <f>IF(O569="","",COUNTIF($O$7:O569,O569))</f>
        <v>23</v>
      </c>
      <c r="O569" s="340">
        <f t="shared" si="135"/>
        <v>21</v>
      </c>
      <c r="P569" s="1" t="str">
        <f t="shared" si="139"/>
        <v>a ابتسام</v>
      </c>
      <c r="Q569" s="4" t="str">
        <f t="shared" si="140"/>
        <v>21.23</v>
      </c>
      <c r="R569" s="2" t="str">
        <f t="shared" si="141"/>
        <v>a ابتسام</v>
      </c>
      <c r="S569" s="79">
        <f t="shared" si="142"/>
        <v>563</v>
      </c>
    </row>
    <row r="570" spans="2:19" ht="24" customHeight="1">
      <c r="B570" s="75" t="str">
        <f t="shared" si="136"/>
        <v>3ASCG-14.21</v>
      </c>
      <c r="C570" s="76">
        <v>564</v>
      </c>
      <c r="D570" s="403" t="str">
        <f t="shared" si="128"/>
        <v>الثالثة إعدادي عام_564</v>
      </c>
      <c r="E570" s="77" t="str">
        <f t="shared" si="129"/>
        <v>3ASCG-14</v>
      </c>
      <c r="F570" s="91" t="str">
        <f t="shared" si="130"/>
        <v>14</v>
      </c>
      <c r="G570" s="92">
        <f t="shared" si="131"/>
        <v>21</v>
      </c>
      <c r="H570" s="91" t="str">
        <f t="shared" si="132"/>
        <v>P133243637</v>
      </c>
      <c r="I570" s="91" t="str">
        <f t="shared" si="133"/>
        <v>a دعاء</v>
      </c>
      <c r="J570" s="91" t="str">
        <f t="shared" si="134"/>
        <v>أنثى</v>
      </c>
      <c r="K570" s="101" t="str">
        <f t="shared" si="137"/>
        <v>3ASCG-14</v>
      </c>
      <c r="L570" s="78">
        <v>564</v>
      </c>
      <c r="M570" s="4" t="str">
        <f t="shared" si="138"/>
        <v>21.564</v>
      </c>
      <c r="N570" s="340">
        <f>IF(O570="","",COUNTIF($O$7:O570,O570))</f>
        <v>24</v>
      </c>
      <c r="O570" s="340">
        <f t="shared" si="135"/>
        <v>21</v>
      </c>
      <c r="P570" s="1" t="str">
        <f t="shared" si="139"/>
        <v>a دعاء</v>
      </c>
      <c r="Q570" s="4" t="str">
        <f t="shared" si="140"/>
        <v>21.24</v>
      </c>
      <c r="R570" s="2" t="str">
        <f t="shared" si="141"/>
        <v>a دعاء</v>
      </c>
      <c r="S570" s="79">
        <f t="shared" si="142"/>
        <v>564</v>
      </c>
    </row>
    <row r="571" spans="2:19" ht="24" customHeight="1">
      <c r="B571" s="75" t="str">
        <f t="shared" si="136"/>
        <v>3ASCG-14.22</v>
      </c>
      <c r="C571" s="76">
        <v>565</v>
      </c>
      <c r="D571" s="403" t="str">
        <f t="shared" si="128"/>
        <v>الثالثة إعدادي عام_565</v>
      </c>
      <c r="E571" s="77" t="str">
        <f t="shared" si="129"/>
        <v>3ASCG-14</v>
      </c>
      <c r="F571" s="91" t="str">
        <f t="shared" si="130"/>
        <v>14</v>
      </c>
      <c r="G571" s="92">
        <f t="shared" si="131"/>
        <v>22</v>
      </c>
      <c r="H571" s="91" t="str">
        <f t="shared" si="132"/>
        <v>P133244321</v>
      </c>
      <c r="I571" s="91" t="str">
        <f t="shared" si="133"/>
        <v xml:space="preserve">a أيمن </v>
      </c>
      <c r="J571" s="91" t="str">
        <f t="shared" si="134"/>
        <v>ذكر</v>
      </c>
      <c r="K571" s="101" t="str">
        <f t="shared" si="137"/>
        <v>3ASCG-14</v>
      </c>
      <c r="L571" s="78">
        <v>565</v>
      </c>
      <c r="M571" s="4" t="str">
        <f t="shared" si="138"/>
        <v>21.565</v>
      </c>
      <c r="N571" s="340">
        <f>IF(O571="","",COUNTIF($O$7:O571,O571))</f>
        <v>25</v>
      </c>
      <c r="O571" s="340">
        <f t="shared" si="135"/>
        <v>21</v>
      </c>
      <c r="P571" s="1" t="str">
        <f t="shared" si="139"/>
        <v xml:space="preserve">a أيمن </v>
      </c>
      <c r="Q571" s="4" t="str">
        <f t="shared" si="140"/>
        <v>21.25</v>
      </c>
      <c r="R571" s="2" t="str">
        <f t="shared" si="141"/>
        <v xml:space="preserve">a أيمن </v>
      </c>
      <c r="S571" s="79">
        <f t="shared" si="142"/>
        <v>565</v>
      </c>
    </row>
    <row r="572" spans="2:19" ht="24" customHeight="1">
      <c r="B572" s="75" t="str">
        <f t="shared" si="136"/>
        <v>3ASCG-14.23</v>
      </c>
      <c r="C572" s="76">
        <v>566</v>
      </c>
      <c r="D572" s="403" t="str">
        <f t="shared" si="128"/>
        <v>الثالثة إعدادي عام_566</v>
      </c>
      <c r="E572" s="77" t="str">
        <f t="shared" si="129"/>
        <v>3ASCG-14</v>
      </c>
      <c r="F572" s="91" t="str">
        <f t="shared" si="130"/>
        <v>14</v>
      </c>
      <c r="G572" s="92">
        <f t="shared" si="131"/>
        <v>23</v>
      </c>
      <c r="H572" s="91" t="str">
        <f t="shared" si="132"/>
        <v>P133376632</v>
      </c>
      <c r="I572" s="91" t="str">
        <f t="shared" si="133"/>
        <v>a أسامة</v>
      </c>
      <c r="J572" s="91" t="str">
        <f t="shared" si="134"/>
        <v>ذكر</v>
      </c>
      <c r="K572" s="101" t="str">
        <f t="shared" si="137"/>
        <v>3ASCG-14</v>
      </c>
      <c r="L572" s="78">
        <v>566</v>
      </c>
      <c r="M572" s="4" t="str">
        <f t="shared" si="138"/>
        <v>21.566</v>
      </c>
      <c r="N572" s="340">
        <f>IF(O572="","",COUNTIF($O$7:O572,O572))</f>
        <v>26</v>
      </c>
      <c r="O572" s="340">
        <f t="shared" si="135"/>
        <v>21</v>
      </c>
      <c r="P572" s="1" t="str">
        <f t="shared" si="139"/>
        <v>a أسامة</v>
      </c>
      <c r="Q572" s="4" t="str">
        <f t="shared" si="140"/>
        <v>21.26</v>
      </c>
      <c r="R572" s="2" t="str">
        <f t="shared" si="141"/>
        <v>a أسامة</v>
      </c>
      <c r="S572" s="79">
        <f t="shared" si="142"/>
        <v>566</v>
      </c>
    </row>
    <row r="573" spans="2:19" ht="24" customHeight="1">
      <c r="B573" s="75" t="str">
        <f t="shared" si="136"/>
        <v>3ASCG-14.24</v>
      </c>
      <c r="C573" s="76">
        <v>567</v>
      </c>
      <c r="D573" s="403" t="str">
        <f t="shared" si="128"/>
        <v>الثالثة إعدادي عام_567</v>
      </c>
      <c r="E573" s="77" t="str">
        <f t="shared" si="129"/>
        <v>3ASCG-14</v>
      </c>
      <c r="F573" s="91" t="str">
        <f t="shared" si="130"/>
        <v>14</v>
      </c>
      <c r="G573" s="92">
        <f t="shared" si="131"/>
        <v>24</v>
      </c>
      <c r="H573" s="91" t="str">
        <f t="shared" si="132"/>
        <v>P134289652</v>
      </c>
      <c r="I573" s="91" t="str">
        <f t="shared" si="133"/>
        <v>a حفصة</v>
      </c>
      <c r="J573" s="91" t="str">
        <f t="shared" si="134"/>
        <v>أنثى</v>
      </c>
      <c r="K573" s="101" t="str">
        <f t="shared" si="137"/>
        <v>3ASCG-14</v>
      </c>
      <c r="L573" s="78">
        <v>567</v>
      </c>
      <c r="M573" s="4" t="str">
        <f t="shared" si="138"/>
        <v>21.567</v>
      </c>
      <c r="N573" s="340">
        <f>IF(O573="","",COUNTIF($O$7:O573,O573))</f>
        <v>27</v>
      </c>
      <c r="O573" s="340">
        <f t="shared" si="135"/>
        <v>21</v>
      </c>
      <c r="P573" s="1" t="str">
        <f t="shared" si="139"/>
        <v>a حفصة</v>
      </c>
      <c r="Q573" s="4" t="str">
        <f t="shared" si="140"/>
        <v>21.27</v>
      </c>
      <c r="R573" s="2" t="str">
        <f t="shared" si="141"/>
        <v>a حفصة</v>
      </c>
      <c r="S573" s="79">
        <f t="shared" si="142"/>
        <v>567</v>
      </c>
    </row>
    <row r="574" spans="2:19" ht="24" customHeight="1">
      <c r="B574" s="75" t="str">
        <f t="shared" si="136"/>
        <v>3ASCG-14.25</v>
      </c>
      <c r="C574" s="76">
        <v>568</v>
      </c>
      <c r="D574" s="403" t="str">
        <f t="shared" si="128"/>
        <v>الثالثة إعدادي عام_568</v>
      </c>
      <c r="E574" s="77" t="str">
        <f t="shared" si="129"/>
        <v>3ASCG-14</v>
      </c>
      <c r="F574" s="91" t="str">
        <f t="shared" si="130"/>
        <v>14</v>
      </c>
      <c r="G574" s="92">
        <f t="shared" si="131"/>
        <v>25</v>
      </c>
      <c r="H574" s="91" t="str">
        <f t="shared" si="132"/>
        <v>P134371111</v>
      </c>
      <c r="I574" s="91" t="str">
        <f t="shared" si="133"/>
        <v xml:space="preserve">a سمية </v>
      </c>
      <c r="J574" s="91" t="str">
        <f t="shared" si="134"/>
        <v>أنثى</v>
      </c>
      <c r="K574" s="101" t="str">
        <f t="shared" si="137"/>
        <v>3ASCG-14</v>
      </c>
      <c r="L574" s="78">
        <v>568</v>
      </c>
      <c r="M574" s="4" t="str">
        <f t="shared" si="138"/>
        <v>22.568</v>
      </c>
      <c r="N574" s="340">
        <f>IF(O574="","",COUNTIF($O$7:O574,O574))</f>
        <v>1</v>
      </c>
      <c r="O574" s="340">
        <f t="shared" si="135"/>
        <v>22</v>
      </c>
      <c r="P574" s="1" t="str">
        <f t="shared" si="139"/>
        <v xml:space="preserve">a سمية </v>
      </c>
      <c r="Q574" s="4" t="str">
        <f t="shared" si="140"/>
        <v>22.1</v>
      </c>
      <c r="R574" s="2" t="str">
        <f t="shared" si="141"/>
        <v xml:space="preserve">a سمية </v>
      </c>
      <c r="S574" s="79">
        <f t="shared" si="142"/>
        <v>568</v>
      </c>
    </row>
    <row r="575" spans="2:19" ht="24" customHeight="1">
      <c r="B575" s="75" t="str">
        <f t="shared" si="136"/>
        <v>3ASCG-14.26</v>
      </c>
      <c r="C575" s="76">
        <v>569</v>
      </c>
      <c r="D575" s="403" t="str">
        <f t="shared" si="128"/>
        <v>الثالثة إعدادي عام_569</v>
      </c>
      <c r="E575" s="77" t="str">
        <f t="shared" si="129"/>
        <v>3ASCG-14</v>
      </c>
      <c r="F575" s="91" t="str">
        <f t="shared" si="130"/>
        <v>14</v>
      </c>
      <c r="G575" s="92">
        <f t="shared" si="131"/>
        <v>26</v>
      </c>
      <c r="H575" s="91" t="str">
        <f t="shared" si="132"/>
        <v>P135044151</v>
      </c>
      <c r="I575" s="91" t="str">
        <f t="shared" si="133"/>
        <v>a محمد</v>
      </c>
      <c r="J575" s="91" t="str">
        <f t="shared" si="134"/>
        <v>ذكر</v>
      </c>
      <c r="K575" s="101" t="str">
        <f t="shared" si="137"/>
        <v>3ASCG-14</v>
      </c>
      <c r="L575" s="78">
        <v>569</v>
      </c>
      <c r="M575" s="4" t="str">
        <f t="shared" si="138"/>
        <v>22.569</v>
      </c>
      <c r="N575" s="340">
        <f>IF(O575="","",COUNTIF($O$7:O575,O575))</f>
        <v>2</v>
      </c>
      <c r="O575" s="340">
        <f t="shared" si="135"/>
        <v>22</v>
      </c>
      <c r="P575" s="1" t="str">
        <f t="shared" si="139"/>
        <v>a محمد</v>
      </c>
      <c r="Q575" s="4" t="str">
        <f t="shared" si="140"/>
        <v>22.2</v>
      </c>
      <c r="R575" s="2" t="str">
        <f t="shared" si="141"/>
        <v>a محمد</v>
      </c>
      <c r="S575" s="79">
        <f t="shared" si="142"/>
        <v>569</v>
      </c>
    </row>
    <row r="576" spans="2:19" ht="24" customHeight="1">
      <c r="B576" s="75" t="str">
        <f t="shared" si="136"/>
        <v>3ASCG-14.27</v>
      </c>
      <c r="C576" s="76">
        <v>570</v>
      </c>
      <c r="D576" s="403" t="str">
        <f t="shared" si="128"/>
        <v>الثالثة إعدادي عام_570</v>
      </c>
      <c r="E576" s="77" t="str">
        <f t="shared" si="129"/>
        <v>3ASCG-14</v>
      </c>
      <c r="F576" s="91" t="str">
        <f t="shared" si="130"/>
        <v>14</v>
      </c>
      <c r="G576" s="92">
        <f t="shared" si="131"/>
        <v>27</v>
      </c>
      <c r="H576" s="91" t="str">
        <f t="shared" si="132"/>
        <v>P135243695</v>
      </c>
      <c r="I576" s="91" t="str">
        <f t="shared" si="133"/>
        <v>a الياس</v>
      </c>
      <c r="J576" s="91" t="str">
        <f t="shared" si="134"/>
        <v>ذكر</v>
      </c>
      <c r="K576" s="101" t="str">
        <f t="shared" si="137"/>
        <v>3ASCG-14</v>
      </c>
      <c r="L576" s="78">
        <v>570</v>
      </c>
      <c r="M576" s="4" t="str">
        <f t="shared" si="138"/>
        <v>22.570</v>
      </c>
      <c r="N576" s="340">
        <f>IF(O576="","",COUNTIF($O$7:O576,O576))</f>
        <v>3</v>
      </c>
      <c r="O576" s="340">
        <f t="shared" si="135"/>
        <v>22</v>
      </c>
      <c r="P576" s="1" t="str">
        <f t="shared" si="139"/>
        <v>a الياس</v>
      </c>
      <c r="Q576" s="4" t="str">
        <f t="shared" si="140"/>
        <v>22.3</v>
      </c>
      <c r="R576" s="2" t="str">
        <f t="shared" si="141"/>
        <v>a الياس</v>
      </c>
      <c r="S576" s="79">
        <f t="shared" si="142"/>
        <v>570</v>
      </c>
    </row>
    <row r="577" spans="2:19" ht="24" customHeight="1">
      <c r="B577" s="75" t="str">
        <f t="shared" si="136"/>
        <v>3ASCG-14.28</v>
      </c>
      <c r="C577" s="76">
        <v>571</v>
      </c>
      <c r="D577" s="403" t="str">
        <f t="shared" si="128"/>
        <v>الثالثة إعدادي عام_571</v>
      </c>
      <c r="E577" s="77" t="str">
        <f t="shared" si="129"/>
        <v>3ASCG-14</v>
      </c>
      <c r="F577" s="91" t="str">
        <f t="shared" si="130"/>
        <v>14</v>
      </c>
      <c r="G577" s="92">
        <f t="shared" si="131"/>
        <v>28</v>
      </c>
      <c r="H577" s="91" t="str">
        <f t="shared" si="132"/>
        <v>P135371224</v>
      </c>
      <c r="I577" s="91" t="str">
        <f t="shared" si="133"/>
        <v xml:space="preserve">a سارة </v>
      </c>
      <c r="J577" s="91" t="str">
        <f t="shared" si="134"/>
        <v>أنثى</v>
      </c>
      <c r="K577" s="101" t="str">
        <f t="shared" si="137"/>
        <v>3ASCG-14</v>
      </c>
      <c r="L577" s="78">
        <v>571</v>
      </c>
      <c r="M577" s="4" t="str">
        <f t="shared" si="138"/>
        <v>22.571</v>
      </c>
      <c r="N577" s="340">
        <f>IF(O577="","",COUNTIF($O$7:O577,O577))</f>
        <v>4</v>
      </c>
      <c r="O577" s="340">
        <f t="shared" si="135"/>
        <v>22</v>
      </c>
      <c r="P577" s="1" t="str">
        <f t="shared" si="139"/>
        <v xml:space="preserve">a سارة </v>
      </c>
      <c r="Q577" s="4" t="str">
        <f t="shared" si="140"/>
        <v>22.4</v>
      </c>
      <c r="R577" s="2" t="str">
        <f t="shared" si="141"/>
        <v xml:space="preserve">a سارة </v>
      </c>
      <c r="S577" s="79">
        <f t="shared" si="142"/>
        <v>571</v>
      </c>
    </row>
    <row r="578" spans="2:19" ht="24" customHeight="1">
      <c r="B578" s="75" t="str">
        <f t="shared" si="136"/>
        <v>3ASCG-14.29</v>
      </c>
      <c r="C578" s="76">
        <v>572</v>
      </c>
      <c r="D578" s="403" t="str">
        <f t="shared" si="128"/>
        <v>الثالثة إعدادي عام_572</v>
      </c>
      <c r="E578" s="77" t="str">
        <f t="shared" si="129"/>
        <v>3ASCG-14</v>
      </c>
      <c r="F578" s="91" t="str">
        <f t="shared" si="130"/>
        <v>14</v>
      </c>
      <c r="G578" s="92">
        <f t="shared" si="131"/>
        <v>29</v>
      </c>
      <c r="H578" s="91" t="str">
        <f t="shared" si="132"/>
        <v>P135412173</v>
      </c>
      <c r="I578" s="91" t="str">
        <f t="shared" si="133"/>
        <v>a وجدان</v>
      </c>
      <c r="J578" s="91" t="str">
        <f t="shared" si="134"/>
        <v>أنثى</v>
      </c>
      <c r="K578" s="101" t="str">
        <f t="shared" si="137"/>
        <v>3ASCG-14</v>
      </c>
      <c r="L578" s="78">
        <v>572</v>
      </c>
      <c r="M578" s="4" t="str">
        <f t="shared" si="138"/>
        <v>22.572</v>
      </c>
      <c r="N578" s="340">
        <f>IF(O578="","",COUNTIF($O$7:O578,O578))</f>
        <v>5</v>
      </c>
      <c r="O578" s="340">
        <f t="shared" si="135"/>
        <v>22</v>
      </c>
      <c r="P578" s="1" t="str">
        <f t="shared" si="139"/>
        <v>a وجدان</v>
      </c>
      <c r="Q578" s="4" t="str">
        <f t="shared" si="140"/>
        <v>22.5</v>
      </c>
      <c r="R578" s="2" t="str">
        <f t="shared" si="141"/>
        <v>a وجدان</v>
      </c>
      <c r="S578" s="79">
        <f t="shared" si="142"/>
        <v>572</v>
      </c>
    </row>
    <row r="579" spans="2:19" ht="24" customHeight="1">
      <c r="B579" s="75" t="str">
        <f t="shared" si="136"/>
        <v>3ASCG-14.30</v>
      </c>
      <c r="C579" s="76">
        <v>573</v>
      </c>
      <c r="D579" s="403" t="str">
        <f t="shared" si="128"/>
        <v>الثالثة إعدادي عام_573</v>
      </c>
      <c r="E579" s="77" t="str">
        <f t="shared" si="129"/>
        <v>3ASCG-14</v>
      </c>
      <c r="F579" s="91" t="str">
        <f t="shared" si="130"/>
        <v>14</v>
      </c>
      <c r="G579" s="92">
        <f t="shared" si="131"/>
        <v>30</v>
      </c>
      <c r="H579" s="91" t="str">
        <f t="shared" si="132"/>
        <v>P136236781</v>
      </c>
      <c r="I579" s="91" t="str">
        <f t="shared" si="133"/>
        <v>a خولة</v>
      </c>
      <c r="J579" s="91" t="str">
        <f t="shared" si="134"/>
        <v>أنثى</v>
      </c>
      <c r="K579" s="101" t="str">
        <f t="shared" si="137"/>
        <v>3ASCG-14</v>
      </c>
      <c r="L579" s="78">
        <v>573</v>
      </c>
      <c r="M579" s="4" t="str">
        <f t="shared" si="138"/>
        <v>22.573</v>
      </c>
      <c r="N579" s="340">
        <f>IF(O579="","",COUNTIF($O$7:O579,O579))</f>
        <v>6</v>
      </c>
      <c r="O579" s="340">
        <f t="shared" si="135"/>
        <v>22</v>
      </c>
      <c r="P579" s="1" t="str">
        <f t="shared" si="139"/>
        <v>a خولة</v>
      </c>
      <c r="Q579" s="4" t="str">
        <f t="shared" si="140"/>
        <v>22.6</v>
      </c>
      <c r="R579" s="2" t="str">
        <f t="shared" si="141"/>
        <v>a خولة</v>
      </c>
      <c r="S579" s="79">
        <f t="shared" si="142"/>
        <v>573</v>
      </c>
    </row>
    <row r="580" spans="2:19" ht="24" customHeight="1">
      <c r="B580" s="75" t="str">
        <f t="shared" si="136"/>
        <v>3ASCG-14.31</v>
      </c>
      <c r="C580" s="76">
        <v>574</v>
      </c>
      <c r="D580" s="403" t="str">
        <f t="shared" si="128"/>
        <v>الثالثة إعدادي عام_574</v>
      </c>
      <c r="E580" s="77" t="str">
        <f t="shared" si="129"/>
        <v>3ASCG-14</v>
      </c>
      <c r="F580" s="91" t="str">
        <f t="shared" si="130"/>
        <v>14</v>
      </c>
      <c r="G580" s="92">
        <f t="shared" si="131"/>
        <v>31</v>
      </c>
      <c r="H580" s="91" t="str">
        <f t="shared" si="132"/>
        <v>P136250972</v>
      </c>
      <c r="I580" s="91" t="str">
        <f t="shared" si="133"/>
        <v xml:space="preserve">a سلمى </v>
      </c>
      <c r="J580" s="91" t="str">
        <f t="shared" si="134"/>
        <v>أنثى</v>
      </c>
      <c r="K580" s="101" t="str">
        <f t="shared" si="137"/>
        <v>3ASCG-14</v>
      </c>
      <c r="L580" s="78">
        <v>574</v>
      </c>
      <c r="M580" s="4" t="str">
        <f t="shared" si="138"/>
        <v>22.574</v>
      </c>
      <c r="N580" s="340">
        <f>IF(O580="","",COUNTIF($O$7:O580,O580))</f>
        <v>7</v>
      </c>
      <c r="O580" s="340">
        <f t="shared" si="135"/>
        <v>22</v>
      </c>
      <c r="P580" s="1" t="str">
        <f t="shared" si="139"/>
        <v xml:space="preserve">a سلمى </v>
      </c>
      <c r="Q580" s="4" t="str">
        <f t="shared" si="140"/>
        <v>22.7</v>
      </c>
      <c r="R580" s="2" t="str">
        <f t="shared" si="141"/>
        <v xml:space="preserve">a سلمى </v>
      </c>
      <c r="S580" s="79">
        <f t="shared" si="142"/>
        <v>574</v>
      </c>
    </row>
    <row r="581" spans="2:19" ht="24" customHeight="1">
      <c r="B581" s="75" t="str">
        <f t="shared" si="136"/>
        <v>3ASCG-14.32</v>
      </c>
      <c r="C581" s="76">
        <v>575</v>
      </c>
      <c r="D581" s="403" t="str">
        <f t="shared" si="128"/>
        <v>الثالثة إعدادي عام_575</v>
      </c>
      <c r="E581" s="77" t="str">
        <f t="shared" si="129"/>
        <v>3ASCG-14</v>
      </c>
      <c r="F581" s="91" t="str">
        <f t="shared" si="130"/>
        <v>14</v>
      </c>
      <c r="G581" s="92">
        <f t="shared" si="131"/>
        <v>32</v>
      </c>
      <c r="H581" s="91" t="str">
        <f t="shared" si="132"/>
        <v>P136260098</v>
      </c>
      <c r="I581" s="91" t="str">
        <f t="shared" si="133"/>
        <v>a أيوب</v>
      </c>
      <c r="J581" s="91" t="str">
        <f t="shared" si="134"/>
        <v>ذكر</v>
      </c>
      <c r="K581" s="101" t="str">
        <f t="shared" si="137"/>
        <v>3ASCG-14</v>
      </c>
      <c r="L581" s="78">
        <v>575</v>
      </c>
      <c r="M581" s="4" t="str">
        <f t="shared" si="138"/>
        <v>22.575</v>
      </c>
      <c r="N581" s="340">
        <f>IF(O581="","",COUNTIF($O$7:O581,O581))</f>
        <v>8</v>
      </c>
      <c r="O581" s="340">
        <f t="shared" si="135"/>
        <v>22</v>
      </c>
      <c r="P581" s="1" t="str">
        <f t="shared" si="139"/>
        <v>a أيوب</v>
      </c>
      <c r="Q581" s="4" t="str">
        <f t="shared" si="140"/>
        <v>22.8</v>
      </c>
      <c r="R581" s="2" t="str">
        <f t="shared" si="141"/>
        <v>a أيوب</v>
      </c>
      <c r="S581" s="79">
        <f t="shared" si="142"/>
        <v>575</v>
      </c>
    </row>
    <row r="582" spans="2:19" ht="24" customHeight="1">
      <c r="B582" s="75" t="str">
        <f t="shared" si="136"/>
        <v>3ASCG-14.33</v>
      </c>
      <c r="C582" s="76">
        <v>576</v>
      </c>
      <c r="D582" s="403" t="str">
        <f t="shared" si="128"/>
        <v>الثالثة إعدادي عام_576</v>
      </c>
      <c r="E582" s="77" t="str">
        <f t="shared" si="129"/>
        <v>3ASCG-14</v>
      </c>
      <c r="F582" s="91" t="str">
        <f t="shared" si="130"/>
        <v>14</v>
      </c>
      <c r="G582" s="92">
        <f t="shared" si="131"/>
        <v>33</v>
      </c>
      <c r="H582" s="91" t="str">
        <f t="shared" si="132"/>
        <v>P136377398</v>
      </c>
      <c r="I582" s="91" t="str">
        <f t="shared" si="133"/>
        <v xml:space="preserve">a بدر الدين </v>
      </c>
      <c r="J582" s="91" t="str">
        <f t="shared" si="134"/>
        <v>ذكر</v>
      </c>
      <c r="K582" s="101" t="str">
        <f t="shared" si="137"/>
        <v>3ASCG-14</v>
      </c>
      <c r="L582" s="78">
        <v>576</v>
      </c>
      <c r="M582" s="4" t="str">
        <f t="shared" si="138"/>
        <v>22.576</v>
      </c>
      <c r="N582" s="340">
        <f>IF(O582="","",COUNTIF($O$7:O582,O582))</f>
        <v>9</v>
      </c>
      <c r="O582" s="340">
        <f t="shared" si="135"/>
        <v>22</v>
      </c>
      <c r="P582" s="1" t="str">
        <f t="shared" si="139"/>
        <v xml:space="preserve">a بدر الدين </v>
      </c>
      <c r="Q582" s="4" t="str">
        <f t="shared" si="140"/>
        <v>22.9</v>
      </c>
      <c r="R582" s="2" t="str">
        <f t="shared" si="141"/>
        <v xml:space="preserve">a بدر الدين </v>
      </c>
      <c r="S582" s="79">
        <f t="shared" si="142"/>
        <v>576</v>
      </c>
    </row>
    <row r="583" spans="2:19" ht="24" customHeight="1">
      <c r="B583" s="75" t="str">
        <f t="shared" si="136"/>
        <v>3ASCG-14.34</v>
      </c>
      <c r="C583" s="76">
        <v>577</v>
      </c>
      <c r="D583" s="403" t="str">
        <f t="shared" ref="D583:D646" si="143">$F$2&amp;"_"&amp;C583</f>
        <v>الثالثة إعدادي عام_577</v>
      </c>
      <c r="E583" s="77" t="str">
        <f t="shared" ref="E583:E646" si="144">IFERROR(INDEX(AHLA1,MATCH(D583,AHLA,0))," ")</f>
        <v>3ASCG-14</v>
      </c>
      <c r="F583" s="91" t="str">
        <f t="shared" ref="F583:F646" si="145">IF(LEN(E583)&gt;7,RIGHT(E583,2),RIGHT(E583,1))</f>
        <v>14</v>
      </c>
      <c r="G583" s="92">
        <f t="shared" ref="G583:G646" si="146">IFERROR(INDEX(AHLA2,MATCH(D583,AHLA,0))," ")</f>
        <v>34</v>
      </c>
      <c r="H583" s="91" t="str">
        <f t="shared" ref="H583:H646" si="147">IFERROR(INDEX(AHLA3,MATCH(D583,AHLA,0))," ")</f>
        <v>P137243162</v>
      </c>
      <c r="I583" s="91" t="str">
        <f t="shared" ref="I583:I646" si="148">IFERROR(INDEX(AHLA5,MATCH(D583,AHLA,0))," ")</f>
        <v>a محمد</v>
      </c>
      <c r="J583" s="91" t="str">
        <f t="shared" ref="J583:J646" si="149">IFERROR(INDEX(AHLA4,MATCH(D583,AHLA,0))," ")</f>
        <v>ذكر</v>
      </c>
      <c r="K583" s="101" t="str">
        <f t="shared" si="137"/>
        <v>3ASCG-14</v>
      </c>
      <c r="L583" s="78">
        <v>577</v>
      </c>
      <c r="M583" s="4" t="str">
        <f t="shared" si="138"/>
        <v>22.577</v>
      </c>
      <c r="N583" s="340">
        <f>IF(O583="","",COUNTIF($O$7:O583,O583))</f>
        <v>10</v>
      </c>
      <c r="O583" s="340">
        <f t="shared" si="135"/>
        <v>22</v>
      </c>
      <c r="P583" s="1" t="str">
        <f t="shared" si="139"/>
        <v>a محمد</v>
      </c>
      <c r="Q583" s="4" t="str">
        <f t="shared" si="140"/>
        <v>22.10</v>
      </c>
      <c r="R583" s="2" t="str">
        <f t="shared" si="141"/>
        <v>a محمد</v>
      </c>
      <c r="S583" s="79">
        <f t="shared" si="142"/>
        <v>577</v>
      </c>
    </row>
    <row r="584" spans="2:19" ht="24" customHeight="1">
      <c r="B584" s="75" t="str">
        <f t="shared" si="136"/>
        <v>3ASCG-14.35</v>
      </c>
      <c r="C584" s="76">
        <v>578</v>
      </c>
      <c r="D584" s="403" t="str">
        <f t="shared" si="143"/>
        <v>الثالثة إعدادي عام_578</v>
      </c>
      <c r="E584" s="77" t="str">
        <f t="shared" si="144"/>
        <v>3ASCG-14</v>
      </c>
      <c r="F584" s="91" t="str">
        <f t="shared" si="145"/>
        <v>14</v>
      </c>
      <c r="G584" s="92">
        <f t="shared" si="146"/>
        <v>35</v>
      </c>
      <c r="H584" s="91" t="str">
        <f t="shared" si="147"/>
        <v>P137260255</v>
      </c>
      <c r="I584" s="91" t="str">
        <f t="shared" si="148"/>
        <v xml:space="preserve">a دعاء </v>
      </c>
      <c r="J584" s="91" t="str">
        <f t="shared" si="149"/>
        <v>أنثى</v>
      </c>
      <c r="K584" s="101" t="str">
        <f t="shared" si="137"/>
        <v>3ASCG-14</v>
      </c>
      <c r="L584" s="78">
        <v>578</v>
      </c>
      <c r="M584" s="4" t="str">
        <f t="shared" si="138"/>
        <v>22.578</v>
      </c>
      <c r="N584" s="340">
        <f>IF(O584="","",COUNTIF($O$7:O584,O584))</f>
        <v>11</v>
      </c>
      <c r="O584" s="340">
        <f t="shared" ref="O584:O647" si="150">IFERROR(INDEX($W$7:$W$46,MATCH(ROW()-6,$U$6:$U$46)),"")</f>
        <v>22</v>
      </c>
      <c r="P584" s="1" t="str">
        <f t="shared" si="139"/>
        <v xml:space="preserve">a دعاء </v>
      </c>
      <c r="Q584" s="4" t="str">
        <f t="shared" si="140"/>
        <v>22.11</v>
      </c>
      <c r="R584" s="2" t="str">
        <f t="shared" si="141"/>
        <v xml:space="preserve">a دعاء </v>
      </c>
      <c r="S584" s="79">
        <f t="shared" si="142"/>
        <v>578</v>
      </c>
    </row>
    <row r="585" spans="2:19" ht="24" customHeight="1">
      <c r="B585" s="75" t="str">
        <f t="shared" si="136"/>
        <v>3ASCG-14.36</v>
      </c>
      <c r="C585" s="76">
        <v>579</v>
      </c>
      <c r="D585" s="403" t="str">
        <f t="shared" si="143"/>
        <v>الثالثة إعدادي عام_579</v>
      </c>
      <c r="E585" s="77" t="str">
        <f t="shared" si="144"/>
        <v>3ASCG-14</v>
      </c>
      <c r="F585" s="91" t="str">
        <f t="shared" si="145"/>
        <v>14</v>
      </c>
      <c r="G585" s="92">
        <f t="shared" si="146"/>
        <v>36</v>
      </c>
      <c r="H585" s="91" t="str">
        <f t="shared" si="147"/>
        <v>P137266817</v>
      </c>
      <c r="I585" s="91" t="str">
        <f t="shared" si="148"/>
        <v xml:space="preserve">a اسماعيل  </v>
      </c>
      <c r="J585" s="91" t="str">
        <f t="shared" si="149"/>
        <v>ذكر</v>
      </c>
      <c r="K585" s="101" t="str">
        <f t="shared" si="137"/>
        <v>3ASCG-14</v>
      </c>
      <c r="L585" s="78">
        <v>579</v>
      </c>
      <c r="M585" s="4" t="str">
        <f t="shared" si="138"/>
        <v>22.579</v>
      </c>
      <c r="N585" s="340">
        <f>IF(O585="","",COUNTIF($O$7:O585,O585))</f>
        <v>12</v>
      </c>
      <c r="O585" s="340">
        <f t="shared" si="150"/>
        <v>22</v>
      </c>
      <c r="P585" s="1" t="str">
        <f t="shared" si="139"/>
        <v xml:space="preserve">a اسماعيل  </v>
      </c>
      <c r="Q585" s="4" t="str">
        <f t="shared" si="140"/>
        <v>22.12</v>
      </c>
      <c r="R585" s="2" t="str">
        <f t="shared" si="141"/>
        <v xml:space="preserve">a اسماعيل  </v>
      </c>
      <c r="S585" s="79">
        <f t="shared" si="142"/>
        <v>579</v>
      </c>
    </row>
    <row r="586" spans="2:19" ht="24" customHeight="1">
      <c r="B586" s="75" t="str">
        <f t="shared" si="136"/>
        <v>3ASCG-14.37</v>
      </c>
      <c r="C586" s="76">
        <v>580</v>
      </c>
      <c r="D586" s="403" t="str">
        <f t="shared" si="143"/>
        <v>الثالثة إعدادي عام_580</v>
      </c>
      <c r="E586" s="77" t="str">
        <f t="shared" si="144"/>
        <v>3ASCG-14</v>
      </c>
      <c r="F586" s="91" t="str">
        <f t="shared" si="145"/>
        <v>14</v>
      </c>
      <c r="G586" s="92">
        <f t="shared" si="146"/>
        <v>37</v>
      </c>
      <c r="H586" s="91" t="str">
        <f t="shared" si="147"/>
        <v>P138415989</v>
      </c>
      <c r="I586" s="91" t="str">
        <f t="shared" si="148"/>
        <v>a عمر</v>
      </c>
      <c r="J586" s="91" t="str">
        <f t="shared" si="149"/>
        <v>ذكر</v>
      </c>
      <c r="K586" s="101" t="str">
        <f t="shared" si="137"/>
        <v>3ASCG-14</v>
      </c>
      <c r="L586" s="78">
        <v>580</v>
      </c>
      <c r="M586" s="4" t="str">
        <f t="shared" si="138"/>
        <v>22.580</v>
      </c>
      <c r="N586" s="340">
        <f>IF(O586="","",COUNTIF($O$7:O586,O586))</f>
        <v>13</v>
      </c>
      <c r="O586" s="340">
        <f t="shared" si="150"/>
        <v>22</v>
      </c>
      <c r="P586" s="1" t="str">
        <f t="shared" si="139"/>
        <v>a عمر</v>
      </c>
      <c r="Q586" s="4" t="str">
        <f t="shared" si="140"/>
        <v>22.13</v>
      </c>
      <c r="R586" s="2" t="str">
        <f t="shared" si="141"/>
        <v>a عمر</v>
      </c>
      <c r="S586" s="79">
        <f t="shared" si="142"/>
        <v>580</v>
      </c>
    </row>
    <row r="587" spans="2:19" ht="24" customHeight="1">
      <c r="B587" s="75" t="str">
        <f t="shared" si="136"/>
        <v>3ASCG-14.38</v>
      </c>
      <c r="C587" s="76">
        <v>581</v>
      </c>
      <c r="D587" s="403" t="str">
        <f t="shared" si="143"/>
        <v>الثالثة إعدادي عام_581</v>
      </c>
      <c r="E587" s="77" t="str">
        <f t="shared" si="144"/>
        <v>3ASCG-14</v>
      </c>
      <c r="F587" s="91" t="str">
        <f t="shared" si="145"/>
        <v>14</v>
      </c>
      <c r="G587" s="92">
        <f t="shared" si="146"/>
        <v>38</v>
      </c>
      <c r="H587" s="91" t="str">
        <f t="shared" si="147"/>
        <v>P139371155</v>
      </c>
      <c r="I587" s="91" t="str">
        <f t="shared" si="148"/>
        <v xml:space="preserve">a إحسان </v>
      </c>
      <c r="J587" s="91" t="str">
        <f t="shared" si="149"/>
        <v>أنثى</v>
      </c>
      <c r="K587" s="101" t="str">
        <f t="shared" si="137"/>
        <v>3ASCG-14</v>
      </c>
      <c r="L587" s="78">
        <v>581</v>
      </c>
      <c r="M587" s="4" t="str">
        <f t="shared" si="138"/>
        <v>22.581</v>
      </c>
      <c r="N587" s="340">
        <f>IF(O587="","",COUNTIF($O$7:O587,O587))</f>
        <v>14</v>
      </c>
      <c r="O587" s="340">
        <f t="shared" si="150"/>
        <v>22</v>
      </c>
      <c r="P587" s="1" t="str">
        <f t="shared" si="139"/>
        <v xml:space="preserve">a إحسان </v>
      </c>
      <c r="Q587" s="4" t="str">
        <f t="shared" si="140"/>
        <v>22.14</v>
      </c>
      <c r="R587" s="2" t="str">
        <f t="shared" si="141"/>
        <v xml:space="preserve">a إحسان </v>
      </c>
      <c r="S587" s="79">
        <f t="shared" si="142"/>
        <v>581</v>
      </c>
    </row>
    <row r="588" spans="2:19" ht="24" customHeight="1">
      <c r="B588" s="75" t="str">
        <f t="shared" si="136"/>
        <v>3ASCG-14.39</v>
      </c>
      <c r="C588" s="76">
        <v>582</v>
      </c>
      <c r="D588" s="403" t="str">
        <f t="shared" si="143"/>
        <v>الثالثة إعدادي عام_582</v>
      </c>
      <c r="E588" s="77" t="str">
        <f t="shared" si="144"/>
        <v>3ASCG-14</v>
      </c>
      <c r="F588" s="91" t="str">
        <f t="shared" si="145"/>
        <v>14</v>
      </c>
      <c r="G588" s="92">
        <f t="shared" si="146"/>
        <v>39</v>
      </c>
      <c r="H588" s="91" t="str">
        <f t="shared" si="147"/>
        <v>P139371175</v>
      </c>
      <c r="I588" s="91" t="str">
        <f t="shared" si="148"/>
        <v xml:space="preserve">a سلمى </v>
      </c>
      <c r="J588" s="91" t="str">
        <f t="shared" si="149"/>
        <v>أنثى</v>
      </c>
      <c r="K588" s="101" t="str">
        <f t="shared" si="137"/>
        <v>3ASCG-14</v>
      </c>
      <c r="L588" s="78">
        <v>582</v>
      </c>
      <c r="M588" s="4" t="str">
        <f t="shared" si="138"/>
        <v>22.582</v>
      </c>
      <c r="N588" s="340">
        <f>IF(O588="","",COUNTIF($O$7:O588,O588))</f>
        <v>15</v>
      </c>
      <c r="O588" s="340">
        <f t="shared" si="150"/>
        <v>22</v>
      </c>
      <c r="P588" s="1" t="str">
        <f t="shared" si="139"/>
        <v xml:space="preserve">a سلمى </v>
      </c>
      <c r="Q588" s="4" t="str">
        <f t="shared" si="140"/>
        <v>22.15</v>
      </c>
      <c r="R588" s="2" t="str">
        <f t="shared" si="141"/>
        <v xml:space="preserve">a سلمى </v>
      </c>
      <c r="S588" s="79">
        <f t="shared" si="142"/>
        <v>582</v>
      </c>
    </row>
    <row r="589" spans="2:19" ht="24" customHeight="1">
      <c r="B589" s="75" t="str">
        <f t="shared" si="136"/>
        <v>3ASCG-14.40</v>
      </c>
      <c r="C589" s="76">
        <v>583</v>
      </c>
      <c r="D589" s="403" t="str">
        <f t="shared" si="143"/>
        <v>الثالثة إعدادي عام_583</v>
      </c>
      <c r="E589" s="77" t="str">
        <f t="shared" si="144"/>
        <v>3ASCG-14</v>
      </c>
      <c r="F589" s="91" t="str">
        <f t="shared" si="145"/>
        <v>14</v>
      </c>
      <c r="G589" s="92">
        <f t="shared" si="146"/>
        <v>40</v>
      </c>
      <c r="H589" s="91" t="str">
        <f t="shared" si="147"/>
        <v>P139371311</v>
      </c>
      <c r="I589" s="91" t="str">
        <f t="shared" si="148"/>
        <v xml:space="preserve">a حاتم </v>
      </c>
      <c r="J589" s="91" t="str">
        <f t="shared" si="149"/>
        <v>ذكر</v>
      </c>
      <c r="K589" s="101" t="str">
        <f t="shared" si="137"/>
        <v>3ASCG-14</v>
      </c>
      <c r="L589" s="78">
        <v>583</v>
      </c>
      <c r="M589" s="4" t="str">
        <f t="shared" si="138"/>
        <v>22.583</v>
      </c>
      <c r="N589" s="340">
        <f>IF(O589="","",COUNTIF($O$7:O589,O589))</f>
        <v>16</v>
      </c>
      <c r="O589" s="340">
        <f t="shared" si="150"/>
        <v>22</v>
      </c>
      <c r="P589" s="1" t="str">
        <f t="shared" si="139"/>
        <v xml:space="preserve">a حاتم </v>
      </c>
      <c r="Q589" s="4" t="str">
        <f t="shared" si="140"/>
        <v>22.16</v>
      </c>
      <c r="R589" s="2" t="str">
        <f t="shared" si="141"/>
        <v xml:space="preserve">a حاتم </v>
      </c>
      <c r="S589" s="79">
        <f t="shared" si="142"/>
        <v>583</v>
      </c>
    </row>
    <row r="590" spans="2:19" ht="24" customHeight="1">
      <c r="B590" s="75" t="str">
        <f t="shared" si="136"/>
        <v>3ASCG-14.41</v>
      </c>
      <c r="C590" s="76">
        <v>584</v>
      </c>
      <c r="D590" s="403" t="str">
        <f t="shared" si="143"/>
        <v>الثالثة إعدادي عام_584</v>
      </c>
      <c r="E590" s="77" t="str">
        <f t="shared" si="144"/>
        <v>3ASCG-14</v>
      </c>
      <c r="F590" s="91" t="str">
        <f t="shared" si="145"/>
        <v>14</v>
      </c>
      <c r="G590" s="92">
        <f t="shared" si="146"/>
        <v>41</v>
      </c>
      <c r="H590" s="91" t="str">
        <f t="shared" si="147"/>
        <v>P141053681</v>
      </c>
      <c r="I590" s="91" t="str">
        <f t="shared" si="148"/>
        <v>a عبد الرحمان</v>
      </c>
      <c r="J590" s="91" t="str">
        <f t="shared" si="149"/>
        <v>ذكر</v>
      </c>
      <c r="K590" s="101" t="str">
        <f t="shared" si="137"/>
        <v>3ASCG-14</v>
      </c>
      <c r="L590" s="78">
        <v>584</v>
      </c>
      <c r="M590" s="4" t="str">
        <f t="shared" si="138"/>
        <v>22.584</v>
      </c>
      <c r="N590" s="340">
        <f>IF(O590="","",COUNTIF($O$7:O590,O590))</f>
        <v>17</v>
      </c>
      <c r="O590" s="340">
        <f t="shared" si="150"/>
        <v>22</v>
      </c>
      <c r="P590" s="1" t="str">
        <f t="shared" si="139"/>
        <v>a عبد الرحمان</v>
      </c>
      <c r="Q590" s="4" t="str">
        <f t="shared" si="140"/>
        <v>22.17</v>
      </c>
      <c r="R590" s="2" t="str">
        <f t="shared" si="141"/>
        <v>a عبد الرحمان</v>
      </c>
      <c r="S590" s="79">
        <f t="shared" si="142"/>
        <v>584</v>
      </c>
    </row>
    <row r="591" spans="2:19" ht="24" customHeight="1">
      <c r="B591" s="75" t="str">
        <f t="shared" si="136"/>
        <v>3ASCG-14.42</v>
      </c>
      <c r="C591" s="76">
        <v>585</v>
      </c>
      <c r="D591" s="403" t="str">
        <f t="shared" si="143"/>
        <v>الثالثة إعدادي عام_585</v>
      </c>
      <c r="E591" s="77" t="str">
        <f t="shared" si="144"/>
        <v>3ASCG-14</v>
      </c>
      <c r="F591" s="91" t="str">
        <f t="shared" si="145"/>
        <v>14</v>
      </c>
      <c r="G591" s="92">
        <f t="shared" si="146"/>
        <v>42</v>
      </c>
      <c r="H591" s="91" t="str">
        <f t="shared" si="147"/>
        <v>P142048493</v>
      </c>
      <c r="I591" s="91" t="str">
        <f t="shared" si="148"/>
        <v>a فرح</v>
      </c>
      <c r="J591" s="91" t="str">
        <f t="shared" si="149"/>
        <v>أنثى</v>
      </c>
      <c r="K591" s="101" t="str">
        <f t="shared" si="137"/>
        <v>3ASCG-14</v>
      </c>
      <c r="L591" s="78">
        <v>585</v>
      </c>
      <c r="M591" s="4" t="str">
        <f t="shared" si="138"/>
        <v>22.585</v>
      </c>
      <c r="N591" s="340">
        <f>IF(O591="","",COUNTIF($O$7:O591,O591))</f>
        <v>18</v>
      </c>
      <c r="O591" s="340">
        <f t="shared" si="150"/>
        <v>22</v>
      </c>
      <c r="P591" s="1" t="str">
        <f t="shared" si="139"/>
        <v>a فرح</v>
      </c>
      <c r="Q591" s="4" t="str">
        <f t="shared" si="140"/>
        <v>22.18</v>
      </c>
      <c r="R591" s="2" t="str">
        <f t="shared" si="141"/>
        <v>a فرح</v>
      </c>
      <c r="S591" s="79">
        <f t="shared" si="142"/>
        <v>585</v>
      </c>
    </row>
    <row r="592" spans="2:19" ht="24" customHeight="1">
      <c r="B592" s="75" t="str">
        <f t="shared" si="136"/>
        <v>3ASCG-14.43</v>
      </c>
      <c r="C592" s="76">
        <v>586</v>
      </c>
      <c r="D592" s="403" t="str">
        <f t="shared" si="143"/>
        <v>الثالثة إعدادي عام_586</v>
      </c>
      <c r="E592" s="77" t="str">
        <f t="shared" si="144"/>
        <v>3ASCG-14</v>
      </c>
      <c r="F592" s="91" t="str">
        <f t="shared" si="145"/>
        <v>14</v>
      </c>
      <c r="G592" s="92">
        <f t="shared" si="146"/>
        <v>43</v>
      </c>
      <c r="H592" s="91" t="str">
        <f t="shared" si="147"/>
        <v>P138376735</v>
      </c>
      <c r="I592" s="91" t="str">
        <f t="shared" si="148"/>
        <v xml:space="preserve">a بدر الدين </v>
      </c>
      <c r="J592" s="91" t="str">
        <f t="shared" si="149"/>
        <v>ذكر</v>
      </c>
      <c r="K592" s="101" t="str">
        <f t="shared" si="137"/>
        <v>3ASCG-14</v>
      </c>
      <c r="L592" s="78">
        <v>586</v>
      </c>
      <c r="M592" s="4" t="str">
        <f t="shared" si="138"/>
        <v>22.586</v>
      </c>
      <c r="N592" s="340">
        <f>IF(O592="","",COUNTIF($O$7:O592,O592))</f>
        <v>19</v>
      </c>
      <c r="O592" s="340">
        <f t="shared" si="150"/>
        <v>22</v>
      </c>
      <c r="P592" s="1" t="str">
        <f t="shared" si="139"/>
        <v xml:space="preserve">a بدر الدين </v>
      </c>
      <c r="Q592" s="4" t="str">
        <f t="shared" si="140"/>
        <v>22.19</v>
      </c>
      <c r="R592" s="2" t="str">
        <f t="shared" si="141"/>
        <v xml:space="preserve">a بدر الدين </v>
      </c>
      <c r="S592" s="79">
        <f t="shared" si="142"/>
        <v>586</v>
      </c>
    </row>
    <row r="593" spans="2:19" ht="24" customHeight="1">
      <c r="B593" s="75" t="str">
        <f t="shared" si="136"/>
        <v>3ASCG-15.1</v>
      </c>
      <c r="C593" s="76">
        <v>587</v>
      </c>
      <c r="D593" s="403" t="str">
        <f t="shared" si="143"/>
        <v>الثالثة إعدادي عام_587</v>
      </c>
      <c r="E593" s="77" t="str">
        <f t="shared" si="144"/>
        <v>3ASCG-15</v>
      </c>
      <c r="F593" s="91" t="str">
        <f t="shared" si="145"/>
        <v>15</v>
      </c>
      <c r="G593" s="92">
        <f t="shared" si="146"/>
        <v>1</v>
      </c>
      <c r="H593" s="91" t="str">
        <f t="shared" si="147"/>
        <v>E144005027</v>
      </c>
      <c r="I593" s="91" t="str">
        <f t="shared" si="148"/>
        <v>a دعاء</v>
      </c>
      <c r="J593" s="91" t="str">
        <f t="shared" si="149"/>
        <v>أنثى</v>
      </c>
      <c r="K593" s="101" t="str">
        <f t="shared" si="137"/>
        <v>3ASCG-15</v>
      </c>
      <c r="L593" s="78">
        <v>587</v>
      </c>
      <c r="M593" s="4" t="str">
        <f t="shared" si="138"/>
        <v>22.587</v>
      </c>
      <c r="N593" s="340">
        <f>IF(O593="","",COUNTIF($O$7:O593,O593))</f>
        <v>20</v>
      </c>
      <c r="O593" s="340">
        <f t="shared" si="150"/>
        <v>22</v>
      </c>
      <c r="P593" s="1" t="str">
        <f t="shared" si="139"/>
        <v>a دعاء</v>
      </c>
      <c r="Q593" s="4" t="str">
        <f t="shared" si="140"/>
        <v>22.20</v>
      </c>
      <c r="R593" s="2" t="str">
        <f t="shared" si="141"/>
        <v>a دعاء</v>
      </c>
      <c r="S593" s="79">
        <f t="shared" si="142"/>
        <v>587</v>
      </c>
    </row>
    <row r="594" spans="2:19" ht="24" customHeight="1">
      <c r="B594" s="75" t="str">
        <f t="shared" si="136"/>
        <v>3ASCG-15.2</v>
      </c>
      <c r="C594" s="76">
        <v>588</v>
      </c>
      <c r="D594" s="403" t="str">
        <f t="shared" si="143"/>
        <v>الثالثة إعدادي عام_588</v>
      </c>
      <c r="E594" s="77" t="str">
        <f t="shared" si="144"/>
        <v>3ASCG-15</v>
      </c>
      <c r="F594" s="91" t="str">
        <f t="shared" si="145"/>
        <v>15</v>
      </c>
      <c r="G594" s="92">
        <f t="shared" si="146"/>
        <v>2</v>
      </c>
      <c r="H594" s="91" t="str">
        <f t="shared" si="147"/>
        <v>J137339994</v>
      </c>
      <c r="I594" s="91" t="str">
        <f t="shared" si="148"/>
        <v>a سهيل</v>
      </c>
      <c r="J594" s="91" t="str">
        <f t="shared" si="149"/>
        <v>ذكر</v>
      </c>
      <c r="K594" s="101" t="str">
        <f t="shared" si="137"/>
        <v>3ASCG-15</v>
      </c>
      <c r="L594" s="78">
        <v>588</v>
      </c>
      <c r="M594" s="4" t="str">
        <f t="shared" si="138"/>
        <v>22.588</v>
      </c>
      <c r="N594" s="340">
        <f>IF(O594="","",COUNTIF($O$7:O594,O594))</f>
        <v>21</v>
      </c>
      <c r="O594" s="340">
        <f t="shared" si="150"/>
        <v>22</v>
      </c>
      <c r="P594" s="1" t="str">
        <f t="shared" si="139"/>
        <v>a سهيل</v>
      </c>
      <c r="Q594" s="4" t="str">
        <f t="shared" si="140"/>
        <v>22.21</v>
      </c>
      <c r="R594" s="2" t="str">
        <f t="shared" si="141"/>
        <v>a سهيل</v>
      </c>
      <c r="S594" s="79">
        <f t="shared" si="142"/>
        <v>588</v>
      </c>
    </row>
    <row r="595" spans="2:19" ht="24" customHeight="1">
      <c r="B595" s="75" t="str">
        <f t="shared" si="136"/>
        <v>3ASCG-15.3</v>
      </c>
      <c r="C595" s="76">
        <v>589</v>
      </c>
      <c r="D595" s="403" t="str">
        <f t="shared" si="143"/>
        <v>الثالثة إعدادي عام_589</v>
      </c>
      <c r="E595" s="77" t="str">
        <f t="shared" si="144"/>
        <v>3ASCG-15</v>
      </c>
      <c r="F595" s="91" t="str">
        <f t="shared" si="145"/>
        <v>15</v>
      </c>
      <c r="G595" s="92">
        <f t="shared" si="146"/>
        <v>3</v>
      </c>
      <c r="H595" s="91" t="str">
        <f t="shared" si="147"/>
        <v>P120102005</v>
      </c>
      <c r="I595" s="91" t="str">
        <f t="shared" si="148"/>
        <v>a غزلان</v>
      </c>
      <c r="J595" s="91" t="str">
        <f t="shared" si="149"/>
        <v>أنثى</v>
      </c>
      <c r="K595" s="101" t="str">
        <f t="shared" si="137"/>
        <v>3ASCG-15</v>
      </c>
      <c r="L595" s="78">
        <v>589</v>
      </c>
      <c r="M595" s="4" t="str">
        <f t="shared" si="138"/>
        <v>22.589</v>
      </c>
      <c r="N595" s="340">
        <f>IF(O595="","",COUNTIF($O$7:O595,O595))</f>
        <v>22</v>
      </c>
      <c r="O595" s="340">
        <f t="shared" si="150"/>
        <v>22</v>
      </c>
      <c r="P595" s="1" t="str">
        <f t="shared" si="139"/>
        <v>a غزلان</v>
      </c>
      <c r="Q595" s="4" t="str">
        <f t="shared" si="140"/>
        <v>22.22</v>
      </c>
      <c r="R595" s="2" t="str">
        <f t="shared" si="141"/>
        <v>a غزلان</v>
      </c>
      <c r="S595" s="79">
        <f t="shared" si="142"/>
        <v>589</v>
      </c>
    </row>
    <row r="596" spans="2:19" ht="24" customHeight="1">
      <c r="B596" s="75" t="str">
        <f t="shared" si="136"/>
        <v>3ASCG-15.4</v>
      </c>
      <c r="C596" s="76">
        <v>590</v>
      </c>
      <c r="D596" s="403" t="str">
        <f t="shared" si="143"/>
        <v>الثالثة إعدادي عام_590</v>
      </c>
      <c r="E596" s="77" t="str">
        <f t="shared" si="144"/>
        <v>3ASCG-15</v>
      </c>
      <c r="F596" s="91" t="str">
        <f t="shared" si="145"/>
        <v>15</v>
      </c>
      <c r="G596" s="92">
        <f t="shared" si="146"/>
        <v>4</v>
      </c>
      <c r="H596" s="91" t="str">
        <f t="shared" si="147"/>
        <v>P130244246</v>
      </c>
      <c r="I596" s="91" t="str">
        <f t="shared" si="148"/>
        <v>a دعاء</v>
      </c>
      <c r="J596" s="91" t="str">
        <f t="shared" si="149"/>
        <v>أنثى</v>
      </c>
      <c r="K596" s="101" t="str">
        <f t="shared" si="137"/>
        <v>3ASCG-15</v>
      </c>
      <c r="L596" s="78">
        <v>590</v>
      </c>
      <c r="M596" s="4" t="str">
        <f t="shared" si="138"/>
        <v>22.590</v>
      </c>
      <c r="N596" s="340">
        <f>IF(O596="","",COUNTIF($O$7:O596,O596))</f>
        <v>23</v>
      </c>
      <c r="O596" s="340">
        <f t="shared" si="150"/>
        <v>22</v>
      </c>
      <c r="P596" s="1" t="str">
        <f t="shared" si="139"/>
        <v>a دعاء</v>
      </c>
      <c r="Q596" s="4" t="str">
        <f t="shared" si="140"/>
        <v>22.23</v>
      </c>
      <c r="R596" s="2" t="str">
        <f t="shared" si="141"/>
        <v>a دعاء</v>
      </c>
      <c r="S596" s="79">
        <f t="shared" si="142"/>
        <v>590</v>
      </c>
    </row>
    <row r="597" spans="2:19" ht="24" customHeight="1">
      <c r="B597" s="75" t="str">
        <f t="shared" si="136"/>
        <v>3ASCG-15.5</v>
      </c>
      <c r="C597" s="76">
        <v>591</v>
      </c>
      <c r="D597" s="403" t="str">
        <f t="shared" si="143"/>
        <v>الثالثة إعدادي عام_591</v>
      </c>
      <c r="E597" s="77" t="str">
        <f t="shared" si="144"/>
        <v>3ASCG-15</v>
      </c>
      <c r="F597" s="91" t="str">
        <f t="shared" si="145"/>
        <v>15</v>
      </c>
      <c r="G597" s="92">
        <f t="shared" si="146"/>
        <v>5</v>
      </c>
      <c r="H597" s="91" t="str">
        <f t="shared" si="147"/>
        <v>P130252559</v>
      </c>
      <c r="I597" s="91" t="str">
        <f t="shared" si="148"/>
        <v xml:space="preserve">a زكرياء </v>
      </c>
      <c r="J597" s="91" t="str">
        <f t="shared" si="149"/>
        <v>ذكر</v>
      </c>
      <c r="K597" s="101" t="str">
        <f t="shared" si="137"/>
        <v>3ASCG-15</v>
      </c>
      <c r="L597" s="78">
        <v>591</v>
      </c>
      <c r="M597" s="4" t="str">
        <f t="shared" si="138"/>
        <v>22.591</v>
      </c>
      <c r="N597" s="340">
        <f>IF(O597="","",COUNTIF($O$7:O597,O597))</f>
        <v>24</v>
      </c>
      <c r="O597" s="340">
        <f t="shared" si="150"/>
        <v>22</v>
      </c>
      <c r="P597" s="1" t="str">
        <f t="shared" si="139"/>
        <v xml:space="preserve">a زكرياء </v>
      </c>
      <c r="Q597" s="4" t="str">
        <f t="shared" si="140"/>
        <v>22.24</v>
      </c>
      <c r="R597" s="2" t="str">
        <f t="shared" si="141"/>
        <v xml:space="preserve">a زكرياء </v>
      </c>
      <c r="S597" s="79">
        <f t="shared" si="142"/>
        <v>591</v>
      </c>
    </row>
    <row r="598" spans="2:19" ht="24" customHeight="1">
      <c r="B598" s="75" t="str">
        <f t="shared" si="136"/>
        <v>3ASCG-15.6</v>
      </c>
      <c r="C598" s="76">
        <v>592</v>
      </c>
      <c r="D598" s="403" t="str">
        <f t="shared" si="143"/>
        <v>الثالثة إعدادي عام_592</v>
      </c>
      <c r="E598" s="77" t="str">
        <f t="shared" si="144"/>
        <v>3ASCG-15</v>
      </c>
      <c r="F598" s="91" t="str">
        <f t="shared" si="145"/>
        <v>15</v>
      </c>
      <c r="G598" s="92">
        <f t="shared" si="146"/>
        <v>6</v>
      </c>
      <c r="H598" s="91" t="str">
        <f t="shared" si="147"/>
        <v>P130376825</v>
      </c>
      <c r="I598" s="91" t="str">
        <f t="shared" si="148"/>
        <v xml:space="preserve">a رجاء </v>
      </c>
      <c r="J598" s="91" t="str">
        <f t="shared" si="149"/>
        <v>أنثى</v>
      </c>
      <c r="K598" s="101" t="str">
        <f t="shared" si="137"/>
        <v>3ASCG-15</v>
      </c>
      <c r="L598" s="78">
        <v>592</v>
      </c>
      <c r="M598" s="4" t="str">
        <f t="shared" si="138"/>
        <v>22.592</v>
      </c>
      <c r="N598" s="340">
        <f>IF(O598="","",COUNTIF($O$7:O598,O598))</f>
        <v>25</v>
      </c>
      <c r="O598" s="340">
        <f t="shared" si="150"/>
        <v>22</v>
      </c>
      <c r="P598" s="1" t="str">
        <f t="shared" si="139"/>
        <v xml:space="preserve">a رجاء </v>
      </c>
      <c r="Q598" s="4" t="str">
        <f t="shared" si="140"/>
        <v>22.25</v>
      </c>
      <c r="R598" s="2" t="str">
        <f t="shared" si="141"/>
        <v xml:space="preserve">a رجاء </v>
      </c>
      <c r="S598" s="79">
        <f t="shared" si="142"/>
        <v>592</v>
      </c>
    </row>
    <row r="599" spans="2:19" ht="24" customHeight="1">
      <c r="B599" s="75" t="str">
        <f t="shared" si="136"/>
        <v>3ASCG-15.7</v>
      </c>
      <c r="C599" s="76">
        <v>593</v>
      </c>
      <c r="D599" s="403" t="str">
        <f t="shared" si="143"/>
        <v>الثالثة إعدادي عام_593</v>
      </c>
      <c r="E599" s="77" t="str">
        <f t="shared" si="144"/>
        <v>3ASCG-15</v>
      </c>
      <c r="F599" s="91" t="str">
        <f t="shared" si="145"/>
        <v>15</v>
      </c>
      <c r="G599" s="92">
        <f t="shared" si="146"/>
        <v>7</v>
      </c>
      <c r="H599" s="91" t="str">
        <f t="shared" si="147"/>
        <v>P131243138</v>
      </c>
      <c r="I599" s="91" t="str">
        <f t="shared" si="148"/>
        <v>a مريم</v>
      </c>
      <c r="J599" s="91" t="str">
        <f t="shared" si="149"/>
        <v>أنثى</v>
      </c>
      <c r="K599" s="101" t="str">
        <f t="shared" si="137"/>
        <v>3ASCG-15</v>
      </c>
      <c r="L599" s="78">
        <v>593</v>
      </c>
      <c r="M599" s="4" t="str">
        <f t="shared" si="138"/>
        <v>22.593</v>
      </c>
      <c r="N599" s="340">
        <f>IF(O599="","",COUNTIF($O$7:O599,O599))</f>
        <v>26</v>
      </c>
      <c r="O599" s="340">
        <f t="shared" si="150"/>
        <v>22</v>
      </c>
      <c r="P599" s="1" t="str">
        <f t="shared" si="139"/>
        <v>a مريم</v>
      </c>
      <c r="Q599" s="4" t="str">
        <f t="shared" si="140"/>
        <v>22.26</v>
      </c>
      <c r="R599" s="2" t="str">
        <f t="shared" si="141"/>
        <v>a مريم</v>
      </c>
      <c r="S599" s="79">
        <f t="shared" si="142"/>
        <v>593</v>
      </c>
    </row>
    <row r="600" spans="2:19" ht="24" customHeight="1">
      <c r="B600" s="75" t="str">
        <f t="shared" si="136"/>
        <v>3ASCG-15.8</v>
      </c>
      <c r="C600" s="76">
        <v>594</v>
      </c>
      <c r="D600" s="403" t="str">
        <f t="shared" si="143"/>
        <v>الثالثة إعدادي عام_594</v>
      </c>
      <c r="E600" s="77" t="str">
        <f t="shared" si="144"/>
        <v>3ASCG-15</v>
      </c>
      <c r="F600" s="91" t="str">
        <f t="shared" si="145"/>
        <v>15</v>
      </c>
      <c r="G600" s="92">
        <f t="shared" si="146"/>
        <v>8</v>
      </c>
      <c r="H600" s="91" t="str">
        <f t="shared" si="147"/>
        <v>P131243142</v>
      </c>
      <c r="I600" s="91" t="str">
        <f t="shared" si="148"/>
        <v>a أيوب</v>
      </c>
      <c r="J600" s="91" t="str">
        <f t="shared" si="149"/>
        <v>ذكر</v>
      </c>
      <c r="K600" s="101" t="str">
        <f t="shared" si="137"/>
        <v>3ASCG-15</v>
      </c>
      <c r="L600" s="78">
        <v>594</v>
      </c>
      <c r="M600" s="4" t="str">
        <f t="shared" si="138"/>
        <v>22.594</v>
      </c>
      <c r="N600" s="340">
        <f>IF(O600="","",COUNTIF($O$7:O600,O600))</f>
        <v>27</v>
      </c>
      <c r="O600" s="340">
        <f t="shared" si="150"/>
        <v>22</v>
      </c>
      <c r="P600" s="1" t="str">
        <f t="shared" si="139"/>
        <v>a أيوب</v>
      </c>
      <c r="Q600" s="4" t="str">
        <f t="shared" si="140"/>
        <v>22.27</v>
      </c>
      <c r="R600" s="2" t="str">
        <f t="shared" si="141"/>
        <v>a أيوب</v>
      </c>
      <c r="S600" s="79">
        <f t="shared" si="142"/>
        <v>594</v>
      </c>
    </row>
    <row r="601" spans="2:19" ht="24" customHeight="1">
      <c r="B601" s="75" t="str">
        <f t="shared" si="136"/>
        <v>3ASCG-15.9</v>
      </c>
      <c r="C601" s="76">
        <v>595</v>
      </c>
      <c r="D601" s="403" t="str">
        <f t="shared" si="143"/>
        <v>الثالثة إعدادي عام_595</v>
      </c>
      <c r="E601" s="77" t="str">
        <f t="shared" si="144"/>
        <v>3ASCG-15</v>
      </c>
      <c r="F601" s="91" t="str">
        <f t="shared" si="145"/>
        <v>15</v>
      </c>
      <c r="G601" s="92">
        <f t="shared" si="146"/>
        <v>9</v>
      </c>
      <c r="H601" s="91" t="str">
        <f t="shared" si="147"/>
        <v>P132251017</v>
      </c>
      <c r="I601" s="91" t="str">
        <f t="shared" si="148"/>
        <v xml:space="preserve">a هجر </v>
      </c>
      <c r="J601" s="91" t="str">
        <f t="shared" si="149"/>
        <v>أنثى</v>
      </c>
      <c r="K601" s="101" t="str">
        <f t="shared" si="137"/>
        <v>3ASCG-15</v>
      </c>
      <c r="L601" s="78">
        <v>595</v>
      </c>
      <c r="M601" s="4" t="str">
        <f t="shared" si="138"/>
        <v>23.595</v>
      </c>
      <c r="N601" s="340">
        <f>IF(O601="","",COUNTIF($O$7:O601,O601))</f>
        <v>1</v>
      </c>
      <c r="O601" s="340">
        <f t="shared" si="150"/>
        <v>23</v>
      </c>
      <c r="P601" s="1" t="str">
        <f t="shared" si="139"/>
        <v xml:space="preserve">a هجر </v>
      </c>
      <c r="Q601" s="4" t="str">
        <f t="shared" si="140"/>
        <v>23.1</v>
      </c>
      <c r="R601" s="2" t="str">
        <f t="shared" si="141"/>
        <v xml:space="preserve">a هجر </v>
      </c>
      <c r="S601" s="79">
        <f t="shared" si="142"/>
        <v>595</v>
      </c>
    </row>
    <row r="602" spans="2:19" ht="24" customHeight="1">
      <c r="B602" s="75" t="str">
        <f t="shared" si="136"/>
        <v>3ASCG-15.10</v>
      </c>
      <c r="C602" s="76">
        <v>596</v>
      </c>
      <c r="D602" s="403" t="str">
        <f t="shared" si="143"/>
        <v>الثالثة إعدادي عام_596</v>
      </c>
      <c r="E602" s="77" t="str">
        <f t="shared" si="144"/>
        <v>3ASCG-15</v>
      </c>
      <c r="F602" s="91" t="str">
        <f t="shared" si="145"/>
        <v>15</v>
      </c>
      <c r="G602" s="92">
        <f t="shared" si="146"/>
        <v>10</v>
      </c>
      <c r="H602" s="91" t="str">
        <f t="shared" si="147"/>
        <v>P132371161</v>
      </c>
      <c r="I602" s="91" t="str">
        <f t="shared" si="148"/>
        <v xml:space="preserve">a محسن </v>
      </c>
      <c r="J602" s="91" t="str">
        <f t="shared" si="149"/>
        <v>ذكر</v>
      </c>
      <c r="K602" s="101" t="str">
        <f t="shared" si="137"/>
        <v>3ASCG-15</v>
      </c>
      <c r="L602" s="78">
        <v>596</v>
      </c>
      <c r="M602" s="4" t="str">
        <f t="shared" si="138"/>
        <v>23.596</v>
      </c>
      <c r="N602" s="340">
        <f>IF(O602="","",COUNTIF($O$7:O602,O602))</f>
        <v>2</v>
      </c>
      <c r="O602" s="340">
        <f t="shared" si="150"/>
        <v>23</v>
      </c>
      <c r="P602" s="1" t="str">
        <f t="shared" si="139"/>
        <v xml:space="preserve">a محسن </v>
      </c>
      <c r="Q602" s="4" t="str">
        <f t="shared" si="140"/>
        <v>23.2</v>
      </c>
      <c r="R602" s="2" t="str">
        <f t="shared" si="141"/>
        <v xml:space="preserve">a محسن </v>
      </c>
      <c r="S602" s="79">
        <f t="shared" si="142"/>
        <v>596</v>
      </c>
    </row>
    <row r="603" spans="2:19" ht="24" customHeight="1">
      <c r="B603" s="75" t="str">
        <f t="shared" si="136"/>
        <v>3ASCG-15.11</v>
      </c>
      <c r="C603" s="76">
        <v>597</v>
      </c>
      <c r="D603" s="403" t="str">
        <f t="shared" si="143"/>
        <v>الثالثة إعدادي عام_597</v>
      </c>
      <c r="E603" s="77" t="str">
        <f t="shared" si="144"/>
        <v>3ASCG-15</v>
      </c>
      <c r="F603" s="91" t="str">
        <f t="shared" si="145"/>
        <v>15</v>
      </c>
      <c r="G603" s="92">
        <f t="shared" si="146"/>
        <v>11</v>
      </c>
      <c r="H603" s="91" t="str">
        <f t="shared" si="147"/>
        <v>P132371222</v>
      </c>
      <c r="I603" s="91" t="str">
        <f t="shared" si="148"/>
        <v xml:space="preserve">a محمد رضا </v>
      </c>
      <c r="J603" s="91" t="str">
        <f t="shared" si="149"/>
        <v>ذكر</v>
      </c>
      <c r="K603" s="101" t="str">
        <f t="shared" si="137"/>
        <v>3ASCG-15</v>
      </c>
      <c r="L603" s="78">
        <v>597</v>
      </c>
      <c r="M603" s="4" t="str">
        <f t="shared" si="138"/>
        <v>23.597</v>
      </c>
      <c r="N603" s="340">
        <f>IF(O603="","",COUNTIF($O$7:O603,O603))</f>
        <v>3</v>
      </c>
      <c r="O603" s="340">
        <f t="shared" si="150"/>
        <v>23</v>
      </c>
      <c r="P603" s="1" t="str">
        <f t="shared" si="139"/>
        <v xml:space="preserve">a محمد رضا </v>
      </c>
      <c r="Q603" s="4" t="str">
        <f t="shared" si="140"/>
        <v>23.3</v>
      </c>
      <c r="R603" s="2" t="str">
        <f t="shared" si="141"/>
        <v xml:space="preserve">a محمد رضا </v>
      </c>
      <c r="S603" s="79">
        <f t="shared" si="142"/>
        <v>597</v>
      </c>
    </row>
    <row r="604" spans="2:19" ht="24" customHeight="1">
      <c r="B604" s="75" t="str">
        <f t="shared" si="136"/>
        <v>3ASCG-15.12</v>
      </c>
      <c r="C604" s="76">
        <v>598</v>
      </c>
      <c r="D604" s="403" t="str">
        <f t="shared" si="143"/>
        <v>الثالثة إعدادي عام_598</v>
      </c>
      <c r="E604" s="77" t="str">
        <f t="shared" si="144"/>
        <v>3ASCG-15</v>
      </c>
      <c r="F604" s="91" t="str">
        <f t="shared" si="145"/>
        <v>15</v>
      </c>
      <c r="G604" s="92">
        <f t="shared" si="146"/>
        <v>12</v>
      </c>
      <c r="H604" s="91" t="str">
        <f t="shared" si="147"/>
        <v>P132530402</v>
      </c>
      <c r="I604" s="91" t="str">
        <f t="shared" si="148"/>
        <v>a عادل</v>
      </c>
      <c r="J604" s="91" t="str">
        <f t="shared" si="149"/>
        <v>ذكر</v>
      </c>
      <c r="K604" s="101" t="str">
        <f t="shared" si="137"/>
        <v>3ASCG-15</v>
      </c>
      <c r="L604" s="78">
        <v>598</v>
      </c>
      <c r="M604" s="4" t="str">
        <f t="shared" si="138"/>
        <v>23.598</v>
      </c>
      <c r="N604" s="340">
        <f>IF(O604="","",COUNTIF($O$7:O604,O604))</f>
        <v>4</v>
      </c>
      <c r="O604" s="340">
        <f t="shared" si="150"/>
        <v>23</v>
      </c>
      <c r="P604" s="1" t="str">
        <f t="shared" si="139"/>
        <v>a عادل</v>
      </c>
      <c r="Q604" s="4" t="str">
        <f t="shared" si="140"/>
        <v>23.4</v>
      </c>
      <c r="R604" s="2" t="str">
        <f t="shared" si="141"/>
        <v>a عادل</v>
      </c>
      <c r="S604" s="79">
        <f t="shared" si="142"/>
        <v>598</v>
      </c>
    </row>
    <row r="605" spans="2:19" ht="24" customHeight="1">
      <c r="B605" s="75" t="str">
        <f t="shared" si="136"/>
        <v>3ASCG-15.13</v>
      </c>
      <c r="C605" s="76">
        <v>599</v>
      </c>
      <c r="D605" s="403" t="str">
        <f t="shared" si="143"/>
        <v>الثالثة إعدادي عام_599</v>
      </c>
      <c r="E605" s="77" t="str">
        <f t="shared" si="144"/>
        <v>3ASCG-15</v>
      </c>
      <c r="F605" s="91" t="str">
        <f t="shared" si="145"/>
        <v>15</v>
      </c>
      <c r="G605" s="92">
        <f t="shared" si="146"/>
        <v>13</v>
      </c>
      <c r="H605" s="91" t="str">
        <f t="shared" si="147"/>
        <v>P133236871</v>
      </c>
      <c r="I605" s="91" t="str">
        <f t="shared" si="148"/>
        <v xml:space="preserve">a سارة  </v>
      </c>
      <c r="J605" s="91" t="str">
        <f t="shared" si="149"/>
        <v>أنثى</v>
      </c>
      <c r="K605" s="101" t="str">
        <f t="shared" si="137"/>
        <v>3ASCG-15</v>
      </c>
      <c r="L605" s="78">
        <v>599</v>
      </c>
      <c r="M605" s="4" t="str">
        <f t="shared" si="138"/>
        <v>23.599</v>
      </c>
      <c r="N605" s="340">
        <f>IF(O605="","",COUNTIF($O$7:O605,O605))</f>
        <v>5</v>
      </c>
      <c r="O605" s="340">
        <f t="shared" si="150"/>
        <v>23</v>
      </c>
      <c r="P605" s="1" t="str">
        <f t="shared" si="139"/>
        <v xml:space="preserve">a سارة  </v>
      </c>
      <c r="Q605" s="4" t="str">
        <f t="shared" si="140"/>
        <v>23.5</v>
      </c>
      <c r="R605" s="2" t="str">
        <f t="shared" si="141"/>
        <v xml:space="preserve">a سارة  </v>
      </c>
      <c r="S605" s="79">
        <f t="shared" si="142"/>
        <v>599</v>
      </c>
    </row>
    <row r="606" spans="2:19" ht="24" customHeight="1">
      <c r="B606" s="75" t="str">
        <f t="shared" si="136"/>
        <v>3ASCG-15.14</v>
      </c>
      <c r="C606" s="76">
        <v>600</v>
      </c>
      <c r="D606" s="403" t="str">
        <f t="shared" si="143"/>
        <v>الثالثة إعدادي عام_600</v>
      </c>
      <c r="E606" s="77" t="str">
        <f t="shared" si="144"/>
        <v>3ASCG-15</v>
      </c>
      <c r="F606" s="91" t="str">
        <f t="shared" si="145"/>
        <v>15</v>
      </c>
      <c r="G606" s="92">
        <f t="shared" si="146"/>
        <v>14</v>
      </c>
      <c r="H606" s="91" t="str">
        <f t="shared" si="147"/>
        <v>P133251023</v>
      </c>
      <c r="I606" s="91" t="str">
        <f t="shared" si="148"/>
        <v xml:space="preserve">a دعاء </v>
      </c>
      <c r="J606" s="91" t="str">
        <f t="shared" si="149"/>
        <v>أنثى</v>
      </c>
      <c r="K606" s="101" t="str">
        <f t="shared" si="137"/>
        <v>3ASCG-15</v>
      </c>
      <c r="L606" s="78">
        <v>600</v>
      </c>
      <c r="M606" s="4" t="str">
        <f t="shared" si="138"/>
        <v>23.600</v>
      </c>
      <c r="N606" s="340">
        <f>IF(O606="","",COUNTIF($O$7:O606,O606))</f>
        <v>6</v>
      </c>
      <c r="O606" s="340">
        <f t="shared" si="150"/>
        <v>23</v>
      </c>
      <c r="P606" s="1" t="str">
        <f t="shared" si="139"/>
        <v xml:space="preserve">a دعاء </v>
      </c>
      <c r="Q606" s="4" t="str">
        <f t="shared" si="140"/>
        <v>23.6</v>
      </c>
      <c r="R606" s="2" t="str">
        <f t="shared" si="141"/>
        <v xml:space="preserve">a دعاء </v>
      </c>
      <c r="S606" s="79">
        <f t="shared" si="142"/>
        <v>600</v>
      </c>
    </row>
    <row r="607" spans="2:19" ht="24" customHeight="1">
      <c r="B607" s="75" t="str">
        <f t="shared" si="136"/>
        <v>3ASCG-15.15</v>
      </c>
      <c r="C607" s="76">
        <v>601</v>
      </c>
      <c r="D607" s="403" t="str">
        <f t="shared" si="143"/>
        <v>الثالثة إعدادي عام_601</v>
      </c>
      <c r="E607" s="77" t="str">
        <f t="shared" si="144"/>
        <v>3ASCG-15</v>
      </c>
      <c r="F607" s="91" t="str">
        <f t="shared" si="145"/>
        <v>15</v>
      </c>
      <c r="G607" s="92">
        <f t="shared" si="146"/>
        <v>15</v>
      </c>
      <c r="H607" s="91" t="str">
        <f t="shared" si="147"/>
        <v>P133410794</v>
      </c>
      <c r="I607" s="91" t="str">
        <f t="shared" si="148"/>
        <v>a منار</v>
      </c>
      <c r="J607" s="91" t="str">
        <f t="shared" si="149"/>
        <v>أنثى</v>
      </c>
      <c r="K607" s="101" t="str">
        <f t="shared" si="137"/>
        <v>3ASCG-15</v>
      </c>
      <c r="L607" s="78">
        <v>601</v>
      </c>
      <c r="M607" s="4" t="str">
        <f t="shared" si="138"/>
        <v>23.601</v>
      </c>
      <c r="N607" s="340">
        <f>IF(O607="","",COUNTIF($O$7:O607,O607))</f>
        <v>7</v>
      </c>
      <c r="O607" s="340">
        <f t="shared" si="150"/>
        <v>23</v>
      </c>
      <c r="P607" s="1" t="str">
        <f t="shared" si="139"/>
        <v>a منار</v>
      </c>
      <c r="Q607" s="4" t="str">
        <f t="shared" si="140"/>
        <v>23.7</v>
      </c>
      <c r="R607" s="2" t="str">
        <f t="shared" si="141"/>
        <v>a منار</v>
      </c>
      <c r="S607" s="79">
        <f t="shared" si="142"/>
        <v>601</v>
      </c>
    </row>
    <row r="608" spans="2:19" ht="24" customHeight="1">
      <c r="B608" s="75" t="str">
        <f t="shared" si="136"/>
        <v>3ASCG-15.16</v>
      </c>
      <c r="C608" s="76">
        <v>602</v>
      </c>
      <c r="D608" s="403" t="str">
        <f t="shared" si="143"/>
        <v>الثالثة إعدادي عام_602</v>
      </c>
      <c r="E608" s="77" t="str">
        <f t="shared" si="144"/>
        <v>3ASCG-15</v>
      </c>
      <c r="F608" s="91" t="str">
        <f t="shared" si="145"/>
        <v>15</v>
      </c>
      <c r="G608" s="92">
        <f t="shared" si="146"/>
        <v>16</v>
      </c>
      <c r="H608" s="91" t="str">
        <f t="shared" si="147"/>
        <v>P134214691</v>
      </c>
      <c r="I608" s="91" t="str">
        <f t="shared" si="148"/>
        <v>a فردوس</v>
      </c>
      <c r="J608" s="91" t="str">
        <f t="shared" si="149"/>
        <v>أنثى</v>
      </c>
      <c r="K608" s="101" t="str">
        <f t="shared" si="137"/>
        <v>3ASCG-15</v>
      </c>
      <c r="L608" s="78">
        <v>602</v>
      </c>
      <c r="M608" s="4" t="str">
        <f t="shared" si="138"/>
        <v>23.602</v>
      </c>
      <c r="N608" s="340">
        <f>IF(O608="","",COUNTIF($O$7:O608,O608))</f>
        <v>8</v>
      </c>
      <c r="O608" s="340">
        <f t="shared" si="150"/>
        <v>23</v>
      </c>
      <c r="P608" s="1" t="str">
        <f t="shared" si="139"/>
        <v>a فردوس</v>
      </c>
      <c r="Q608" s="4" t="str">
        <f t="shared" si="140"/>
        <v>23.8</v>
      </c>
      <c r="R608" s="2" t="str">
        <f t="shared" si="141"/>
        <v>a فردوس</v>
      </c>
      <c r="S608" s="79">
        <f t="shared" si="142"/>
        <v>602</v>
      </c>
    </row>
    <row r="609" spans="2:19" ht="24" customHeight="1">
      <c r="B609" s="75" t="str">
        <f t="shared" si="136"/>
        <v>3ASCG-15.17</v>
      </c>
      <c r="C609" s="76">
        <v>603</v>
      </c>
      <c r="D609" s="403" t="str">
        <f t="shared" si="143"/>
        <v>الثالثة إعدادي عام_603</v>
      </c>
      <c r="E609" s="77" t="str">
        <f t="shared" si="144"/>
        <v>3ASCG-15</v>
      </c>
      <c r="F609" s="91" t="str">
        <f t="shared" si="145"/>
        <v>15</v>
      </c>
      <c r="G609" s="92">
        <f t="shared" si="146"/>
        <v>17</v>
      </c>
      <c r="H609" s="91" t="str">
        <f t="shared" si="147"/>
        <v>P134243188</v>
      </c>
      <c r="I609" s="91" t="str">
        <f t="shared" si="148"/>
        <v xml:space="preserve">a طارق  </v>
      </c>
      <c r="J609" s="91" t="str">
        <f t="shared" si="149"/>
        <v>ذكر</v>
      </c>
      <c r="K609" s="101" t="str">
        <f t="shared" si="137"/>
        <v>3ASCG-15</v>
      </c>
      <c r="L609" s="78">
        <v>603</v>
      </c>
      <c r="M609" s="4" t="str">
        <f t="shared" si="138"/>
        <v>23.603</v>
      </c>
      <c r="N609" s="340">
        <f>IF(O609="","",COUNTIF($O$7:O609,O609))</f>
        <v>9</v>
      </c>
      <c r="O609" s="340">
        <f t="shared" si="150"/>
        <v>23</v>
      </c>
      <c r="P609" s="1" t="str">
        <f t="shared" si="139"/>
        <v xml:space="preserve">a طارق  </v>
      </c>
      <c r="Q609" s="4" t="str">
        <f t="shared" si="140"/>
        <v>23.9</v>
      </c>
      <c r="R609" s="2" t="str">
        <f t="shared" si="141"/>
        <v xml:space="preserve">a طارق  </v>
      </c>
      <c r="S609" s="79">
        <f t="shared" si="142"/>
        <v>603</v>
      </c>
    </row>
    <row r="610" spans="2:19" ht="24" customHeight="1">
      <c r="B610" s="75" t="str">
        <f t="shared" si="136"/>
        <v>3ASCG-15.18</v>
      </c>
      <c r="C610" s="76">
        <v>604</v>
      </c>
      <c r="D610" s="403" t="str">
        <f t="shared" si="143"/>
        <v>الثالثة إعدادي عام_604</v>
      </c>
      <c r="E610" s="77" t="str">
        <f t="shared" si="144"/>
        <v>3ASCG-15</v>
      </c>
      <c r="F610" s="91" t="str">
        <f t="shared" si="145"/>
        <v>15</v>
      </c>
      <c r="G610" s="92">
        <f t="shared" si="146"/>
        <v>18</v>
      </c>
      <c r="H610" s="91" t="str">
        <f t="shared" si="147"/>
        <v>P134260279</v>
      </c>
      <c r="I610" s="91" t="str">
        <f t="shared" si="148"/>
        <v xml:space="preserve">a أيوب </v>
      </c>
      <c r="J610" s="91" t="str">
        <f t="shared" si="149"/>
        <v>ذكر</v>
      </c>
      <c r="K610" s="101" t="str">
        <f t="shared" si="137"/>
        <v>3ASCG-15</v>
      </c>
      <c r="L610" s="78">
        <v>604</v>
      </c>
      <c r="M610" s="4" t="str">
        <f t="shared" si="138"/>
        <v>23.604</v>
      </c>
      <c r="N610" s="340">
        <f>IF(O610="","",COUNTIF($O$7:O610,O610))</f>
        <v>10</v>
      </c>
      <c r="O610" s="340">
        <f t="shared" si="150"/>
        <v>23</v>
      </c>
      <c r="P610" s="1" t="str">
        <f t="shared" si="139"/>
        <v xml:space="preserve">a أيوب </v>
      </c>
      <c r="Q610" s="4" t="str">
        <f t="shared" si="140"/>
        <v>23.10</v>
      </c>
      <c r="R610" s="2" t="str">
        <f t="shared" si="141"/>
        <v xml:space="preserve">a أيوب </v>
      </c>
      <c r="S610" s="79">
        <f t="shared" si="142"/>
        <v>604</v>
      </c>
    </row>
    <row r="611" spans="2:19" ht="24" customHeight="1">
      <c r="B611" s="75" t="str">
        <f t="shared" si="136"/>
        <v>3ASCG-15.19</v>
      </c>
      <c r="C611" s="76">
        <v>605</v>
      </c>
      <c r="D611" s="403" t="str">
        <f t="shared" si="143"/>
        <v>الثالثة إعدادي عام_605</v>
      </c>
      <c r="E611" s="77" t="str">
        <f t="shared" si="144"/>
        <v>3ASCG-15</v>
      </c>
      <c r="F611" s="91" t="str">
        <f t="shared" si="145"/>
        <v>15</v>
      </c>
      <c r="G611" s="92">
        <f t="shared" si="146"/>
        <v>19</v>
      </c>
      <c r="H611" s="91" t="str">
        <f t="shared" si="147"/>
        <v>P134266825</v>
      </c>
      <c r="I611" s="91" t="str">
        <f t="shared" si="148"/>
        <v>a مروان</v>
      </c>
      <c r="J611" s="91" t="str">
        <f t="shared" si="149"/>
        <v>ذكر</v>
      </c>
      <c r="K611" s="101" t="str">
        <f t="shared" si="137"/>
        <v>3ASCG-15</v>
      </c>
      <c r="L611" s="78">
        <v>605</v>
      </c>
      <c r="M611" s="4" t="str">
        <f t="shared" si="138"/>
        <v>23.605</v>
      </c>
      <c r="N611" s="340">
        <f>IF(O611="","",COUNTIF($O$7:O611,O611))</f>
        <v>11</v>
      </c>
      <c r="O611" s="340">
        <f t="shared" si="150"/>
        <v>23</v>
      </c>
      <c r="P611" s="1" t="str">
        <f t="shared" si="139"/>
        <v>a مروان</v>
      </c>
      <c r="Q611" s="4" t="str">
        <f t="shared" si="140"/>
        <v>23.11</v>
      </c>
      <c r="R611" s="2" t="str">
        <f t="shared" si="141"/>
        <v>a مروان</v>
      </c>
      <c r="S611" s="79">
        <f t="shared" si="142"/>
        <v>605</v>
      </c>
    </row>
    <row r="612" spans="2:19" ht="24" customHeight="1">
      <c r="B612" s="75" t="str">
        <f t="shared" si="136"/>
        <v>3ASCG-15.20</v>
      </c>
      <c r="C612" s="76">
        <v>606</v>
      </c>
      <c r="D612" s="403" t="str">
        <f t="shared" si="143"/>
        <v>الثالثة إعدادي عام_606</v>
      </c>
      <c r="E612" s="77" t="str">
        <f t="shared" si="144"/>
        <v>3ASCG-15</v>
      </c>
      <c r="F612" s="91" t="str">
        <f t="shared" si="145"/>
        <v>15</v>
      </c>
      <c r="G612" s="92">
        <f t="shared" si="146"/>
        <v>20</v>
      </c>
      <c r="H612" s="91" t="str">
        <f t="shared" si="147"/>
        <v>P134311316</v>
      </c>
      <c r="I612" s="91" t="str">
        <f t="shared" si="148"/>
        <v>a آية</v>
      </c>
      <c r="J612" s="91" t="str">
        <f t="shared" si="149"/>
        <v>أنثى</v>
      </c>
      <c r="K612" s="101" t="str">
        <f t="shared" si="137"/>
        <v>3ASCG-15</v>
      </c>
      <c r="L612" s="78">
        <v>606</v>
      </c>
      <c r="M612" s="4" t="str">
        <f t="shared" si="138"/>
        <v>23.606</v>
      </c>
      <c r="N612" s="340">
        <f>IF(O612="","",COUNTIF($O$7:O612,O612))</f>
        <v>12</v>
      </c>
      <c r="O612" s="340">
        <f t="shared" si="150"/>
        <v>23</v>
      </c>
      <c r="P612" s="1" t="str">
        <f t="shared" si="139"/>
        <v>a آية</v>
      </c>
      <c r="Q612" s="4" t="str">
        <f t="shared" si="140"/>
        <v>23.12</v>
      </c>
      <c r="R612" s="2" t="str">
        <f t="shared" si="141"/>
        <v>a آية</v>
      </c>
      <c r="S612" s="79">
        <f t="shared" si="142"/>
        <v>606</v>
      </c>
    </row>
    <row r="613" spans="2:19" ht="24" customHeight="1">
      <c r="B613" s="75" t="str">
        <f t="shared" si="136"/>
        <v>3ASCG-15.21</v>
      </c>
      <c r="C613" s="76">
        <v>607</v>
      </c>
      <c r="D613" s="403" t="str">
        <f t="shared" si="143"/>
        <v>الثالثة إعدادي عام_607</v>
      </c>
      <c r="E613" s="77" t="str">
        <f t="shared" si="144"/>
        <v>3ASCG-15</v>
      </c>
      <c r="F613" s="91" t="str">
        <f t="shared" si="145"/>
        <v>15</v>
      </c>
      <c r="G613" s="92">
        <f t="shared" si="146"/>
        <v>21</v>
      </c>
      <c r="H613" s="91" t="str">
        <f t="shared" si="147"/>
        <v>P135236801</v>
      </c>
      <c r="I613" s="91" t="str">
        <f t="shared" si="148"/>
        <v>a محمد</v>
      </c>
      <c r="J613" s="91" t="str">
        <f t="shared" si="149"/>
        <v>ذكر</v>
      </c>
      <c r="K613" s="101" t="str">
        <f t="shared" si="137"/>
        <v>3ASCG-15</v>
      </c>
      <c r="L613" s="78">
        <v>607</v>
      </c>
      <c r="M613" s="4" t="str">
        <f t="shared" si="138"/>
        <v>23.607</v>
      </c>
      <c r="N613" s="340">
        <f>IF(O613="","",COUNTIF($O$7:O613,O613))</f>
        <v>13</v>
      </c>
      <c r="O613" s="340">
        <f t="shared" si="150"/>
        <v>23</v>
      </c>
      <c r="P613" s="1" t="str">
        <f t="shared" si="139"/>
        <v>a محمد</v>
      </c>
      <c r="Q613" s="4" t="str">
        <f t="shared" si="140"/>
        <v>23.13</v>
      </c>
      <c r="R613" s="2" t="str">
        <f t="shared" si="141"/>
        <v>a محمد</v>
      </c>
      <c r="S613" s="79">
        <f t="shared" si="142"/>
        <v>607</v>
      </c>
    </row>
    <row r="614" spans="2:19" ht="24" customHeight="1">
      <c r="B614" s="75" t="str">
        <f t="shared" si="136"/>
        <v>3ASCG-15.22</v>
      </c>
      <c r="C614" s="76">
        <v>608</v>
      </c>
      <c r="D614" s="403" t="str">
        <f t="shared" si="143"/>
        <v>الثالثة إعدادي عام_608</v>
      </c>
      <c r="E614" s="77" t="str">
        <f t="shared" si="144"/>
        <v>3ASCG-15</v>
      </c>
      <c r="F614" s="91" t="str">
        <f t="shared" si="145"/>
        <v>15</v>
      </c>
      <c r="G614" s="92">
        <f t="shared" si="146"/>
        <v>22</v>
      </c>
      <c r="H614" s="91" t="str">
        <f t="shared" si="147"/>
        <v>P135324900</v>
      </c>
      <c r="I614" s="91" t="str">
        <f t="shared" si="148"/>
        <v>a سفيان</v>
      </c>
      <c r="J614" s="91" t="str">
        <f t="shared" si="149"/>
        <v>ذكر</v>
      </c>
      <c r="K614" s="101" t="str">
        <f t="shared" si="137"/>
        <v>3ASCG-15</v>
      </c>
      <c r="L614" s="78">
        <v>608</v>
      </c>
      <c r="M614" s="4" t="str">
        <f t="shared" si="138"/>
        <v>23.608</v>
      </c>
      <c r="N614" s="340">
        <f>IF(O614="","",COUNTIF($O$7:O614,O614))</f>
        <v>14</v>
      </c>
      <c r="O614" s="340">
        <f t="shared" si="150"/>
        <v>23</v>
      </c>
      <c r="P614" s="1" t="str">
        <f t="shared" si="139"/>
        <v>a سفيان</v>
      </c>
      <c r="Q614" s="4" t="str">
        <f t="shared" si="140"/>
        <v>23.14</v>
      </c>
      <c r="R614" s="2" t="str">
        <f t="shared" si="141"/>
        <v>a سفيان</v>
      </c>
      <c r="S614" s="79">
        <f t="shared" si="142"/>
        <v>608</v>
      </c>
    </row>
    <row r="615" spans="2:19" ht="24" customHeight="1">
      <c r="B615" s="75" t="str">
        <f t="shared" ref="B615:B678" si="151">+CONCATENATE(E615,".",G615)</f>
        <v>3ASCG-15.23</v>
      </c>
      <c r="C615" s="76">
        <v>609</v>
      </c>
      <c r="D615" s="403" t="str">
        <f t="shared" si="143"/>
        <v>الثالثة إعدادي عام_609</v>
      </c>
      <c r="E615" s="77" t="str">
        <f t="shared" si="144"/>
        <v>3ASCG-15</v>
      </c>
      <c r="F615" s="91" t="str">
        <f t="shared" si="145"/>
        <v>15</v>
      </c>
      <c r="G615" s="92">
        <f t="shared" si="146"/>
        <v>23</v>
      </c>
      <c r="H615" s="91" t="str">
        <f t="shared" si="147"/>
        <v>P136236782</v>
      </c>
      <c r="I615" s="91" t="str">
        <f t="shared" si="148"/>
        <v>a يسرى</v>
      </c>
      <c r="J615" s="91" t="str">
        <f t="shared" si="149"/>
        <v>أنثى</v>
      </c>
      <c r="K615" s="101" t="str">
        <f t="shared" ref="K615:K678" si="152">E615</f>
        <v>3ASCG-15</v>
      </c>
      <c r="L615" s="78">
        <v>609</v>
      </c>
      <c r="M615" s="4" t="str">
        <f t="shared" ref="M615:M678" si="153">CONCATENATE(O615,".",L615)</f>
        <v>23.609</v>
      </c>
      <c r="N615" s="340">
        <f>IF(O615="","",COUNTIF($O$7:O615,O615))</f>
        <v>15</v>
      </c>
      <c r="O615" s="340">
        <f t="shared" si="150"/>
        <v>23</v>
      </c>
      <c r="P615" s="1" t="str">
        <f t="shared" ref="P615:P678" si="154">I615</f>
        <v>a يسرى</v>
      </c>
      <c r="Q615" s="4" t="str">
        <f t="shared" ref="Q615:Q678" si="155">CONCATENATE(O615,".",N615)</f>
        <v>23.15</v>
      </c>
      <c r="R615" s="2" t="str">
        <f t="shared" ref="R615:R678" si="156">I615</f>
        <v>a يسرى</v>
      </c>
      <c r="S615" s="79">
        <f t="shared" ref="S615:S678" si="157">L615</f>
        <v>609</v>
      </c>
    </row>
    <row r="616" spans="2:19" ht="24" customHeight="1">
      <c r="B616" s="75" t="str">
        <f t="shared" si="151"/>
        <v>3ASCG-15.24</v>
      </c>
      <c r="C616" s="76">
        <v>610</v>
      </c>
      <c r="D616" s="403" t="str">
        <f t="shared" si="143"/>
        <v>الثالثة إعدادي عام_610</v>
      </c>
      <c r="E616" s="77" t="str">
        <f t="shared" si="144"/>
        <v>3ASCG-15</v>
      </c>
      <c r="F616" s="91" t="str">
        <f t="shared" si="145"/>
        <v>15</v>
      </c>
      <c r="G616" s="92">
        <f t="shared" si="146"/>
        <v>24</v>
      </c>
      <c r="H616" s="91" t="str">
        <f t="shared" si="147"/>
        <v>P136250987</v>
      </c>
      <c r="I616" s="91" t="str">
        <f t="shared" si="148"/>
        <v xml:space="preserve">a محمد أمين </v>
      </c>
      <c r="J616" s="91" t="str">
        <f t="shared" si="149"/>
        <v>ذكر</v>
      </c>
      <c r="K616" s="101" t="str">
        <f t="shared" si="152"/>
        <v>3ASCG-15</v>
      </c>
      <c r="L616" s="78">
        <v>610</v>
      </c>
      <c r="M616" s="4" t="str">
        <f t="shared" si="153"/>
        <v>23.610</v>
      </c>
      <c r="N616" s="340">
        <f>IF(O616="","",COUNTIF($O$7:O616,O616))</f>
        <v>16</v>
      </c>
      <c r="O616" s="340">
        <f t="shared" si="150"/>
        <v>23</v>
      </c>
      <c r="P616" s="1" t="str">
        <f t="shared" si="154"/>
        <v xml:space="preserve">a محمد أمين </v>
      </c>
      <c r="Q616" s="4" t="str">
        <f t="shared" si="155"/>
        <v>23.16</v>
      </c>
      <c r="R616" s="2" t="str">
        <f t="shared" si="156"/>
        <v xml:space="preserve">a محمد أمين </v>
      </c>
      <c r="S616" s="79">
        <f t="shared" si="157"/>
        <v>610</v>
      </c>
    </row>
    <row r="617" spans="2:19" ht="24" customHeight="1">
      <c r="B617" s="75" t="str">
        <f t="shared" si="151"/>
        <v>3ASCG-15.25</v>
      </c>
      <c r="C617" s="76">
        <v>611</v>
      </c>
      <c r="D617" s="403" t="str">
        <f t="shared" si="143"/>
        <v>الثالثة إعدادي عام_611</v>
      </c>
      <c r="E617" s="77" t="str">
        <f t="shared" si="144"/>
        <v>3ASCG-15</v>
      </c>
      <c r="F617" s="91" t="str">
        <f t="shared" si="145"/>
        <v>15</v>
      </c>
      <c r="G617" s="92">
        <f t="shared" si="146"/>
        <v>25</v>
      </c>
      <c r="H617" s="91" t="str">
        <f t="shared" si="147"/>
        <v>P136251044</v>
      </c>
      <c r="I617" s="91" t="str">
        <f t="shared" si="148"/>
        <v>a زكرياء</v>
      </c>
      <c r="J617" s="91" t="str">
        <f t="shared" si="149"/>
        <v>ذكر</v>
      </c>
      <c r="K617" s="101" t="str">
        <f t="shared" si="152"/>
        <v>3ASCG-15</v>
      </c>
      <c r="L617" s="78">
        <v>611</v>
      </c>
      <c r="M617" s="4" t="str">
        <f t="shared" si="153"/>
        <v>23.611</v>
      </c>
      <c r="N617" s="340">
        <f>IF(O617="","",COUNTIF($O$7:O617,O617))</f>
        <v>17</v>
      </c>
      <c r="O617" s="340">
        <f t="shared" si="150"/>
        <v>23</v>
      </c>
      <c r="P617" s="1" t="str">
        <f t="shared" si="154"/>
        <v>a زكرياء</v>
      </c>
      <c r="Q617" s="4" t="str">
        <f t="shared" si="155"/>
        <v>23.17</v>
      </c>
      <c r="R617" s="2" t="str">
        <f t="shared" si="156"/>
        <v>a زكرياء</v>
      </c>
      <c r="S617" s="79">
        <f t="shared" si="157"/>
        <v>611</v>
      </c>
    </row>
    <row r="618" spans="2:19" ht="24" customHeight="1">
      <c r="B618" s="75" t="str">
        <f t="shared" si="151"/>
        <v>3ASCG-15.26</v>
      </c>
      <c r="C618" s="76">
        <v>612</v>
      </c>
      <c r="D618" s="403" t="str">
        <f t="shared" si="143"/>
        <v>الثالثة إعدادي عام_612</v>
      </c>
      <c r="E618" s="77" t="str">
        <f t="shared" si="144"/>
        <v>3ASCG-15</v>
      </c>
      <c r="F618" s="91" t="str">
        <f t="shared" si="145"/>
        <v>15</v>
      </c>
      <c r="G618" s="92">
        <f t="shared" si="146"/>
        <v>26</v>
      </c>
      <c r="H618" s="91" t="str">
        <f t="shared" si="147"/>
        <v>P137260069</v>
      </c>
      <c r="I618" s="91" t="str">
        <f t="shared" si="148"/>
        <v>a يسرى</v>
      </c>
      <c r="J618" s="91" t="str">
        <f t="shared" si="149"/>
        <v>أنثى</v>
      </c>
      <c r="K618" s="101" t="str">
        <f t="shared" si="152"/>
        <v>3ASCG-15</v>
      </c>
      <c r="L618" s="78">
        <v>612</v>
      </c>
      <c r="M618" s="4" t="str">
        <f t="shared" si="153"/>
        <v>23.612</v>
      </c>
      <c r="N618" s="340">
        <f>IF(O618="","",COUNTIF($O$7:O618,O618))</f>
        <v>18</v>
      </c>
      <c r="O618" s="340">
        <f t="shared" si="150"/>
        <v>23</v>
      </c>
      <c r="P618" s="1" t="str">
        <f t="shared" si="154"/>
        <v>a يسرى</v>
      </c>
      <c r="Q618" s="4" t="str">
        <f t="shared" si="155"/>
        <v>23.18</v>
      </c>
      <c r="R618" s="2" t="str">
        <f t="shared" si="156"/>
        <v>a يسرى</v>
      </c>
      <c r="S618" s="79">
        <f t="shared" si="157"/>
        <v>612</v>
      </c>
    </row>
    <row r="619" spans="2:19" ht="24" customHeight="1">
      <c r="B619" s="75" t="str">
        <f t="shared" si="151"/>
        <v>3ASCG-15.27</v>
      </c>
      <c r="C619" s="76">
        <v>613</v>
      </c>
      <c r="D619" s="403" t="str">
        <f t="shared" si="143"/>
        <v>الثالثة إعدادي عام_613</v>
      </c>
      <c r="E619" s="77" t="str">
        <f t="shared" si="144"/>
        <v>3ASCG-15</v>
      </c>
      <c r="F619" s="91" t="str">
        <f t="shared" si="145"/>
        <v>15</v>
      </c>
      <c r="G619" s="92">
        <f t="shared" si="146"/>
        <v>27</v>
      </c>
      <c r="H619" s="91" t="str">
        <f t="shared" si="147"/>
        <v>P137376693</v>
      </c>
      <c r="I619" s="91" t="str">
        <f t="shared" si="148"/>
        <v xml:space="preserve">a هاجر </v>
      </c>
      <c r="J619" s="91" t="str">
        <f t="shared" si="149"/>
        <v>أنثى</v>
      </c>
      <c r="K619" s="101" t="str">
        <f t="shared" si="152"/>
        <v>3ASCG-15</v>
      </c>
      <c r="L619" s="78">
        <v>613</v>
      </c>
      <c r="M619" s="4" t="str">
        <f t="shared" si="153"/>
        <v>23.613</v>
      </c>
      <c r="N619" s="340">
        <f>IF(O619="","",COUNTIF($O$7:O619,O619))</f>
        <v>19</v>
      </c>
      <c r="O619" s="340">
        <f t="shared" si="150"/>
        <v>23</v>
      </c>
      <c r="P619" s="1" t="str">
        <f t="shared" si="154"/>
        <v xml:space="preserve">a هاجر </v>
      </c>
      <c r="Q619" s="4" t="str">
        <f t="shared" si="155"/>
        <v>23.19</v>
      </c>
      <c r="R619" s="2" t="str">
        <f t="shared" si="156"/>
        <v xml:space="preserve">a هاجر </v>
      </c>
      <c r="S619" s="79">
        <f t="shared" si="157"/>
        <v>613</v>
      </c>
    </row>
    <row r="620" spans="2:19" ht="24" customHeight="1">
      <c r="B620" s="75" t="str">
        <f t="shared" si="151"/>
        <v>3ASCG-15.28</v>
      </c>
      <c r="C620" s="76">
        <v>614</v>
      </c>
      <c r="D620" s="403" t="str">
        <f t="shared" si="143"/>
        <v>الثالثة إعدادي عام_614</v>
      </c>
      <c r="E620" s="77" t="str">
        <f t="shared" si="144"/>
        <v>3ASCG-15</v>
      </c>
      <c r="F620" s="91" t="str">
        <f t="shared" si="145"/>
        <v>15</v>
      </c>
      <c r="G620" s="92">
        <f t="shared" si="146"/>
        <v>28</v>
      </c>
      <c r="H620" s="91" t="str">
        <f t="shared" si="147"/>
        <v>P137415777</v>
      </c>
      <c r="I620" s="91" t="str">
        <f t="shared" si="148"/>
        <v>a دعـاء</v>
      </c>
      <c r="J620" s="91" t="str">
        <f t="shared" si="149"/>
        <v>أنثى</v>
      </c>
      <c r="K620" s="101" t="str">
        <f t="shared" si="152"/>
        <v>3ASCG-15</v>
      </c>
      <c r="L620" s="78">
        <v>614</v>
      </c>
      <c r="M620" s="4" t="str">
        <f t="shared" si="153"/>
        <v>23.614</v>
      </c>
      <c r="N620" s="340">
        <f>IF(O620="","",COUNTIF($O$7:O620,O620))</f>
        <v>20</v>
      </c>
      <c r="O620" s="340">
        <f t="shared" si="150"/>
        <v>23</v>
      </c>
      <c r="P620" s="1" t="str">
        <f t="shared" si="154"/>
        <v>a دعـاء</v>
      </c>
      <c r="Q620" s="4" t="str">
        <f t="shared" si="155"/>
        <v>23.20</v>
      </c>
      <c r="R620" s="2" t="str">
        <f t="shared" si="156"/>
        <v>a دعـاء</v>
      </c>
      <c r="S620" s="79">
        <f t="shared" si="157"/>
        <v>614</v>
      </c>
    </row>
    <row r="621" spans="2:19" ht="24" customHeight="1">
      <c r="B621" s="75" t="str">
        <f t="shared" si="151"/>
        <v>3ASCG-15.29</v>
      </c>
      <c r="C621" s="76">
        <v>615</v>
      </c>
      <c r="D621" s="403" t="str">
        <f t="shared" si="143"/>
        <v>الثالثة إعدادي عام_615</v>
      </c>
      <c r="E621" s="77" t="str">
        <f t="shared" si="144"/>
        <v>3ASCG-15</v>
      </c>
      <c r="F621" s="91" t="str">
        <f t="shared" si="145"/>
        <v>15</v>
      </c>
      <c r="G621" s="92">
        <f t="shared" si="146"/>
        <v>29</v>
      </c>
      <c r="H621" s="91" t="str">
        <f t="shared" si="147"/>
        <v>P137474481</v>
      </c>
      <c r="I621" s="91" t="str">
        <f t="shared" si="148"/>
        <v>a يوسف</v>
      </c>
      <c r="J621" s="91" t="str">
        <f t="shared" si="149"/>
        <v>ذكر</v>
      </c>
      <c r="K621" s="101" t="str">
        <f t="shared" si="152"/>
        <v>3ASCG-15</v>
      </c>
      <c r="L621" s="78">
        <v>615</v>
      </c>
      <c r="M621" s="4" t="str">
        <f t="shared" si="153"/>
        <v>23.615</v>
      </c>
      <c r="N621" s="340">
        <f>IF(O621="","",COUNTIF($O$7:O621,O621))</f>
        <v>21</v>
      </c>
      <c r="O621" s="340">
        <f t="shared" si="150"/>
        <v>23</v>
      </c>
      <c r="P621" s="1" t="str">
        <f t="shared" si="154"/>
        <v>a يوسف</v>
      </c>
      <c r="Q621" s="4" t="str">
        <f t="shared" si="155"/>
        <v>23.21</v>
      </c>
      <c r="R621" s="2" t="str">
        <f t="shared" si="156"/>
        <v>a يوسف</v>
      </c>
      <c r="S621" s="79">
        <f t="shared" si="157"/>
        <v>615</v>
      </c>
    </row>
    <row r="622" spans="2:19" ht="24" customHeight="1">
      <c r="B622" s="75" t="str">
        <f t="shared" si="151"/>
        <v>3ASCG-15.30</v>
      </c>
      <c r="C622" s="76">
        <v>616</v>
      </c>
      <c r="D622" s="403" t="str">
        <f t="shared" si="143"/>
        <v>الثالثة إعدادي عام_616</v>
      </c>
      <c r="E622" s="77" t="str">
        <f t="shared" si="144"/>
        <v>3ASCG-15</v>
      </c>
      <c r="F622" s="91" t="str">
        <f t="shared" si="145"/>
        <v>15</v>
      </c>
      <c r="G622" s="92">
        <f t="shared" si="146"/>
        <v>30</v>
      </c>
      <c r="H622" s="91" t="str">
        <f t="shared" si="147"/>
        <v>P138241285</v>
      </c>
      <c r="I622" s="91" t="str">
        <f t="shared" si="148"/>
        <v>a فاطمة الزهراء</v>
      </c>
      <c r="J622" s="91" t="str">
        <f t="shared" si="149"/>
        <v>أنثى</v>
      </c>
      <c r="K622" s="101" t="str">
        <f t="shared" si="152"/>
        <v>3ASCG-15</v>
      </c>
      <c r="L622" s="78">
        <v>616</v>
      </c>
      <c r="M622" s="4" t="str">
        <f t="shared" si="153"/>
        <v>23.616</v>
      </c>
      <c r="N622" s="340">
        <f>IF(O622="","",COUNTIF($O$7:O622,O622))</f>
        <v>22</v>
      </c>
      <c r="O622" s="340">
        <f t="shared" si="150"/>
        <v>23</v>
      </c>
      <c r="P622" s="1" t="str">
        <f t="shared" si="154"/>
        <v>a فاطمة الزهراء</v>
      </c>
      <c r="Q622" s="4" t="str">
        <f t="shared" si="155"/>
        <v>23.22</v>
      </c>
      <c r="R622" s="2" t="str">
        <f t="shared" si="156"/>
        <v>a فاطمة الزهراء</v>
      </c>
      <c r="S622" s="79">
        <f t="shared" si="157"/>
        <v>616</v>
      </c>
    </row>
    <row r="623" spans="2:19" ht="24" customHeight="1">
      <c r="B623" s="75" t="str">
        <f t="shared" si="151"/>
        <v>3ASCG-15.31</v>
      </c>
      <c r="C623" s="76">
        <v>617</v>
      </c>
      <c r="D623" s="403" t="str">
        <f t="shared" si="143"/>
        <v>الثالثة إعدادي عام_617</v>
      </c>
      <c r="E623" s="77" t="str">
        <f t="shared" si="144"/>
        <v>3ASCG-15</v>
      </c>
      <c r="F623" s="91" t="str">
        <f t="shared" si="145"/>
        <v>15</v>
      </c>
      <c r="G623" s="92">
        <f t="shared" si="146"/>
        <v>31</v>
      </c>
      <c r="H623" s="91" t="str">
        <f t="shared" si="147"/>
        <v>P138241300</v>
      </c>
      <c r="I623" s="91" t="str">
        <f t="shared" si="148"/>
        <v>a فردوس</v>
      </c>
      <c r="J623" s="91" t="str">
        <f t="shared" si="149"/>
        <v>أنثى</v>
      </c>
      <c r="K623" s="101" t="str">
        <f t="shared" si="152"/>
        <v>3ASCG-15</v>
      </c>
      <c r="L623" s="78">
        <v>617</v>
      </c>
      <c r="M623" s="4" t="str">
        <f t="shared" si="153"/>
        <v>23.617</v>
      </c>
      <c r="N623" s="340">
        <f>IF(O623="","",COUNTIF($O$7:O623,O623))</f>
        <v>23</v>
      </c>
      <c r="O623" s="340">
        <f t="shared" si="150"/>
        <v>23</v>
      </c>
      <c r="P623" s="1" t="str">
        <f t="shared" si="154"/>
        <v>a فردوس</v>
      </c>
      <c r="Q623" s="4" t="str">
        <f t="shared" si="155"/>
        <v>23.23</v>
      </c>
      <c r="R623" s="2" t="str">
        <f t="shared" si="156"/>
        <v>a فردوس</v>
      </c>
      <c r="S623" s="79">
        <f t="shared" si="157"/>
        <v>617</v>
      </c>
    </row>
    <row r="624" spans="2:19" ht="24" customHeight="1">
      <c r="B624" s="75" t="str">
        <f t="shared" si="151"/>
        <v>3ASCG-15.32</v>
      </c>
      <c r="C624" s="76">
        <v>618</v>
      </c>
      <c r="D624" s="403" t="str">
        <f t="shared" si="143"/>
        <v>الثالثة إعدادي عام_618</v>
      </c>
      <c r="E624" s="77" t="str">
        <f t="shared" si="144"/>
        <v>3ASCG-15</v>
      </c>
      <c r="F624" s="91" t="str">
        <f t="shared" si="145"/>
        <v>15</v>
      </c>
      <c r="G624" s="92">
        <f t="shared" si="146"/>
        <v>32</v>
      </c>
      <c r="H624" s="91" t="str">
        <f t="shared" si="147"/>
        <v>P138250908</v>
      </c>
      <c r="I624" s="91" t="str">
        <f t="shared" si="148"/>
        <v xml:space="preserve">a معاد </v>
      </c>
      <c r="J624" s="91" t="str">
        <f t="shared" si="149"/>
        <v>ذكر</v>
      </c>
      <c r="K624" s="101" t="str">
        <f t="shared" si="152"/>
        <v>3ASCG-15</v>
      </c>
      <c r="L624" s="78">
        <v>618</v>
      </c>
      <c r="M624" s="4" t="str">
        <f t="shared" si="153"/>
        <v>23.618</v>
      </c>
      <c r="N624" s="340">
        <f>IF(O624="","",COUNTIF($O$7:O624,O624))</f>
        <v>24</v>
      </c>
      <c r="O624" s="340">
        <f t="shared" si="150"/>
        <v>23</v>
      </c>
      <c r="P624" s="1" t="str">
        <f t="shared" si="154"/>
        <v xml:space="preserve">a معاد </v>
      </c>
      <c r="Q624" s="4" t="str">
        <f t="shared" si="155"/>
        <v>23.24</v>
      </c>
      <c r="R624" s="2" t="str">
        <f t="shared" si="156"/>
        <v xml:space="preserve">a معاد </v>
      </c>
      <c r="S624" s="79">
        <f t="shared" si="157"/>
        <v>618</v>
      </c>
    </row>
    <row r="625" spans="2:19" ht="24" customHeight="1">
      <c r="B625" s="75" t="str">
        <f t="shared" si="151"/>
        <v>3ASCG-15.33</v>
      </c>
      <c r="C625" s="76">
        <v>619</v>
      </c>
      <c r="D625" s="403" t="str">
        <f t="shared" si="143"/>
        <v>الثالثة إعدادي عام_619</v>
      </c>
      <c r="E625" s="77" t="str">
        <f t="shared" si="144"/>
        <v>3ASCG-15</v>
      </c>
      <c r="F625" s="91" t="str">
        <f t="shared" si="145"/>
        <v>15</v>
      </c>
      <c r="G625" s="92">
        <f t="shared" si="146"/>
        <v>33</v>
      </c>
      <c r="H625" s="91" t="str">
        <f t="shared" si="147"/>
        <v>P138260060</v>
      </c>
      <c r="I625" s="91" t="str">
        <f t="shared" si="148"/>
        <v xml:space="preserve">a مريم </v>
      </c>
      <c r="J625" s="91" t="str">
        <f t="shared" si="149"/>
        <v>أنثى</v>
      </c>
      <c r="K625" s="101" t="str">
        <f t="shared" si="152"/>
        <v>3ASCG-15</v>
      </c>
      <c r="L625" s="78">
        <v>619</v>
      </c>
      <c r="M625" s="4" t="str">
        <f t="shared" si="153"/>
        <v>23.619</v>
      </c>
      <c r="N625" s="340">
        <f>IF(O625="","",COUNTIF($O$7:O625,O625))</f>
        <v>25</v>
      </c>
      <c r="O625" s="340">
        <f t="shared" si="150"/>
        <v>23</v>
      </c>
      <c r="P625" s="1" t="str">
        <f t="shared" si="154"/>
        <v xml:space="preserve">a مريم </v>
      </c>
      <c r="Q625" s="4" t="str">
        <f t="shared" si="155"/>
        <v>23.25</v>
      </c>
      <c r="R625" s="2" t="str">
        <f t="shared" si="156"/>
        <v xml:space="preserve">a مريم </v>
      </c>
      <c r="S625" s="79">
        <f t="shared" si="157"/>
        <v>619</v>
      </c>
    </row>
    <row r="626" spans="2:19" ht="24" customHeight="1">
      <c r="B626" s="75" t="str">
        <f t="shared" si="151"/>
        <v>3ASCG-15.34</v>
      </c>
      <c r="C626" s="76">
        <v>620</v>
      </c>
      <c r="D626" s="403" t="str">
        <f t="shared" si="143"/>
        <v>الثالثة إعدادي عام_620</v>
      </c>
      <c r="E626" s="77" t="str">
        <f t="shared" si="144"/>
        <v>3ASCG-15</v>
      </c>
      <c r="F626" s="91" t="str">
        <f t="shared" si="145"/>
        <v>15</v>
      </c>
      <c r="G626" s="92">
        <f t="shared" si="146"/>
        <v>34</v>
      </c>
      <c r="H626" s="91" t="str">
        <f t="shared" si="147"/>
        <v>P138371264</v>
      </c>
      <c r="I626" s="91" t="str">
        <f t="shared" si="148"/>
        <v xml:space="preserve">a حفصة </v>
      </c>
      <c r="J626" s="91" t="str">
        <f t="shared" si="149"/>
        <v>أنثى</v>
      </c>
      <c r="K626" s="101" t="str">
        <f t="shared" si="152"/>
        <v>3ASCG-15</v>
      </c>
      <c r="L626" s="78">
        <v>620</v>
      </c>
      <c r="M626" s="4" t="str">
        <f t="shared" si="153"/>
        <v>23.620</v>
      </c>
      <c r="N626" s="340">
        <f>IF(O626="","",COUNTIF($O$7:O626,O626))</f>
        <v>26</v>
      </c>
      <c r="O626" s="340">
        <f t="shared" si="150"/>
        <v>23</v>
      </c>
      <c r="P626" s="1" t="str">
        <f t="shared" si="154"/>
        <v xml:space="preserve">a حفصة </v>
      </c>
      <c r="Q626" s="4" t="str">
        <f t="shared" si="155"/>
        <v>23.26</v>
      </c>
      <c r="R626" s="2" t="str">
        <f t="shared" si="156"/>
        <v xml:space="preserve">a حفصة </v>
      </c>
      <c r="S626" s="79">
        <f t="shared" si="157"/>
        <v>620</v>
      </c>
    </row>
    <row r="627" spans="2:19" ht="24" customHeight="1">
      <c r="B627" s="75" t="str">
        <f t="shared" si="151"/>
        <v>3ASCG-15.35</v>
      </c>
      <c r="C627" s="76">
        <v>621</v>
      </c>
      <c r="D627" s="403" t="str">
        <f t="shared" si="143"/>
        <v>الثالثة إعدادي عام_621</v>
      </c>
      <c r="E627" s="77" t="str">
        <f t="shared" si="144"/>
        <v>3ASCG-15</v>
      </c>
      <c r="F627" s="91" t="str">
        <f t="shared" si="145"/>
        <v>15</v>
      </c>
      <c r="G627" s="92">
        <f t="shared" si="146"/>
        <v>35</v>
      </c>
      <c r="H627" s="91" t="str">
        <f t="shared" si="147"/>
        <v>P138376716</v>
      </c>
      <c r="I627" s="91" t="str">
        <f t="shared" si="148"/>
        <v xml:space="preserve">a محمد </v>
      </c>
      <c r="J627" s="91" t="str">
        <f t="shared" si="149"/>
        <v>ذكر</v>
      </c>
      <c r="K627" s="101" t="str">
        <f t="shared" si="152"/>
        <v>3ASCG-15</v>
      </c>
      <c r="L627" s="78">
        <v>621</v>
      </c>
      <c r="M627" s="4" t="str">
        <f t="shared" si="153"/>
        <v>23.621</v>
      </c>
      <c r="N627" s="340">
        <f>IF(O627="","",COUNTIF($O$7:O627,O627))</f>
        <v>27</v>
      </c>
      <c r="O627" s="340">
        <f t="shared" si="150"/>
        <v>23</v>
      </c>
      <c r="P627" s="1" t="str">
        <f t="shared" si="154"/>
        <v xml:space="preserve">a محمد </v>
      </c>
      <c r="Q627" s="4" t="str">
        <f t="shared" si="155"/>
        <v>23.27</v>
      </c>
      <c r="R627" s="2" t="str">
        <f t="shared" si="156"/>
        <v xml:space="preserve">a محمد </v>
      </c>
      <c r="S627" s="79">
        <f t="shared" si="157"/>
        <v>621</v>
      </c>
    </row>
    <row r="628" spans="2:19" ht="24" customHeight="1">
      <c r="B628" s="75" t="str">
        <f t="shared" si="151"/>
        <v>3ASCG-15.36</v>
      </c>
      <c r="C628" s="76">
        <v>622</v>
      </c>
      <c r="D628" s="403" t="str">
        <f t="shared" si="143"/>
        <v>الثالثة إعدادي عام_622</v>
      </c>
      <c r="E628" s="77" t="str">
        <f t="shared" si="144"/>
        <v>3ASCG-15</v>
      </c>
      <c r="F628" s="91" t="str">
        <f t="shared" si="145"/>
        <v>15</v>
      </c>
      <c r="G628" s="92">
        <f t="shared" si="146"/>
        <v>36</v>
      </c>
      <c r="H628" s="91" t="str">
        <f t="shared" si="147"/>
        <v>P138415021</v>
      </c>
      <c r="I628" s="91" t="str">
        <f t="shared" si="148"/>
        <v xml:space="preserve">a أميمة </v>
      </c>
      <c r="J628" s="91" t="str">
        <f t="shared" si="149"/>
        <v>أنثى</v>
      </c>
      <c r="K628" s="101" t="str">
        <f t="shared" si="152"/>
        <v>3ASCG-15</v>
      </c>
      <c r="L628" s="78">
        <v>622</v>
      </c>
      <c r="M628" s="4" t="str">
        <f t="shared" si="153"/>
        <v>24.622</v>
      </c>
      <c r="N628" s="340">
        <f>IF(O628="","",COUNTIF($O$7:O628,O628))</f>
        <v>1</v>
      </c>
      <c r="O628" s="340">
        <f t="shared" si="150"/>
        <v>24</v>
      </c>
      <c r="P628" s="1" t="str">
        <f t="shared" si="154"/>
        <v xml:space="preserve">a أميمة </v>
      </c>
      <c r="Q628" s="4" t="str">
        <f t="shared" si="155"/>
        <v>24.1</v>
      </c>
      <c r="R628" s="2" t="str">
        <f t="shared" si="156"/>
        <v xml:space="preserve">a أميمة </v>
      </c>
      <c r="S628" s="79">
        <f t="shared" si="157"/>
        <v>622</v>
      </c>
    </row>
    <row r="629" spans="2:19" ht="24" customHeight="1">
      <c r="B629" s="75" t="str">
        <f t="shared" si="151"/>
        <v>3ASCG-15.37</v>
      </c>
      <c r="C629" s="76">
        <v>623</v>
      </c>
      <c r="D629" s="403" t="str">
        <f t="shared" si="143"/>
        <v>الثالثة إعدادي عام_623</v>
      </c>
      <c r="E629" s="77" t="str">
        <f t="shared" si="144"/>
        <v>3ASCG-15</v>
      </c>
      <c r="F629" s="91" t="str">
        <f t="shared" si="145"/>
        <v>15</v>
      </c>
      <c r="G629" s="92">
        <f t="shared" si="146"/>
        <v>37</v>
      </c>
      <c r="H629" s="91" t="str">
        <f t="shared" si="147"/>
        <v>P139243622</v>
      </c>
      <c r="I629" s="91" t="str">
        <f t="shared" si="148"/>
        <v xml:space="preserve">a لمياء </v>
      </c>
      <c r="J629" s="91" t="str">
        <f t="shared" si="149"/>
        <v>أنثى</v>
      </c>
      <c r="K629" s="101" t="str">
        <f t="shared" si="152"/>
        <v>3ASCG-15</v>
      </c>
      <c r="L629" s="78">
        <v>623</v>
      </c>
      <c r="M629" s="4" t="str">
        <f t="shared" si="153"/>
        <v>24.623</v>
      </c>
      <c r="N629" s="340">
        <f>IF(O629="","",COUNTIF($O$7:O629,O629))</f>
        <v>2</v>
      </c>
      <c r="O629" s="340">
        <f t="shared" si="150"/>
        <v>24</v>
      </c>
      <c r="P629" s="1" t="str">
        <f t="shared" si="154"/>
        <v xml:space="preserve">a لمياء </v>
      </c>
      <c r="Q629" s="4" t="str">
        <f t="shared" si="155"/>
        <v>24.2</v>
      </c>
      <c r="R629" s="2" t="str">
        <f t="shared" si="156"/>
        <v xml:space="preserve">a لمياء </v>
      </c>
      <c r="S629" s="79">
        <f t="shared" si="157"/>
        <v>623</v>
      </c>
    </row>
    <row r="630" spans="2:19" ht="24" customHeight="1">
      <c r="B630" s="75" t="str">
        <f t="shared" si="151"/>
        <v>3ASCG-15.38</v>
      </c>
      <c r="C630" s="76">
        <v>624</v>
      </c>
      <c r="D630" s="403" t="str">
        <f t="shared" si="143"/>
        <v>الثالثة إعدادي عام_624</v>
      </c>
      <c r="E630" s="77" t="str">
        <f t="shared" si="144"/>
        <v>3ASCG-15</v>
      </c>
      <c r="F630" s="91" t="str">
        <f t="shared" si="145"/>
        <v>15</v>
      </c>
      <c r="G630" s="92">
        <f t="shared" si="146"/>
        <v>38</v>
      </c>
      <c r="H630" s="91" t="str">
        <f t="shared" si="147"/>
        <v>P139260058</v>
      </c>
      <c r="I630" s="91" t="str">
        <f t="shared" si="148"/>
        <v xml:space="preserve">a نهيلة </v>
      </c>
      <c r="J630" s="91" t="str">
        <f t="shared" si="149"/>
        <v>أنثى</v>
      </c>
      <c r="K630" s="101" t="str">
        <f t="shared" si="152"/>
        <v>3ASCG-15</v>
      </c>
      <c r="L630" s="78">
        <v>624</v>
      </c>
      <c r="M630" s="4" t="str">
        <f t="shared" si="153"/>
        <v>24.624</v>
      </c>
      <c r="N630" s="340">
        <f>IF(O630="","",COUNTIF($O$7:O630,O630))</f>
        <v>3</v>
      </c>
      <c r="O630" s="340">
        <f t="shared" si="150"/>
        <v>24</v>
      </c>
      <c r="P630" s="1" t="str">
        <f t="shared" si="154"/>
        <v xml:space="preserve">a نهيلة </v>
      </c>
      <c r="Q630" s="4" t="str">
        <f t="shared" si="155"/>
        <v>24.3</v>
      </c>
      <c r="R630" s="2" t="str">
        <f t="shared" si="156"/>
        <v xml:space="preserve">a نهيلة </v>
      </c>
      <c r="S630" s="79">
        <f t="shared" si="157"/>
        <v>624</v>
      </c>
    </row>
    <row r="631" spans="2:19" ht="24" customHeight="1">
      <c r="B631" s="75" t="str">
        <f t="shared" si="151"/>
        <v>3ASCG-15.39</v>
      </c>
      <c r="C631" s="76">
        <v>625</v>
      </c>
      <c r="D631" s="403" t="str">
        <f t="shared" si="143"/>
        <v>الثالثة إعدادي عام_625</v>
      </c>
      <c r="E631" s="77" t="str">
        <f t="shared" si="144"/>
        <v>3ASCG-15</v>
      </c>
      <c r="F631" s="91" t="str">
        <f t="shared" si="145"/>
        <v>15</v>
      </c>
      <c r="G631" s="92">
        <f t="shared" si="146"/>
        <v>39</v>
      </c>
      <c r="H631" s="91" t="str">
        <f t="shared" si="147"/>
        <v>P139474580</v>
      </c>
      <c r="I631" s="91" t="str">
        <f t="shared" si="148"/>
        <v>a محمد</v>
      </c>
      <c r="J631" s="91" t="str">
        <f t="shared" si="149"/>
        <v>ذكر</v>
      </c>
      <c r="K631" s="101" t="str">
        <f t="shared" si="152"/>
        <v>3ASCG-15</v>
      </c>
      <c r="L631" s="78">
        <v>625</v>
      </c>
      <c r="M631" s="4" t="str">
        <f t="shared" si="153"/>
        <v>24.625</v>
      </c>
      <c r="N631" s="340">
        <f>IF(O631="","",COUNTIF($O$7:O631,O631))</f>
        <v>4</v>
      </c>
      <c r="O631" s="340">
        <f t="shared" si="150"/>
        <v>24</v>
      </c>
      <c r="P631" s="1" t="str">
        <f t="shared" si="154"/>
        <v>a محمد</v>
      </c>
      <c r="Q631" s="4" t="str">
        <f t="shared" si="155"/>
        <v>24.4</v>
      </c>
      <c r="R631" s="2" t="str">
        <f t="shared" si="156"/>
        <v>a محمد</v>
      </c>
      <c r="S631" s="79">
        <f t="shared" si="157"/>
        <v>625</v>
      </c>
    </row>
    <row r="632" spans="2:19" ht="24" customHeight="1">
      <c r="B632" s="75" t="str">
        <f t="shared" si="151"/>
        <v>3ASCG-15.40</v>
      </c>
      <c r="C632" s="76">
        <v>626</v>
      </c>
      <c r="D632" s="403" t="str">
        <f t="shared" si="143"/>
        <v>الثالثة إعدادي عام_626</v>
      </c>
      <c r="E632" s="77" t="str">
        <f t="shared" si="144"/>
        <v>3ASCG-15</v>
      </c>
      <c r="F632" s="91" t="str">
        <f t="shared" si="145"/>
        <v>15</v>
      </c>
      <c r="G632" s="92">
        <f t="shared" si="146"/>
        <v>40</v>
      </c>
      <c r="H632" s="91" t="str">
        <f t="shared" si="147"/>
        <v>P147094590</v>
      </c>
      <c r="I632" s="91" t="str">
        <f t="shared" si="148"/>
        <v>a محمد ايوب</v>
      </c>
      <c r="J632" s="91" t="str">
        <f t="shared" si="149"/>
        <v>ذكر</v>
      </c>
      <c r="K632" s="101" t="str">
        <f t="shared" si="152"/>
        <v>3ASCG-15</v>
      </c>
      <c r="L632" s="78">
        <v>626</v>
      </c>
      <c r="M632" s="4" t="str">
        <f t="shared" si="153"/>
        <v>24.626</v>
      </c>
      <c r="N632" s="340">
        <f>IF(O632="","",COUNTIF($O$7:O632,O632))</f>
        <v>5</v>
      </c>
      <c r="O632" s="340">
        <f t="shared" si="150"/>
        <v>24</v>
      </c>
      <c r="P632" s="1" t="str">
        <f t="shared" si="154"/>
        <v>a محمد ايوب</v>
      </c>
      <c r="Q632" s="4" t="str">
        <f t="shared" si="155"/>
        <v>24.5</v>
      </c>
      <c r="R632" s="2" t="str">
        <f t="shared" si="156"/>
        <v>a محمد ايوب</v>
      </c>
      <c r="S632" s="79">
        <f t="shared" si="157"/>
        <v>626</v>
      </c>
    </row>
    <row r="633" spans="2:19" ht="24" customHeight="1">
      <c r="B633" s="75" t="str">
        <f t="shared" si="151"/>
        <v>3ASCG-15.41</v>
      </c>
      <c r="C633" s="76">
        <v>627</v>
      </c>
      <c r="D633" s="403" t="str">
        <f t="shared" si="143"/>
        <v>الثالثة إعدادي عام_627</v>
      </c>
      <c r="E633" s="77" t="str">
        <f t="shared" si="144"/>
        <v>3ASCG-15</v>
      </c>
      <c r="F633" s="91" t="str">
        <f t="shared" si="145"/>
        <v>15</v>
      </c>
      <c r="G633" s="92">
        <f t="shared" si="146"/>
        <v>41</v>
      </c>
      <c r="H633" s="91" t="str">
        <f t="shared" si="147"/>
        <v>R136221590</v>
      </c>
      <c r="I633" s="91" t="str">
        <f t="shared" si="148"/>
        <v>a محمد</v>
      </c>
      <c r="J633" s="91" t="str">
        <f t="shared" si="149"/>
        <v>ذكر</v>
      </c>
      <c r="K633" s="101" t="str">
        <f t="shared" si="152"/>
        <v>3ASCG-15</v>
      </c>
      <c r="L633" s="78">
        <v>627</v>
      </c>
      <c r="M633" s="4" t="str">
        <f t="shared" si="153"/>
        <v>24.627</v>
      </c>
      <c r="N633" s="340">
        <f>IF(O633="","",COUNTIF($O$7:O633,O633))</f>
        <v>6</v>
      </c>
      <c r="O633" s="340">
        <f t="shared" si="150"/>
        <v>24</v>
      </c>
      <c r="P633" s="1" t="str">
        <f t="shared" si="154"/>
        <v>a محمد</v>
      </c>
      <c r="Q633" s="4" t="str">
        <f t="shared" si="155"/>
        <v>24.6</v>
      </c>
      <c r="R633" s="2" t="str">
        <f t="shared" si="156"/>
        <v>a محمد</v>
      </c>
      <c r="S633" s="79">
        <f t="shared" si="157"/>
        <v>627</v>
      </c>
    </row>
    <row r="634" spans="2:19" ht="24" customHeight="1">
      <c r="B634" s="75" t="str">
        <f t="shared" si="151"/>
        <v>3ASCG-15.42</v>
      </c>
      <c r="C634" s="76">
        <v>628</v>
      </c>
      <c r="D634" s="403" t="str">
        <f t="shared" si="143"/>
        <v>الثالثة إعدادي عام_628</v>
      </c>
      <c r="E634" s="77" t="str">
        <f t="shared" si="144"/>
        <v>3ASCG-15</v>
      </c>
      <c r="F634" s="91" t="str">
        <f t="shared" si="145"/>
        <v>15</v>
      </c>
      <c r="G634" s="92">
        <f t="shared" si="146"/>
        <v>42</v>
      </c>
      <c r="H634" s="91" t="str">
        <f t="shared" si="147"/>
        <v>S136332108</v>
      </c>
      <c r="I634" s="91" t="str">
        <f t="shared" si="148"/>
        <v>a فاطمة الزهراء</v>
      </c>
      <c r="J634" s="91" t="str">
        <f t="shared" si="149"/>
        <v>أنثى</v>
      </c>
      <c r="K634" s="101" t="str">
        <f t="shared" si="152"/>
        <v>3ASCG-15</v>
      </c>
      <c r="L634" s="78">
        <v>628</v>
      </c>
      <c r="M634" s="4" t="str">
        <f t="shared" si="153"/>
        <v>24.628</v>
      </c>
      <c r="N634" s="340">
        <f>IF(O634="","",COUNTIF($O$7:O634,O634))</f>
        <v>7</v>
      </c>
      <c r="O634" s="340">
        <f t="shared" si="150"/>
        <v>24</v>
      </c>
      <c r="P634" s="1" t="str">
        <f t="shared" si="154"/>
        <v>a فاطمة الزهراء</v>
      </c>
      <c r="Q634" s="4" t="str">
        <f t="shared" si="155"/>
        <v>24.7</v>
      </c>
      <c r="R634" s="2" t="str">
        <f t="shared" si="156"/>
        <v>a فاطمة الزهراء</v>
      </c>
      <c r="S634" s="79">
        <f t="shared" si="157"/>
        <v>628</v>
      </c>
    </row>
    <row r="635" spans="2:19" ht="24" customHeight="1">
      <c r="B635" s="75" t="str">
        <f t="shared" si="151"/>
        <v>3ASCG-16.1</v>
      </c>
      <c r="C635" s="76">
        <v>629</v>
      </c>
      <c r="D635" s="403" t="str">
        <f t="shared" si="143"/>
        <v>الثالثة إعدادي عام_629</v>
      </c>
      <c r="E635" s="77" t="str">
        <f t="shared" si="144"/>
        <v>3ASCG-16</v>
      </c>
      <c r="F635" s="91" t="str">
        <f t="shared" si="145"/>
        <v>16</v>
      </c>
      <c r="G635" s="92">
        <f t="shared" si="146"/>
        <v>1</v>
      </c>
      <c r="H635" s="91" t="str">
        <f t="shared" si="147"/>
        <v>D131188378</v>
      </c>
      <c r="I635" s="91" t="str">
        <f t="shared" si="148"/>
        <v>a مريم</v>
      </c>
      <c r="J635" s="91" t="str">
        <f t="shared" si="149"/>
        <v>أنثى</v>
      </c>
      <c r="K635" s="101" t="str">
        <f t="shared" si="152"/>
        <v>3ASCG-16</v>
      </c>
      <c r="L635" s="78">
        <v>629</v>
      </c>
      <c r="M635" s="4" t="str">
        <f t="shared" si="153"/>
        <v>24.629</v>
      </c>
      <c r="N635" s="340">
        <f>IF(O635="","",COUNTIF($O$7:O635,O635))</f>
        <v>8</v>
      </c>
      <c r="O635" s="340">
        <f t="shared" si="150"/>
        <v>24</v>
      </c>
      <c r="P635" s="1" t="str">
        <f t="shared" si="154"/>
        <v>a مريم</v>
      </c>
      <c r="Q635" s="4" t="str">
        <f t="shared" si="155"/>
        <v>24.8</v>
      </c>
      <c r="R635" s="2" t="str">
        <f t="shared" si="156"/>
        <v>a مريم</v>
      </c>
      <c r="S635" s="79">
        <f t="shared" si="157"/>
        <v>629</v>
      </c>
    </row>
    <row r="636" spans="2:19" ht="24" customHeight="1">
      <c r="B636" s="75" t="str">
        <f t="shared" si="151"/>
        <v>3ASCG-16.2</v>
      </c>
      <c r="C636" s="76">
        <v>630</v>
      </c>
      <c r="D636" s="403" t="str">
        <f t="shared" si="143"/>
        <v>الثالثة إعدادي عام_630</v>
      </c>
      <c r="E636" s="77" t="str">
        <f t="shared" si="144"/>
        <v>3ASCG-16</v>
      </c>
      <c r="F636" s="91" t="str">
        <f t="shared" si="145"/>
        <v>16</v>
      </c>
      <c r="G636" s="92">
        <f t="shared" si="146"/>
        <v>2</v>
      </c>
      <c r="H636" s="91" t="str">
        <f t="shared" si="147"/>
        <v>H139081802</v>
      </c>
      <c r="I636" s="91" t="str">
        <f t="shared" si="148"/>
        <v>a اية</v>
      </c>
      <c r="J636" s="91" t="str">
        <f t="shared" si="149"/>
        <v>أنثى</v>
      </c>
      <c r="K636" s="101" t="str">
        <f t="shared" si="152"/>
        <v>3ASCG-16</v>
      </c>
      <c r="L636" s="78">
        <v>630</v>
      </c>
      <c r="M636" s="4" t="str">
        <f t="shared" si="153"/>
        <v>24.630</v>
      </c>
      <c r="N636" s="340">
        <f>IF(O636="","",COUNTIF($O$7:O636,O636))</f>
        <v>9</v>
      </c>
      <c r="O636" s="340">
        <f t="shared" si="150"/>
        <v>24</v>
      </c>
      <c r="P636" s="1" t="str">
        <f t="shared" si="154"/>
        <v>a اية</v>
      </c>
      <c r="Q636" s="4" t="str">
        <f t="shared" si="155"/>
        <v>24.9</v>
      </c>
      <c r="R636" s="2" t="str">
        <f t="shared" si="156"/>
        <v>a اية</v>
      </c>
      <c r="S636" s="79">
        <f t="shared" si="157"/>
        <v>630</v>
      </c>
    </row>
    <row r="637" spans="2:19" ht="24" customHeight="1">
      <c r="B637" s="75" t="str">
        <f t="shared" si="151"/>
        <v>3ASCG-16.3</v>
      </c>
      <c r="C637" s="76">
        <v>631</v>
      </c>
      <c r="D637" s="403" t="str">
        <f t="shared" si="143"/>
        <v>الثالثة إعدادي عام_631</v>
      </c>
      <c r="E637" s="77" t="str">
        <f t="shared" si="144"/>
        <v>3ASCG-16</v>
      </c>
      <c r="F637" s="91" t="str">
        <f t="shared" si="145"/>
        <v>16</v>
      </c>
      <c r="G637" s="92">
        <f t="shared" si="146"/>
        <v>3</v>
      </c>
      <c r="H637" s="91" t="str">
        <f t="shared" si="147"/>
        <v>N130219072</v>
      </c>
      <c r="I637" s="91" t="str">
        <f t="shared" si="148"/>
        <v>a وصال</v>
      </c>
      <c r="J637" s="91" t="str">
        <f t="shared" si="149"/>
        <v>أنثى</v>
      </c>
      <c r="K637" s="101" t="str">
        <f t="shared" si="152"/>
        <v>3ASCG-16</v>
      </c>
      <c r="L637" s="78">
        <v>631</v>
      </c>
      <c r="M637" s="4" t="str">
        <f t="shared" si="153"/>
        <v>24.631</v>
      </c>
      <c r="N637" s="340">
        <f>IF(O637="","",COUNTIF($O$7:O637,O637))</f>
        <v>10</v>
      </c>
      <c r="O637" s="340">
        <f t="shared" si="150"/>
        <v>24</v>
      </c>
      <c r="P637" s="1" t="str">
        <f t="shared" si="154"/>
        <v>a وصال</v>
      </c>
      <c r="Q637" s="4" t="str">
        <f t="shared" si="155"/>
        <v>24.10</v>
      </c>
      <c r="R637" s="2" t="str">
        <f t="shared" si="156"/>
        <v>a وصال</v>
      </c>
      <c r="S637" s="79">
        <f t="shared" si="157"/>
        <v>631</v>
      </c>
    </row>
    <row r="638" spans="2:19" ht="24" customHeight="1">
      <c r="B638" s="75" t="str">
        <f t="shared" si="151"/>
        <v>3ASCG-16.4</v>
      </c>
      <c r="C638" s="76">
        <v>632</v>
      </c>
      <c r="D638" s="403" t="str">
        <f t="shared" si="143"/>
        <v>الثالثة إعدادي عام_632</v>
      </c>
      <c r="E638" s="77" t="str">
        <f t="shared" si="144"/>
        <v>3ASCG-16</v>
      </c>
      <c r="F638" s="91" t="str">
        <f t="shared" si="145"/>
        <v>16</v>
      </c>
      <c r="G638" s="92">
        <f t="shared" si="146"/>
        <v>4</v>
      </c>
      <c r="H638" s="91" t="str">
        <f t="shared" si="147"/>
        <v>N139116145</v>
      </c>
      <c r="I638" s="91" t="str">
        <f t="shared" si="148"/>
        <v>a محمد فهد</v>
      </c>
      <c r="J638" s="91" t="str">
        <f t="shared" si="149"/>
        <v>ذكر</v>
      </c>
      <c r="K638" s="101" t="str">
        <f t="shared" si="152"/>
        <v>3ASCG-16</v>
      </c>
      <c r="L638" s="78">
        <v>632</v>
      </c>
      <c r="M638" s="4" t="str">
        <f t="shared" si="153"/>
        <v>24.632</v>
      </c>
      <c r="N638" s="340">
        <f>IF(O638="","",COUNTIF($O$7:O638,O638))</f>
        <v>11</v>
      </c>
      <c r="O638" s="340">
        <f t="shared" si="150"/>
        <v>24</v>
      </c>
      <c r="P638" s="1" t="str">
        <f t="shared" si="154"/>
        <v>a محمد فهد</v>
      </c>
      <c r="Q638" s="4" t="str">
        <f t="shared" si="155"/>
        <v>24.11</v>
      </c>
      <c r="R638" s="2" t="str">
        <f t="shared" si="156"/>
        <v>a محمد فهد</v>
      </c>
      <c r="S638" s="79">
        <f t="shared" si="157"/>
        <v>632</v>
      </c>
    </row>
    <row r="639" spans="2:19" ht="24" customHeight="1">
      <c r="B639" s="75" t="str">
        <f t="shared" si="151"/>
        <v>3ASCG-16.5</v>
      </c>
      <c r="C639" s="76">
        <v>633</v>
      </c>
      <c r="D639" s="403" t="str">
        <f t="shared" si="143"/>
        <v>الثالثة إعدادي عام_633</v>
      </c>
      <c r="E639" s="77" t="str">
        <f t="shared" si="144"/>
        <v>3ASCG-16</v>
      </c>
      <c r="F639" s="91" t="str">
        <f t="shared" si="145"/>
        <v>16</v>
      </c>
      <c r="G639" s="92">
        <f t="shared" si="146"/>
        <v>5</v>
      </c>
      <c r="H639" s="91" t="str">
        <f t="shared" si="147"/>
        <v>P130266751</v>
      </c>
      <c r="I639" s="91" t="str">
        <f t="shared" si="148"/>
        <v xml:space="preserve">a عبد الله  </v>
      </c>
      <c r="J639" s="91" t="str">
        <f t="shared" si="149"/>
        <v>ذكر</v>
      </c>
      <c r="K639" s="101" t="str">
        <f t="shared" si="152"/>
        <v>3ASCG-16</v>
      </c>
      <c r="L639" s="78">
        <v>633</v>
      </c>
      <c r="M639" s="4" t="str">
        <f t="shared" si="153"/>
        <v>24.633</v>
      </c>
      <c r="N639" s="340">
        <f>IF(O639="","",COUNTIF($O$7:O639,O639))</f>
        <v>12</v>
      </c>
      <c r="O639" s="340">
        <f t="shared" si="150"/>
        <v>24</v>
      </c>
      <c r="P639" s="1" t="str">
        <f t="shared" si="154"/>
        <v xml:space="preserve">a عبد الله  </v>
      </c>
      <c r="Q639" s="4" t="str">
        <f t="shared" si="155"/>
        <v>24.12</v>
      </c>
      <c r="R639" s="2" t="str">
        <f t="shared" si="156"/>
        <v xml:space="preserve">a عبد الله  </v>
      </c>
      <c r="S639" s="79">
        <f t="shared" si="157"/>
        <v>633</v>
      </c>
    </row>
    <row r="640" spans="2:19" ht="24" customHeight="1">
      <c r="B640" s="75" t="str">
        <f t="shared" si="151"/>
        <v>3ASCG-16.6</v>
      </c>
      <c r="C640" s="76">
        <v>634</v>
      </c>
      <c r="D640" s="403" t="str">
        <f t="shared" si="143"/>
        <v>الثالثة إعدادي عام_634</v>
      </c>
      <c r="E640" s="77" t="str">
        <f t="shared" si="144"/>
        <v>3ASCG-16</v>
      </c>
      <c r="F640" s="91" t="str">
        <f t="shared" si="145"/>
        <v>16</v>
      </c>
      <c r="G640" s="92">
        <f t="shared" si="146"/>
        <v>6</v>
      </c>
      <c r="H640" s="91" t="str">
        <f t="shared" si="147"/>
        <v>P130294404</v>
      </c>
      <c r="I640" s="91" t="str">
        <f t="shared" si="148"/>
        <v>a نهيلة</v>
      </c>
      <c r="J640" s="91" t="str">
        <f t="shared" si="149"/>
        <v>أنثى</v>
      </c>
      <c r="K640" s="101" t="str">
        <f t="shared" si="152"/>
        <v>3ASCG-16</v>
      </c>
      <c r="L640" s="78">
        <v>634</v>
      </c>
      <c r="M640" s="4" t="str">
        <f t="shared" si="153"/>
        <v>24.634</v>
      </c>
      <c r="N640" s="340">
        <f>IF(O640="","",COUNTIF($O$7:O640,O640))</f>
        <v>13</v>
      </c>
      <c r="O640" s="340">
        <f t="shared" si="150"/>
        <v>24</v>
      </c>
      <c r="P640" s="1" t="str">
        <f t="shared" si="154"/>
        <v>a نهيلة</v>
      </c>
      <c r="Q640" s="4" t="str">
        <f t="shared" si="155"/>
        <v>24.13</v>
      </c>
      <c r="R640" s="2" t="str">
        <f t="shared" si="156"/>
        <v>a نهيلة</v>
      </c>
      <c r="S640" s="79">
        <f t="shared" si="157"/>
        <v>634</v>
      </c>
    </row>
    <row r="641" spans="2:19" ht="24" customHeight="1">
      <c r="B641" s="75" t="str">
        <f t="shared" si="151"/>
        <v>3ASCG-16.7</v>
      </c>
      <c r="C641" s="76">
        <v>635</v>
      </c>
      <c r="D641" s="403" t="str">
        <f t="shared" si="143"/>
        <v>الثالثة إعدادي عام_635</v>
      </c>
      <c r="E641" s="77" t="str">
        <f t="shared" si="144"/>
        <v>3ASCG-16</v>
      </c>
      <c r="F641" s="91" t="str">
        <f t="shared" si="145"/>
        <v>16</v>
      </c>
      <c r="G641" s="92">
        <f t="shared" si="146"/>
        <v>7</v>
      </c>
      <c r="H641" s="91" t="str">
        <f t="shared" si="147"/>
        <v>P130376843</v>
      </c>
      <c r="I641" s="91" t="str">
        <f t="shared" si="148"/>
        <v xml:space="preserve">a مريم </v>
      </c>
      <c r="J641" s="91" t="str">
        <f t="shared" si="149"/>
        <v>أنثى</v>
      </c>
      <c r="K641" s="101" t="str">
        <f t="shared" si="152"/>
        <v>3ASCG-16</v>
      </c>
      <c r="L641" s="78">
        <v>635</v>
      </c>
      <c r="M641" s="4" t="str">
        <f t="shared" si="153"/>
        <v>24.635</v>
      </c>
      <c r="N641" s="340">
        <f>IF(O641="","",COUNTIF($O$7:O641,O641))</f>
        <v>14</v>
      </c>
      <c r="O641" s="340">
        <f t="shared" si="150"/>
        <v>24</v>
      </c>
      <c r="P641" s="1" t="str">
        <f t="shared" si="154"/>
        <v xml:space="preserve">a مريم </v>
      </c>
      <c r="Q641" s="4" t="str">
        <f t="shared" si="155"/>
        <v>24.14</v>
      </c>
      <c r="R641" s="2" t="str">
        <f t="shared" si="156"/>
        <v xml:space="preserve">a مريم </v>
      </c>
      <c r="S641" s="79">
        <f t="shared" si="157"/>
        <v>635</v>
      </c>
    </row>
    <row r="642" spans="2:19" ht="24" customHeight="1">
      <c r="B642" s="75" t="str">
        <f t="shared" si="151"/>
        <v>3ASCG-16.8</v>
      </c>
      <c r="C642" s="76">
        <v>636</v>
      </c>
      <c r="D642" s="403" t="str">
        <f t="shared" si="143"/>
        <v>الثالثة إعدادي عام_636</v>
      </c>
      <c r="E642" s="77" t="str">
        <f t="shared" si="144"/>
        <v>3ASCG-16</v>
      </c>
      <c r="F642" s="91" t="str">
        <f t="shared" si="145"/>
        <v>16</v>
      </c>
      <c r="G642" s="92">
        <f t="shared" si="146"/>
        <v>8</v>
      </c>
      <c r="H642" s="91" t="str">
        <f t="shared" si="147"/>
        <v>P131084643</v>
      </c>
      <c r="I642" s="91" t="str">
        <f t="shared" si="148"/>
        <v>a رحاب</v>
      </c>
      <c r="J642" s="91" t="str">
        <f t="shared" si="149"/>
        <v>أنثى</v>
      </c>
      <c r="K642" s="101" t="str">
        <f t="shared" si="152"/>
        <v>3ASCG-16</v>
      </c>
      <c r="L642" s="78">
        <v>636</v>
      </c>
      <c r="M642" s="4" t="str">
        <f t="shared" si="153"/>
        <v>24.636</v>
      </c>
      <c r="N642" s="340">
        <f>IF(O642="","",COUNTIF($O$7:O642,O642))</f>
        <v>15</v>
      </c>
      <c r="O642" s="340">
        <f t="shared" si="150"/>
        <v>24</v>
      </c>
      <c r="P642" s="1" t="str">
        <f t="shared" si="154"/>
        <v>a رحاب</v>
      </c>
      <c r="Q642" s="4" t="str">
        <f t="shared" si="155"/>
        <v>24.15</v>
      </c>
      <c r="R642" s="2" t="str">
        <f t="shared" si="156"/>
        <v>a رحاب</v>
      </c>
      <c r="S642" s="79">
        <f t="shared" si="157"/>
        <v>636</v>
      </c>
    </row>
    <row r="643" spans="2:19" ht="24" customHeight="1">
      <c r="B643" s="75" t="str">
        <f t="shared" si="151"/>
        <v>3ASCG-16.9</v>
      </c>
      <c r="C643" s="76">
        <v>637</v>
      </c>
      <c r="D643" s="403" t="str">
        <f t="shared" si="143"/>
        <v>الثالثة إعدادي عام_637</v>
      </c>
      <c r="E643" s="77" t="str">
        <f t="shared" si="144"/>
        <v>3ASCG-16</v>
      </c>
      <c r="F643" s="91" t="str">
        <f t="shared" si="145"/>
        <v>16</v>
      </c>
      <c r="G643" s="92">
        <f t="shared" si="146"/>
        <v>9</v>
      </c>
      <c r="H643" s="91" t="str">
        <f t="shared" si="147"/>
        <v>P131371203</v>
      </c>
      <c r="I643" s="91" t="str">
        <f t="shared" si="148"/>
        <v xml:space="preserve">a بدر الدين </v>
      </c>
      <c r="J643" s="91" t="str">
        <f t="shared" si="149"/>
        <v>ذكر</v>
      </c>
      <c r="K643" s="101" t="str">
        <f t="shared" si="152"/>
        <v>3ASCG-16</v>
      </c>
      <c r="L643" s="78">
        <v>637</v>
      </c>
      <c r="M643" s="4" t="str">
        <f t="shared" si="153"/>
        <v>24.637</v>
      </c>
      <c r="N643" s="340">
        <f>IF(O643="","",COUNTIF($O$7:O643,O643))</f>
        <v>16</v>
      </c>
      <c r="O643" s="340">
        <f t="shared" si="150"/>
        <v>24</v>
      </c>
      <c r="P643" s="1" t="str">
        <f t="shared" si="154"/>
        <v xml:space="preserve">a بدر الدين </v>
      </c>
      <c r="Q643" s="4" t="str">
        <f t="shared" si="155"/>
        <v>24.16</v>
      </c>
      <c r="R643" s="2" t="str">
        <f t="shared" si="156"/>
        <v xml:space="preserve">a بدر الدين </v>
      </c>
      <c r="S643" s="79">
        <f t="shared" si="157"/>
        <v>637</v>
      </c>
    </row>
    <row r="644" spans="2:19" ht="24" customHeight="1">
      <c r="B644" s="75" t="str">
        <f t="shared" si="151"/>
        <v>3ASCG-16.10</v>
      </c>
      <c r="C644" s="76">
        <v>638</v>
      </c>
      <c r="D644" s="403" t="str">
        <f t="shared" si="143"/>
        <v>الثالثة إعدادي عام_638</v>
      </c>
      <c r="E644" s="77" t="str">
        <f t="shared" si="144"/>
        <v>3ASCG-16</v>
      </c>
      <c r="F644" s="91" t="str">
        <f t="shared" si="145"/>
        <v>16</v>
      </c>
      <c r="G644" s="92">
        <f t="shared" si="146"/>
        <v>10</v>
      </c>
      <c r="H644" s="91" t="str">
        <f t="shared" si="147"/>
        <v>P131371233</v>
      </c>
      <c r="I644" s="91" t="str">
        <f t="shared" si="148"/>
        <v xml:space="preserve">a سليمة </v>
      </c>
      <c r="J644" s="91" t="str">
        <f t="shared" si="149"/>
        <v>أنثى</v>
      </c>
      <c r="K644" s="101" t="str">
        <f t="shared" si="152"/>
        <v>3ASCG-16</v>
      </c>
      <c r="L644" s="78">
        <v>638</v>
      </c>
      <c r="M644" s="4" t="str">
        <f t="shared" si="153"/>
        <v>24.638</v>
      </c>
      <c r="N644" s="340">
        <f>IF(O644="","",COUNTIF($O$7:O644,O644))</f>
        <v>17</v>
      </c>
      <c r="O644" s="340">
        <f t="shared" si="150"/>
        <v>24</v>
      </c>
      <c r="P644" s="1" t="str">
        <f t="shared" si="154"/>
        <v xml:space="preserve">a سليمة </v>
      </c>
      <c r="Q644" s="4" t="str">
        <f t="shared" si="155"/>
        <v>24.17</v>
      </c>
      <c r="R644" s="2" t="str">
        <f t="shared" si="156"/>
        <v xml:space="preserve">a سليمة </v>
      </c>
      <c r="S644" s="79">
        <f t="shared" si="157"/>
        <v>638</v>
      </c>
    </row>
    <row r="645" spans="2:19" ht="24" customHeight="1">
      <c r="B645" s="75" t="str">
        <f t="shared" si="151"/>
        <v>3ASCG-16.11</v>
      </c>
      <c r="C645" s="76">
        <v>639</v>
      </c>
      <c r="D645" s="403" t="str">
        <f t="shared" si="143"/>
        <v>الثالثة إعدادي عام_639</v>
      </c>
      <c r="E645" s="77" t="str">
        <f t="shared" si="144"/>
        <v>3ASCG-16</v>
      </c>
      <c r="F645" s="91" t="str">
        <f t="shared" si="145"/>
        <v>16</v>
      </c>
      <c r="G645" s="92">
        <f t="shared" si="146"/>
        <v>11</v>
      </c>
      <c r="H645" s="91" t="str">
        <f t="shared" si="147"/>
        <v>P131371306</v>
      </c>
      <c r="I645" s="91" t="str">
        <f t="shared" si="148"/>
        <v xml:space="preserve">a مريم </v>
      </c>
      <c r="J645" s="91" t="str">
        <f t="shared" si="149"/>
        <v>أنثى</v>
      </c>
      <c r="K645" s="101" t="str">
        <f t="shared" si="152"/>
        <v>3ASCG-16</v>
      </c>
      <c r="L645" s="78">
        <v>639</v>
      </c>
      <c r="M645" s="4" t="str">
        <f t="shared" si="153"/>
        <v>24.639</v>
      </c>
      <c r="N645" s="340">
        <f>IF(O645="","",COUNTIF($O$7:O645,O645))</f>
        <v>18</v>
      </c>
      <c r="O645" s="340">
        <f t="shared" si="150"/>
        <v>24</v>
      </c>
      <c r="P645" s="1" t="str">
        <f t="shared" si="154"/>
        <v xml:space="preserve">a مريم </v>
      </c>
      <c r="Q645" s="4" t="str">
        <f t="shared" si="155"/>
        <v>24.18</v>
      </c>
      <c r="R645" s="2" t="str">
        <f t="shared" si="156"/>
        <v xml:space="preserve">a مريم </v>
      </c>
      <c r="S645" s="79">
        <f t="shared" si="157"/>
        <v>639</v>
      </c>
    </row>
    <row r="646" spans="2:19" ht="24" customHeight="1">
      <c r="B646" s="75" t="str">
        <f t="shared" si="151"/>
        <v>3ASCG-16.12</v>
      </c>
      <c r="C646" s="76">
        <v>640</v>
      </c>
      <c r="D646" s="403" t="str">
        <f t="shared" si="143"/>
        <v>الثالثة إعدادي عام_640</v>
      </c>
      <c r="E646" s="77" t="str">
        <f t="shared" si="144"/>
        <v>3ASCG-16</v>
      </c>
      <c r="F646" s="91" t="str">
        <f t="shared" si="145"/>
        <v>16</v>
      </c>
      <c r="G646" s="92">
        <f t="shared" si="146"/>
        <v>12</v>
      </c>
      <c r="H646" s="91" t="str">
        <f t="shared" si="147"/>
        <v>P132243615</v>
      </c>
      <c r="I646" s="91" t="str">
        <f t="shared" si="148"/>
        <v>a فرح</v>
      </c>
      <c r="J646" s="91" t="str">
        <f t="shared" si="149"/>
        <v>أنثى</v>
      </c>
      <c r="K646" s="101" t="str">
        <f t="shared" si="152"/>
        <v>3ASCG-16</v>
      </c>
      <c r="L646" s="78">
        <v>640</v>
      </c>
      <c r="M646" s="4" t="str">
        <f t="shared" si="153"/>
        <v>24.640</v>
      </c>
      <c r="N646" s="340">
        <f>IF(O646="","",COUNTIF($O$7:O646,O646))</f>
        <v>19</v>
      </c>
      <c r="O646" s="340">
        <f t="shared" si="150"/>
        <v>24</v>
      </c>
      <c r="P646" s="1" t="str">
        <f t="shared" si="154"/>
        <v>a فرح</v>
      </c>
      <c r="Q646" s="4" t="str">
        <f t="shared" si="155"/>
        <v>24.19</v>
      </c>
      <c r="R646" s="2" t="str">
        <f t="shared" si="156"/>
        <v>a فرح</v>
      </c>
      <c r="S646" s="79">
        <f t="shared" si="157"/>
        <v>640</v>
      </c>
    </row>
    <row r="647" spans="2:19" ht="24" customHeight="1">
      <c r="B647" s="75" t="str">
        <f t="shared" si="151"/>
        <v>3ASCG-16.13</v>
      </c>
      <c r="C647" s="76">
        <v>641</v>
      </c>
      <c r="D647" s="403" t="str">
        <f t="shared" ref="D647:D710" si="158">$F$2&amp;"_"&amp;C647</f>
        <v>الثالثة إعدادي عام_641</v>
      </c>
      <c r="E647" s="77" t="str">
        <f t="shared" ref="E647:E710" si="159">IFERROR(INDEX(AHLA1,MATCH(D647,AHLA,0))," ")</f>
        <v>3ASCG-16</v>
      </c>
      <c r="F647" s="91" t="str">
        <f t="shared" ref="F647:F710" si="160">IF(LEN(E647)&gt;7,RIGHT(E647,2),RIGHT(E647,1))</f>
        <v>16</v>
      </c>
      <c r="G647" s="92">
        <f t="shared" ref="G647:G710" si="161">IFERROR(INDEX(AHLA2,MATCH(D647,AHLA,0))," ")</f>
        <v>13</v>
      </c>
      <c r="H647" s="91" t="str">
        <f t="shared" ref="H647:H710" si="162">IFERROR(INDEX(AHLA3,MATCH(D647,AHLA,0))," ")</f>
        <v>P132243619</v>
      </c>
      <c r="I647" s="91" t="str">
        <f t="shared" ref="I647:I710" si="163">IFERROR(INDEX(AHLA5,MATCH(D647,AHLA,0))," ")</f>
        <v>a فرح</v>
      </c>
      <c r="J647" s="91" t="str">
        <f t="shared" ref="J647:J710" si="164">IFERROR(INDEX(AHLA4,MATCH(D647,AHLA,0))," ")</f>
        <v>أنثى</v>
      </c>
      <c r="K647" s="101" t="str">
        <f t="shared" si="152"/>
        <v>3ASCG-16</v>
      </c>
      <c r="L647" s="78">
        <v>641</v>
      </c>
      <c r="M647" s="4" t="str">
        <f t="shared" si="153"/>
        <v>24.641</v>
      </c>
      <c r="N647" s="340">
        <f>IF(O647="","",COUNTIF($O$7:O647,O647))</f>
        <v>20</v>
      </c>
      <c r="O647" s="340">
        <f t="shared" si="150"/>
        <v>24</v>
      </c>
      <c r="P647" s="1" t="str">
        <f t="shared" si="154"/>
        <v>a فرح</v>
      </c>
      <c r="Q647" s="4" t="str">
        <f t="shared" si="155"/>
        <v>24.20</v>
      </c>
      <c r="R647" s="2" t="str">
        <f t="shared" si="156"/>
        <v>a فرح</v>
      </c>
      <c r="S647" s="79">
        <f t="shared" si="157"/>
        <v>641</v>
      </c>
    </row>
    <row r="648" spans="2:19" ht="24" customHeight="1">
      <c r="B648" s="75" t="str">
        <f t="shared" si="151"/>
        <v>3ASCG-16.14</v>
      </c>
      <c r="C648" s="76">
        <v>642</v>
      </c>
      <c r="D648" s="403" t="str">
        <f t="shared" si="158"/>
        <v>الثالثة إعدادي عام_642</v>
      </c>
      <c r="E648" s="77" t="str">
        <f t="shared" si="159"/>
        <v>3ASCG-16</v>
      </c>
      <c r="F648" s="91" t="str">
        <f t="shared" si="160"/>
        <v>16</v>
      </c>
      <c r="G648" s="92">
        <f t="shared" si="161"/>
        <v>14</v>
      </c>
      <c r="H648" s="91" t="str">
        <f t="shared" si="162"/>
        <v>P132260107</v>
      </c>
      <c r="I648" s="91" t="str">
        <f t="shared" si="163"/>
        <v xml:space="preserve">a فاطمة الزهراء </v>
      </c>
      <c r="J648" s="91" t="str">
        <f t="shared" si="164"/>
        <v>أنثى</v>
      </c>
      <c r="K648" s="101" t="str">
        <f t="shared" si="152"/>
        <v>3ASCG-16</v>
      </c>
      <c r="L648" s="78">
        <v>642</v>
      </c>
      <c r="M648" s="4" t="str">
        <f t="shared" si="153"/>
        <v>24.642</v>
      </c>
      <c r="N648" s="340">
        <f>IF(O648="","",COUNTIF($O$7:O648,O648))</f>
        <v>21</v>
      </c>
      <c r="O648" s="340">
        <f t="shared" ref="O648:O711" si="165">IFERROR(INDEX($W$7:$W$46,MATCH(ROW()-6,$U$6:$U$46)),"")</f>
        <v>24</v>
      </c>
      <c r="P648" s="1" t="str">
        <f t="shared" si="154"/>
        <v xml:space="preserve">a فاطمة الزهراء </v>
      </c>
      <c r="Q648" s="4" t="str">
        <f t="shared" si="155"/>
        <v>24.21</v>
      </c>
      <c r="R648" s="2" t="str">
        <f t="shared" si="156"/>
        <v xml:space="preserve">a فاطمة الزهراء </v>
      </c>
      <c r="S648" s="79">
        <f t="shared" si="157"/>
        <v>642</v>
      </c>
    </row>
    <row r="649" spans="2:19" ht="24" customHeight="1">
      <c r="B649" s="75" t="str">
        <f t="shared" si="151"/>
        <v>3ASCG-16.15</v>
      </c>
      <c r="C649" s="76">
        <v>643</v>
      </c>
      <c r="D649" s="403" t="str">
        <f t="shared" si="158"/>
        <v>الثالثة إعدادي عام_643</v>
      </c>
      <c r="E649" s="77" t="str">
        <f t="shared" si="159"/>
        <v>3ASCG-16</v>
      </c>
      <c r="F649" s="91" t="str">
        <f t="shared" si="160"/>
        <v>16</v>
      </c>
      <c r="G649" s="92">
        <f t="shared" si="161"/>
        <v>15</v>
      </c>
      <c r="H649" s="91" t="str">
        <f t="shared" si="162"/>
        <v>P132371344</v>
      </c>
      <c r="I649" s="91" t="str">
        <f t="shared" si="163"/>
        <v xml:space="preserve">a أنس </v>
      </c>
      <c r="J649" s="91" t="str">
        <f t="shared" si="164"/>
        <v>ذكر</v>
      </c>
      <c r="K649" s="101" t="str">
        <f t="shared" si="152"/>
        <v>3ASCG-16</v>
      </c>
      <c r="L649" s="78">
        <v>643</v>
      </c>
      <c r="M649" s="4" t="str">
        <f t="shared" si="153"/>
        <v>24.643</v>
      </c>
      <c r="N649" s="340">
        <f>IF(O649="","",COUNTIF($O$7:O649,O649))</f>
        <v>22</v>
      </c>
      <c r="O649" s="340">
        <f t="shared" si="165"/>
        <v>24</v>
      </c>
      <c r="P649" s="1" t="str">
        <f t="shared" si="154"/>
        <v xml:space="preserve">a أنس </v>
      </c>
      <c r="Q649" s="4" t="str">
        <f t="shared" si="155"/>
        <v>24.22</v>
      </c>
      <c r="R649" s="2" t="str">
        <f t="shared" si="156"/>
        <v xml:space="preserve">a أنس </v>
      </c>
      <c r="S649" s="79">
        <f t="shared" si="157"/>
        <v>643</v>
      </c>
    </row>
    <row r="650" spans="2:19" ht="24" customHeight="1">
      <c r="B650" s="75" t="str">
        <f t="shared" si="151"/>
        <v>3ASCG-16.16</v>
      </c>
      <c r="C650" s="76">
        <v>644</v>
      </c>
      <c r="D650" s="403" t="str">
        <f t="shared" si="158"/>
        <v>الثالثة إعدادي عام_644</v>
      </c>
      <c r="E650" s="77" t="str">
        <f t="shared" si="159"/>
        <v>3ASCG-16</v>
      </c>
      <c r="F650" s="91" t="str">
        <f t="shared" si="160"/>
        <v>16</v>
      </c>
      <c r="G650" s="92">
        <f t="shared" si="161"/>
        <v>16</v>
      </c>
      <c r="H650" s="91" t="str">
        <f t="shared" si="162"/>
        <v>P133178339</v>
      </c>
      <c r="I650" s="91" t="str">
        <f t="shared" si="163"/>
        <v>a أنــس</v>
      </c>
      <c r="J650" s="91" t="str">
        <f t="shared" si="164"/>
        <v>ذكر</v>
      </c>
      <c r="K650" s="101" t="str">
        <f t="shared" si="152"/>
        <v>3ASCG-16</v>
      </c>
      <c r="L650" s="78">
        <v>644</v>
      </c>
      <c r="M650" s="4" t="str">
        <f t="shared" si="153"/>
        <v>24.644</v>
      </c>
      <c r="N650" s="340">
        <f>IF(O650="","",COUNTIF($O$7:O650,O650))</f>
        <v>23</v>
      </c>
      <c r="O650" s="340">
        <f t="shared" si="165"/>
        <v>24</v>
      </c>
      <c r="P650" s="1" t="str">
        <f t="shared" si="154"/>
        <v>a أنــس</v>
      </c>
      <c r="Q650" s="4" t="str">
        <f t="shared" si="155"/>
        <v>24.23</v>
      </c>
      <c r="R650" s="2" t="str">
        <f t="shared" si="156"/>
        <v>a أنــس</v>
      </c>
      <c r="S650" s="79">
        <f t="shared" si="157"/>
        <v>644</v>
      </c>
    </row>
    <row r="651" spans="2:19" ht="24" customHeight="1">
      <c r="B651" s="75" t="str">
        <f t="shared" si="151"/>
        <v>3ASCG-16.17</v>
      </c>
      <c r="C651" s="76">
        <v>645</v>
      </c>
      <c r="D651" s="403" t="str">
        <f t="shared" si="158"/>
        <v>الثالثة إعدادي عام_645</v>
      </c>
      <c r="E651" s="77" t="str">
        <f t="shared" si="159"/>
        <v>3ASCG-16</v>
      </c>
      <c r="F651" s="91" t="str">
        <f t="shared" si="160"/>
        <v>16</v>
      </c>
      <c r="G651" s="92">
        <f t="shared" si="161"/>
        <v>17</v>
      </c>
      <c r="H651" s="91" t="str">
        <f t="shared" si="162"/>
        <v>P133241276</v>
      </c>
      <c r="I651" s="91" t="str">
        <f t="shared" si="163"/>
        <v>a فاطمة</v>
      </c>
      <c r="J651" s="91" t="str">
        <f t="shared" si="164"/>
        <v>أنثى</v>
      </c>
      <c r="K651" s="101" t="str">
        <f t="shared" si="152"/>
        <v>3ASCG-16</v>
      </c>
      <c r="L651" s="78">
        <v>645</v>
      </c>
      <c r="M651" s="4" t="str">
        <f t="shared" si="153"/>
        <v>24.645</v>
      </c>
      <c r="N651" s="340">
        <f>IF(O651="","",COUNTIF($O$7:O651,O651))</f>
        <v>24</v>
      </c>
      <c r="O651" s="340">
        <f t="shared" si="165"/>
        <v>24</v>
      </c>
      <c r="P651" s="1" t="str">
        <f t="shared" si="154"/>
        <v>a فاطمة</v>
      </c>
      <c r="Q651" s="4" t="str">
        <f t="shared" si="155"/>
        <v>24.24</v>
      </c>
      <c r="R651" s="2" t="str">
        <f t="shared" si="156"/>
        <v>a فاطمة</v>
      </c>
      <c r="S651" s="79">
        <f t="shared" si="157"/>
        <v>645</v>
      </c>
    </row>
    <row r="652" spans="2:19" ht="24" customHeight="1">
      <c r="B652" s="75" t="str">
        <f t="shared" si="151"/>
        <v>3ASCG-16.18</v>
      </c>
      <c r="C652" s="76">
        <v>646</v>
      </c>
      <c r="D652" s="403" t="str">
        <f t="shared" si="158"/>
        <v>الثالثة إعدادي عام_646</v>
      </c>
      <c r="E652" s="77" t="str">
        <f t="shared" si="159"/>
        <v>3ASCG-16</v>
      </c>
      <c r="F652" s="91" t="str">
        <f t="shared" si="160"/>
        <v>16</v>
      </c>
      <c r="G652" s="92">
        <f t="shared" si="161"/>
        <v>18</v>
      </c>
      <c r="H652" s="91" t="str">
        <f t="shared" si="162"/>
        <v>P134241226</v>
      </c>
      <c r="I652" s="91" t="str">
        <f t="shared" si="163"/>
        <v>a دعاء</v>
      </c>
      <c r="J652" s="91" t="str">
        <f t="shared" si="164"/>
        <v>أنثى</v>
      </c>
      <c r="K652" s="101" t="str">
        <f t="shared" si="152"/>
        <v>3ASCG-16</v>
      </c>
      <c r="L652" s="78">
        <v>646</v>
      </c>
      <c r="M652" s="4" t="str">
        <f t="shared" si="153"/>
        <v>24.646</v>
      </c>
      <c r="N652" s="340">
        <f>IF(O652="","",COUNTIF($O$7:O652,O652))</f>
        <v>25</v>
      </c>
      <c r="O652" s="340">
        <f t="shared" si="165"/>
        <v>24</v>
      </c>
      <c r="P652" s="1" t="str">
        <f t="shared" si="154"/>
        <v>a دعاء</v>
      </c>
      <c r="Q652" s="4" t="str">
        <f t="shared" si="155"/>
        <v>24.25</v>
      </c>
      <c r="R652" s="2" t="str">
        <f t="shared" si="156"/>
        <v>a دعاء</v>
      </c>
      <c r="S652" s="79">
        <f t="shared" si="157"/>
        <v>646</v>
      </c>
    </row>
    <row r="653" spans="2:19" ht="24" customHeight="1">
      <c r="B653" s="75" t="str">
        <f t="shared" si="151"/>
        <v>3ASCG-16.19</v>
      </c>
      <c r="C653" s="76">
        <v>647</v>
      </c>
      <c r="D653" s="403" t="str">
        <f t="shared" si="158"/>
        <v>الثالثة إعدادي عام_647</v>
      </c>
      <c r="E653" s="77" t="str">
        <f t="shared" si="159"/>
        <v>3ASCG-16</v>
      </c>
      <c r="F653" s="91" t="str">
        <f t="shared" si="160"/>
        <v>16</v>
      </c>
      <c r="G653" s="92">
        <f t="shared" si="161"/>
        <v>19</v>
      </c>
      <c r="H653" s="91" t="str">
        <f t="shared" si="162"/>
        <v>P134260274</v>
      </c>
      <c r="I653" s="91" t="str">
        <f t="shared" si="163"/>
        <v xml:space="preserve">a يونس </v>
      </c>
      <c r="J653" s="91" t="str">
        <f t="shared" si="164"/>
        <v>ذكر</v>
      </c>
      <c r="K653" s="101" t="str">
        <f t="shared" si="152"/>
        <v>3ASCG-16</v>
      </c>
      <c r="L653" s="78">
        <v>647</v>
      </c>
      <c r="M653" s="4" t="str">
        <f t="shared" si="153"/>
        <v>24.647</v>
      </c>
      <c r="N653" s="340">
        <f>IF(O653="","",COUNTIF($O$7:O653,O653))</f>
        <v>26</v>
      </c>
      <c r="O653" s="340">
        <f t="shared" si="165"/>
        <v>24</v>
      </c>
      <c r="P653" s="1" t="str">
        <f t="shared" si="154"/>
        <v xml:space="preserve">a يونس </v>
      </c>
      <c r="Q653" s="4" t="str">
        <f t="shared" si="155"/>
        <v>24.26</v>
      </c>
      <c r="R653" s="2" t="str">
        <f t="shared" si="156"/>
        <v xml:space="preserve">a يونس </v>
      </c>
      <c r="S653" s="79">
        <f t="shared" si="157"/>
        <v>647</v>
      </c>
    </row>
    <row r="654" spans="2:19" ht="24" customHeight="1">
      <c r="B654" s="75" t="str">
        <f t="shared" si="151"/>
        <v>3ASCG-16.20</v>
      </c>
      <c r="C654" s="76">
        <v>648</v>
      </c>
      <c r="D654" s="403" t="str">
        <f t="shared" si="158"/>
        <v>الثالثة إعدادي عام_648</v>
      </c>
      <c r="E654" s="77" t="str">
        <f t="shared" si="159"/>
        <v>3ASCG-16</v>
      </c>
      <c r="F654" s="91" t="str">
        <f t="shared" si="160"/>
        <v>16</v>
      </c>
      <c r="G654" s="92">
        <f t="shared" si="161"/>
        <v>20</v>
      </c>
      <c r="H654" s="91" t="str">
        <f t="shared" si="162"/>
        <v>P134313385</v>
      </c>
      <c r="I654" s="91" t="str">
        <f t="shared" si="163"/>
        <v>a زينب</v>
      </c>
      <c r="J654" s="91" t="str">
        <f t="shared" si="164"/>
        <v>أنثى</v>
      </c>
      <c r="K654" s="101" t="str">
        <f t="shared" si="152"/>
        <v>3ASCG-16</v>
      </c>
      <c r="L654" s="78">
        <v>648</v>
      </c>
      <c r="M654" s="4" t="str">
        <f t="shared" si="153"/>
        <v>24.648</v>
      </c>
      <c r="N654" s="340">
        <f>IF(O654="","",COUNTIF($O$7:O654,O654))</f>
        <v>27</v>
      </c>
      <c r="O654" s="340">
        <f t="shared" si="165"/>
        <v>24</v>
      </c>
      <c r="P654" s="1" t="str">
        <f t="shared" si="154"/>
        <v>a زينب</v>
      </c>
      <c r="Q654" s="4" t="str">
        <f t="shared" si="155"/>
        <v>24.27</v>
      </c>
      <c r="R654" s="2" t="str">
        <f t="shared" si="156"/>
        <v>a زينب</v>
      </c>
      <c r="S654" s="79">
        <f t="shared" si="157"/>
        <v>648</v>
      </c>
    </row>
    <row r="655" spans="2:19" ht="24" customHeight="1">
      <c r="B655" s="75" t="str">
        <f t="shared" si="151"/>
        <v>3ASCG-16.21</v>
      </c>
      <c r="C655" s="76">
        <v>649</v>
      </c>
      <c r="D655" s="403" t="str">
        <f t="shared" si="158"/>
        <v>الثالثة إعدادي عام_649</v>
      </c>
      <c r="E655" s="77" t="str">
        <f t="shared" si="159"/>
        <v>3ASCG-16</v>
      </c>
      <c r="F655" s="91" t="str">
        <f t="shared" si="160"/>
        <v>16</v>
      </c>
      <c r="G655" s="92">
        <f t="shared" si="161"/>
        <v>21</v>
      </c>
      <c r="H655" s="91" t="str">
        <f t="shared" si="162"/>
        <v>P134376767</v>
      </c>
      <c r="I655" s="91" t="str">
        <f t="shared" si="163"/>
        <v xml:space="preserve">a سعيدة </v>
      </c>
      <c r="J655" s="91" t="str">
        <f t="shared" si="164"/>
        <v>أنثى</v>
      </c>
      <c r="K655" s="101" t="str">
        <f t="shared" si="152"/>
        <v>3ASCG-16</v>
      </c>
      <c r="L655" s="78">
        <v>649</v>
      </c>
      <c r="M655" s="4" t="str">
        <f t="shared" si="153"/>
        <v>25.649</v>
      </c>
      <c r="N655" s="340">
        <f>IF(O655="","",COUNTIF($O$7:O655,O655))</f>
        <v>1</v>
      </c>
      <c r="O655" s="340">
        <f t="shared" si="165"/>
        <v>25</v>
      </c>
      <c r="P655" s="1" t="str">
        <f t="shared" si="154"/>
        <v xml:space="preserve">a سعيدة </v>
      </c>
      <c r="Q655" s="4" t="str">
        <f t="shared" si="155"/>
        <v>25.1</v>
      </c>
      <c r="R655" s="2" t="str">
        <f t="shared" si="156"/>
        <v xml:space="preserve">a سعيدة </v>
      </c>
      <c r="S655" s="79">
        <f t="shared" si="157"/>
        <v>649</v>
      </c>
    </row>
    <row r="656" spans="2:19" ht="24" customHeight="1">
      <c r="B656" s="75" t="str">
        <f t="shared" si="151"/>
        <v>3ASCG-16.22</v>
      </c>
      <c r="C656" s="76">
        <v>650</v>
      </c>
      <c r="D656" s="403" t="str">
        <f t="shared" si="158"/>
        <v>الثالثة إعدادي عام_650</v>
      </c>
      <c r="E656" s="77" t="str">
        <f t="shared" si="159"/>
        <v>3ASCG-16</v>
      </c>
      <c r="F656" s="91" t="str">
        <f t="shared" si="160"/>
        <v>16</v>
      </c>
      <c r="G656" s="92">
        <f t="shared" si="161"/>
        <v>22</v>
      </c>
      <c r="H656" s="91" t="str">
        <f t="shared" si="162"/>
        <v>P135236803</v>
      </c>
      <c r="I656" s="91" t="str">
        <f t="shared" si="163"/>
        <v>a أشرف</v>
      </c>
      <c r="J656" s="91" t="str">
        <f t="shared" si="164"/>
        <v>ذكر</v>
      </c>
      <c r="K656" s="101" t="str">
        <f t="shared" si="152"/>
        <v>3ASCG-16</v>
      </c>
      <c r="L656" s="78">
        <v>650</v>
      </c>
      <c r="M656" s="4" t="str">
        <f t="shared" si="153"/>
        <v>25.650</v>
      </c>
      <c r="N656" s="340">
        <f>IF(O656="","",COUNTIF($O$7:O656,O656))</f>
        <v>2</v>
      </c>
      <c r="O656" s="340">
        <f t="shared" si="165"/>
        <v>25</v>
      </c>
      <c r="P656" s="1" t="str">
        <f t="shared" si="154"/>
        <v>a أشرف</v>
      </c>
      <c r="Q656" s="4" t="str">
        <f t="shared" si="155"/>
        <v>25.2</v>
      </c>
      <c r="R656" s="2" t="str">
        <f t="shared" si="156"/>
        <v>a أشرف</v>
      </c>
      <c r="S656" s="79">
        <f t="shared" si="157"/>
        <v>650</v>
      </c>
    </row>
    <row r="657" spans="2:19" ht="24" customHeight="1">
      <c r="B657" s="75" t="str">
        <f t="shared" si="151"/>
        <v>3ASCG-16.23</v>
      </c>
      <c r="C657" s="76">
        <v>651</v>
      </c>
      <c r="D657" s="403" t="str">
        <f t="shared" si="158"/>
        <v>الثالثة إعدادي عام_651</v>
      </c>
      <c r="E657" s="77" t="str">
        <f t="shared" si="159"/>
        <v>3ASCG-16</v>
      </c>
      <c r="F657" s="91" t="str">
        <f t="shared" si="160"/>
        <v>16</v>
      </c>
      <c r="G657" s="92">
        <f t="shared" si="161"/>
        <v>23</v>
      </c>
      <c r="H657" s="91" t="str">
        <f t="shared" si="162"/>
        <v>P135241301</v>
      </c>
      <c r="I657" s="91" t="str">
        <f t="shared" si="163"/>
        <v>a فاطمة الزهرة</v>
      </c>
      <c r="J657" s="91" t="str">
        <f t="shared" si="164"/>
        <v>أنثى</v>
      </c>
      <c r="K657" s="101" t="str">
        <f t="shared" si="152"/>
        <v>3ASCG-16</v>
      </c>
      <c r="L657" s="78">
        <v>651</v>
      </c>
      <c r="M657" s="4" t="str">
        <f t="shared" si="153"/>
        <v>25.651</v>
      </c>
      <c r="N657" s="340">
        <f>IF(O657="","",COUNTIF($O$7:O657,O657))</f>
        <v>3</v>
      </c>
      <c r="O657" s="340">
        <f t="shared" si="165"/>
        <v>25</v>
      </c>
      <c r="P657" s="1" t="str">
        <f t="shared" si="154"/>
        <v>a فاطمة الزهرة</v>
      </c>
      <c r="Q657" s="4" t="str">
        <f t="shared" si="155"/>
        <v>25.3</v>
      </c>
      <c r="R657" s="2" t="str">
        <f t="shared" si="156"/>
        <v>a فاطمة الزهرة</v>
      </c>
      <c r="S657" s="79">
        <f t="shared" si="157"/>
        <v>651</v>
      </c>
    </row>
    <row r="658" spans="2:19" ht="24" customHeight="1">
      <c r="B658" s="75" t="str">
        <f t="shared" si="151"/>
        <v>3ASCG-16.24</v>
      </c>
      <c r="C658" s="76">
        <v>652</v>
      </c>
      <c r="D658" s="403" t="str">
        <f t="shared" si="158"/>
        <v>الثالثة إعدادي عام_652</v>
      </c>
      <c r="E658" s="77" t="str">
        <f t="shared" si="159"/>
        <v>3ASCG-16</v>
      </c>
      <c r="F658" s="91" t="str">
        <f t="shared" si="160"/>
        <v>16</v>
      </c>
      <c r="G658" s="92">
        <f t="shared" si="161"/>
        <v>24</v>
      </c>
      <c r="H658" s="91" t="str">
        <f t="shared" si="162"/>
        <v>P135244263</v>
      </c>
      <c r="I658" s="91" t="str">
        <f t="shared" si="163"/>
        <v xml:space="preserve">a عثمان </v>
      </c>
      <c r="J658" s="91" t="str">
        <f t="shared" si="164"/>
        <v>ذكر</v>
      </c>
      <c r="K658" s="101" t="str">
        <f t="shared" si="152"/>
        <v>3ASCG-16</v>
      </c>
      <c r="L658" s="78">
        <v>652</v>
      </c>
      <c r="M658" s="4" t="str">
        <f t="shared" si="153"/>
        <v>25.652</v>
      </c>
      <c r="N658" s="340">
        <f>IF(O658="","",COUNTIF($O$7:O658,O658))</f>
        <v>4</v>
      </c>
      <c r="O658" s="340">
        <f t="shared" si="165"/>
        <v>25</v>
      </c>
      <c r="P658" s="1" t="str">
        <f t="shared" si="154"/>
        <v xml:space="preserve">a عثمان </v>
      </c>
      <c r="Q658" s="4" t="str">
        <f t="shared" si="155"/>
        <v>25.4</v>
      </c>
      <c r="R658" s="2" t="str">
        <f t="shared" si="156"/>
        <v xml:space="preserve">a عثمان </v>
      </c>
      <c r="S658" s="79">
        <f t="shared" si="157"/>
        <v>652</v>
      </c>
    </row>
    <row r="659" spans="2:19" ht="24" customHeight="1">
      <c r="B659" s="75" t="str">
        <f t="shared" si="151"/>
        <v>3ASCG-16.25</v>
      </c>
      <c r="C659" s="76">
        <v>653</v>
      </c>
      <c r="D659" s="403" t="str">
        <f t="shared" si="158"/>
        <v>الثالثة إعدادي عام_653</v>
      </c>
      <c r="E659" s="77" t="str">
        <f t="shared" si="159"/>
        <v>3ASCG-16</v>
      </c>
      <c r="F659" s="91" t="str">
        <f t="shared" si="160"/>
        <v>16</v>
      </c>
      <c r="G659" s="92">
        <f t="shared" si="161"/>
        <v>25</v>
      </c>
      <c r="H659" s="91" t="str">
        <f t="shared" si="162"/>
        <v>P135244310</v>
      </c>
      <c r="I659" s="91" t="str">
        <f t="shared" si="163"/>
        <v xml:space="preserve">a أسامة </v>
      </c>
      <c r="J659" s="91" t="str">
        <f t="shared" si="164"/>
        <v>ذكر</v>
      </c>
      <c r="K659" s="101" t="str">
        <f t="shared" si="152"/>
        <v>3ASCG-16</v>
      </c>
      <c r="L659" s="78">
        <v>653</v>
      </c>
      <c r="M659" s="4" t="str">
        <f t="shared" si="153"/>
        <v>25.653</v>
      </c>
      <c r="N659" s="340">
        <f>IF(O659="","",COUNTIF($O$7:O659,O659))</f>
        <v>5</v>
      </c>
      <c r="O659" s="340">
        <f t="shared" si="165"/>
        <v>25</v>
      </c>
      <c r="P659" s="1" t="str">
        <f t="shared" si="154"/>
        <v xml:space="preserve">a أسامة </v>
      </c>
      <c r="Q659" s="4" t="str">
        <f t="shared" si="155"/>
        <v>25.5</v>
      </c>
      <c r="R659" s="2" t="str">
        <f t="shared" si="156"/>
        <v xml:space="preserve">a أسامة </v>
      </c>
      <c r="S659" s="79">
        <f t="shared" si="157"/>
        <v>653</v>
      </c>
    </row>
    <row r="660" spans="2:19" ht="24" customHeight="1">
      <c r="B660" s="75" t="str">
        <f t="shared" si="151"/>
        <v>3ASCG-16.26</v>
      </c>
      <c r="C660" s="76">
        <v>654</v>
      </c>
      <c r="D660" s="403" t="str">
        <f t="shared" si="158"/>
        <v>الثالثة إعدادي عام_654</v>
      </c>
      <c r="E660" s="77" t="str">
        <f t="shared" si="159"/>
        <v>3ASCG-16</v>
      </c>
      <c r="F660" s="91" t="str">
        <f t="shared" si="160"/>
        <v>16</v>
      </c>
      <c r="G660" s="92">
        <f t="shared" si="161"/>
        <v>26</v>
      </c>
      <c r="H660" s="91" t="str">
        <f t="shared" si="162"/>
        <v>P135252638</v>
      </c>
      <c r="I660" s="91" t="str">
        <f t="shared" si="163"/>
        <v>a عصام</v>
      </c>
      <c r="J660" s="91" t="str">
        <f t="shared" si="164"/>
        <v>ذكر</v>
      </c>
      <c r="K660" s="101" t="str">
        <f t="shared" si="152"/>
        <v>3ASCG-16</v>
      </c>
      <c r="L660" s="78">
        <v>654</v>
      </c>
      <c r="M660" s="4" t="str">
        <f t="shared" si="153"/>
        <v>25.654</v>
      </c>
      <c r="N660" s="340">
        <f>IF(O660="","",COUNTIF($O$7:O660,O660))</f>
        <v>6</v>
      </c>
      <c r="O660" s="340">
        <f t="shared" si="165"/>
        <v>25</v>
      </c>
      <c r="P660" s="1" t="str">
        <f t="shared" si="154"/>
        <v>a عصام</v>
      </c>
      <c r="Q660" s="4" t="str">
        <f t="shared" si="155"/>
        <v>25.6</v>
      </c>
      <c r="R660" s="2" t="str">
        <f t="shared" si="156"/>
        <v>a عصام</v>
      </c>
      <c r="S660" s="79">
        <f t="shared" si="157"/>
        <v>654</v>
      </c>
    </row>
    <row r="661" spans="2:19" ht="24" customHeight="1">
      <c r="B661" s="75" t="str">
        <f t="shared" si="151"/>
        <v>3ASCG-16.27</v>
      </c>
      <c r="C661" s="76">
        <v>655</v>
      </c>
      <c r="D661" s="403" t="str">
        <f t="shared" si="158"/>
        <v>الثالثة إعدادي عام_655</v>
      </c>
      <c r="E661" s="77" t="str">
        <f t="shared" si="159"/>
        <v>3ASCG-16</v>
      </c>
      <c r="F661" s="91" t="str">
        <f t="shared" si="160"/>
        <v>16</v>
      </c>
      <c r="G661" s="92">
        <f t="shared" si="161"/>
        <v>27</v>
      </c>
      <c r="H661" s="91" t="str">
        <f t="shared" si="162"/>
        <v>P136252625</v>
      </c>
      <c r="I661" s="91" t="str">
        <f t="shared" si="163"/>
        <v>a فاطمة</v>
      </c>
      <c r="J661" s="91" t="str">
        <f t="shared" si="164"/>
        <v>أنثى</v>
      </c>
      <c r="K661" s="101" t="str">
        <f t="shared" si="152"/>
        <v>3ASCG-16</v>
      </c>
      <c r="L661" s="78">
        <v>655</v>
      </c>
      <c r="M661" s="4" t="str">
        <f t="shared" si="153"/>
        <v>25.655</v>
      </c>
      <c r="N661" s="340">
        <f>IF(O661="","",COUNTIF($O$7:O661,O661))</f>
        <v>7</v>
      </c>
      <c r="O661" s="340">
        <f t="shared" si="165"/>
        <v>25</v>
      </c>
      <c r="P661" s="1" t="str">
        <f t="shared" si="154"/>
        <v>a فاطمة</v>
      </c>
      <c r="Q661" s="4" t="str">
        <f t="shared" si="155"/>
        <v>25.7</v>
      </c>
      <c r="R661" s="2" t="str">
        <f t="shared" si="156"/>
        <v>a فاطمة</v>
      </c>
      <c r="S661" s="79">
        <f t="shared" si="157"/>
        <v>655</v>
      </c>
    </row>
    <row r="662" spans="2:19" ht="24" customHeight="1">
      <c r="B662" s="75" t="str">
        <f t="shared" si="151"/>
        <v>3ASCG-16.28</v>
      </c>
      <c r="C662" s="76">
        <v>656</v>
      </c>
      <c r="D662" s="403" t="str">
        <f t="shared" si="158"/>
        <v>الثالثة إعدادي عام_656</v>
      </c>
      <c r="E662" s="77" t="str">
        <f t="shared" si="159"/>
        <v>3ASCG-16</v>
      </c>
      <c r="F662" s="91" t="str">
        <f t="shared" si="160"/>
        <v>16</v>
      </c>
      <c r="G662" s="92">
        <f t="shared" si="161"/>
        <v>28</v>
      </c>
      <c r="H662" s="91" t="str">
        <f t="shared" si="162"/>
        <v>P136371119</v>
      </c>
      <c r="I662" s="91" t="str">
        <f t="shared" si="163"/>
        <v xml:space="preserve">a يسرى </v>
      </c>
      <c r="J662" s="91" t="str">
        <f t="shared" si="164"/>
        <v>أنثى</v>
      </c>
      <c r="K662" s="101" t="str">
        <f t="shared" si="152"/>
        <v>3ASCG-16</v>
      </c>
      <c r="L662" s="78">
        <v>656</v>
      </c>
      <c r="M662" s="4" t="str">
        <f t="shared" si="153"/>
        <v>25.656</v>
      </c>
      <c r="N662" s="340">
        <f>IF(O662="","",COUNTIF($O$7:O662,O662))</f>
        <v>8</v>
      </c>
      <c r="O662" s="340">
        <f t="shared" si="165"/>
        <v>25</v>
      </c>
      <c r="P662" s="1" t="str">
        <f t="shared" si="154"/>
        <v xml:space="preserve">a يسرى </v>
      </c>
      <c r="Q662" s="4" t="str">
        <f t="shared" si="155"/>
        <v>25.8</v>
      </c>
      <c r="R662" s="2" t="str">
        <f t="shared" si="156"/>
        <v xml:space="preserve">a يسرى </v>
      </c>
      <c r="S662" s="79">
        <f t="shared" si="157"/>
        <v>656</v>
      </c>
    </row>
    <row r="663" spans="2:19" ht="24" customHeight="1">
      <c r="B663" s="75" t="str">
        <f t="shared" si="151"/>
        <v>3ASCG-16.29</v>
      </c>
      <c r="C663" s="76">
        <v>657</v>
      </c>
      <c r="D663" s="403" t="str">
        <f t="shared" si="158"/>
        <v>الثالثة إعدادي عام_657</v>
      </c>
      <c r="E663" s="77" t="str">
        <f t="shared" si="159"/>
        <v>3ASCG-16</v>
      </c>
      <c r="F663" s="91" t="str">
        <f t="shared" si="160"/>
        <v>16</v>
      </c>
      <c r="G663" s="92">
        <f t="shared" si="161"/>
        <v>29</v>
      </c>
      <c r="H663" s="91" t="str">
        <f t="shared" si="162"/>
        <v>P136428382</v>
      </c>
      <c r="I663" s="91" t="str">
        <f t="shared" si="163"/>
        <v xml:space="preserve">a وليد </v>
      </c>
      <c r="J663" s="91" t="str">
        <f t="shared" si="164"/>
        <v>ذكر</v>
      </c>
      <c r="K663" s="101" t="str">
        <f t="shared" si="152"/>
        <v>3ASCG-16</v>
      </c>
      <c r="L663" s="78">
        <v>657</v>
      </c>
      <c r="M663" s="4" t="str">
        <f t="shared" si="153"/>
        <v>25.657</v>
      </c>
      <c r="N663" s="340">
        <f>IF(O663="","",COUNTIF($O$7:O663,O663))</f>
        <v>9</v>
      </c>
      <c r="O663" s="340">
        <f t="shared" si="165"/>
        <v>25</v>
      </c>
      <c r="P663" s="1" t="str">
        <f t="shared" si="154"/>
        <v xml:space="preserve">a وليد </v>
      </c>
      <c r="Q663" s="4" t="str">
        <f t="shared" si="155"/>
        <v>25.9</v>
      </c>
      <c r="R663" s="2" t="str">
        <f t="shared" si="156"/>
        <v xml:space="preserve">a وليد </v>
      </c>
      <c r="S663" s="79">
        <f t="shared" si="157"/>
        <v>657</v>
      </c>
    </row>
    <row r="664" spans="2:19" ht="24" customHeight="1">
      <c r="B664" s="75" t="str">
        <f t="shared" si="151"/>
        <v>3ASCG-16.30</v>
      </c>
      <c r="C664" s="76">
        <v>658</v>
      </c>
      <c r="D664" s="403" t="str">
        <f t="shared" si="158"/>
        <v>الثالثة إعدادي عام_658</v>
      </c>
      <c r="E664" s="77" t="str">
        <f t="shared" si="159"/>
        <v>3ASCG-16</v>
      </c>
      <c r="F664" s="91" t="str">
        <f t="shared" si="160"/>
        <v>16</v>
      </c>
      <c r="G664" s="92">
        <f t="shared" si="161"/>
        <v>30</v>
      </c>
      <c r="H664" s="91" t="str">
        <f t="shared" si="162"/>
        <v>P137019876</v>
      </c>
      <c r="I664" s="91" t="str">
        <f t="shared" si="163"/>
        <v>a رضا</v>
      </c>
      <c r="J664" s="91" t="str">
        <f t="shared" si="164"/>
        <v>ذكر</v>
      </c>
      <c r="K664" s="101" t="str">
        <f t="shared" si="152"/>
        <v>3ASCG-16</v>
      </c>
      <c r="L664" s="78">
        <v>658</v>
      </c>
      <c r="M664" s="4" t="str">
        <f t="shared" si="153"/>
        <v>25.658</v>
      </c>
      <c r="N664" s="340">
        <f>IF(O664="","",COUNTIF($O$7:O664,O664))</f>
        <v>10</v>
      </c>
      <c r="O664" s="340">
        <f t="shared" si="165"/>
        <v>25</v>
      </c>
      <c r="P664" s="1" t="str">
        <f t="shared" si="154"/>
        <v>a رضا</v>
      </c>
      <c r="Q664" s="4" t="str">
        <f t="shared" si="155"/>
        <v>25.10</v>
      </c>
      <c r="R664" s="2" t="str">
        <f t="shared" si="156"/>
        <v>a رضا</v>
      </c>
      <c r="S664" s="79">
        <f t="shared" si="157"/>
        <v>658</v>
      </c>
    </row>
    <row r="665" spans="2:19" ht="24" customHeight="1">
      <c r="B665" s="75" t="str">
        <f t="shared" si="151"/>
        <v>3ASCG-16.31</v>
      </c>
      <c r="C665" s="76">
        <v>659</v>
      </c>
      <c r="D665" s="403" t="str">
        <f t="shared" si="158"/>
        <v>الثالثة إعدادي عام_659</v>
      </c>
      <c r="E665" s="77" t="str">
        <f t="shared" si="159"/>
        <v>3ASCG-16</v>
      </c>
      <c r="F665" s="91" t="str">
        <f t="shared" si="160"/>
        <v>16</v>
      </c>
      <c r="G665" s="92">
        <f t="shared" si="161"/>
        <v>31</v>
      </c>
      <c r="H665" s="91" t="str">
        <f t="shared" si="162"/>
        <v>P137236729</v>
      </c>
      <c r="I665" s="91" t="str">
        <f t="shared" si="163"/>
        <v>a حفصة</v>
      </c>
      <c r="J665" s="91" t="str">
        <f t="shared" si="164"/>
        <v>أنثى</v>
      </c>
      <c r="K665" s="101" t="str">
        <f t="shared" si="152"/>
        <v>3ASCG-16</v>
      </c>
      <c r="L665" s="78">
        <v>659</v>
      </c>
      <c r="M665" s="4" t="str">
        <f t="shared" si="153"/>
        <v>25.659</v>
      </c>
      <c r="N665" s="340">
        <f>IF(O665="","",COUNTIF($O$7:O665,O665))</f>
        <v>11</v>
      </c>
      <c r="O665" s="340">
        <f t="shared" si="165"/>
        <v>25</v>
      </c>
      <c r="P665" s="1" t="str">
        <f t="shared" si="154"/>
        <v>a حفصة</v>
      </c>
      <c r="Q665" s="4" t="str">
        <f t="shared" si="155"/>
        <v>25.11</v>
      </c>
      <c r="R665" s="2" t="str">
        <f t="shared" si="156"/>
        <v>a حفصة</v>
      </c>
      <c r="S665" s="79">
        <f t="shared" si="157"/>
        <v>659</v>
      </c>
    </row>
    <row r="666" spans="2:19" ht="24" customHeight="1">
      <c r="B666" s="75" t="str">
        <f t="shared" si="151"/>
        <v>3ASCG-16.32</v>
      </c>
      <c r="C666" s="76">
        <v>660</v>
      </c>
      <c r="D666" s="403" t="str">
        <f t="shared" si="158"/>
        <v>الثالثة إعدادي عام_660</v>
      </c>
      <c r="E666" s="77" t="str">
        <f t="shared" si="159"/>
        <v>3ASCG-16</v>
      </c>
      <c r="F666" s="91" t="str">
        <f t="shared" si="160"/>
        <v>16</v>
      </c>
      <c r="G666" s="92">
        <f t="shared" si="161"/>
        <v>32</v>
      </c>
      <c r="H666" s="91" t="str">
        <f t="shared" si="162"/>
        <v>P137252537</v>
      </c>
      <c r="I666" s="91" t="str">
        <f t="shared" si="163"/>
        <v xml:space="preserve">a شيماء  </v>
      </c>
      <c r="J666" s="91" t="str">
        <f t="shared" si="164"/>
        <v>أنثى</v>
      </c>
      <c r="K666" s="101" t="str">
        <f t="shared" si="152"/>
        <v>3ASCG-16</v>
      </c>
      <c r="L666" s="78">
        <v>660</v>
      </c>
      <c r="M666" s="4" t="str">
        <f t="shared" si="153"/>
        <v>25.660</v>
      </c>
      <c r="N666" s="340">
        <f>IF(O666="","",COUNTIF($O$7:O666,O666))</f>
        <v>12</v>
      </c>
      <c r="O666" s="340">
        <f t="shared" si="165"/>
        <v>25</v>
      </c>
      <c r="P666" s="1" t="str">
        <f t="shared" si="154"/>
        <v xml:space="preserve">a شيماء  </v>
      </c>
      <c r="Q666" s="4" t="str">
        <f t="shared" si="155"/>
        <v>25.12</v>
      </c>
      <c r="R666" s="2" t="str">
        <f t="shared" si="156"/>
        <v xml:space="preserve">a شيماء  </v>
      </c>
      <c r="S666" s="79">
        <f t="shared" si="157"/>
        <v>660</v>
      </c>
    </row>
    <row r="667" spans="2:19" ht="24" customHeight="1">
      <c r="B667" s="75" t="str">
        <f t="shared" si="151"/>
        <v>3ASCG-16.33</v>
      </c>
      <c r="C667" s="76">
        <v>661</v>
      </c>
      <c r="D667" s="403" t="str">
        <f t="shared" si="158"/>
        <v>الثالثة إعدادي عام_661</v>
      </c>
      <c r="E667" s="77" t="str">
        <f t="shared" si="159"/>
        <v>3ASCG-16</v>
      </c>
      <c r="F667" s="91" t="str">
        <f t="shared" si="160"/>
        <v>16</v>
      </c>
      <c r="G667" s="92">
        <f t="shared" si="161"/>
        <v>33</v>
      </c>
      <c r="H667" s="91" t="str">
        <f t="shared" si="162"/>
        <v>P137376621</v>
      </c>
      <c r="I667" s="91" t="str">
        <f t="shared" si="163"/>
        <v xml:space="preserve">a نبيل </v>
      </c>
      <c r="J667" s="91" t="str">
        <f t="shared" si="164"/>
        <v>ذكر</v>
      </c>
      <c r="K667" s="101" t="str">
        <f t="shared" si="152"/>
        <v>3ASCG-16</v>
      </c>
      <c r="L667" s="78">
        <v>661</v>
      </c>
      <c r="M667" s="4" t="str">
        <f t="shared" si="153"/>
        <v>25.661</v>
      </c>
      <c r="N667" s="340">
        <f>IF(O667="","",COUNTIF($O$7:O667,O667))</f>
        <v>13</v>
      </c>
      <c r="O667" s="340">
        <f t="shared" si="165"/>
        <v>25</v>
      </c>
      <c r="P667" s="1" t="str">
        <f t="shared" si="154"/>
        <v xml:space="preserve">a نبيل </v>
      </c>
      <c r="Q667" s="4" t="str">
        <f t="shared" si="155"/>
        <v>25.13</v>
      </c>
      <c r="R667" s="2" t="str">
        <f t="shared" si="156"/>
        <v xml:space="preserve">a نبيل </v>
      </c>
      <c r="S667" s="79">
        <f t="shared" si="157"/>
        <v>661</v>
      </c>
    </row>
    <row r="668" spans="2:19" ht="24" customHeight="1">
      <c r="B668" s="75" t="str">
        <f t="shared" si="151"/>
        <v>3ASCG-16.34</v>
      </c>
      <c r="C668" s="76">
        <v>662</v>
      </c>
      <c r="D668" s="403" t="str">
        <f t="shared" si="158"/>
        <v>الثالثة إعدادي عام_662</v>
      </c>
      <c r="E668" s="77" t="str">
        <f t="shared" si="159"/>
        <v>3ASCG-16</v>
      </c>
      <c r="F668" s="91" t="str">
        <f t="shared" si="160"/>
        <v>16</v>
      </c>
      <c r="G668" s="92">
        <f t="shared" si="161"/>
        <v>34</v>
      </c>
      <c r="H668" s="91" t="str">
        <f t="shared" si="162"/>
        <v>P137408896</v>
      </c>
      <c r="I668" s="91" t="str">
        <f t="shared" si="163"/>
        <v xml:space="preserve">a سليمان </v>
      </c>
      <c r="J668" s="91" t="str">
        <f t="shared" si="164"/>
        <v>ذكر</v>
      </c>
      <c r="K668" s="101" t="str">
        <f t="shared" si="152"/>
        <v>3ASCG-16</v>
      </c>
      <c r="L668" s="78">
        <v>662</v>
      </c>
      <c r="M668" s="4" t="str">
        <f t="shared" si="153"/>
        <v>25.662</v>
      </c>
      <c r="N668" s="340">
        <f>IF(O668="","",COUNTIF($O$7:O668,O668))</f>
        <v>14</v>
      </c>
      <c r="O668" s="340">
        <f t="shared" si="165"/>
        <v>25</v>
      </c>
      <c r="P668" s="1" t="str">
        <f t="shared" si="154"/>
        <v xml:space="preserve">a سليمان </v>
      </c>
      <c r="Q668" s="4" t="str">
        <f t="shared" si="155"/>
        <v>25.14</v>
      </c>
      <c r="R668" s="2" t="str">
        <f t="shared" si="156"/>
        <v xml:space="preserve">a سليمان </v>
      </c>
      <c r="S668" s="79">
        <f t="shared" si="157"/>
        <v>662</v>
      </c>
    </row>
    <row r="669" spans="2:19" ht="24" customHeight="1">
      <c r="B669" s="75" t="str">
        <f t="shared" si="151"/>
        <v>3ASCG-16.35</v>
      </c>
      <c r="C669" s="76">
        <v>663</v>
      </c>
      <c r="D669" s="403" t="str">
        <f t="shared" si="158"/>
        <v>الثالثة إعدادي عام_663</v>
      </c>
      <c r="E669" s="77" t="str">
        <f t="shared" si="159"/>
        <v>3ASCG-16</v>
      </c>
      <c r="F669" s="91" t="str">
        <f t="shared" si="160"/>
        <v>16</v>
      </c>
      <c r="G669" s="92">
        <f t="shared" si="161"/>
        <v>35</v>
      </c>
      <c r="H669" s="91" t="str">
        <f t="shared" si="162"/>
        <v>P138266801</v>
      </c>
      <c r="I669" s="91" t="str">
        <f t="shared" si="163"/>
        <v xml:space="preserve">a خديجة </v>
      </c>
      <c r="J669" s="91" t="str">
        <f t="shared" si="164"/>
        <v>أنثى</v>
      </c>
      <c r="K669" s="101" t="str">
        <f t="shared" si="152"/>
        <v>3ASCG-16</v>
      </c>
      <c r="L669" s="78">
        <v>663</v>
      </c>
      <c r="M669" s="4" t="str">
        <f t="shared" si="153"/>
        <v>25.663</v>
      </c>
      <c r="N669" s="340">
        <f>IF(O669="","",COUNTIF($O$7:O669,O669))</f>
        <v>15</v>
      </c>
      <c r="O669" s="340">
        <f t="shared" si="165"/>
        <v>25</v>
      </c>
      <c r="P669" s="1" t="str">
        <f t="shared" si="154"/>
        <v xml:space="preserve">a خديجة </v>
      </c>
      <c r="Q669" s="4" t="str">
        <f t="shared" si="155"/>
        <v>25.15</v>
      </c>
      <c r="R669" s="2" t="str">
        <f t="shared" si="156"/>
        <v xml:space="preserve">a خديجة </v>
      </c>
      <c r="S669" s="79">
        <f t="shared" si="157"/>
        <v>663</v>
      </c>
    </row>
    <row r="670" spans="2:19" ht="24" customHeight="1">
      <c r="B670" s="75" t="str">
        <f t="shared" si="151"/>
        <v>3ASCG-16.36</v>
      </c>
      <c r="C670" s="76">
        <v>664</v>
      </c>
      <c r="D670" s="403" t="str">
        <f t="shared" si="158"/>
        <v>الثالثة إعدادي عام_664</v>
      </c>
      <c r="E670" s="77" t="str">
        <f t="shared" si="159"/>
        <v>3ASCG-16</v>
      </c>
      <c r="F670" s="91" t="str">
        <f t="shared" si="160"/>
        <v>16</v>
      </c>
      <c r="G670" s="92">
        <f t="shared" si="161"/>
        <v>36</v>
      </c>
      <c r="H670" s="91" t="str">
        <f t="shared" si="162"/>
        <v>P138371340</v>
      </c>
      <c r="I670" s="91" t="str">
        <f t="shared" si="163"/>
        <v xml:space="preserve">a آية </v>
      </c>
      <c r="J670" s="91" t="str">
        <f t="shared" si="164"/>
        <v>أنثى</v>
      </c>
      <c r="K670" s="101" t="str">
        <f t="shared" si="152"/>
        <v>3ASCG-16</v>
      </c>
      <c r="L670" s="78">
        <v>664</v>
      </c>
      <c r="M670" s="4" t="str">
        <f t="shared" si="153"/>
        <v>25.664</v>
      </c>
      <c r="N670" s="340">
        <f>IF(O670="","",COUNTIF($O$7:O670,O670))</f>
        <v>16</v>
      </c>
      <c r="O670" s="340">
        <f t="shared" si="165"/>
        <v>25</v>
      </c>
      <c r="P670" s="1" t="str">
        <f t="shared" si="154"/>
        <v xml:space="preserve">a آية </v>
      </c>
      <c r="Q670" s="4" t="str">
        <f t="shared" si="155"/>
        <v>25.16</v>
      </c>
      <c r="R670" s="2" t="str">
        <f t="shared" si="156"/>
        <v xml:space="preserve">a آية </v>
      </c>
      <c r="S670" s="79">
        <f t="shared" si="157"/>
        <v>664</v>
      </c>
    </row>
    <row r="671" spans="2:19" ht="24" customHeight="1">
      <c r="B671" s="75" t="str">
        <f t="shared" si="151"/>
        <v>3ASCG-16.37</v>
      </c>
      <c r="C671" s="76">
        <v>665</v>
      </c>
      <c r="D671" s="403" t="str">
        <f t="shared" si="158"/>
        <v>الثالثة إعدادي عام_665</v>
      </c>
      <c r="E671" s="77" t="str">
        <f t="shared" si="159"/>
        <v>3ASCG-16</v>
      </c>
      <c r="F671" s="91" t="str">
        <f t="shared" si="160"/>
        <v>16</v>
      </c>
      <c r="G671" s="92">
        <f t="shared" si="161"/>
        <v>37</v>
      </c>
      <c r="H671" s="91" t="str">
        <f t="shared" si="162"/>
        <v>P138371342</v>
      </c>
      <c r="I671" s="91" t="str">
        <f t="shared" si="163"/>
        <v xml:space="preserve">a أيمن </v>
      </c>
      <c r="J671" s="91" t="str">
        <f t="shared" si="164"/>
        <v>ذكر</v>
      </c>
      <c r="K671" s="101" t="str">
        <f t="shared" si="152"/>
        <v>3ASCG-16</v>
      </c>
      <c r="L671" s="78">
        <v>665</v>
      </c>
      <c r="M671" s="4" t="str">
        <f t="shared" si="153"/>
        <v>25.665</v>
      </c>
      <c r="N671" s="340">
        <f>IF(O671="","",COUNTIF($O$7:O671,O671))</f>
        <v>17</v>
      </c>
      <c r="O671" s="340">
        <f t="shared" si="165"/>
        <v>25</v>
      </c>
      <c r="P671" s="1" t="str">
        <f t="shared" si="154"/>
        <v xml:space="preserve">a أيمن </v>
      </c>
      <c r="Q671" s="4" t="str">
        <f t="shared" si="155"/>
        <v>25.17</v>
      </c>
      <c r="R671" s="2" t="str">
        <f t="shared" si="156"/>
        <v xml:space="preserve">a أيمن </v>
      </c>
      <c r="S671" s="79">
        <f t="shared" si="157"/>
        <v>665</v>
      </c>
    </row>
    <row r="672" spans="2:19" ht="24" customHeight="1">
      <c r="B672" s="75" t="str">
        <f t="shared" si="151"/>
        <v>3ASCG-16.38</v>
      </c>
      <c r="C672" s="76">
        <v>666</v>
      </c>
      <c r="D672" s="403" t="str">
        <f t="shared" si="158"/>
        <v>الثالثة إعدادي عام_666</v>
      </c>
      <c r="E672" s="77" t="str">
        <f t="shared" si="159"/>
        <v>3ASCG-16</v>
      </c>
      <c r="F672" s="91" t="str">
        <f t="shared" si="160"/>
        <v>16</v>
      </c>
      <c r="G672" s="92">
        <f t="shared" si="161"/>
        <v>38</v>
      </c>
      <c r="H672" s="91" t="str">
        <f t="shared" si="162"/>
        <v>P139251003</v>
      </c>
      <c r="I672" s="91" t="str">
        <f t="shared" si="163"/>
        <v xml:space="preserve">a سعيدة  </v>
      </c>
      <c r="J672" s="91" t="str">
        <f t="shared" si="164"/>
        <v>أنثى</v>
      </c>
      <c r="K672" s="101" t="str">
        <f t="shared" si="152"/>
        <v>3ASCG-16</v>
      </c>
      <c r="L672" s="78">
        <v>666</v>
      </c>
      <c r="M672" s="4" t="str">
        <f t="shared" si="153"/>
        <v>25.666</v>
      </c>
      <c r="N672" s="340">
        <f>IF(O672="","",COUNTIF($O$7:O672,O672))</f>
        <v>18</v>
      </c>
      <c r="O672" s="340">
        <f t="shared" si="165"/>
        <v>25</v>
      </c>
      <c r="P672" s="1" t="str">
        <f t="shared" si="154"/>
        <v xml:space="preserve">a سعيدة  </v>
      </c>
      <c r="Q672" s="4" t="str">
        <f t="shared" si="155"/>
        <v>25.18</v>
      </c>
      <c r="R672" s="2" t="str">
        <f t="shared" si="156"/>
        <v xml:space="preserve">a سعيدة  </v>
      </c>
      <c r="S672" s="79">
        <f t="shared" si="157"/>
        <v>666</v>
      </c>
    </row>
    <row r="673" spans="2:19" ht="24" customHeight="1">
      <c r="B673" s="75" t="str">
        <f t="shared" si="151"/>
        <v>3ASCG-16.39</v>
      </c>
      <c r="C673" s="76">
        <v>667</v>
      </c>
      <c r="D673" s="403" t="str">
        <f t="shared" si="158"/>
        <v>الثالثة إعدادي عام_667</v>
      </c>
      <c r="E673" s="77" t="str">
        <f t="shared" si="159"/>
        <v>3ASCG-16</v>
      </c>
      <c r="F673" s="91" t="str">
        <f t="shared" si="160"/>
        <v>16</v>
      </c>
      <c r="G673" s="92">
        <f t="shared" si="161"/>
        <v>39</v>
      </c>
      <c r="H673" s="91" t="str">
        <f t="shared" si="162"/>
        <v>P140038557</v>
      </c>
      <c r="I673" s="91" t="str">
        <f t="shared" si="163"/>
        <v>a يوسف</v>
      </c>
      <c r="J673" s="91" t="str">
        <f t="shared" si="164"/>
        <v>ذكر</v>
      </c>
      <c r="K673" s="101" t="str">
        <f t="shared" si="152"/>
        <v>3ASCG-16</v>
      </c>
      <c r="L673" s="78">
        <v>667</v>
      </c>
      <c r="M673" s="4" t="str">
        <f t="shared" si="153"/>
        <v>25.667</v>
      </c>
      <c r="N673" s="340">
        <f>IF(O673="","",COUNTIF($O$7:O673,O673))</f>
        <v>19</v>
      </c>
      <c r="O673" s="340">
        <f t="shared" si="165"/>
        <v>25</v>
      </c>
      <c r="P673" s="1" t="str">
        <f t="shared" si="154"/>
        <v>a يوسف</v>
      </c>
      <c r="Q673" s="4" t="str">
        <f t="shared" si="155"/>
        <v>25.19</v>
      </c>
      <c r="R673" s="2" t="str">
        <f t="shared" si="156"/>
        <v>a يوسف</v>
      </c>
      <c r="S673" s="79">
        <f t="shared" si="157"/>
        <v>667</v>
      </c>
    </row>
    <row r="674" spans="2:19" ht="24" customHeight="1">
      <c r="B674" s="75" t="str">
        <f t="shared" si="151"/>
        <v>3ASCG-16.40</v>
      </c>
      <c r="C674" s="76">
        <v>668</v>
      </c>
      <c r="D674" s="403" t="str">
        <f t="shared" si="158"/>
        <v>الثالثة إعدادي عام_668</v>
      </c>
      <c r="E674" s="77" t="str">
        <f t="shared" si="159"/>
        <v>3ASCG-16</v>
      </c>
      <c r="F674" s="91" t="str">
        <f t="shared" si="160"/>
        <v>16</v>
      </c>
      <c r="G674" s="92">
        <f t="shared" si="161"/>
        <v>40</v>
      </c>
      <c r="H674" s="91" t="str">
        <f t="shared" si="162"/>
        <v>P147075753</v>
      </c>
      <c r="I674" s="91" t="str">
        <f t="shared" si="163"/>
        <v>a حسناء</v>
      </c>
      <c r="J674" s="91" t="str">
        <f t="shared" si="164"/>
        <v>أنثى</v>
      </c>
      <c r="K674" s="101" t="str">
        <f t="shared" si="152"/>
        <v>3ASCG-16</v>
      </c>
      <c r="L674" s="78">
        <v>668</v>
      </c>
      <c r="M674" s="4" t="str">
        <f t="shared" si="153"/>
        <v>25.668</v>
      </c>
      <c r="N674" s="340">
        <f>IF(O674="","",COUNTIF($O$7:O674,O674))</f>
        <v>20</v>
      </c>
      <c r="O674" s="340">
        <f t="shared" si="165"/>
        <v>25</v>
      </c>
      <c r="P674" s="1" t="str">
        <f t="shared" si="154"/>
        <v>a حسناء</v>
      </c>
      <c r="Q674" s="4" t="str">
        <f t="shared" si="155"/>
        <v>25.20</v>
      </c>
      <c r="R674" s="2" t="str">
        <f t="shared" si="156"/>
        <v>a حسناء</v>
      </c>
      <c r="S674" s="79">
        <f t="shared" si="157"/>
        <v>668</v>
      </c>
    </row>
    <row r="675" spans="2:19" ht="24" customHeight="1">
      <c r="B675" s="75" t="str">
        <f t="shared" si="151"/>
        <v>3ASCG-16.41</v>
      </c>
      <c r="C675" s="76">
        <v>669</v>
      </c>
      <c r="D675" s="403" t="str">
        <f t="shared" si="158"/>
        <v>الثالثة إعدادي عام_669</v>
      </c>
      <c r="E675" s="77" t="str">
        <f t="shared" si="159"/>
        <v>3ASCG-16</v>
      </c>
      <c r="F675" s="91" t="str">
        <f t="shared" si="160"/>
        <v>16</v>
      </c>
      <c r="G675" s="92">
        <f t="shared" si="161"/>
        <v>41</v>
      </c>
      <c r="H675" s="91" t="str">
        <f t="shared" si="162"/>
        <v>S130002097</v>
      </c>
      <c r="I675" s="91" t="str">
        <f t="shared" si="163"/>
        <v>a عماد</v>
      </c>
      <c r="J675" s="91" t="str">
        <f t="shared" si="164"/>
        <v>ذكر</v>
      </c>
      <c r="K675" s="101" t="str">
        <f t="shared" si="152"/>
        <v>3ASCG-16</v>
      </c>
      <c r="L675" s="78">
        <v>669</v>
      </c>
      <c r="M675" s="4" t="str">
        <f t="shared" si="153"/>
        <v>25.669</v>
      </c>
      <c r="N675" s="340">
        <f>IF(O675="","",COUNTIF($O$7:O675,O675))</f>
        <v>21</v>
      </c>
      <c r="O675" s="340">
        <f t="shared" si="165"/>
        <v>25</v>
      </c>
      <c r="P675" s="1" t="str">
        <f t="shared" si="154"/>
        <v>a عماد</v>
      </c>
      <c r="Q675" s="4" t="str">
        <f t="shared" si="155"/>
        <v>25.21</v>
      </c>
      <c r="R675" s="2" t="str">
        <f t="shared" si="156"/>
        <v>a عماد</v>
      </c>
      <c r="S675" s="79">
        <f t="shared" si="157"/>
        <v>669</v>
      </c>
    </row>
    <row r="676" spans="2:19" ht="24" customHeight="1">
      <c r="B676" s="75" t="str">
        <f t="shared" si="151"/>
        <v>3ASCG-16.42</v>
      </c>
      <c r="C676" s="76">
        <v>670</v>
      </c>
      <c r="D676" s="403" t="str">
        <f t="shared" si="158"/>
        <v>الثالثة إعدادي عام_670</v>
      </c>
      <c r="E676" s="77" t="str">
        <f t="shared" si="159"/>
        <v>3ASCG-16</v>
      </c>
      <c r="F676" s="91" t="str">
        <f t="shared" si="160"/>
        <v>16</v>
      </c>
      <c r="G676" s="92">
        <f t="shared" si="161"/>
        <v>42</v>
      </c>
      <c r="H676" s="91" t="str">
        <f t="shared" si="162"/>
        <v>S133166192</v>
      </c>
      <c r="I676" s="91" t="str">
        <f t="shared" si="163"/>
        <v>a فتيحة</v>
      </c>
      <c r="J676" s="91" t="str">
        <f t="shared" si="164"/>
        <v>أنثى</v>
      </c>
      <c r="K676" s="101" t="str">
        <f t="shared" si="152"/>
        <v>3ASCG-16</v>
      </c>
      <c r="L676" s="78">
        <v>670</v>
      </c>
      <c r="M676" s="4" t="str">
        <f t="shared" si="153"/>
        <v>25.670</v>
      </c>
      <c r="N676" s="340">
        <f>IF(O676="","",COUNTIF($O$7:O676,O676))</f>
        <v>22</v>
      </c>
      <c r="O676" s="340">
        <f t="shared" si="165"/>
        <v>25</v>
      </c>
      <c r="P676" s="1" t="str">
        <f t="shared" si="154"/>
        <v>a فتيحة</v>
      </c>
      <c r="Q676" s="4" t="str">
        <f t="shared" si="155"/>
        <v>25.22</v>
      </c>
      <c r="R676" s="2" t="str">
        <f t="shared" si="156"/>
        <v>a فتيحة</v>
      </c>
      <c r="S676" s="79">
        <f t="shared" si="157"/>
        <v>670</v>
      </c>
    </row>
    <row r="677" spans="2:19" ht="24" customHeight="1">
      <c r="B677" s="75" t="str">
        <f t="shared" si="151"/>
        <v>3ASCG-16.43</v>
      </c>
      <c r="C677" s="76">
        <v>671</v>
      </c>
      <c r="D677" s="403" t="str">
        <f t="shared" si="158"/>
        <v>الثالثة إعدادي عام_671</v>
      </c>
      <c r="E677" s="77" t="str">
        <f t="shared" si="159"/>
        <v>3ASCG-16</v>
      </c>
      <c r="F677" s="91" t="str">
        <f t="shared" si="160"/>
        <v>16</v>
      </c>
      <c r="G677" s="92">
        <f t="shared" si="161"/>
        <v>43</v>
      </c>
      <c r="H677" s="91" t="str">
        <f t="shared" si="162"/>
        <v>S138202209</v>
      </c>
      <c r="I677" s="91" t="str">
        <f t="shared" si="163"/>
        <v>a اسامة</v>
      </c>
      <c r="J677" s="91" t="str">
        <f t="shared" si="164"/>
        <v>ذكر</v>
      </c>
      <c r="K677" s="101" t="str">
        <f t="shared" si="152"/>
        <v>3ASCG-16</v>
      </c>
      <c r="L677" s="78">
        <v>671</v>
      </c>
      <c r="M677" s="4" t="str">
        <f t="shared" si="153"/>
        <v>25.671</v>
      </c>
      <c r="N677" s="340">
        <f>IF(O677="","",COUNTIF($O$7:O677,O677))</f>
        <v>23</v>
      </c>
      <c r="O677" s="340">
        <f t="shared" si="165"/>
        <v>25</v>
      </c>
      <c r="P677" s="1" t="str">
        <f t="shared" si="154"/>
        <v>a اسامة</v>
      </c>
      <c r="Q677" s="4" t="str">
        <f t="shared" si="155"/>
        <v>25.23</v>
      </c>
      <c r="R677" s="2" t="str">
        <f t="shared" si="156"/>
        <v>a اسامة</v>
      </c>
      <c r="S677" s="79">
        <f t="shared" si="157"/>
        <v>671</v>
      </c>
    </row>
    <row r="678" spans="2:19" ht="24" customHeight="1">
      <c r="B678" s="75" t="str">
        <f t="shared" si="151"/>
        <v>3ASCG-17.1</v>
      </c>
      <c r="C678" s="76">
        <v>672</v>
      </c>
      <c r="D678" s="403" t="str">
        <f t="shared" si="158"/>
        <v>الثالثة إعدادي عام_672</v>
      </c>
      <c r="E678" s="77" t="str">
        <f t="shared" si="159"/>
        <v>3ASCG-17</v>
      </c>
      <c r="F678" s="91" t="str">
        <f t="shared" si="160"/>
        <v>17</v>
      </c>
      <c r="G678" s="92">
        <f t="shared" si="161"/>
        <v>1</v>
      </c>
      <c r="H678" s="91" t="str">
        <f t="shared" si="162"/>
        <v>E137008402</v>
      </c>
      <c r="I678" s="91" t="str">
        <f t="shared" si="163"/>
        <v>a أمينة</v>
      </c>
      <c r="J678" s="91" t="str">
        <f t="shared" si="164"/>
        <v>أنثى</v>
      </c>
      <c r="K678" s="101" t="str">
        <f t="shared" si="152"/>
        <v>3ASCG-17</v>
      </c>
      <c r="L678" s="78">
        <v>672</v>
      </c>
      <c r="M678" s="4" t="str">
        <f t="shared" si="153"/>
        <v>25.672</v>
      </c>
      <c r="N678" s="340">
        <f>IF(O678="","",COUNTIF($O$7:O678,O678))</f>
        <v>24</v>
      </c>
      <c r="O678" s="340">
        <f t="shared" si="165"/>
        <v>25</v>
      </c>
      <c r="P678" s="1" t="str">
        <f t="shared" si="154"/>
        <v>a أمينة</v>
      </c>
      <c r="Q678" s="4" t="str">
        <f t="shared" si="155"/>
        <v>25.24</v>
      </c>
      <c r="R678" s="2" t="str">
        <f t="shared" si="156"/>
        <v>a أمينة</v>
      </c>
      <c r="S678" s="79">
        <f t="shared" si="157"/>
        <v>672</v>
      </c>
    </row>
    <row r="679" spans="2:19" ht="24" customHeight="1">
      <c r="B679" s="75" t="str">
        <f t="shared" ref="B679:B742" si="166">+CONCATENATE(E679,".",G679)</f>
        <v>3ASCG-17.2</v>
      </c>
      <c r="C679" s="76">
        <v>673</v>
      </c>
      <c r="D679" s="403" t="str">
        <f t="shared" si="158"/>
        <v>الثالثة إعدادي عام_673</v>
      </c>
      <c r="E679" s="77" t="str">
        <f t="shared" si="159"/>
        <v>3ASCG-17</v>
      </c>
      <c r="F679" s="91" t="str">
        <f t="shared" si="160"/>
        <v>17</v>
      </c>
      <c r="G679" s="92">
        <f t="shared" si="161"/>
        <v>2</v>
      </c>
      <c r="H679" s="91" t="str">
        <f t="shared" si="162"/>
        <v>N137292157</v>
      </c>
      <c r="I679" s="91" t="str">
        <f t="shared" si="163"/>
        <v>a يونس</v>
      </c>
      <c r="J679" s="91" t="str">
        <f t="shared" si="164"/>
        <v>ذكر</v>
      </c>
      <c r="K679" s="101" t="str">
        <f t="shared" ref="K679:K742" si="167">E679</f>
        <v>3ASCG-17</v>
      </c>
      <c r="L679" s="78">
        <v>673</v>
      </c>
      <c r="M679" s="4" t="str">
        <f t="shared" ref="M679:M742" si="168">CONCATENATE(O679,".",L679)</f>
        <v>25.673</v>
      </c>
      <c r="N679" s="340">
        <f>IF(O679="","",COUNTIF($O$7:O679,O679))</f>
        <v>25</v>
      </c>
      <c r="O679" s="340">
        <f t="shared" si="165"/>
        <v>25</v>
      </c>
      <c r="P679" s="1" t="str">
        <f t="shared" ref="P679:P742" si="169">I679</f>
        <v>a يونس</v>
      </c>
      <c r="Q679" s="4" t="str">
        <f t="shared" ref="Q679:Q742" si="170">CONCATENATE(O679,".",N679)</f>
        <v>25.25</v>
      </c>
      <c r="R679" s="2" t="str">
        <f t="shared" ref="R679:R742" si="171">I679</f>
        <v>a يونس</v>
      </c>
      <c r="S679" s="79">
        <f t="shared" ref="S679:S742" si="172">L679</f>
        <v>673</v>
      </c>
    </row>
    <row r="680" spans="2:19" ht="24" customHeight="1">
      <c r="B680" s="75" t="str">
        <f t="shared" si="166"/>
        <v>3ASCG-17.3</v>
      </c>
      <c r="C680" s="76">
        <v>674</v>
      </c>
      <c r="D680" s="403" t="str">
        <f t="shared" si="158"/>
        <v>الثالثة إعدادي عام_674</v>
      </c>
      <c r="E680" s="77" t="str">
        <f t="shared" si="159"/>
        <v>3ASCG-17</v>
      </c>
      <c r="F680" s="91" t="str">
        <f t="shared" si="160"/>
        <v>17</v>
      </c>
      <c r="G680" s="92">
        <f t="shared" si="161"/>
        <v>3</v>
      </c>
      <c r="H680" s="91" t="str">
        <f t="shared" si="162"/>
        <v>N139382405</v>
      </c>
      <c r="I680" s="91" t="str">
        <f t="shared" si="163"/>
        <v>a جميلة</v>
      </c>
      <c r="J680" s="91" t="str">
        <f t="shared" si="164"/>
        <v>أنثى</v>
      </c>
      <c r="K680" s="101" t="str">
        <f t="shared" si="167"/>
        <v>3ASCG-17</v>
      </c>
      <c r="L680" s="78">
        <v>674</v>
      </c>
      <c r="M680" s="4" t="str">
        <f t="shared" si="168"/>
        <v>25.674</v>
      </c>
      <c r="N680" s="340">
        <f>IF(O680="","",COUNTIF($O$7:O680,O680))</f>
        <v>26</v>
      </c>
      <c r="O680" s="340">
        <f t="shared" si="165"/>
        <v>25</v>
      </c>
      <c r="P680" s="1" t="str">
        <f t="shared" si="169"/>
        <v>a جميلة</v>
      </c>
      <c r="Q680" s="4" t="str">
        <f t="shared" si="170"/>
        <v>25.26</v>
      </c>
      <c r="R680" s="2" t="str">
        <f t="shared" si="171"/>
        <v>a جميلة</v>
      </c>
      <c r="S680" s="79">
        <f t="shared" si="172"/>
        <v>674</v>
      </c>
    </row>
    <row r="681" spans="2:19" ht="24" customHeight="1">
      <c r="B681" s="75" t="str">
        <f t="shared" si="166"/>
        <v>3ASCG-17.4</v>
      </c>
      <c r="C681" s="76">
        <v>675</v>
      </c>
      <c r="D681" s="403" t="str">
        <f t="shared" si="158"/>
        <v>الثالثة إعدادي عام_675</v>
      </c>
      <c r="E681" s="77" t="str">
        <f t="shared" si="159"/>
        <v>3ASCG-17</v>
      </c>
      <c r="F681" s="91" t="str">
        <f t="shared" si="160"/>
        <v>17</v>
      </c>
      <c r="G681" s="92">
        <f t="shared" si="161"/>
        <v>4</v>
      </c>
      <c r="H681" s="91" t="str">
        <f t="shared" si="162"/>
        <v>P120032645</v>
      </c>
      <c r="I681" s="91" t="str">
        <f t="shared" si="163"/>
        <v>a عبد الحكيم محمد</v>
      </c>
      <c r="J681" s="91" t="str">
        <f t="shared" si="164"/>
        <v>ذكر</v>
      </c>
      <c r="K681" s="101" t="str">
        <f t="shared" si="167"/>
        <v>3ASCG-17</v>
      </c>
      <c r="L681" s="78">
        <v>675</v>
      </c>
      <c r="M681" s="4" t="str">
        <f t="shared" si="168"/>
        <v>25.675</v>
      </c>
      <c r="N681" s="340">
        <f>IF(O681="","",COUNTIF($O$7:O681,O681))</f>
        <v>27</v>
      </c>
      <c r="O681" s="340">
        <f t="shared" si="165"/>
        <v>25</v>
      </c>
      <c r="P681" s="1" t="str">
        <f t="shared" si="169"/>
        <v>a عبد الحكيم محمد</v>
      </c>
      <c r="Q681" s="4" t="str">
        <f t="shared" si="170"/>
        <v>25.27</v>
      </c>
      <c r="R681" s="2" t="str">
        <f t="shared" si="171"/>
        <v>a عبد الحكيم محمد</v>
      </c>
      <c r="S681" s="79">
        <f t="shared" si="172"/>
        <v>675</v>
      </c>
    </row>
    <row r="682" spans="2:19" ht="24" customHeight="1">
      <c r="B682" s="75" t="str">
        <f t="shared" si="166"/>
        <v>3ASCG-17.5</v>
      </c>
      <c r="C682" s="76">
        <v>676</v>
      </c>
      <c r="D682" s="403" t="str">
        <f t="shared" si="158"/>
        <v>الثالثة إعدادي عام_676</v>
      </c>
      <c r="E682" s="77" t="str">
        <f t="shared" si="159"/>
        <v>3ASCG-17</v>
      </c>
      <c r="F682" s="91" t="str">
        <f t="shared" si="160"/>
        <v>17</v>
      </c>
      <c r="G682" s="92">
        <f t="shared" si="161"/>
        <v>5</v>
      </c>
      <c r="H682" s="91" t="str">
        <f t="shared" si="162"/>
        <v>P120055439</v>
      </c>
      <c r="I682" s="91" t="str">
        <f t="shared" si="163"/>
        <v>a سكينة</v>
      </c>
      <c r="J682" s="91" t="str">
        <f t="shared" si="164"/>
        <v>أنثى</v>
      </c>
      <c r="K682" s="101" t="str">
        <f t="shared" si="167"/>
        <v>3ASCG-17</v>
      </c>
      <c r="L682" s="78">
        <v>676</v>
      </c>
      <c r="M682" s="4" t="str">
        <f t="shared" si="168"/>
        <v>26.676</v>
      </c>
      <c r="N682" s="340">
        <f>IF(O682="","",COUNTIF($O$7:O682,O682))</f>
        <v>1</v>
      </c>
      <c r="O682" s="340">
        <f t="shared" si="165"/>
        <v>26</v>
      </c>
      <c r="P682" s="1" t="str">
        <f t="shared" si="169"/>
        <v>a سكينة</v>
      </c>
      <c r="Q682" s="4" t="str">
        <f t="shared" si="170"/>
        <v>26.1</v>
      </c>
      <c r="R682" s="2" t="str">
        <f t="shared" si="171"/>
        <v>a سكينة</v>
      </c>
      <c r="S682" s="79">
        <f t="shared" si="172"/>
        <v>676</v>
      </c>
    </row>
    <row r="683" spans="2:19" ht="24" customHeight="1">
      <c r="B683" s="75" t="str">
        <f t="shared" si="166"/>
        <v>3ASCG-17.6</v>
      </c>
      <c r="C683" s="76">
        <v>677</v>
      </c>
      <c r="D683" s="403" t="str">
        <f t="shared" si="158"/>
        <v>الثالثة إعدادي عام_677</v>
      </c>
      <c r="E683" s="77" t="str">
        <f t="shared" si="159"/>
        <v>3ASCG-17</v>
      </c>
      <c r="F683" s="91" t="str">
        <f t="shared" si="160"/>
        <v>17</v>
      </c>
      <c r="G683" s="92">
        <f t="shared" si="161"/>
        <v>6</v>
      </c>
      <c r="H683" s="91" t="str">
        <f t="shared" si="162"/>
        <v>P120102029</v>
      </c>
      <c r="I683" s="91" t="str">
        <f t="shared" si="163"/>
        <v>a امينة</v>
      </c>
      <c r="J683" s="91" t="str">
        <f t="shared" si="164"/>
        <v>أنثى</v>
      </c>
      <c r="K683" s="101" t="str">
        <f t="shared" si="167"/>
        <v>3ASCG-17</v>
      </c>
      <c r="L683" s="78">
        <v>677</v>
      </c>
      <c r="M683" s="4" t="str">
        <f t="shared" si="168"/>
        <v>26.677</v>
      </c>
      <c r="N683" s="340">
        <f>IF(O683="","",COUNTIF($O$7:O683,O683))</f>
        <v>2</v>
      </c>
      <c r="O683" s="340">
        <f t="shared" si="165"/>
        <v>26</v>
      </c>
      <c r="P683" s="1" t="str">
        <f t="shared" si="169"/>
        <v>a امينة</v>
      </c>
      <c r="Q683" s="4" t="str">
        <f t="shared" si="170"/>
        <v>26.2</v>
      </c>
      <c r="R683" s="2" t="str">
        <f t="shared" si="171"/>
        <v>a امينة</v>
      </c>
      <c r="S683" s="79">
        <f t="shared" si="172"/>
        <v>677</v>
      </c>
    </row>
    <row r="684" spans="2:19" ht="24" customHeight="1">
      <c r="B684" s="75" t="str">
        <f t="shared" si="166"/>
        <v>3ASCG-17.7</v>
      </c>
      <c r="C684" s="76">
        <v>678</v>
      </c>
      <c r="D684" s="403" t="str">
        <f t="shared" si="158"/>
        <v>الثالثة إعدادي عام_678</v>
      </c>
      <c r="E684" s="77" t="str">
        <f t="shared" si="159"/>
        <v>3ASCG-17</v>
      </c>
      <c r="F684" s="91" t="str">
        <f t="shared" si="160"/>
        <v>17</v>
      </c>
      <c r="G684" s="92">
        <f t="shared" si="161"/>
        <v>7</v>
      </c>
      <c r="H684" s="91" t="str">
        <f t="shared" si="162"/>
        <v>P130260084</v>
      </c>
      <c r="I684" s="91" t="str">
        <f t="shared" si="163"/>
        <v>a عادل</v>
      </c>
      <c r="J684" s="91" t="str">
        <f t="shared" si="164"/>
        <v>ذكر</v>
      </c>
      <c r="K684" s="101" t="str">
        <f t="shared" si="167"/>
        <v>3ASCG-17</v>
      </c>
      <c r="L684" s="78">
        <v>678</v>
      </c>
      <c r="M684" s="4" t="str">
        <f t="shared" si="168"/>
        <v>26.678</v>
      </c>
      <c r="N684" s="340">
        <f>IF(O684="","",COUNTIF($O$7:O684,O684))</f>
        <v>3</v>
      </c>
      <c r="O684" s="340">
        <f t="shared" si="165"/>
        <v>26</v>
      </c>
      <c r="P684" s="1" t="str">
        <f t="shared" si="169"/>
        <v>a عادل</v>
      </c>
      <c r="Q684" s="4" t="str">
        <f t="shared" si="170"/>
        <v>26.3</v>
      </c>
      <c r="R684" s="2" t="str">
        <f t="shared" si="171"/>
        <v>a عادل</v>
      </c>
      <c r="S684" s="79">
        <f t="shared" si="172"/>
        <v>678</v>
      </c>
    </row>
    <row r="685" spans="2:19" ht="24" customHeight="1">
      <c r="B685" s="75" t="str">
        <f t="shared" si="166"/>
        <v>3ASCG-17.8</v>
      </c>
      <c r="C685" s="76">
        <v>679</v>
      </c>
      <c r="D685" s="403" t="str">
        <f t="shared" si="158"/>
        <v>الثالثة إعدادي عام_679</v>
      </c>
      <c r="E685" s="77" t="str">
        <f t="shared" si="159"/>
        <v>3ASCG-17</v>
      </c>
      <c r="F685" s="91" t="str">
        <f t="shared" si="160"/>
        <v>17</v>
      </c>
      <c r="G685" s="92">
        <f t="shared" si="161"/>
        <v>8</v>
      </c>
      <c r="H685" s="91" t="str">
        <f t="shared" si="162"/>
        <v>P130371131</v>
      </c>
      <c r="I685" s="91" t="str">
        <f t="shared" si="163"/>
        <v xml:space="preserve">a عبد الرحيم </v>
      </c>
      <c r="J685" s="91" t="str">
        <f t="shared" si="164"/>
        <v>ذكر</v>
      </c>
      <c r="K685" s="101" t="str">
        <f t="shared" si="167"/>
        <v>3ASCG-17</v>
      </c>
      <c r="L685" s="78">
        <v>679</v>
      </c>
      <c r="M685" s="4" t="str">
        <f t="shared" si="168"/>
        <v>26.679</v>
      </c>
      <c r="N685" s="340">
        <f>IF(O685="","",COUNTIF($O$7:O685,O685))</f>
        <v>4</v>
      </c>
      <c r="O685" s="340">
        <f t="shared" si="165"/>
        <v>26</v>
      </c>
      <c r="P685" s="1" t="str">
        <f t="shared" si="169"/>
        <v xml:space="preserve">a عبد الرحيم </v>
      </c>
      <c r="Q685" s="4" t="str">
        <f t="shared" si="170"/>
        <v>26.4</v>
      </c>
      <c r="R685" s="2" t="str">
        <f t="shared" si="171"/>
        <v xml:space="preserve">a عبد الرحيم </v>
      </c>
      <c r="S685" s="79">
        <f t="shared" si="172"/>
        <v>679</v>
      </c>
    </row>
    <row r="686" spans="2:19" ht="24" customHeight="1">
      <c r="B686" s="75" t="str">
        <f t="shared" si="166"/>
        <v>3ASCG-17.9</v>
      </c>
      <c r="C686" s="76">
        <v>680</v>
      </c>
      <c r="D686" s="403" t="str">
        <f t="shared" si="158"/>
        <v>الثالثة إعدادي عام_680</v>
      </c>
      <c r="E686" s="77" t="str">
        <f t="shared" si="159"/>
        <v>3ASCG-17</v>
      </c>
      <c r="F686" s="91" t="str">
        <f t="shared" si="160"/>
        <v>17</v>
      </c>
      <c r="G686" s="92">
        <f t="shared" si="161"/>
        <v>9</v>
      </c>
      <c r="H686" s="91" t="str">
        <f t="shared" si="162"/>
        <v>P130371214</v>
      </c>
      <c r="I686" s="91" t="str">
        <f t="shared" si="163"/>
        <v xml:space="preserve">a وصال </v>
      </c>
      <c r="J686" s="91" t="str">
        <f t="shared" si="164"/>
        <v>أنثى</v>
      </c>
      <c r="K686" s="101" t="str">
        <f t="shared" si="167"/>
        <v>3ASCG-17</v>
      </c>
      <c r="L686" s="78">
        <v>680</v>
      </c>
      <c r="M686" s="4" t="str">
        <f t="shared" si="168"/>
        <v>26.680</v>
      </c>
      <c r="N686" s="340">
        <f>IF(O686="","",COUNTIF($O$7:O686,O686))</f>
        <v>5</v>
      </c>
      <c r="O686" s="340">
        <f t="shared" si="165"/>
        <v>26</v>
      </c>
      <c r="P686" s="1" t="str">
        <f t="shared" si="169"/>
        <v xml:space="preserve">a وصال </v>
      </c>
      <c r="Q686" s="4" t="str">
        <f t="shared" si="170"/>
        <v>26.5</v>
      </c>
      <c r="R686" s="2" t="str">
        <f t="shared" si="171"/>
        <v xml:space="preserve">a وصال </v>
      </c>
      <c r="S686" s="79">
        <f t="shared" si="172"/>
        <v>680</v>
      </c>
    </row>
    <row r="687" spans="2:19" ht="24" customHeight="1">
      <c r="B687" s="75" t="str">
        <f t="shared" si="166"/>
        <v>3ASCG-17.10</v>
      </c>
      <c r="C687" s="76">
        <v>681</v>
      </c>
      <c r="D687" s="403" t="str">
        <f t="shared" si="158"/>
        <v>الثالثة إعدادي عام_681</v>
      </c>
      <c r="E687" s="77" t="str">
        <f t="shared" si="159"/>
        <v>3ASCG-17</v>
      </c>
      <c r="F687" s="91" t="str">
        <f t="shared" si="160"/>
        <v>17</v>
      </c>
      <c r="G687" s="92">
        <f t="shared" si="161"/>
        <v>10</v>
      </c>
      <c r="H687" s="91" t="str">
        <f t="shared" si="162"/>
        <v>P130371246</v>
      </c>
      <c r="I687" s="91" t="str">
        <f t="shared" si="163"/>
        <v xml:space="preserve">a خالد </v>
      </c>
      <c r="J687" s="91" t="str">
        <f t="shared" si="164"/>
        <v>ذكر</v>
      </c>
      <c r="K687" s="101" t="str">
        <f t="shared" si="167"/>
        <v>3ASCG-17</v>
      </c>
      <c r="L687" s="78">
        <v>681</v>
      </c>
      <c r="M687" s="4" t="str">
        <f t="shared" si="168"/>
        <v>26.681</v>
      </c>
      <c r="N687" s="340">
        <f>IF(O687="","",COUNTIF($O$7:O687,O687))</f>
        <v>6</v>
      </c>
      <c r="O687" s="340">
        <f t="shared" si="165"/>
        <v>26</v>
      </c>
      <c r="P687" s="1" t="str">
        <f t="shared" si="169"/>
        <v xml:space="preserve">a خالد </v>
      </c>
      <c r="Q687" s="4" t="str">
        <f t="shared" si="170"/>
        <v>26.6</v>
      </c>
      <c r="R687" s="2" t="str">
        <f t="shared" si="171"/>
        <v xml:space="preserve">a خالد </v>
      </c>
      <c r="S687" s="79">
        <f t="shared" si="172"/>
        <v>681</v>
      </c>
    </row>
    <row r="688" spans="2:19" ht="24" customHeight="1">
      <c r="B688" s="75" t="str">
        <f t="shared" si="166"/>
        <v>3ASCG-17.11</v>
      </c>
      <c r="C688" s="76">
        <v>682</v>
      </c>
      <c r="D688" s="403" t="str">
        <f t="shared" si="158"/>
        <v>الثالثة إعدادي عام_682</v>
      </c>
      <c r="E688" s="77" t="str">
        <f t="shared" si="159"/>
        <v>3ASCG-17</v>
      </c>
      <c r="F688" s="91" t="str">
        <f t="shared" si="160"/>
        <v>17</v>
      </c>
      <c r="G688" s="92">
        <f t="shared" si="161"/>
        <v>11</v>
      </c>
      <c r="H688" s="91" t="str">
        <f t="shared" si="162"/>
        <v>P130376820</v>
      </c>
      <c r="I688" s="91" t="str">
        <f t="shared" si="163"/>
        <v xml:space="preserve">a بلال </v>
      </c>
      <c r="J688" s="91" t="str">
        <f t="shared" si="164"/>
        <v>ذكر</v>
      </c>
      <c r="K688" s="101" t="str">
        <f t="shared" si="167"/>
        <v>3ASCG-17</v>
      </c>
      <c r="L688" s="78">
        <v>682</v>
      </c>
      <c r="M688" s="4" t="str">
        <f t="shared" si="168"/>
        <v>26.682</v>
      </c>
      <c r="N688" s="340">
        <f>IF(O688="","",COUNTIF($O$7:O688,O688))</f>
        <v>7</v>
      </c>
      <c r="O688" s="340">
        <f t="shared" si="165"/>
        <v>26</v>
      </c>
      <c r="P688" s="1" t="str">
        <f t="shared" si="169"/>
        <v xml:space="preserve">a بلال </v>
      </c>
      <c r="Q688" s="4" t="str">
        <f t="shared" si="170"/>
        <v>26.7</v>
      </c>
      <c r="R688" s="2" t="str">
        <f t="shared" si="171"/>
        <v xml:space="preserve">a بلال </v>
      </c>
      <c r="S688" s="79">
        <f t="shared" si="172"/>
        <v>682</v>
      </c>
    </row>
    <row r="689" spans="2:19" ht="24" customHeight="1">
      <c r="B689" s="75" t="str">
        <f t="shared" si="166"/>
        <v>3ASCG-17.12</v>
      </c>
      <c r="C689" s="76">
        <v>683</v>
      </c>
      <c r="D689" s="403" t="str">
        <f t="shared" si="158"/>
        <v>الثالثة إعدادي عام_683</v>
      </c>
      <c r="E689" s="77" t="str">
        <f t="shared" si="159"/>
        <v>3ASCG-17</v>
      </c>
      <c r="F689" s="91" t="str">
        <f t="shared" si="160"/>
        <v>17</v>
      </c>
      <c r="G689" s="92">
        <f t="shared" si="161"/>
        <v>12</v>
      </c>
      <c r="H689" s="91" t="str">
        <f t="shared" si="162"/>
        <v>P131371116</v>
      </c>
      <c r="I689" s="91" t="str">
        <f t="shared" si="163"/>
        <v xml:space="preserve">a ضحى </v>
      </c>
      <c r="J689" s="91" t="str">
        <f t="shared" si="164"/>
        <v>أنثى</v>
      </c>
      <c r="K689" s="101" t="str">
        <f t="shared" si="167"/>
        <v>3ASCG-17</v>
      </c>
      <c r="L689" s="78">
        <v>683</v>
      </c>
      <c r="M689" s="4" t="str">
        <f t="shared" si="168"/>
        <v>26.683</v>
      </c>
      <c r="N689" s="340">
        <f>IF(O689="","",COUNTIF($O$7:O689,O689))</f>
        <v>8</v>
      </c>
      <c r="O689" s="340">
        <f t="shared" si="165"/>
        <v>26</v>
      </c>
      <c r="P689" s="1" t="str">
        <f t="shared" si="169"/>
        <v xml:space="preserve">a ضحى </v>
      </c>
      <c r="Q689" s="4" t="str">
        <f t="shared" si="170"/>
        <v>26.8</v>
      </c>
      <c r="R689" s="2" t="str">
        <f t="shared" si="171"/>
        <v xml:space="preserve">a ضحى </v>
      </c>
      <c r="S689" s="79">
        <f t="shared" si="172"/>
        <v>683</v>
      </c>
    </row>
    <row r="690" spans="2:19" ht="24" customHeight="1">
      <c r="B690" s="75" t="str">
        <f t="shared" si="166"/>
        <v>3ASCG-17.13</v>
      </c>
      <c r="C690" s="76">
        <v>684</v>
      </c>
      <c r="D690" s="403" t="str">
        <f t="shared" si="158"/>
        <v>الثالثة إعدادي عام_684</v>
      </c>
      <c r="E690" s="77" t="str">
        <f t="shared" si="159"/>
        <v>3ASCG-17</v>
      </c>
      <c r="F690" s="91" t="str">
        <f t="shared" si="160"/>
        <v>17</v>
      </c>
      <c r="G690" s="92">
        <f t="shared" si="161"/>
        <v>13</v>
      </c>
      <c r="H690" s="91" t="str">
        <f t="shared" si="162"/>
        <v>P131371231</v>
      </c>
      <c r="I690" s="91" t="str">
        <f t="shared" si="163"/>
        <v xml:space="preserve">a شيماء </v>
      </c>
      <c r="J690" s="91" t="str">
        <f t="shared" si="164"/>
        <v>أنثى</v>
      </c>
      <c r="K690" s="101" t="str">
        <f t="shared" si="167"/>
        <v>3ASCG-17</v>
      </c>
      <c r="L690" s="78">
        <v>684</v>
      </c>
      <c r="M690" s="4" t="str">
        <f t="shared" si="168"/>
        <v>26.684</v>
      </c>
      <c r="N690" s="340">
        <f>IF(O690="","",COUNTIF($O$7:O690,O690))</f>
        <v>9</v>
      </c>
      <c r="O690" s="340">
        <f t="shared" si="165"/>
        <v>26</v>
      </c>
      <c r="P690" s="1" t="str">
        <f t="shared" si="169"/>
        <v xml:space="preserve">a شيماء </v>
      </c>
      <c r="Q690" s="4" t="str">
        <f t="shared" si="170"/>
        <v>26.9</v>
      </c>
      <c r="R690" s="2" t="str">
        <f t="shared" si="171"/>
        <v xml:space="preserve">a شيماء </v>
      </c>
      <c r="S690" s="79">
        <f t="shared" si="172"/>
        <v>684</v>
      </c>
    </row>
    <row r="691" spans="2:19" ht="24" customHeight="1">
      <c r="B691" s="75" t="str">
        <f t="shared" si="166"/>
        <v>3ASCG-17.14</v>
      </c>
      <c r="C691" s="76">
        <v>685</v>
      </c>
      <c r="D691" s="403" t="str">
        <f t="shared" si="158"/>
        <v>الثالثة إعدادي عام_685</v>
      </c>
      <c r="E691" s="77" t="str">
        <f t="shared" si="159"/>
        <v>3ASCG-17</v>
      </c>
      <c r="F691" s="91" t="str">
        <f t="shared" si="160"/>
        <v>17</v>
      </c>
      <c r="G691" s="92">
        <f t="shared" si="161"/>
        <v>14</v>
      </c>
      <c r="H691" s="91" t="str">
        <f t="shared" si="162"/>
        <v>P131376836</v>
      </c>
      <c r="I691" s="91" t="str">
        <f t="shared" si="163"/>
        <v xml:space="preserve">a أسامة </v>
      </c>
      <c r="J691" s="91" t="str">
        <f t="shared" si="164"/>
        <v>ذكر</v>
      </c>
      <c r="K691" s="101" t="str">
        <f t="shared" si="167"/>
        <v>3ASCG-17</v>
      </c>
      <c r="L691" s="78">
        <v>685</v>
      </c>
      <c r="M691" s="4" t="str">
        <f t="shared" si="168"/>
        <v>26.685</v>
      </c>
      <c r="N691" s="340">
        <f>IF(O691="","",COUNTIF($O$7:O691,O691))</f>
        <v>10</v>
      </c>
      <c r="O691" s="340">
        <f t="shared" si="165"/>
        <v>26</v>
      </c>
      <c r="P691" s="1" t="str">
        <f t="shared" si="169"/>
        <v xml:space="preserve">a أسامة </v>
      </c>
      <c r="Q691" s="4" t="str">
        <f t="shared" si="170"/>
        <v>26.10</v>
      </c>
      <c r="R691" s="2" t="str">
        <f t="shared" si="171"/>
        <v xml:space="preserve">a أسامة </v>
      </c>
      <c r="S691" s="79">
        <f t="shared" si="172"/>
        <v>685</v>
      </c>
    </row>
    <row r="692" spans="2:19" ht="24" customHeight="1">
      <c r="B692" s="75" t="str">
        <f t="shared" si="166"/>
        <v>3ASCG-17.15</v>
      </c>
      <c r="C692" s="76">
        <v>686</v>
      </c>
      <c r="D692" s="403" t="str">
        <f t="shared" si="158"/>
        <v>الثالثة إعدادي عام_686</v>
      </c>
      <c r="E692" s="77" t="str">
        <f t="shared" si="159"/>
        <v>3ASCG-17</v>
      </c>
      <c r="F692" s="91" t="str">
        <f t="shared" si="160"/>
        <v>17</v>
      </c>
      <c r="G692" s="92">
        <f t="shared" si="161"/>
        <v>15</v>
      </c>
      <c r="H692" s="91" t="str">
        <f t="shared" si="162"/>
        <v>P131454247</v>
      </c>
      <c r="I692" s="91" t="str">
        <f t="shared" si="163"/>
        <v xml:space="preserve">a هاجر </v>
      </c>
      <c r="J692" s="91" t="str">
        <f t="shared" si="164"/>
        <v>أنثى</v>
      </c>
      <c r="K692" s="101" t="str">
        <f t="shared" si="167"/>
        <v>3ASCG-17</v>
      </c>
      <c r="L692" s="78">
        <v>686</v>
      </c>
      <c r="M692" s="4" t="str">
        <f t="shared" si="168"/>
        <v>26.686</v>
      </c>
      <c r="N692" s="340">
        <f>IF(O692="","",COUNTIF($O$7:O692,O692))</f>
        <v>11</v>
      </c>
      <c r="O692" s="340">
        <f t="shared" si="165"/>
        <v>26</v>
      </c>
      <c r="P692" s="1" t="str">
        <f t="shared" si="169"/>
        <v xml:space="preserve">a هاجر </v>
      </c>
      <c r="Q692" s="4" t="str">
        <f t="shared" si="170"/>
        <v>26.11</v>
      </c>
      <c r="R692" s="2" t="str">
        <f t="shared" si="171"/>
        <v xml:space="preserve">a هاجر </v>
      </c>
      <c r="S692" s="79">
        <f t="shared" si="172"/>
        <v>686</v>
      </c>
    </row>
    <row r="693" spans="2:19" ht="24" customHeight="1">
      <c r="B693" s="75" t="str">
        <f t="shared" si="166"/>
        <v>3ASCG-17.16</v>
      </c>
      <c r="C693" s="76">
        <v>687</v>
      </c>
      <c r="D693" s="403" t="str">
        <f t="shared" si="158"/>
        <v>الثالثة إعدادي عام_687</v>
      </c>
      <c r="E693" s="77" t="str">
        <f t="shared" si="159"/>
        <v>3ASCG-17</v>
      </c>
      <c r="F693" s="91" t="str">
        <f t="shared" si="160"/>
        <v>17</v>
      </c>
      <c r="G693" s="92">
        <f t="shared" si="161"/>
        <v>16</v>
      </c>
      <c r="H693" s="91" t="str">
        <f t="shared" si="162"/>
        <v>P132250986</v>
      </c>
      <c r="I693" s="91" t="str">
        <f t="shared" si="163"/>
        <v xml:space="preserve">a أحمد </v>
      </c>
      <c r="J693" s="91" t="str">
        <f t="shared" si="164"/>
        <v>ذكر</v>
      </c>
      <c r="K693" s="101" t="str">
        <f t="shared" si="167"/>
        <v>3ASCG-17</v>
      </c>
      <c r="L693" s="78">
        <v>687</v>
      </c>
      <c r="M693" s="4" t="str">
        <f t="shared" si="168"/>
        <v>26.687</v>
      </c>
      <c r="N693" s="340">
        <f>IF(O693="","",COUNTIF($O$7:O693,O693))</f>
        <v>12</v>
      </c>
      <c r="O693" s="340">
        <f t="shared" si="165"/>
        <v>26</v>
      </c>
      <c r="P693" s="1" t="str">
        <f t="shared" si="169"/>
        <v xml:space="preserve">a أحمد </v>
      </c>
      <c r="Q693" s="4" t="str">
        <f t="shared" si="170"/>
        <v>26.12</v>
      </c>
      <c r="R693" s="2" t="str">
        <f t="shared" si="171"/>
        <v xml:space="preserve">a أحمد </v>
      </c>
      <c r="S693" s="79">
        <f t="shared" si="172"/>
        <v>687</v>
      </c>
    </row>
    <row r="694" spans="2:19" ht="24" customHeight="1">
      <c r="B694" s="75" t="str">
        <f t="shared" si="166"/>
        <v>3ASCG-17.17</v>
      </c>
      <c r="C694" s="76">
        <v>688</v>
      </c>
      <c r="D694" s="403" t="str">
        <f t="shared" si="158"/>
        <v>الثالثة إعدادي عام_688</v>
      </c>
      <c r="E694" s="77" t="str">
        <f t="shared" si="159"/>
        <v>3ASCG-17</v>
      </c>
      <c r="F694" s="91" t="str">
        <f t="shared" si="160"/>
        <v>17</v>
      </c>
      <c r="G694" s="92">
        <f t="shared" si="161"/>
        <v>17</v>
      </c>
      <c r="H694" s="91" t="str">
        <f t="shared" si="162"/>
        <v>P132415092</v>
      </c>
      <c r="I694" s="91" t="str">
        <f t="shared" si="163"/>
        <v xml:space="preserve">a عائشة </v>
      </c>
      <c r="J694" s="91" t="str">
        <f t="shared" si="164"/>
        <v>أنثى</v>
      </c>
      <c r="K694" s="101" t="str">
        <f t="shared" si="167"/>
        <v>3ASCG-17</v>
      </c>
      <c r="L694" s="78">
        <v>688</v>
      </c>
      <c r="M694" s="4" t="str">
        <f t="shared" si="168"/>
        <v>26.688</v>
      </c>
      <c r="N694" s="340">
        <f>IF(O694="","",COUNTIF($O$7:O694,O694))</f>
        <v>13</v>
      </c>
      <c r="O694" s="340">
        <f t="shared" si="165"/>
        <v>26</v>
      </c>
      <c r="P694" s="1" t="str">
        <f t="shared" si="169"/>
        <v xml:space="preserve">a عائشة </v>
      </c>
      <c r="Q694" s="4" t="str">
        <f t="shared" si="170"/>
        <v>26.13</v>
      </c>
      <c r="R694" s="2" t="str">
        <f t="shared" si="171"/>
        <v xml:space="preserve">a عائشة </v>
      </c>
      <c r="S694" s="79">
        <f t="shared" si="172"/>
        <v>688</v>
      </c>
    </row>
    <row r="695" spans="2:19" ht="24" customHeight="1">
      <c r="B695" s="75" t="str">
        <f t="shared" si="166"/>
        <v>3ASCG-17.18</v>
      </c>
      <c r="C695" s="76">
        <v>689</v>
      </c>
      <c r="D695" s="403" t="str">
        <f t="shared" si="158"/>
        <v>الثالثة إعدادي عام_689</v>
      </c>
      <c r="E695" s="77" t="str">
        <f t="shared" si="159"/>
        <v>3ASCG-17</v>
      </c>
      <c r="F695" s="91" t="str">
        <f t="shared" si="160"/>
        <v>17</v>
      </c>
      <c r="G695" s="92">
        <f t="shared" si="161"/>
        <v>18</v>
      </c>
      <c r="H695" s="91" t="str">
        <f t="shared" si="162"/>
        <v>P133046139</v>
      </c>
      <c r="I695" s="91" t="str">
        <f t="shared" si="163"/>
        <v>a الياس</v>
      </c>
      <c r="J695" s="91" t="str">
        <f t="shared" si="164"/>
        <v>ذكر</v>
      </c>
      <c r="K695" s="101" t="str">
        <f t="shared" si="167"/>
        <v>3ASCG-17</v>
      </c>
      <c r="L695" s="78">
        <v>689</v>
      </c>
      <c r="M695" s="4" t="str">
        <f t="shared" si="168"/>
        <v>26.689</v>
      </c>
      <c r="N695" s="340">
        <f>IF(O695="","",COUNTIF($O$7:O695,O695))</f>
        <v>14</v>
      </c>
      <c r="O695" s="340">
        <f t="shared" si="165"/>
        <v>26</v>
      </c>
      <c r="P695" s="1" t="str">
        <f t="shared" si="169"/>
        <v>a الياس</v>
      </c>
      <c r="Q695" s="4" t="str">
        <f t="shared" si="170"/>
        <v>26.14</v>
      </c>
      <c r="R695" s="2" t="str">
        <f t="shared" si="171"/>
        <v>a الياس</v>
      </c>
      <c r="S695" s="79">
        <f t="shared" si="172"/>
        <v>689</v>
      </c>
    </row>
    <row r="696" spans="2:19" ht="24" customHeight="1">
      <c r="B696" s="75" t="str">
        <f t="shared" si="166"/>
        <v>3ASCG-17.19</v>
      </c>
      <c r="C696" s="76">
        <v>690</v>
      </c>
      <c r="D696" s="403" t="str">
        <f t="shared" si="158"/>
        <v>الثالثة إعدادي عام_690</v>
      </c>
      <c r="E696" s="77" t="str">
        <f t="shared" si="159"/>
        <v>3ASCG-17</v>
      </c>
      <c r="F696" s="91" t="str">
        <f t="shared" si="160"/>
        <v>17</v>
      </c>
      <c r="G696" s="92">
        <f t="shared" si="161"/>
        <v>19</v>
      </c>
      <c r="H696" s="91" t="str">
        <f t="shared" si="162"/>
        <v>P133250974</v>
      </c>
      <c r="I696" s="91" t="str">
        <f t="shared" si="163"/>
        <v xml:space="preserve">a وفاء </v>
      </c>
      <c r="J696" s="91" t="str">
        <f t="shared" si="164"/>
        <v>أنثى</v>
      </c>
      <c r="K696" s="101" t="str">
        <f t="shared" si="167"/>
        <v>3ASCG-17</v>
      </c>
      <c r="L696" s="78">
        <v>690</v>
      </c>
      <c r="M696" s="4" t="str">
        <f t="shared" si="168"/>
        <v>26.690</v>
      </c>
      <c r="N696" s="340">
        <f>IF(O696="","",COUNTIF($O$7:O696,O696))</f>
        <v>15</v>
      </c>
      <c r="O696" s="340">
        <f t="shared" si="165"/>
        <v>26</v>
      </c>
      <c r="P696" s="1" t="str">
        <f t="shared" si="169"/>
        <v xml:space="preserve">a وفاء </v>
      </c>
      <c r="Q696" s="4" t="str">
        <f t="shared" si="170"/>
        <v>26.15</v>
      </c>
      <c r="R696" s="2" t="str">
        <f t="shared" si="171"/>
        <v xml:space="preserve">a وفاء </v>
      </c>
      <c r="S696" s="79">
        <f t="shared" si="172"/>
        <v>690</v>
      </c>
    </row>
    <row r="697" spans="2:19" ht="24" customHeight="1">
      <c r="B697" s="75" t="str">
        <f t="shared" si="166"/>
        <v>3ASCG-17.20</v>
      </c>
      <c r="C697" s="76">
        <v>691</v>
      </c>
      <c r="D697" s="403" t="str">
        <f t="shared" si="158"/>
        <v>الثالثة إعدادي عام_691</v>
      </c>
      <c r="E697" s="77" t="str">
        <f t="shared" si="159"/>
        <v>3ASCG-17</v>
      </c>
      <c r="F697" s="91" t="str">
        <f t="shared" si="160"/>
        <v>17</v>
      </c>
      <c r="G697" s="92">
        <f t="shared" si="161"/>
        <v>20</v>
      </c>
      <c r="H697" s="91" t="str">
        <f t="shared" si="162"/>
        <v>P133251025</v>
      </c>
      <c r="I697" s="91" t="str">
        <f t="shared" si="163"/>
        <v xml:space="preserve">a زيد  </v>
      </c>
      <c r="J697" s="91" t="str">
        <f t="shared" si="164"/>
        <v>ذكر</v>
      </c>
      <c r="K697" s="101" t="str">
        <f t="shared" si="167"/>
        <v>3ASCG-17</v>
      </c>
      <c r="L697" s="78">
        <v>691</v>
      </c>
      <c r="M697" s="4" t="str">
        <f t="shared" si="168"/>
        <v>26.691</v>
      </c>
      <c r="N697" s="340">
        <f>IF(O697="","",COUNTIF($O$7:O697,O697))</f>
        <v>16</v>
      </c>
      <c r="O697" s="340">
        <f t="shared" si="165"/>
        <v>26</v>
      </c>
      <c r="P697" s="1" t="str">
        <f t="shared" si="169"/>
        <v xml:space="preserve">a زيد  </v>
      </c>
      <c r="Q697" s="4" t="str">
        <f t="shared" si="170"/>
        <v>26.16</v>
      </c>
      <c r="R697" s="2" t="str">
        <f t="shared" si="171"/>
        <v xml:space="preserve">a زيد  </v>
      </c>
      <c r="S697" s="79">
        <f t="shared" si="172"/>
        <v>691</v>
      </c>
    </row>
    <row r="698" spans="2:19" ht="24" customHeight="1">
      <c r="B698" s="75" t="str">
        <f t="shared" si="166"/>
        <v>3ASCG-17.21</v>
      </c>
      <c r="C698" s="76">
        <v>692</v>
      </c>
      <c r="D698" s="403" t="str">
        <f t="shared" si="158"/>
        <v>الثالثة إعدادي عام_692</v>
      </c>
      <c r="E698" s="77" t="str">
        <f t="shared" si="159"/>
        <v>3ASCG-17</v>
      </c>
      <c r="F698" s="91" t="str">
        <f t="shared" si="160"/>
        <v>17</v>
      </c>
      <c r="G698" s="92">
        <f t="shared" si="161"/>
        <v>21</v>
      </c>
      <c r="H698" s="91" t="str">
        <f t="shared" si="162"/>
        <v>P133415064</v>
      </c>
      <c r="I698" s="91" t="str">
        <f t="shared" si="163"/>
        <v xml:space="preserve">a فاطمة </v>
      </c>
      <c r="J698" s="91" t="str">
        <f t="shared" si="164"/>
        <v>أنثى</v>
      </c>
      <c r="K698" s="101" t="str">
        <f t="shared" si="167"/>
        <v>3ASCG-17</v>
      </c>
      <c r="L698" s="78">
        <v>692</v>
      </c>
      <c r="M698" s="4" t="str">
        <f t="shared" si="168"/>
        <v>26.692</v>
      </c>
      <c r="N698" s="340">
        <f>IF(O698="","",COUNTIF($O$7:O698,O698))</f>
        <v>17</v>
      </c>
      <c r="O698" s="340">
        <f t="shared" si="165"/>
        <v>26</v>
      </c>
      <c r="P698" s="1" t="str">
        <f t="shared" si="169"/>
        <v xml:space="preserve">a فاطمة </v>
      </c>
      <c r="Q698" s="4" t="str">
        <f t="shared" si="170"/>
        <v>26.17</v>
      </c>
      <c r="R698" s="2" t="str">
        <f t="shared" si="171"/>
        <v xml:space="preserve">a فاطمة </v>
      </c>
      <c r="S698" s="79">
        <f t="shared" si="172"/>
        <v>692</v>
      </c>
    </row>
    <row r="699" spans="2:19" ht="24" customHeight="1">
      <c r="B699" s="75" t="str">
        <f t="shared" si="166"/>
        <v>3ASCG-17.22</v>
      </c>
      <c r="C699" s="76">
        <v>693</v>
      </c>
      <c r="D699" s="403" t="str">
        <f t="shared" si="158"/>
        <v>الثالثة إعدادي عام_693</v>
      </c>
      <c r="E699" s="77" t="str">
        <f t="shared" si="159"/>
        <v>3ASCG-17</v>
      </c>
      <c r="F699" s="91" t="str">
        <f t="shared" si="160"/>
        <v>17</v>
      </c>
      <c r="G699" s="92">
        <f t="shared" si="161"/>
        <v>22</v>
      </c>
      <c r="H699" s="91" t="str">
        <f t="shared" si="162"/>
        <v>P134236795</v>
      </c>
      <c r="I699" s="91" t="str">
        <f t="shared" si="163"/>
        <v>a طلال</v>
      </c>
      <c r="J699" s="91" t="str">
        <f t="shared" si="164"/>
        <v>ذكر</v>
      </c>
      <c r="K699" s="101" t="str">
        <f t="shared" si="167"/>
        <v>3ASCG-17</v>
      </c>
      <c r="L699" s="78">
        <v>693</v>
      </c>
      <c r="M699" s="4" t="str">
        <f t="shared" si="168"/>
        <v>26.693</v>
      </c>
      <c r="N699" s="340">
        <f>IF(O699="","",COUNTIF($O$7:O699,O699))</f>
        <v>18</v>
      </c>
      <c r="O699" s="340">
        <f t="shared" si="165"/>
        <v>26</v>
      </c>
      <c r="P699" s="1" t="str">
        <f t="shared" si="169"/>
        <v>a طلال</v>
      </c>
      <c r="Q699" s="4" t="str">
        <f t="shared" si="170"/>
        <v>26.18</v>
      </c>
      <c r="R699" s="2" t="str">
        <f t="shared" si="171"/>
        <v>a طلال</v>
      </c>
      <c r="S699" s="79">
        <f t="shared" si="172"/>
        <v>693</v>
      </c>
    </row>
    <row r="700" spans="2:19" ht="24" customHeight="1">
      <c r="B700" s="75" t="str">
        <f t="shared" si="166"/>
        <v>3ASCG-17.23</v>
      </c>
      <c r="C700" s="76">
        <v>694</v>
      </c>
      <c r="D700" s="403" t="str">
        <f t="shared" si="158"/>
        <v>الثالثة إعدادي عام_694</v>
      </c>
      <c r="E700" s="77" t="str">
        <f t="shared" si="159"/>
        <v>3ASCG-17</v>
      </c>
      <c r="F700" s="91" t="str">
        <f t="shared" si="160"/>
        <v>17</v>
      </c>
      <c r="G700" s="92">
        <f t="shared" si="161"/>
        <v>23</v>
      </c>
      <c r="H700" s="91" t="str">
        <f t="shared" si="162"/>
        <v>P134243136</v>
      </c>
      <c r="I700" s="91" t="str">
        <f t="shared" si="163"/>
        <v>a عائشة</v>
      </c>
      <c r="J700" s="91" t="str">
        <f t="shared" si="164"/>
        <v>أنثى</v>
      </c>
      <c r="K700" s="101" t="str">
        <f t="shared" si="167"/>
        <v>3ASCG-17</v>
      </c>
      <c r="L700" s="78">
        <v>694</v>
      </c>
      <c r="M700" s="4" t="str">
        <f t="shared" si="168"/>
        <v>26.694</v>
      </c>
      <c r="N700" s="340">
        <f>IF(O700="","",COUNTIF($O$7:O700,O700))</f>
        <v>19</v>
      </c>
      <c r="O700" s="340">
        <f t="shared" si="165"/>
        <v>26</v>
      </c>
      <c r="P700" s="1" t="str">
        <f t="shared" si="169"/>
        <v>a عائشة</v>
      </c>
      <c r="Q700" s="4" t="str">
        <f t="shared" si="170"/>
        <v>26.19</v>
      </c>
      <c r="R700" s="2" t="str">
        <f t="shared" si="171"/>
        <v>a عائشة</v>
      </c>
      <c r="S700" s="79">
        <f t="shared" si="172"/>
        <v>694</v>
      </c>
    </row>
    <row r="701" spans="2:19" ht="24" customHeight="1">
      <c r="B701" s="75" t="str">
        <f t="shared" si="166"/>
        <v>3ASCG-17.24</v>
      </c>
      <c r="C701" s="76">
        <v>695</v>
      </c>
      <c r="D701" s="403" t="str">
        <f t="shared" si="158"/>
        <v>الثالثة إعدادي عام_695</v>
      </c>
      <c r="E701" s="77" t="str">
        <f t="shared" si="159"/>
        <v>3ASCG-17</v>
      </c>
      <c r="F701" s="91" t="str">
        <f t="shared" si="160"/>
        <v>17</v>
      </c>
      <c r="G701" s="92">
        <f t="shared" si="161"/>
        <v>24</v>
      </c>
      <c r="H701" s="91" t="str">
        <f t="shared" si="162"/>
        <v>P134371350</v>
      </c>
      <c r="I701" s="91" t="str">
        <f t="shared" si="163"/>
        <v xml:space="preserve">a شيماء </v>
      </c>
      <c r="J701" s="91" t="str">
        <f t="shared" si="164"/>
        <v>أنثى</v>
      </c>
      <c r="K701" s="101" t="str">
        <f t="shared" si="167"/>
        <v>3ASCG-17</v>
      </c>
      <c r="L701" s="78">
        <v>695</v>
      </c>
      <c r="M701" s="4" t="str">
        <f t="shared" si="168"/>
        <v>26.695</v>
      </c>
      <c r="N701" s="340">
        <f>IF(O701="","",COUNTIF($O$7:O701,O701))</f>
        <v>20</v>
      </c>
      <c r="O701" s="340">
        <f t="shared" si="165"/>
        <v>26</v>
      </c>
      <c r="P701" s="1" t="str">
        <f t="shared" si="169"/>
        <v xml:space="preserve">a شيماء </v>
      </c>
      <c r="Q701" s="4" t="str">
        <f t="shared" si="170"/>
        <v>26.20</v>
      </c>
      <c r="R701" s="2" t="str">
        <f t="shared" si="171"/>
        <v xml:space="preserve">a شيماء </v>
      </c>
      <c r="S701" s="79">
        <f t="shared" si="172"/>
        <v>695</v>
      </c>
    </row>
    <row r="702" spans="2:19" ht="24" customHeight="1">
      <c r="B702" s="75" t="str">
        <f t="shared" si="166"/>
        <v>3ASCG-17.25</v>
      </c>
      <c r="C702" s="76">
        <v>696</v>
      </c>
      <c r="D702" s="403" t="str">
        <f t="shared" si="158"/>
        <v>الثالثة إعدادي عام_696</v>
      </c>
      <c r="E702" s="77" t="str">
        <f t="shared" si="159"/>
        <v>3ASCG-17</v>
      </c>
      <c r="F702" s="91" t="str">
        <f t="shared" si="160"/>
        <v>17</v>
      </c>
      <c r="G702" s="92">
        <f t="shared" si="161"/>
        <v>25</v>
      </c>
      <c r="H702" s="91" t="str">
        <f t="shared" si="162"/>
        <v>P135241281</v>
      </c>
      <c r="I702" s="91" t="str">
        <f t="shared" si="163"/>
        <v>a محمد رضى</v>
      </c>
      <c r="J702" s="91" t="str">
        <f t="shared" si="164"/>
        <v>ذكر</v>
      </c>
      <c r="K702" s="101" t="str">
        <f t="shared" si="167"/>
        <v>3ASCG-17</v>
      </c>
      <c r="L702" s="78">
        <v>696</v>
      </c>
      <c r="M702" s="4" t="str">
        <f t="shared" si="168"/>
        <v>26.696</v>
      </c>
      <c r="N702" s="340">
        <f>IF(O702="","",COUNTIF($O$7:O702,O702))</f>
        <v>21</v>
      </c>
      <c r="O702" s="340">
        <f t="shared" si="165"/>
        <v>26</v>
      </c>
      <c r="P702" s="1" t="str">
        <f t="shared" si="169"/>
        <v>a محمد رضى</v>
      </c>
      <c r="Q702" s="4" t="str">
        <f t="shared" si="170"/>
        <v>26.21</v>
      </c>
      <c r="R702" s="2" t="str">
        <f t="shared" si="171"/>
        <v>a محمد رضى</v>
      </c>
      <c r="S702" s="79">
        <f t="shared" si="172"/>
        <v>696</v>
      </c>
    </row>
    <row r="703" spans="2:19" ht="24" customHeight="1">
      <c r="B703" s="75" t="str">
        <f t="shared" si="166"/>
        <v>3ASCG-17.26</v>
      </c>
      <c r="C703" s="76">
        <v>697</v>
      </c>
      <c r="D703" s="403" t="str">
        <f t="shared" si="158"/>
        <v>الثالثة إعدادي عام_697</v>
      </c>
      <c r="E703" s="77" t="str">
        <f t="shared" si="159"/>
        <v>3ASCG-17</v>
      </c>
      <c r="F703" s="91" t="str">
        <f t="shared" si="160"/>
        <v>17</v>
      </c>
      <c r="G703" s="92">
        <f t="shared" si="161"/>
        <v>26</v>
      </c>
      <c r="H703" s="91" t="str">
        <f t="shared" si="162"/>
        <v>P135244252</v>
      </c>
      <c r="I703" s="91" t="str">
        <f t="shared" si="163"/>
        <v xml:space="preserve">a أميمة </v>
      </c>
      <c r="J703" s="91" t="str">
        <f t="shared" si="164"/>
        <v>أنثى</v>
      </c>
      <c r="K703" s="101" t="str">
        <f t="shared" si="167"/>
        <v>3ASCG-17</v>
      </c>
      <c r="L703" s="78">
        <v>697</v>
      </c>
      <c r="M703" s="4" t="str">
        <f t="shared" si="168"/>
        <v>26.697</v>
      </c>
      <c r="N703" s="340">
        <f>IF(O703="","",COUNTIF($O$7:O703,O703))</f>
        <v>22</v>
      </c>
      <c r="O703" s="340">
        <f t="shared" si="165"/>
        <v>26</v>
      </c>
      <c r="P703" s="1" t="str">
        <f t="shared" si="169"/>
        <v xml:space="preserve">a أميمة </v>
      </c>
      <c r="Q703" s="4" t="str">
        <f t="shared" si="170"/>
        <v>26.22</v>
      </c>
      <c r="R703" s="2" t="str">
        <f t="shared" si="171"/>
        <v xml:space="preserve">a أميمة </v>
      </c>
      <c r="S703" s="79">
        <f t="shared" si="172"/>
        <v>697</v>
      </c>
    </row>
    <row r="704" spans="2:19" ht="24" customHeight="1">
      <c r="B704" s="75" t="str">
        <f t="shared" si="166"/>
        <v>3ASCG-17.27</v>
      </c>
      <c r="C704" s="76">
        <v>698</v>
      </c>
      <c r="D704" s="403" t="str">
        <f t="shared" si="158"/>
        <v>الثالثة إعدادي عام_698</v>
      </c>
      <c r="E704" s="77" t="str">
        <f t="shared" si="159"/>
        <v>3ASCG-17</v>
      </c>
      <c r="F704" s="91" t="str">
        <f t="shared" si="160"/>
        <v>17</v>
      </c>
      <c r="G704" s="92">
        <f t="shared" si="161"/>
        <v>27</v>
      </c>
      <c r="H704" s="91" t="str">
        <f t="shared" si="162"/>
        <v>P135252592</v>
      </c>
      <c r="I704" s="91" t="str">
        <f t="shared" si="163"/>
        <v xml:space="preserve">a محمد </v>
      </c>
      <c r="J704" s="91" t="str">
        <f t="shared" si="164"/>
        <v>ذكر</v>
      </c>
      <c r="K704" s="101" t="str">
        <f t="shared" si="167"/>
        <v>3ASCG-17</v>
      </c>
      <c r="L704" s="78">
        <v>698</v>
      </c>
      <c r="M704" s="4" t="str">
        <f t="shared" si="168"/>
        <v>26.698</v>
      </c>
      <c r="N704" s="340">
        <f>IF(O704="","",COUNTIF($O$7:O704,O704))</f>
        <v>23</v>
      </c>
      <c r="O704" s="340">
        <f t="shared" si="165"/>
        <v>26</v>
      </c>
      <c r="P704" s="1" t="str">
        <f t="shared" si="169"/>
        <v xml:space="preserve">a محمد </v>
      </c>
      <c r="Q704" s="4" t="str">
        <f t="shared" si="170"/>
        <v>26.23</v>
      </c>
      <c r="R704" s="2" t="str">
        <f t="shared" si="171"/>
        <v xml:space="preserve">a محمد </v>
      </c>
      <c r="S704" s="79">
        <f t="shared" si="172"/>
        <v>698</v>
      </c>
    </row>
    <row r="705" spans="2:19" ht="24" customHeight="1">
      <c r="B705" s="75" t="str">
        <f t="shared" si="166"/>
        <v>3ASCG-17.28</v>
      </c>
      <c r="C705" s="76">
        <v>699</v>
      </c>
      <c r="D705" s="403" t="str">
        <f t="shared" si="158"/>
        <v>الثالثة إعدادي عام_699</v>
      </c>
      <c r="E705" s="77" t="str">
        <f t="shared" si="159"/>
        <v>3ASCG-17</v>
      </c>
      <c r="F705" s="91" t="str">
        <f t="shared" si="160"/>
        <v>17</v>
      </c>
      <c r="G705" s="92">
        <f t="shared" si="161"/>
        <v>28</v>
      </c>
      <c r="H705" s="91" t="str">
        <f t="shared" si="162"/>
        <v>P135252690</v>
      </c>
      <c r="I705" s="91" t="str">
        <f t="shared" si="163"/>
        <v xml:space="preserve">a أيوب </v>
      </c>
      <c r="J705" s="91" t="str">
        <f t="shared" si="164"/>
        <v>ذكر</v>
      </c>
      <c r="K705" s="101" t="str">
        <f t="shared" si="167"/>
        <v>3ASCG-17</v>
      </c>
      <c r="L705" s="78">
        <v>699</v>
      </c>
      <c r="M705" s="4" t="str">
        <f t="shared" si="168"/>
        <v>26.699</v>
      </c>
      <c r="N705" s="340">
        <f>IF(O705="","",COUNTIF($O$7:O705,O705))</f>
        <v>24</v>
      </c>
      <c r="O705" s="340">
        <f t="shared" si="165"/>
        <v>26</v>
      </c>
      <c r="P705" s="1" t="str">
        <f t="shared" si="169"/>
        <v xml:space="preserve">a أيوب </v>
      </c>
      <c r="Q705" s="4" t="str">
        <f t="shared" si="170"/>
        <v>26.24</v>
      </c>
      <c r="R705" s="2" t="str">
        <f t="shared" si="171"/>
        <v xml:space="preserve">a أيوب </v>
      </c>
      <c r="S705" s="79">
        <f t="shared" si="172"/>
        <v>699</v>
      </c>
    </row>
    <row r="706" spans="2:19" ht="24" customHeight="1">
      <c r="B706" s="75" t="str">
        <f t="shared" si="166"/>
        <v>3ASCG-17.29</v>
      </c>
      <c r="C706" s="76">
        <v>700</v>
      </c>
      <c r="D706" s="403" t="str">
        <f t="shared" si="158"/>
        <v>الثالثة إعدادي عام_700</v>
      </c>
      <c r="E706" s="77" t="str">
        <f t="shared" si="159"/>
        <v>3ASCG-17</v>
      </c>
      <c r="F706" s="91" t="str">
        <f t="shared" si="160"/>
        <v>17</v>
      </c>
      <c r="G706" s="92">
        <f t="shared" si="161"/>
        <v>29</v>
      </c>
      <c r="H706" s="91" t="str">
        <f t="shared" si="162"/>
        <v>P135371225</v>
      </c>
      <c r="I706" s="91" t="str">
        <f t="shared" si="163"/>
        <v xml:space="preserve">a حمزة </v>
      </c>
      <c r="J706" s="91" t="str">
        <f t="shared" si="164"/>
        <v>ذكر</v>
      </c>
      <c r="K706" s="101" t="str">
        <f t="shared" si="167"/>
        <v>3ASCG-17</v>
      </c>
      <c r="L706" s="78">
        <v>700</v>
      </c>
      <c r="M706" s="4" t="str">
        <f t="shared" si="168"/>
        <v>26.700</v>
      </c>
      <c r="N706" s="340">
        <f>IF(O706="","",COUNTIF($O$7:O706,O706))</f>
        <v>25</v>
      </c>
      <c r="O706" s="340">
        <f t="shared" si="165"/>
        <v>26</v>
      </c>
      <c r="P706" s="1" t="str">
        <f t="shared" si="169"/>
        <v xml:space="preserve">a حمزة </v>
      </c>
      <c r="Q706" s="4" t="str">
        <f t="shared" si="170"/>
        <v>26.25</v>
      </c>
      <c r="R706" s="2" t="str">
        <f t="shared" si="171"/>
        <v xml:space="preserve">a حمزة </v>
      </c>
      <c r="S706" s="79">
        <f t="shared" si="172"/>
        <v>700</v>
      </c>
    </row>
    <row r="707" spans="2:19" ht="24" customHeight="1">
      <c r="B707" s="75" t="str">
        <f t="shared" si="166"/>
        <v>3ASCG-17.30</v>
      </c>
      <c r="C707" s="76">
        <v>701</v>
      </c>
      <c r="D707" s="403" t="str">
        <f t="shared" si="158"/>
        <v>الثالثة إعدادي عام_701</v>
      </c>
      <c r="E707" s="77" t="str">
        <f t="shared" si="159"/>
        <v>3ASCG-17</v>
      </c>
      <c r="F707" s="91" t="str">
        <f t="shared" si="160"/>
        <v>17</v>
      </c>
      <c r="G707" s="92">
        <f t="shared" si="161"/>
        <v>30</v>
      </c>
      <c r="H707" s="91" t="str">
        <f t="shared" si="162"/>
        <v>P135371297</v>
      </c>
      <c r="I707" s="91" t="str">
        <f t="shared" si="163"/>
        <v xml:space="preserve">a رويدة </v>
      </c>
      <c r="J707" s="91" t="str">
        <f t="shared" si="164"/>
        <v>أنثى</v>
      </c>
      <c r="K707" s="101" t="str">
        <f t="shared" si="167"/>
        <v>3ASCG-17</v>
      </c>
      <c r="L707" s="78">
        <v>701</v>
      </c>
      <c r="M707" s="4" t="str">
        <f t="shared" si="168"/>
        <v>26.701</v>
      </c>
      <c r="N707" s="340">
        <f>IF(O707="","",COUNTIF($O$7:O707,O707))</f>
        <v>26</v>
      </c>
      <c r="O707" s="340">
        <f t="shared" si="165"/>
        <v>26</v>
      </c>
      <c r="P707" s="1" t="str">
        <f t="shared" si="169"/>
        <v xml:space="preserve">a رويدة </v>
      </c>
      <c r="Q707" s="4" t="str">
        <f t="shared" si="170"/>
        <v>26.26</v>
      </c>
      <c r="R707" s="2" t="str">
        <f t="shared" si="171"/>
        <v xml:space="preserve">a رويدة </v>
      </c>
      <c r="S707" s="79">
        <f t="shared" si="172"/>
        <v>701</v>
      </c>
    </row>
    <row r="708" spans="2:19" ht="24" customHeight="1">
      <c r="B708" s="75" t="str">
        <f t="shared" si="166"/>
        <v>3ASCG-17.31</v>
      </c>
      <c r="C708" s="76">
        <v>702</v>
      </c>
      <c r="D708" s="403" t="str">
        <f t="shared" si="158"/>
        <v>الثالثة إعدادي عام_702</v>
      </c>
      <c r="E708" s="77" t="str">
        <f t="shared" si="159"/>
        <v>3ASCG-17</v>
      </c>
      <c r="F708" s="91" t="str">
        <f t="shared" si="160"/>
        <v>17</v>
      </c>
      <c r="G708" s="92">
        <f t="shared" si="161"/>
        <v>31</v>
      </c>
      <c r="H708" s="91" t="str">
        <f t="shared" si="162"/>
        <v>P135377301</v>
      </c>
      <c r="I708" s="91" t="str">
        <f t="shared" si="163"/>
        <v xml:space="preserve">a دعاء </v>
      </c>
      <c r="J708" s="91" t="str">
        <f t="shared" si="164"/>
        <v>أنثى</v>
      </c>
      <c r="K708" s="101" t="str">
        <f t="shared" si="167"/>
        <v>3ASCG-17</v>
      </c>
      <c r="L708" s="78">
        <v>702</v>
      </c>
      <c r="M708" s="4" t="str">
        <f t="shared" si="168"/>
        <v>26.702</v>
      </c>
      <c r="N708" s="340">
        <f>IF(O708="","",COUNTIF($O$7:O708,O708))</f>
        <v>27</v>
      </c>
      <c r="O708" s="340">
        <f t="shared" si="165"/>
        <v>26</v>
      </c>
      <c r="P708" s="1" t="str">
        <f t="shared" si="169"/>
        <v xml:space="preserve">a دعاء </v>
      </c>
      <c r="Q708" s="4" t="str">
        <f t="shared" si="170"/>
        <v>26.27</v>
      </c>
      <c r="R708" s="2" t="str">
        <f t="shared" si="171"/>
        <v xml:space="preserve">a دعاء </v>
      </c>
      <c r="S708" s="79">
        <f t="shared" si="172"/>
        <v>702</v>
      </c>
    </row>
    <row r="709" spans="2:19" ht="24" customHeight="1">
      <c r="B709" s="75" t="str">
        <f t="shared" si="166"/>
        <v>3ASCG-17.32</v>
      </c>
      <c r="C709" s="76">
        <v>703</v>
      </c>
      <c r="D709" s="403" t="str">
        <f t="shared" si="158"/>
        <v>الثالثة إعدادي عام_703</v>
      </c>
      <c r="E709" s="77" t="str">
        <f t="shared" si="159"/>
        <v>3ASCG-17</v>
      </c>
      <c r="F709" s="91" t="str">
        <f t="shared" si="160"/>
        <v>17</v>
      </c>
      <c r="G709" s="92">
        <f t="shared" si="161"/>
        <v>32</v>
      </c>
      <c r="H709" s="91" t="str">
        <f t="shared" si="162"/>
        <v>P136223781</v>
      </c>
      <c r="I709" s="91" t="str">
        <f t="shared" si="163"/>
        <v>a مها</v>
      </c>
      <c r="J709" s="91" t="str">
        <f t="shared" si="164"/>
        <v>أنثى</v>
      </c>
      <c r="K709" s="101" t="str">
        <f t="shared" si="167"/>
        <v>3ASCG-17</v>
      </c>
      <c r="L709" s="78">
        <v>703</v>
      </c>
      <c r="M709" s="4" t="str">
        <f t="shared" si="168"/>
        <v>26.703</v>
      </c>
      <c r="N709" s="340">
        <f>IF(O709="","",COUNTIF($O$7:O709,O709))</f>
        <v>28</v>
      </c>
      <c r="O709" s="340">
        <f t="shared" si="165"/>
        <v>26</v>
      </c>
      <c r="P709" s="1" t="str">
        <f t="shared" si="169"/>
        <v>a مها</v>
      </c>
      <c r="Q709" s="4" t="str">
        <f t="shared" si="170"/>
        <v>26.28</v>
      </c>
      <c r="R709" s="2" t="str">
        <f t="shared" si="171"/>
        <v>a مها</v>
      </c>
      <c r="S709" s="79">
        <f t="shared" si="172"/>
        <v>703</v>
      </c>
    </row>
    <row r="710" spans="2:19" ht="24" customHeight="1">
      <c r="B710" s="75" t="str">
        <f t="shared" si="166"/>
        <v>3ASCG-17.33</v>
      </c>
      <c r="C710" s="76">
        <v>704</v>
      </c>
      <c r="D710" s="403" t="str">
        <f t="shared" si="158"/>
        <v>الثالثة إعدادي عام_704</v>
      </c>
      <c r="E710" s="77" t="str">
        <f t="shared" si="159"/>
        <v>3ASCG-17</v>
      </c>
      <c r="F710" s="91" t="str">
        <f t="shared" si="160"/>
        <v>17</v>
      </c>
      <c r="G710" s="92">
        <f t="shared" si="161"/>
        <v>33</v>
      </c>
      <c r="H710" s="91" t="str">
        <f t="shared" si="162"/>
        <v>P136260028</v>
      </c>
      <c r="I710" s="91" t="str">
        <f t="shared" si="163"/>
        <v xml:space="preserve">a محمد ياسين </v>
      </c>
      <c r="J710" s="91" t="str">
        <f t="shared" si="164"/>
        <v>ذكر</v>
      </c>
      <c r="K710" s="101" t="str">
        <f t="shared" si="167"/>
        <v>3ASCG-17</v>
      </c>
      <c r="L710" s="78">
        <v>704</v>
      </c>
      <c r="M710" s="4" t="str">
        <f t="shared" si="168"/>
        <v>27.704</v>
      </c>
      <c r="N710" s="340">
        <f>IF(O710="","",COUNTIF($O$7:O710,O710))</f>
        <v>1</v>
      </c>
      <c r="O710" s="340">
        <f t="shared" si="165"/>
        <v>27</v>
      </c>
      <c r="P710" s="1" t="str">
        <f t="shared" si="169"/>
        <v xml:space="preserve">a محمد ياسين </v>
      </c>
      <c r="Q710" s="4" t="str">
        <f t="shared" si="170"/>
        <v>27.1</v>
      </c>
      <c r="R710" s="2" t="str">
        <f t="shared" si="171"/>
        <v xml:space="preserve">a محمد ياسين </v>
      </c>
      <c r="S710" s="79">
        <f t="shared" si="172"/>
        <v>704</v>
      </c>
    </row>
    <row r="711" spans="2:19" ht="24" customHeight="1">
      <c r="B711" s="75" t="str">
        <f t="shared" si="166"/>
        <v>3ASCG-17.34</v>
      </c>
      <c r="C711" s="76">
        <v>705</v>
      </c>
      <c r="D711" s="403" t="str">
        <f t="shared" ref="D711:D774" si="173">$F$2&amp;"_"&amp;C711</f>
        <v>الثالثة إعدادي عام_705</v>
      </c>
      <c r="E711" s="77" t="str">
        <f t="shared" ref="E711:E774" si="174">IFERROR(INDEX(AHLA1,MATCH(D711,AHLA,0))," ")</f>
        <v>3ASCG-17</v>
      </c>
      <c r="F711" s="91" t="str">
        <f t="shared" ref="F711:F774" si="175">IF(LEN(E711)&gt;7,RIGHT(E711,2),RIGHT(E711,1))</f>
        <v>17</v>
      </c>
      <c r="G711" s="92">
        <f t="shared" ref="G711:G774" si="176">IFERROR(INDEX(AHLA2,MATCH(D711,AHLA,0))," ")</f>
        <v>34</v>
      </c>
      <c r="H711" s="91" t="str">
        <f t="shared" ref="H711:H774" si="177">IFERROR(INDEX(AHLA3,MATCH(D711,AHLA,0))," ")</f>
        <v>P136371087</v>
      </c>
      <c r="I711" s="91" t="str">
        <f t="shared" ref="I711:I774" si="178">IFERROR(INDEX(AHLA5,MATCH(D711,AHLA,0))," ")</f>
        <v xml:space="preserve">a صلاح الدين </v>
      </c>
      <c r="J711" s="91" t="str">
        <f t="shared" ref="J711:J774" si="179">IFERROR(INDEX(AHLA4,MATCH(D711,AHLA,0))," ")</f>
        <v>ذكر</v>
      </c>
      <c r="K711" s="101" t="str">
        <f t="shared" si="167"/>
        <v>3ASCG-17</v>
      </c>
      <c r="L711" s="78">
        <v>705</v>
      </c>
      <c r="M711" s="4" t="str">
        <f t="shared" si="168"/>
        <v>27.705</v>
      </c>
      <c r="N711" s="340">
        <f>IF(O711="","",COUNTIF($O$7:O711,O711))</f>
        <v>2</v>
      </c>
      <c r="O711" s="340">
        <f t="shared" si="165"/>
        <v>27</v>
      </c>
      <c r="P711" s="1" t="str">
        <f t="shared" si="169"/>
        <v xml:space="preserve">a صلاح الدين </v>
      </c>
      <c r="Q711" s="4" t="str">
        <f t="shared" si="170"/>
        <v>27.2</v>
      </c>
      <c r="R711" s="2" t="str">
        <f t="shared" si="171"/>
        <v xml:space="preserve">a صلاح الدين </v>
      </c>
      <c r="S711" s="79">
        <f t="shared" si="172"/>
        <v>705</v>
      </c>
    </row>
    <row r="712" spans="2:19" ht="24" customHeight="1">
      <c r="B712" s="75" t="str">
        <f t="shared" si="166"/>
        <v>3ASCG-17.35</v>
      </c>
      <c r="C712" s="76">
        <v>706</v>
      </c>
      <c r="D712" s="403" t="str">
        <f t="shared" si="173"/>
        <v>الثالثة إعدادي عام_706</v>
      </c>
      <c r="E712" s="77" t="str">
        <f t="shared" si="174"/>
        <v>3ASCG-17</v>
      </c>
      <c r="F712" s="91" t="str">
        <f t="shared" si="175"/>
        <v>17</v>
      </c>
      <c r="G712" s="92">
        <f t="shared" si="176"/>
        <v>35</v>
      </c>
      <c r="H712" s="91" t="str">
        <f t="shared" si="177"/>
        <v>P136371195</v>
      </c>
      <c r="I712" s="91" t="str">
        <f t="shared" si="178"/>
        <v xml:space="preserve">a آلاء </v>
      </c>
      <c r="J712" s="91" t="str">
        <f t="shared" si="179"/>
        <v>أنثى</v>
      </c>
      <c r="K712" s="101" t="str">
        <f t="shared" si="167"/>
        <v>3ASCG-17</v>
      </c>
      <c r="L712" s="78">
        <v>706</v>
      </c>
      <c r="M712" s="4" t="str">
        <f t="shared" si="168"/>
        <v>27.706</v>
      </c>
      <c r="N712" s="340">
        <f>IF(O712="","",COUNTIF($O$7:O712,O712))</f>
        <v>3</v>
      </c>
      <c r="O712" s="340">
        <f t="shared" ref="O712:O775" si="180">IFERROR(INDEX($W$7:$W$46,MATCH(ROW()-6,$U$6:$U$46)),"")</f>
        <v>27</v>
      </c>
      <c r="P712" s="1" t="str">
        <f t="shared" si="169"/>
        <v xml:space="preserve">a آلاء </v>
      </c>
      <c r="Q712" s="4" t="str">
        <f t="shared" si="170"/>
        <v>27.3</v>
      </c>
      <c r="R712" s="2" t="str">
        <f t="shared" si="171"/>
        <v xml:space="preserve">a آلاء </v>
      </c>
      <c r="S712" s="79">
        <f t="shared" si="172"/>
        <v>706</v>
      </c>
    </row>
    <row r="713" spans="2:19" ht="24" customHeight="1">
      <c r="B713" s="75" t="str">
        <f t="shared" si="166"/>
        <v>3ASCG-17.36</v>
      </c>
      <c r="C713" s="76">
        <v>707</v>
      </c>
      <c r="D713" s="403" t="str">
        <f t="shared" si="173"/>
        <v>الثالثة إعدادي عام_707</v>
      </c>
      <c r="E713" s="77" t="str">
        <f t="shared" si="174"/>
        <v>3ASCG-17</v>
      </c>
      <c r="F713" s="91" t="str">
        <f t="shared" si="175"/>
        <v>17</v>
      </c>
      <c r="G713" s="92">
        <f t="shared" si="176"/>
        <v>36</v>
      </c>
      <c r="H713" s="91" t="str">
        <f t="shared" si="177"/>
        <v>P136376674</v>
      </c>
      <c r="I713" s="91" t="str">
        <f t="shared" si="178"/>
        <v xml:space="preserve">a فاطمة الزهراء </v>
      </c>
      <c r="J713" s="91" t="str">
        <f t="shared" si="179"/>
        <v>أنثى</v>
      </c>
      <c r="K713" s="101" t="str">
        <f t="shared" si="167"/>
        <v>3ASCG-17</v>
      </c>
      <c r="L713" s="78">
        <v>707</v>
      </c>
      <c r="M713" s="4" t="str">
        <f t="shared" si="168"/>
        <v>27.707</v>
      </c>
      <c r="N713" s="340">
        <f>IF(O713="","",COUNTIF($O$7:O713,O713))</f>
        <v>4</v>
      </c>
      <c r="O713" s="340">
        <f t="shared" si="180"/>
        <v>27</v>
      </c>
      <c r="P713" s="1" t="str">
        <f t="shared" si="169"/>
        <v xml:space="preserve">a فاطمة الزهراء </v>
      </c>
      <c r="Q713" s="4" t="str">
        <f t="shared" si="170"/>
        <v>27.4</v>
      </c>
      <c r="R713" s="2" t="str">
        <f t="shared" si="171"/>
        <v xml:space="preserve">a فاطمة الزهراء </v>
      </c>
      <c r="S713" s="79">
        <f t="shared" si="172"/>
        <v>707</v>
      </c>
    </row>
    <row r="714" spans="2:19" ht="24" customHeight="1">
      <c r="B714" s="75" t="str">
        <f t="shared" si="166"/>
        <v>3ASCG-17.37</v>
      </c>
      <c r="C714" s="76">
        <v>708</v>
      </c>
      <c r="D714" s="403" t="str">
        <f t="shared" si="173"/>
        <v>الثالثة إعدادي عام_708</v>
      </c>
      <c r="E714" s="77" t="str">
        <f t="shared" si="174"/>
        <v>3ASCG-17</v>
      </c>
      <c r="F714" s="91" t="str">
        <f t="shared" si="175"/>
        <v>17</v>
      </c>
      <c r="G714" s="92">
        <f t="shared" si="176"/>
        <v>37</v>
      </c>
      <c r="H714" s="91" t="str">
        <f t="shared" si="177"/>
        <v>P138250894</v>
      </c>
      <c r="I714" s="91" t="str">
        <f t="shared" si="178"/>
        <v xml:space="preserve">a سارة  </v>
      </c>
      <c r="J714" s="91" t="str">
        <f t="shared" si="179"/>
        <v>أنثى</v>
      </c>
      <c r="K714" s="101" t="str">
        <f t="shared" si="167"/>
        <v>3ASCG-17</v>
      </c>
      <c r="L714" s="78">
        <v>708</v>
      </c>
      <c r="M714" s="4" t="str">
        <f t="shared" si="168"/>
        <v>27.708</v>
      </c>
      <c r="N714" s="340">
        <f>IF(O714="","",COUNTIF($O$7:O714,O714))</f>
        <v>5</v>
      </c>
      <c r="O714" s="340">
        <f t="shared" si="180"/>
        <v>27</v>
      </c>
      <c r="P714" s="1" t="str">
        <f t="shared" si="169"/>
        <v xml:space="preserve">a سارة  </v>
      </c>
      <c r="Q714" s="4" t="str">
        <f t="shared" si="170"/>
        <v>27.5</v>
      </c>
      <c r="R714" s="2" t="str">
        <f t="shared" si="171"/>
        <v xml:space="preserve">a سارة  </v>
      </c>
      <c r="S714" s="79">
        <f t="shared" si="172"/>
        <v>708</v>
      </c>
    </row>
    <row r="715" spans="2:19" ht="24" customHeight="1">
      <c r="B715" s="75" t="str">
        <f t="shared" si="166"/>
        <v>3ASCG-17.38</v>
      </c>
      <c r="C715" s="76">
        <v>709</v>
      </c>
      <c r="D715" s="403" t="str">
        <f t="shared" si="173"/>
        <v>الثالثة إعدادي عام_709</v>
      </c>
      <c r="E715" s="77" t="str">
        <f t="shared" si="174"/>
        <v>3ASCG-17</v>
      </c>
      <c r="F715" s="91" t="str">
        <f t="shared" si="175"/>
        <v>17</v>
      </c>
      <c r="G715" s="92">
        <f t="shared" si="176"/>
        <v>38</v>
      </c>
      <c r="H715" s="91" t="str">
        <f t="shared" si="177"/>
        <v>P138303917</v>
      </c>
      <c r="I715" s="91" t="str">
        <f t="shared" si="178"/>
        <v>a نجلاء</v>
      </c>
      <c r="J715" s="91" t="str">
        <f t="shared" si="179"/>
        <v>أنثى</v>
      </c>
      <c r="K715" s="101" t="str">
        <f t="shared" si="167"/>
        <v>3ASCG-17</v>
      </c>
      <c r="L715" s="78">
        <v>709</v>
      </c>
      <c r="M715" s="4" t="str">
        <f t="shared" si="168"/>
        <v>27.709</v>
      </c>
      <c r="N715" s="340">
        <f>IF(O715="","",COUNTIF($O$7:O715,O715))</f>
        <v>6</v>
      </c>
      <c r="O715" s="340">
        <f t="shared" si="180"/>
        <v>27</v>
      </c>
      <c r="P715" s="1" t="str">
        <f t="shared" si="169"/>
        <v>a نجلاء</v>
      </c>
      <c r="Q715" s="4" t="str">
        <f t="shared" si="170"/>
        <v>27.6</v>
      </c>
      <c r="R715" s="2" t="str">
        <f t="shared" si="171"/>
        <v>a نجلاء</v>
      </c>
      <c r="S715" s="79">
        <f t="shared" si="172"/>
        <v>709</v>
      </c>
    </row>
    <row r="716" spans="2:19" ht="24" customHeight="1">
      <c r="B716" s="75" t="str">
        <f t="shared" si="166"/>
        <v>3ASCG-17.39</v>
      </c>
      <c r="C716" s="76">
        <v>710</v>
      </c>
      <c r="D716" s="403" t="str">
        <f t="shared" si="173"/>
        <v>الثالثة إعدادي عام_710</v>
      </c>
      <c r="E716" s="77" t="str">
        <f t="shared" si="174"/>
        <v>3ASCG-17</v>
      </c>
      <c r="F716" s="91" t="str">
        <f t="shared" si="175"/>
        <v>17</v>
      </c>
      <c r="G716" s="92">
        <f t="shared" si="176"/>
        <v>39</v>
      </c>
      <c r="H716" s="91" t="str">
        <f t="shared" si="177"/>
        <v>P139149360</v>
      </c>
      <c r="I716" s="91" t="str">
        <f t="shared" si="178"/>
        <v>a محمد أيمن</v>
      </c>
      <c r="J716" s="91" t="str">
        <f t="shared" si="179"/>
        <v>ذكر</v>
      </c>
      <c r="K716" s="101" t="str">
        <f t="shared" si="167"/>
        <v>3ASCG-17</v>
      </c>
      <c r="L716" s="78">
        <v>710</v>
      </c>
      <c r="M716" s="4" t="str">
        <f t="shared" si="168"/>
        <v>27.710</v>
      </c>
      <c r="N716" s="340">
        <f>IF(O716="","",COUNTIF($O$7:O716,O716))</f>
        <v>7</v>
      </c>
      <c r="O716" s="340">
        <f t="shared" si="180"/>
        <v>27</v>
      </c>
      <c r="P716" s="1" t="str">
        <f t="shared" si="169"/>
        <v>a محمد أيمن</v>
      </c>
      <c r="Q716" s="4" t="str">
        <f t="shared" si="170"/>
        <v>27.7</v>
      </c>
      <c r="R716" s="2" t="str">
        <f t="shared" si="171"/>
        <v>a محمد أيمن</v>
      </c>
      <c r="S716" s="79">
        <f t="shared" si="172"/>
        <v>710</v>
      </c>
    </row>
    <row r="717" spans="2:19" ht="24" customHeight="1">
      <c r="B717" s="75" t="str">
        <f t="shared" si="166"/>
        <v>3ASCG-17.40</v>
      </c>
      <c r="C717" s="76">
        <v>711</v>
      </c>
      <c r="D717" s="403" t="str">
        <f t="shared" si="173"/>
        <v>الثالثة إعدادي عام_711</v>
      </c>
      <c r="E717" s="77" t="str">
        <f t="shared" si="174"/>
        <v>3ASCG-17</v>
      </c>
      <c r="F717" s="91" t="str">
        <f t="shared" si="175"/>
        <v>17</v>
      </c>
      <c r="G717" s="92">
        <f t="shared" si="176"/>
        <v>40</v>
      </c>
      <c r="H717" s="91" t="str">
        <f t="shared" si="177"/>
        <v>P139371080</v>
      </c>
      <c r="I717" s="91" t="str">
        <f t="shared" si="178"/>
        <v xml:space="preserve">a سلمى </v>
      </c>
      <c r="J717" s="91" t="str">
        <f t="shared" si="179"/>
        <v>أنثى</v>
      </c>
      <c r="K717" s="101" t="str">
        <f t="shared" si="167"/>
        <v>3ASCG-17</v>
      </c>
      <c r="L717" s="78">
        <v>711</v>
      </c>
      <c r="M717" s="4" t="str">
        <f t="shared" si="168"/>
        <v>27.711</v>
      </c>
      <c r="N717" s="340">
        <f>IF(O717="","",COUNTIF($O$7:O717,O717))</f>
        <v>8</v>
      </c>
      <c r="O717" s="340">
        <f t="shared" si="180"/>
        <v>27</v>
      </c>
      <c r="P717" s="1" t="str">
        <f t="shared" si="169"/>
        <v xml:space="preserve">a سلمى </v>
      </c>
      <c r="Q717" s="4" t="str">
        <f t="shared" si="170"/>
        <v>27.8</v>
      </c>
      <c r="R717" s="2" t="str">
        <f t="shared" si="171"/>
        <v xml:space="preserve">a سلمى </v>
      </c>
      <c r="S717" s="79">
        <f t="shared" si="172"/>
        <v>711</v>
      </c>
    </row>
    <row r="718" spans="2:19" ht="24" customHeight="1">
      <c r="B718" s="75" t="str">
        <f t="shared" si="166"/>
        <v>3ASCG-17.41</v>
      </c>
      <c r="C718" s="76">
        <v>712</v>
      </c>
      <c r="D718" s="403" t="str">
        <f t="shared" si="173"/>
        <v>الثالثة إعدادي عام_712</v>
      </c>
      <c r="E718" s="77" t="str">
        <f t="shared" si="174"/>
        <v>3ASCG-17</v>
      </c>
      <c r="F718" s="91" t="str">
        <f t="shared" si="175"/>
        <v>17</v>
      </c>
      <c r="G718" s="92">
        <f t="shared" si="176"/>
        <v>41</v>
      </c>
      <c r="H718" s="91" t="str">
        <f t="shared" si="177"/>
        <v>P147059439</v>
      </c>
      <c r="I718" s="91" t="str">
        <f t="shared" si="178"/>
        <v>a ابراهيم</v>
      </c>
      <c r="J718" s="91" t="str">
        <f t="shared" si="179"/>
        <v>ذكر</v>
      </c>
      <c r="K718" s="101" t="str">
        <f t="shared" si="167"/>
        <v>3ASCG-17</v>
      </c>
      <c r="L718" s="78">
        <v>712</v>
      </c>
      <c r="M718" s="4" t="str">
        <f t="shared" si="168"/>
        <v>27.712</v>
      </c>
      <c r="N718" s="340">
        <f>IF(O718="","",COUNTIF($O$7:O718,O718))</f>
        <v>9</v>
      </c>
      <c r="O718" s="340">
        <f t="shared" si="180"/>
        <v>27</v>
      </c>
      <c r="P718" s="1" t="str">
        <f t="shared" si="169"/>
        <v>a ابراهيم</v>
      </c>
      <c r="Q718" s="4" t="str">
        <f t="shared" si="170"/>
        <v>27.9</v>
      </c>
      <c r="R718" s="2" t="str">
        <f t="shared" si="171"/>
        <v>a ابراهيم</v>
      </c>
      <c r="S718" s="79">
        <f t="shared" si="172"/>
        <v>712</v>
      </c>
    </row>
    <row r="719" spans="2:19" ht="24" customHeight="1">
      <c r="B719" s="75" t="str">
        <f t="shared" si="166"/>
        <v>3ASCG-17.42</v>
      </c>
      <c r="C719" s="76">
        <v>713</v>
      </c>
      <c r="D719" s="403" t="str">
        <f t="shared" si="173"/>
        <v>الثالثة إعدادي عام_713</v>
      </c>
      <c r="E719" s="77" t="str">
        <f t="shared" si="174"/>
        <v>3ASCG-17</v>
      </c>
      <c r="F719" s="91" t="str">
        <f t="shared" si="175"/>
        <v>17</v>
      </c>
      <c r="G719" s="92">
        <f t="shared" si="176"/>
        <v>42</v>
      </c>
      <c r="H719" s="91" t="str">
        <f t="shared" si="177"/>
        <v>P148053679</v>
      </c>
      <c r="I719" s="91" t="str">
        <f t="shared" si="178"/>
        <v>a أسامة</v>
      </c>
      <c r="J719" s="91" t="str">
        <f t="shared" si="179"/>
        <v>ذكر</v>
      </c>
      <c r="K719" s="101" t="str">
        <f t="shared" si="167"/>
        <v>3ASCG-17</v>
      </c>
      <c r="L719" s="78">
        <v>713</v>
      </c>
      <c r="M719" s="4" t="str">
        <f t="shared" si="168"/>
        <v>27.713</v>
      </c>
      <c r="N719" s="340">
        <f>IF(O719="","",COUNTIF($O$7:O719,O719))</f>
        <v>10</v>
      </c>
      <c r="O719" s="340">
        <f t="shared" si="180"/>
        <v>27</v>
      </c>
      <c r="P719" s="1" t="str">
        <f t="shared" si="169"/>
        <v>a أسامة</v>
      </c>
      <c r="Q719" s="4" t="str">
        <f t="shared" si="170"/>
        <v>27.10</v>
      </c>
      <c r="R719" s="2" t="str">
        <f t="shared" si="171"/>
        <v>a أسامة</v>
      </c>
      <c r="S719" s="79">
        <f t="shared" si="172"/>
        <v>713</v>
      </c>
    </row>
    <row r="720" spans="2:19" ht="24" customHeight="1">
      <c r="B720" s="75" t="str">
        <f t="shared" si="166"/>
        <v>3ASCG-17.43</v>
      </c>
      <c r="C720" s="76">
        <v>714</v>
      </c>
      <c r="D720" s="403" t="str">
        <f t="shared" si="173"/>
        <v>الثالثة إعدادي عام_714</v>
      </c>
      <c r="E720" s="77" t="str">
        <f t="shared" si="174"/>
        <v>3ASCG-17</v>
      </c>
      <c r="F720" s="91" t="str">
        <f t="shared" si="175"/>
        <v>17</v>
      </c>
      <c r="G720" s="92">
        <f t="shared" si="176"/>
        <v>43</v>
      </c>
      <c r="H720" s="91" t="str">
        <f t="shared" si="177"/>
        <v>P148091891</v>
      </c>
      <c r="I720" s="91" t="str">
        <f t="shared" si="178"/>
        <v>a آية</v>
      </c>
      <c r="J720" s="91" t="str">
        <f t="shared" si="179"/>
        <v>أنثى</v>
      </c>
      <c r="K720" s="101" t="str">
        <f t="shared" si="167"/>
        <v>3ASCG-17</v>
      </c>
      <c r="L720" s="78">
        <v>714</v>
      </c>
      <c r="M720" s="4" t="str">
        <f t="shared" si="168"/>
        <v>27.714</v>
      </c>
      <c r="N720" s="340">
        <f>IF(O720="","",COUNTIF($O$7:O720,O720))</f>
        <v>11</v>
      </c>
      <c r="O720" s="340">
        <f t="shared" si="180"/>
        <v>27</v>
      </c>
      <c r="P720" s="1" t="str">
        <f t="shared" si="169"/>
        <v>a آية</v>
      </c>
      <c r="Q720" s="4" t="str">
        <f t="shared" si="170"/>
        <v>27.11</v>
      </c>
      <c r="R720" s="2" t="str">
        <f t="shared" si="171"/>
        <v>a آية</v>
      </c>
      <c r="S720" s="79">
        <f t="shared" si="172"/>
        <v>714</v>
      </c>
    </row>
    <row r="721" spans="2:19" ht="24" customHeight="1">
      <c r="B721" s="75" t="str">
        <f t="shared" si="166"/>
        <v>3ASCG-17.44</v>
      </c>
      <c r="C721" s="76">
        <v>715</v>
      </c>
      <c r="D721" s="403" t="str">
        <f t="shared" si="173"/>
        <v>الثالثة إعدادي عام_715</v>
      </c>
      <c r="E721" s="77" t="str">
        <f t="shared" si="174"/>
        <v>3ASCG-17</v>
      </c>
      <c r="F721" s="91" t="str">
        <f t="shared" si="175"/>
        <v>17</v>
      </c>
      <c r="G721" s="92">
        <f t="shared" si="176"/>
        <v>44</v>
      </c>
      <c r="H721" s="91" t="str">
        <f t="shared" si="177"/>
        <v>P149096574</v>
      </c>
      <c r="I721" s="91" t="str">
        <f t="shared" si="178"/>
        <v>a نهيلة</v>
      </c>
      <c r="J721" s="91" t="str">
        <f t="shared" si="179"/>
        <v>أنثى</v>
      </c>
      <c r="K721" s="101" t="str">
        <f t="shared" si="167"/>
        <v>3ASCG-17</v>
      </c>
      <c r="L721" s="78">
        <v>715</v>
      </c>
      <c r="M721" s="4" t="str">
        <f t="shared" si="168"/>
        <v>27.715</v>
      </c>
      <c r="N721" s="340">
        <f>IF(O721="","",COUNTIF($O$7:O721,O721))</f>
        <v>12</v>
      </c>
      <c r="O721" s="340">
        <f t="shared" si="180"/>
        <v>27</v>
      </c>
      <c r="P721" s="1" t="str">
        <f t="shared" si="169"/>
        <v>a نهيلة</v>
      </c>
      <c r="Q721" s="4" t="str">
        <f t="shared" si="170"/>
        <v>27.12</v>
      </c>
      <c r="R721" s="2" t="str">
        <f t="shared" si="171"/>
        <v>a نهيلة</v>
      </c>
      <c r="S721" s="79">
        <f t="shared" si="172"/>
        <v>715</v>
      </c>
    </row>
    <row r="722" spans="2:19" ht="24" customHeight="1">
      <c r="B722" s="75" t="str">
        <f t="shared" si="166"/>
        <v>3ASCG-17.45</v>
      </c>
      <c r="C722" s="76">
        <v>716</v>
      </c>
      <c r="D722" s="403" t="str">
        <f t="shared" si="173"/>
        <v>الثالثة إعدادي عام_716</v>
      </c>
      <c r="E722" s="77" t="str">
        <f t="shared" si="174"/>
        <v>3ASCG-17</v>
      </c>
      <c r="F722" s="91" t="str">
        <f t="shared" si="175"/>
        <v>17</v>
      </c>
      <c r="G722" s="92">
        <f t="shared" si="176"/>
        <v>45</v>
      </c>
      <c r="H722" s="91" t="str">
        <f t="shared" si="177"/>
        <v>S132295014</v>
      </c>
      <c r="I722" s="91" t="str">
        <f t="shared" si="178"/>
        <v>a نعمى</v>
      </c>
      <c r="J722" s="91" t="str">
        <f t="shared" si="179"/>
        <v>ذكر</v>
      </c>
      <c r="K722" s="101" t="str">
        <f t="shared" si="167"/>
        <v>3ASCG-17</v>
      </c>
      <c r="L722" s="78">
        <v>716</v>
      </c>
      <c r="M722" s="4" t="str">
        <f t="shared" si="168"/>
        <v>27.716</v>
      </c>
      <c r="N722" s="340">
        <f>IF(O722="","",COUNTIF($O$7:O722,O722))</f>
        <v>13</v>
      </c>
      <c r="O722" s="340">
        <f t="shared" si="180"/>
        <v>27</v>
      </c>
      <c r="P722" s="1" t="str">
        <f t="shared" si="169"/>
        <v>a نعمى</v>
      </c>
      <c r="Q722" s="4" t="str">
        <f t="shared" si="170"/>
        <v>27.13</v>
      </c>
      <c r="R722" s="2" t="str">
        <f t="shared" si="171"/>
        <v>a نعمى</v>
      </c>
      <c r="S722" s="79">
        <f t="shared" si="172"/>
        <v>716</v>
      </c>
    </row>
    <row r="723" spans="2:19" ht="24" customHeight="1">
      <c r="B723" s="75" t="str">
        <f t="shared" si="166"/>
        <v>3ASCG-17.46</v>
      </c>
      <c r="C723" s="76">
        <v>717</v>
      </c>
      <c r="D723" s="403" t="str">
        <f t="shared" si="173"/>
        <v>الثالثة إعدادي عام_717</v>
      </c>
      <c r="E723" s="77" t="str">
        <f t="shared" si="174"/>
        <v>3ASCG-17</v>
      </c>
      <c r="F723" s="91" t="str">
        <f t="shared" si="175"/>
        <v>17</v>
      </c>
      <c r="G723" s="92">
        <f t="shared" si="176"/>
        <v>46</v>
      </c>
      <c r="H723" s="91" t="str">
        <f t="shared" si="177"/>
        <v>S135241206</v>
      </c>
      <c r="I723" s="91" t="str">
        <f t="shared" si="178"/>
        <v>a محمد</v>
      </c>
      <c r="J723" s="91" t="str">
        <f t="shared" si="179"/>
        <v>ذكر</v>
      </c>
      <c r="K723" s="101" t="str">
        <f t="shared" si="167"/>
        <v>3ASCG-17</v>
      </c>
      <c r="L723" s="78">
        <v>717</v>
      </c>
      <c r="M723" s="4" t="str">
        <f t="shared" si="168"/>
        <v>27.717</v>
      </c>
      <c r="N723" s="340">
        <f>IF(O723="","",COUNTIF($O$7:O723,O723))</f>
        <v>14</v>
      </c>
      <c r="O723" s="340">
        <f t="shared" si="180"/>
        <v>27</v>
      </c>
      <c r="P723" s="1" t="str">
        <f t="shared" si="169"/>
        <v>a محمد</v>
      </c>
      <c r="Q723" s="4" t="str">
        <f t="shared" si="170"/>
        <v>27.14</v>
      </c>
      <c r="R723" s="2" t="str">
        <f t="shared" si="171"/>
        <v>a محمد</v>
      </c>
      <c r="S723" s="79">
        <f t="shared" si="172"/>
        <v>717</v>
      </c>
    </row>
    <row r="724" spans="2:19" ht="24" customHeight="1">
      <c r="B724" s="75" t="str">
        <f t="shared" si="166"/>
        <v>3ASCG-18.1</v>
      </c>
      <c r="C724" s="76">
        <v>718</v>
      </c>
      <c r="D724" s="403" t="str">
        <f t="shared" si="173"/>
        <v>الثالثة إعدادي عام_718</v>
      </c>
      <c r="E724" s="77" t="str">
        <f t="shared" si="174"/>
        <v>3ASCG-18</v>
      </c>
      <c r="F724" s="91" t="str">
        <f t="shared" si="175"/>
        <v>18</v>
      </c>
      <c r="G724" s="92">
        <f t="shared" si="176"/>
        <v>1</v>
      </c>
      <c r="H724" s="91" t="str">
        <f t="shared" si="177"/>
        <v>G136150275</v>
      </c>
      <c r="I724" s="91" t="str">
        <f t="shared" si="178"/>
        <v>a امال</v>
      </c>
      <c r="J724" s="91" t="str">
        <f t="shared" si="179"/>
        <v>أنثى</v>
      </c>
      <c r="K724" s="101" t="str">
        <f t="shared" si="167"/>
        <v>3ASCG-18</v>
      </c>
      <c r="L724" s="78">
        <v>718</v>
      </c>
      <c r="M724" s="4" t="str">
        <f t="shared" si="168"/>
        <v>27.718</v>
      </c>
      <c r="N724" s="340">
        <f>IF(O724="","",COUNTIF($O$7:O724,O724))</f>
        <v>15</v>
      </c>
      <c r="O724" s="340">
        <f t="shared" si="180"/>
        <v>27</v>
      </c>
      <c r="P724" s="1" t="str">
        <f t="shared" si="169"/>
        <v>a امال</v>
      </c>
      <c r="Q724" s="4" t="str">
        <f t="shared" si="170"/>
        <v>27.15</v>
      </c>
      <c r="R724" s="2" t="str">
        <f t="shared" si="171"/>
        <v>a امال</v>
      </c>
      <c r="S724" s="79">
        <f t="shared" si="172"/>
        <v>718</v>
      </c>
    </row>
    <row r="725" spans="2:19" ht="24" customHeight="1">
      <c r="B725" s="75" t="str">
        <f t="shared" si="166"/>
        <v>3ASCG-18.2</v>
      </c>
      <c r="C725" s="76">
        <v>719</v>
      </c>
      <c r="D725" s="403" t="str">
        <f t="shared" si="173"/>
        <v>الثالثة إعدادي عام_719</v>
      </c>
      <c r="E725" s="77" t="str">
        <f t="shared" si="174"/>
        <v>3ASCG-18</v>
      </c>
      <c r="F725" s="91" t="str">
        <f t="shared" si="175"/>
        <v>18</v>
      </c>
      <c r="G725" s="92">
        <f t="shared" si="176"/>
        <v>2</v>
      </c>
      <c r="H725" s="91" t="str">
        <f t="shared" si="177"/>
        <v>P120086050</v>
      </c>
      <c r="I725" s="91" t="str">
        <f t="shared" si="178"/>
        <v>a يسرى</v>
      </c>
      <c r="J725" s="91" t="str">
        <f t="shared" si="179"/>
        <v>أنثى</v>
      </c>
      <c r="K725" s="101" t="str">
        <f t="shared" si="167"/>
        <v>3ASCG-18</v>
      </c>
      <c r="L725" s="78">
        <v>719</v>
      </c>
      <c r="M725" s="4" t="str">
        <f t="shared" si="168"/>
        <v>27.719</v>
      </c>
      <c r="N725" s="340">
        <f>IF(O725="","",COUNTIF($O$7:O725,O725))</f>
        <v>16</v>
      </c>
      <c r="O725" s="340">
        <f t="shared" si="180"/>
        <v>27</v>
      </c>
      <c r="P725" s="1" t="str">
        <f t="shared" si="169"/>
        <v>a يسرى</v>
      </c>
      <c r="Q725" s="4" t="str">
        <f t="shared" si="170"/>
        <v>27.16</v>
      </c>
      <c r="R725" s="2" t="str">
        <f t="shared" si="171"/>
        <v>a يسرى</v>
      </c>
      <c r="S725" s="79">
        <f t="shared" si="172"/>
        <v>719</v>
      </c>
    </row>
    <row r="726" spans="2:19" ht="24" customHeight="1">
      <c r="B726" s="75" t="str">
        <f t="shared" si="166"/>
        <v>3ASCG-18.3</v>
      </c>
      <c r="C726" s="76">
        <v>720</v>
      </c>
      <c r="D726" s="403" t="str">
        <f t="shared" si="173"/>
        <v>الثالثة إعدادي عام_720</v>
      </c>
      <c r="E726" s="77" t="str">
        <f t="shared" si="174"/>
        <v>3ASCG-18</v>
      </c>
      <c r="F726" s="91" t="str">
        <f t="shared" si="175"/>
        <v>18</v>
      </c>
      <c r="G726" s="92">
        <f t="shared" si="176"/>
        <v>3</v>
      </c>
      <c r="H726" s="91" t="str">
        <f t="shared" si="177"/>
        <v>P130244243</v>
      </c>
      <c r="I726" s="91" t="str">
        <f t="shared" si="178"/>
        <v xml:space="preserve">a أميمة </v>
      </c>
      <c r="J726" s="91" t="str">
        <f t="shared" si="179"/>
        <v>أنثى</v>
      </c>
      <c r="K726" s="101" t="str">
        <f t="shared" si="167"/>
        <v>3ASCG-18</v>
      </c>
      <c r="L726" s="78">
        <v>720</v>
      </c>
      <c r="M726" s="4" t="str">
        <f t="shared" si="168"/>
        <v>27.720</v>
      </c>
      <c r="N726" s="340">
        <f>IF(O726="","",COUNTIF($O$7:O726,O726))</f>
        <v>17</v>
      </c>
      <c r="O726" s="340">
        <f t="shared" si="180"/>
        <v>27</v>
      </c>
      <c r="P726" s="1" t="str">
        <f t="shared" si="169"/>
        <v xml:space="preserve">a أميمة </v>
      </c>
      <c r="Q726" s="4" t="str">
        <f t="shared" si="170"/>
        <v>27.17</v>
      </c>
      <c r="R726" s="2" t="str">
        <f t="shared" si="171"/>
        <v xml:space="preserve">a أميمة </v>
      </c>
      <c r="S726" s="79">
        <f t="shared" si="172"/>
        <v>720</v>
      </c>
    </row>
    <row r="727" spans="2:19" ht="24" customHeight="1">
      <c r="B727" s="75" t="str">
        <f t="shared" si="166"/>
        <v>3ASCG-18.4</v>
      </c>
      <c r="C727" s="76">
        <v>721</v>
      </c>
      <c r="D727" s="403" t="str">
        <f t="shared" si="173"/>
        <v>الثالثة إعدادي عام_721</v>
      </c>
      <c r="E727" s="77" t="str">
        <f t="shared" si="174"/>
        <v>3ASCG-18</v>
      </c>
      <c r="F727" s="91" t="str">
        <f t="shared" si="175"/>
        <v>18</v>
      </c>
      <c r="G727" s="92">
        <f t="shared" si="176"/>
        <v>4</v>
      </c>
      <c r="H727" s="91" t="str">
        <f t="shared" si="177"/>
        <v>P131250782</v>
      </c>
      <c r="I727" s="91" t="str">
        <f t="shared" si="178"/>
        <v xml:space="preserve">a سعيدة </v>
      </c>
      <c r="J727" s="91" t="str">
        <f t="shared" si="179"/>
        <v>أنثى</v>
      </c>
      <c r="K727" s="101" t="str">
        <f t="shared" si="167"/>
        <v>3ASCG-18</v>
      </c>
      <c r="L727" s="78">
        <v>721</v>
      </c>
      <c r="M727" s="4" t="str">
        <f t="shared" si="168"/>
        <v>27.721</v>
      </c>
      <c r="N727" s="340">
        <f>IF(O727="","",COUNTIF($O$7:O727,O727))</f>
        <v>18</v>
      </c>
      <c r="O727" s="340">
        <f t="shared" si="180"/>
        <v>27</v>
      </c>
      <c r="P727" s="1" t="str">
        <f t="shared" si="169"/>
        <v xml:space="preserve">a سعيدة </v>
      </c>
      <c r="Q727" s="4" t="str">
        <f t="shared" si="170"/>
        <v>27.18</v>
      </c>
      <c r="R727" s="2" t="str">
        <f t="shared" si="171"/>
        <v xml:space="preserve">a سعيدة </v>
      </c>
      <c r="S727" s="79">
        <f t="shared" si="172"/>
        <v>721</v>
      </c>
    </row>
    <row r="728" spans="2:19" ht="24" customHeight="1">
      <c r="B728" s="75" t="str">
        <f t="shared" si="166"/>
        <v>3ASCG-18.5</v>
      </c>
      <c r="C728" s="76">
        <v>722</v>
      </c>
      <c r="D728" s="403" t="str">
        <f t="shared" si="173"/>
        <v>الثالثة إعدادي عام_722</v>
      </c>
      <c r="E728" s="77" t="str">
        <f t="shared" si="174"/>
        <v>3ASCG-18</v>
      </c>
      <c r="F728" s="91" t="str">
        <f t="shared" si="175"/>
        <v>18</v>
      </c>
      <c r="G728" s="92">
        <f t="shared" si="176"/>
        <v>5</v>
      </c>
      <c r="H728" s="91" t="str">
        <f t="shared" si="177"/>
        <v>P131260157</v>
      </c>
      <c r="I728" s="91" t="str">
        <f t="shared" si="178"/>
        <v xml:space="preserve">a لطيفة </v>
      </c>
      <c r="J728" s="91" t="str">
        <f t="shared" si="179"/>
        <v>أنثى</v>
      </c>
      <c r="K728" s="101" t="str">
        <f t="shared" si="167"/>
        <v>3ASCG-18</v>
      </c>
      <c r="L728" s="78">
        <v>722</v>
      </c>
      <c r="M728" s="4" t="str">
        <f t="shared" si="168"/>
        <v>27.722</v>
      </c>
      <c r="N728" s="340">
        <f>IF(O728="","",COUNTIF($O$7:O728,O728))</f>
        <v>19</v>
      </c>
      <c r="O728" s="340">
        <f t="shared" si="180"/>
        <v>27</v>
      </c>
      <c r="P728" s="1" t="str">
        <f t="shared" si="169"/>
        <v xml:space="preserve">a لطيفة </v>
      </c>
      <c r="Q728" s="4" t="str">
        <f t="shared" si="170"/>
        <v>27.19</v>
      </c>
      <c r="R728" s="2" t="str">
        <f t="shared" si="171"/>
        <v xml:space="preserve">a لطيفة </v>
      </c>
      <c r="S728" s="79">
        <f t="shared" si="172"/>
        <v>722</v>
      </c>
    </row>
    <row r="729" spans="2:19" ht="24" customHeight="1">
      <c r="B729" s="75" t="str">
        <f t="shared" si="166"/>
        <v>3ASCG-18.6</v>
      </c>
      <c r="C729" s="76">
        <v>723</v>
      </c>
      <c r="D729" s="403" t="str">
        <f t="shared" si="173"/>
        <v>الثالثة إعدادي عام_723</v>
      </c>
      <c r="E729" s="77" t="str">
        <f t="shared" si="174"/>
        <v>3ASCG-18</v>
      </c>
      <c r="F729" s="91" t="str">
        <f t="shared" si="175"/>
        <v>18</v>
      </c>
      <c r="G729" s="92">
        <f t="shared" si="176"/>
        <v>6</v>
      </c>
      <c r="H729" s="91" t="str">
        <f t="shared" si="177"/>
        <v>P131376570</v>
      </c>
      <c r="I729" s="91" t="str">
        <f t="shared" si="178"/>
        <v xml:space="preserve">a وسيمة </v>
      </c>
      <c r="J729" s="91" t="str">
        <f t="shared" si="179"/>
        <v>أنثى</v>
      </c>
      <c r="K729" s="101" t="str">
        <f t="shared" si="167"/>
        <v>3ASCG-18</v>
      </c>
      <c r="L729" s="78">
        <v>723</v>
      </c>
      <c r="M729" s="4" t="str">
        <f t="shared" si="168"/>
        <v>27.723</v>
      </c>
      <c r="N729" s="340">
        <f>IF(O729="","",COUNTIF($O$7:O729,O729))</f>
        <v>20</v>
      </c>
      <c r="O729" s="340">
        <f t="shared" si="180"/>
        <v>27</v>
      </c>
      <c r="P729" s="1" t="str">
        <f t="shared" si="169"/>
        <v xml:space="preserve">a وسيمة </v>
      </c>
      <c r="Q729" s="4" t="str">
        <f t="shared" si="170"/>
        <v>27.20</v>
      </c>
      <c r="R729" s="2" t="str">
        <f t="shared" si="171"/>
        <v xml:space="preserve">a وسيمة </v>
      </c>
      <c r="S729" s="79">
        <f t="shared" si="172"/>
        <v>723</v>
      </c>
    </row>
    <row r="730" spans="2:19" ht="24" customHeight="1">
      <c r="B730" s="75" t="str">
        <f t="shared" si="166"/>
        <v>3ASCG-18.7</v>
      </c>
      <c r="C730" s="76">
        <v>724</v>
      </c>
      <c r="D730" s="403" t="str">
        <f t="shared" si="173"/>
        <v>الثالثة إعدادي عام_724</v>
      </c>
      <c r="E730" s="77" t="str">
        <f t="shared" si="174"/>
        <v>3ASCG-18</v>
      </c>
      <c r="F730" s="91" t="str">
        <f t="shared" si="175"/>
        <v>18</v>
      </c>
      <c r="G730" s="92">
        <f t="shared" si="176"/>
        <v>7</v>
      </c>
      <c r="H730" s="91" t="str">
        <f t="shared" si="177"/>
        <v>P132260216</v>
      </c>
      <c r="I730" s="91" t="str">
        <f t="shared" si="178"/>
        <v>a عبد السلام</v>
      </c>
      <c r="J730" s="91" t="str">
        <f t="shared" si="179"/>
        <v>ذكر</v>
      </c>
      <c r="K730" s="101" t="str">
        <f t="shared" si="167"/>
        <v>3ASCG-18</v>
      </c>
      <c r="L730" s="78">
        <v>724</v>
      </c>
      <c r="M730" s="4" t="str">
        <f t="shared" si="168"/>
        <v>27.724</v>
      </c>
      <c r="N730" s="340">
        <f>IF(O730="","",COUNTIF($O$7:O730,O730))</f>
        <v>21</v>
      </c>
      <c r="O730" s="340">
        <f t="shared" si="180"/>
        <v>27</v>
      </c>
      <c r="P730" s="1" t="str">
        <f t="shared" si="169"/>
        <v>a عبد السلام</v>
      </c>
      <c r="Q730" s="4" t="str">
        <f t="shared" si="170"/>
        <v>27.21</v>
      </c>
      <c r="R730" s="2" t="str">
        <f t="shared" si="171"/>
        <v>a عبد السلام</v>
      </c>
      <c r="S730" s="79">
        <f t="shared" si="172"/>
        <v>724</v>
      </c>
    </row>
    <row r="731" spans="2:19" ht="24" customHeight="1">
      <c r="B731" s="75" t="str">
        <f t="shared" si="166"/>
        <v>3ASCG-18.8</v>
      </c>
      <c r="C731" s="76">
        <v>725</v>
      </c>
      <c r="D731" s="403" t="str">
        <f t="shared" si="173"/>
        <v>الثالثة إعدادي عام_725</v>
      </c>
      <c r="E731" s="77" t="str">
        <f t="shared" si="174"/>
        <v>3ASCG-18</v>
      </c>
      <c r="F731" s="91" t="str">
        <f t="shared" si="175"/>
        <v>18</v>
      </c>
      <c r="G731" s="92">
        <f t="shared" si="176"/>
        <v>8</v>
      </c>
      <c r="H731" s="91" t="str">
        <f t="shared" si="177"/>
        <v>P132371219</v>
      </c>
      <c r="I731" s="91" t="str">
        <f t="shared" si="178"/>
        <v xml:space="preserve">a فاطمة الزهراء </v>
      </c>
      <c r="J731" s="91" t="str">
        <f t="shared" si="179"/>
        <v>أنثى</v>
      </c>
      <c r="K731" s="101" t="str">
        <f t="shared" si="167"/>
        <v>3ASCG-18</v>
      </c>
      <c r="L731" s="78">
        <v>725</v>
      </c>
      <c r="M731" s="4" t="str">
        <f t="shared" si="168"/>
        <v>27.725</v>
      </c>
      <c r="N731" s="340">
        <f>IF(O731="","",COUNTIF($O$7:O731,O731))</f>
        <v>22</v>
      </c>
      <c r="O731" s="340">
        <f t="shared" si="180"/>
        <v>27</v>
      </c>
      <c r="P731" s="1" t="str">
        <f t="shared" si="169"/>
        <v xml:space="preserve">a فاطمة الزهراء </v>
      </c>
      <c r="Q731" s="4" t="str">
        <f t="shared" si="170"/>
        <v>27.22</v>
      </c>
      <c r="R731" s="2" t="str">
        <f t="shared" si="171"/>
        <v xml:space="preserve">a فاطمة الزهراء </v>
      </c>
      <c r="S731" s="79">
        <f t="shared" si="172"/>
        <v>725</v>
      </c>
    </row>
    <row r="732" spans="2:19" ht="24" customHeight="1">
      <c r="B732" s="75" t="str">
        <f t="shared" si="166"/>
        <v>3ASCG-18.9</v>
      </c>
      <c r="C732" s="76">
        <v>726</v>
      </c>
      <c r="D732" s="403" t="str">
        <f t="shared" si="173"/>
        <v>الثالثة إعدادي عام_726</v>
      </c>
      <c r="E732" s="77" t="str">
        <f t="shared" si="174"/>
        <v>3ASCG-18</v>
      </c>
      <c r="F732" s="91" t="str">
        <f t="shared" si="175"/>
        <v>18</v>
      </c>
      <c r="G732" s="92">
        <f t="shared" si="176"/>
        <v>9</v>
      </c>
      <c r="H732" s="91" t="str">
        <f t="shared" si="177"/>
        <v>P132377283</v>
      </c>
      <c r="I732" s="91" t="str">
        <f t="shared" si="178"/>
        <v xml:space="preserve">a محمد </v>
      </c>
      <c r="J732" s="91" t="str">
        <f t="shared" si="179"/>
        <v>ذكر</v>
      </c>
      <c r="K732" s="101" t="str">
        <f t="shared" si="167"/>
        <v>3ASCG-18</v>
      </c>
      <c r="L732" s="78">
        <v>726</v>
      </c>
      <c r="M732" s="4" t="str">
        <f t="shared" si="168"/>
        <v>27.726</v>
      </c>
      <c r="N732" s="340">
        <f>IF(O732="","",COUNTIF($O$7:O732,O732))</f>
        <v>23</v>
      </c>
      <c r="O732" s="340">
        <f t="shared" si="180"/>
        <v>27</v>
      </c>
      <c r="P732" s="1" t="str">
        <f t="shared" si="169"/>
        <v xml:space="preserve">a محمد </v>
      </c>
      <c r="Q732" s="4" t="str">
        <f t="shared" si="170"/>
        <v>27.23</v>
      </c>
      <c r="R732" s="2" t="str">
        <f t="shared" si="171"/>
        <v xml:space="preserve">a محمد </v>
      </c>
      <c r="S732" s="79">
        <f t="shared" si="172"/>
        <v>726</v>
      </c>
    </row>
    <row r="733" spans="2:19" ht="24" customHeight="1">
      <c r="B733" s="75" t="str">
        <f t="shared" si="166"/>
        <v>3ASCG-18.10</v>
      </c>
      <c r="C733" s="76">
        <v>727</v>
      </c>
      <c r="D733" s="403" t="str">
        <f t="shared" si="173"/>
        <v>الثالثة إعدادي عام_727</v>
      </c>
      <c r="E733" s="77" t="str">
        <f t="shared" si="174"/>
        <v>3ASCG-18</v>
      </c>
      <c r="F733" s="91" t="str">
        <f t="shared" si="175"/>
        <v>18</v>
      </c>
      <c r="G733" s="92">
        <f t="shared" si="176"/>
        <v>10</v>
      </c>
      <c r="H733" s="91" t="str">
        <f t="shared" si="177"/>
        <v>P132377513</v>
      </c>
      <c r="I733" s="91" t="str">
        <f t="shared" si="178"/>
        <v xml:space="preserve">a فاطمة الزهراء </v>
      </c>
      <c r="J733" s="91" t="str">
        <f t="shared" si="179"/>
        <v>أنثى</v>
      </c>
      <c r="K733" s="101" t="str">
        <f t="shared" si="167"/>
        <v>3ASCG-18</v>
      </c>
      <c r="L733" s="78">
        <v>727</v>
      </c>
      <c r="M733" s="4" t="str">
        <f t="shared" si="168"/>
        <v>27.727</v>
      </c>
      <c r="N733" s="340">
        <f>IF(O733="","",COUNTIF($O$7:O733,O733))</f>
        <v>24</v>
      </c>
      <c r="O733" s="340">
        <f t="shared" si="180"/>
        <v>27</v>
      </c>
      <c r="P733" s="1" t="str">
        <f t="shared" si="169"/>
        <v xml:space="preserve">a فاطمة الزهراء </v>
      </c>
      <c r="Q733" s="4" t="str">
        <f t="shared" si="170"/>
        <v>27.24</v>
      </c>
      <c r="R733" s="2" t="str">
        <f t="shared" si="171"/>
        <v xml:space="preserve">a فاطمة الزهراء </v>
      </c>
      <c r="S733" s="79">
        <f t="shared" si="172"/>
        <v>727</v>
      </c>
    </row>
    <row r="734" spans="2:19" ht="24" customHeight="1">
      <c r="B734" s="75" t="str">
        <f t="shared" si="166"/>
        <v>3ASCG-18.11</v>
      </c>
      <c r="C734" s="76">
        <v>728</v>
      </c>
      <c r="D734" s="403" t="str">
        <f t="shared" si="173"/>
        <v>الثالثة إعدادي عام_728</v>
      </c>
      <c r="E734" s="77" t="str">
        <f t="shared" si="174"/>
        <v>3ASCG-18</v>
      </c>
      <c r="F734" s="91" t="str">
        <f t="shared" si="175"/>
        <v>18</v>
      </c>
      <c r="G734" s="92">
        <f t="shared" si="176"/>
        <v>11</v>
      </c>
      <c r="H734" s="91" t="str">
        <f t="shared" si="177"/>
        <v>P133243181</v>
      </c>
      <c r="I734" s="91" t="str">
        <f t="shared" si="178"/>
        <v xml:space="preserve">a حسناء </v>
      </c>
      <c r="J734" s="91" t="str">
        <f t="shared" si="179"/>
        <v>أنثى</v>
      </c>
      <c r="K734" s="101" t="str">
        <f t="shared" si="167"/>
        <v>3ASCG-18</v>
      </c>
      <c r="L734" s="78">
        <v>728</v>
      </c>
      <c r="M734" s="4" t="str">
        <f t="shared" si="168"/>
        <v>27.728</v>
      </c>
      <c r="N734" s="340">
        <f>IF(O734="","",COUNTIF($O$7:O734,O734))</f>
        <v>25</v>
      </c>
      <c r="O734" s="340">
        <f t="shared" si="180"/>
        <v>27</v>
      </c>
      <c r="P734" s="1" t="str">
        <f t="shared" si="169"/>
        <v xml:space="preserve">a حسناء </v>
      </c>
      <c r="Q734" s="4" t="str">
        <f t="shared" si="170"/>
        <v>27.25</v>
      </c>
      <c r="R734" s="2" t="str">
        <f t="shared" si="171"/>
        <v xml:space="preserve">a حسناء </v>
      </c>
      <c r="S734" s="79">
        <f t="shared" si="172"/>
        <v>728</v>
      </c>
    </row>
    <row r="735" spans="2:19" ht="24" customHeight="1">
      <c r="B735" s="75" t="str">
        <f t="shared" si="166"/>
        <v>3ASCG-18.12</v>
      </c>
      <c r="C735" s="76">
        <v>729</v>
      </c>
      <c r="D735" s="403" t="str">
        <f t="shared" si="173"/>
        <v>الثالثة إعدادي عام_729</v>
      </c>
      <c r="E735" s="77" t="str">
        <f t="shared" si="174"/>
        <v>3ASCG-18</v>
      </c>
      <c r="F735" s="91" t="str">
        <f t="shared" si="175"/>
        <v>18</v>
      </c>
      <c r="G735" s="92">
        <f t="shared" si="176"/>
        <v>12</v>
      </c>
      <c r="H735" s="91" t="str">
        <f t="shared" si="177"/>
        <v>P133414969</v>
      </c>
      <c r="I735" s="91" t="str">
        <f t="shared" si="178"/>
        <v xml:space="preserve">a بلال </v>
      </c>
      <c r="J735" s="91" t="str">
        <f t="shared" si="179"/>
        <v>ذكر</v>
      </c>
      <c r="K735" s="101" t="str">
        <f t="shared" si="167"/>
        <v>3ASCG-18</v>
      </c>
      <c r="L735" s="78">
        <v>729</v>
      </c>
      <c r="M735" s="4" t="str">
        <f t="shared" si="168"/>
        <v>27.729</v>
      </c>
      <c r="N735" s="340">
        <f>IF(O735="","",COUNTIF($O$7:O735,O735))</f>
        <v>26</v>
      </c>
      <c r="O735" s="340">
        <f t="shared" si="180"/>
        <v>27</v>
      </c>
      <c r="P735" s="1" t="str">
        <f t="shared" si="169"/>
        <v xml:space="preserve">a بلال </v>
      </c>
      <c r="Q735" s="4" t="str">
        <f t="shared" si="170"/>
        <v>27.26</v>
      </c>
      <c r="R735" s="2" t="str">
        <f t="shared" si="171"/>
        <v xml:space="preserve">a بلال </v>
      </c>
      <c r="S735" s="79">
        <f t="shared" si="172"/>
        <v>729</v>
      </c>
    </row>
    <row r="736" spans="2:19" ht="24" customHeight="1">
      <c r="B736" s="75" t="str">
        <f t="shared" si="166"/>
        <v>3ASCG-18.13</v>
      </c>
      <c r="C736" s="76">
        <v>730</v>
      </c>
      <c r="D736" s="403" t="str">
        <f t="shared" si="173"/>
        <v>الثالثة إعدادي عام_730</v>
      </c>
      <c r="E736" s="77" t="str">
        <f t="shared" si="174"/>
        <v>3ASCG-18</v>
      </c>
      <c r="F736" s="91" t="str">
        <f t="shared" si="175"/>
        <v>18</v>
      </c>
      <c r="G736" s="92">
        <f t="shared" si="176"/>
        <v>13</v>
      </c>
      <c r="H736" s="91" t="str">
        <f t="shared" si="177"/>
        <v>P134244293</v>
      </c>
      <c r="I736" s="91" t="str">
        <f t="shared" si="178"/>
        <v>a ياسمينة</v>
      </c>
      <c r="J736" s="91" t="str">
        <f t="shared" si="179"/>
        <v>أنثى</v>
      </c>
      <c r="K736" s="101" t="str">
        <f t="shared" si="167"/>
        <v>3ASCG-18</v>
      </c>
      <c r="L736" s="78">
        <v>730</v>
      </c>
      <c r="M736" s="4" t="str">
        <f t="shared" si="168"/>
        <v>27.730</v>
      </c>
      <c r="N736" s="340">
        <f>IF(O736="","",COUNTIF($O$7:O736,O736))</f>
        <v>27</v>
      </c>
      <c r="O736" s="340">
        <f t="shared" si="180"/>
        <v>27</v>
      </c>
      <c r="P736" s="1" t="str">
        <f t="shared" si="169"/>
        <v>a ياسمينة</v>
      </c>
      <c r="Q736" s="4" t="str">
        <f t="shared" si="170"/>
        <v>27.27</v>
      </c>
      <c r="R736" s="2" t="str">
        <f t="shared" si="171"/>
        <v>a ياسمينة</v>
      </c>
      <c r="S736" s="79">
        <f t="shared" si="172"/>
        <v>730</v>
      </c>
    </row>
    <row r="737" spans="2:19" ht="24" customHeight="1">
      <c r="B737" s="75" t="str">
        <f t="shared" si="166"/>
        <v>3ASCG-18.14</v>
      </c>
      <c r="C737" s="76">
        <v>731</v>
      </c>
      <c r="D737" s="403" t="str">
        <f t="shared" si="173"/>
        <v>الثالثة إعدادي عام_731</v>
      </c>
      <c r="E737" s="77" t="str">
        <f t="shared" si="174"/>
        <v>3ASCG-18</v>
      </c>
      <c r="F737" s="91" t="str">
        <f t="shared" si="175"/>
        <v>18</v>
      </c>
      <c r="G737" s="92">
        <f t="shared" si="176"/>
        <v>14</v>
      </c>
      <c r="H737" s="91" t="str">
        <f t="shared" si="177"/>
        <v>P134428292</v>
      </c>
      <c r="I737" s="91" t="str">
        <f t="shared" si="178"/>
        <v xml:space="preserve">a سلمى </v>
      </c>
      <c r="J737" s="91" t="str">
        <f t="shared" si="179"/>
        <v>أنثى</v>
      </c>
      <c r="K737" s="101" t="str">
        <f t="shared" si="167"/>
        <v>3ASCG-18</v>
      </c>
      <c r="L737" s="78">
        <v>731</v>
      </c>
      <c r="M737" s="4" t="str">
        <f t="shared" si="168"/>
        <v>27.731</v>
      </c>
      <c r="N737" s="340">
        <f>IF(O737="","",COUNTIF($O$7:O737,O737))</f>
        <v>28</v>
      </c>
      <c r="O737" s="340">
        <f t="shared" si="180"/>
        <v>27</v>
      </c>
      <c r="P737" s="1" t="str">
        <f t="shared" si="169"/>
        <v xml:space="preserve">a سلمى </v>
      </c>
      <c r="Q737" s="4" t="str">
        <f t="shared" si="170"/>
        <v>27.28</v>
      </c>
      <c r="R737" s="2" t="str">
        <f t="shared" si="171"/>
        <v xml:space="preserve">a سلمى </v>
      </c>
      <c r="S737" s="79">
        <f t="shared" si="172"/>
        <v>731</v>
      </c>
    </row>
    <row r="738" spans="2:19" ht="24" customHeight="1">
      <c r="B738" s="75" t="str">
        <f t="shared" si="166"/>
        <v>3ASCG-18.15</v>
      </c>
      <c r="C738" s="76">
        <v>732</v>
      </c>
      <c r="D738" s="403" t="str">
        <f t="shared" si="173"/>
        <v>الثالثة إعدادي عام_732</v>
      </c>
      <c r="E738" s="77" t="str">
        <f t="shared" si="174"/>
        <v>3ASCG-18</v>
      </c>
      <c r="F738" s="91" t="str">
        <f t="shared" si="175"/>
        <v>18</v>
      </c>
      <c r="G738" s="92">
        <f t="shared" si="176"/>
        <v>15</v>
      </c>
      <c r="H738" s="91" t="str">
        <f t="shared" si="177"/>
        <v>P135236804</v>
      </c>
      <c r="I738" s="91" t="str">
        <f t="shared" si="178"/>
        <v>a ياسين</v>
      </c>
      <c r="J738" s="91" t="str">
        <f t="shared" si="179"/>
        <v>ذكر</v>
      </c>
      <c r="K738" s="101" t="str">
        <f t="shared" si="167"/>
        <v>3ASCG-18</v>
      </c>
      <c r="L738" s="78">
        <v>732</v>
      </c>
      <c r="M738" s="4" t="str">
        <f t="shared" si="168"/>
        <v>28.732</v>
      </c>
      <c r="N738" s="340">
        <f>IF(O738="","",COUNTIF($O$7:O738,O738))</f>
        <v>1</v>
      </c>
      <c r="O738" s="340">
        <f t="shared" si="180"/>
        <v>28</v>
      </c>
      <c r="P738" s="1" t="str">
        <f t="shared" si="169"/>
        <v>a ياسين</v>
      </c>
      <c r="Q738" s="4" t="str">
        <f t="shared" si="170"/>
        <v>28.1</v>
      </c>
      <c r="R738" s="2" t="str">
        <f t="shared" si="171"/>
        <v>a ياسين</v>
      </c>
      <c r="S738" s="79">
        <f t="shared" si="172"/>
        <v>732</v>
      </c>
    </row>
    <row r="739" spans="2:19" ht="24" customHeight="1">
      <c r="B739" s="75" t="str">
        <f t="shared" si="166"/>
        <v>3ASCG-18.16</v>
      </c>
      <c r="C739" s="76">
        <v>733</v>
      </c>
      <c r="D739" s="403" t="str">
        <f t="shared" si="173"/>
        <v>الثالثة إعدادي عام_733</v>
      </c>
      <c r="E739" s="77" t="str">
        <f t="shared" si="174"/>
        <v>3ASCG-18</v>
      </c>
      <c r="F739" s="91" t="str">
        <f t="shared" si="175"/>
        <v>18</v>
      </c>
      <c r="G739" s="92">
        <f t="shared" si="176"/>
        <v>16</v>
      </c>
      <c r="H739" s="91" t="str">
        <f t="shared" si="177"/>
        <v>P135244258</v>
      </c>
      <c r="I739" s="91" t="str">
        <f t="shared" si="178"/>
        <v>a مريم</v>
      </c>
      <c r="J739" s="91" t="str">
        <f t="shared" si="179"/>
        <v>أنثى</v>
      </c>
      <c r="K739" s="101" t="str">
        <f t="shared" si="167"/>
        <v>3ASCG-18</v>
      </c>
      <c r="L739" s="78">
        <v>733</v>
      </c>
      <c r="M739" s="4" t="str">
        <f t="shared" si="168"/>
        <v>28.733</v>
      </c>
      <c r="N739" s="340">
        <f>IF(O739="","",COUNTIF($O$7:O739,O739))</f>
        <v>2</v>
      </c>
      <c r="O739" s="340">
        <f t="shared" si="180"/>
        <v>28</v>
      </c>
      <c r="P739" s="1" t="str">
        <f t="shared" si="169"/>
        <v>a مريم</v>
      </c>
      <c r="Q739" s="4" t="str">
        <f t="shared" si="170"/>
        <v>28.2</v>
      </c>
      <c r="R739" s="2" t="str">
        <f t="shared" si="171"/>
        <v>a مريم</v>
      </c>
      <c r="S739" s="79">
        <f t="shared" si="172"/>
        <v>733</v>
      </c>
    </row>
    <row r="740" spans="2:19" ht="24" customHeight="1">
      <c r="B740" s="75" t="str">
        <f t="shared" si="166"/>
        <v>3ASCG-18.17</v>
      </c>
      <c r="C740" s="76">
        <v>734</v>
      </c>
      <c r="D740" s="403" t="str">
        <f t="shared" si="173"/>
        <v>الثالثة إعدادي عام_734</v>
      </c>
      <c r="E740" s="77" t="str">
        <f t="shared" si="174"/>
        <v>3ASCG-18</v>
      </c>
      <c r="F740" s="91" t="str">
        <f t="shared" si="175"/>
        <v>18</v>
      </c>
      <c r="G740" s="92">
        <f t="shared" si="176"/>
        <v>17</v>
      </c>
      <c r="H740" s="91" t="str">
        <f t="shared" si="177"/>
        <v>P135260191</v>
      </c>
      <c r="I740" s="91" t="str">
        <f t="shared" si="178"/>
        <v xml:space="preserve">a مروة </v>
      </c>
      <c r="J740" s="91" t="str">
        <f t="shared" si="179"/>
        <v>أنثى</v>
      </c>
      <c r="K740" s="101" t="str">
        <f t="shared" si="167"/>
        <v>3ASCG-18</v>
      </c>
      <c r="L740" s="78">
        <v>734</v>
      </c>
      <c r="M740" s="4" t="str">
        <f t="shared" si="168"/>
        <v>28.734</v>
      </c>
      <c r="N740" s="340">
        <f>IF(O740="","",COUNTIF($O$7:O740,O740))</f>
        <v>3</v>
      </c>
      <c r="O740" s="340">
        <f t="shared" si="180"/>
        <v>28</v>
      </c>
      <c r="P740" s="1" t="str">
        <f t="shared" si="169"/>
        <v xml:space="preserve">a مروة </v>
      </c>
      <c r="Q740" s="4" t="str">
        <f t="shared" si="170"/>
        <v>28.3</v>
      </c>
      <c r="R740" s="2" t="str">
        <f t="shared" si="171"/>
        <v xml:space="preserve">a مروة </v>
      </c>
      <c r="S740" s="79">
        <f t="shared" si="172"/>
        <v>734</v>
      </c>
    </row>
    <row r="741" spans="2:19" ht="24" customHeight="1">
      <c r="B741" s="75" t="str">
        <f t="shared" si="166"/>
        <v>3ASCG-18.18</v>
      </c>
      <c r="C741" s="76">
        <v>735</v>
      </c>
      <c r="D741" s="403" t="str">
        <f t="shared" si="173"/>
        <v>الثالثة إعدادي عام_735</v>
      </c>
      <c r="E741" s="77" t="str">
        <f t="shared" si="174"/>
        <v>3ASCG-18</v>
      </c>
      <c r="F741" s="91" t="str">
        <f t="shared" si="175"/>
        <v>18</v>
      </c>
      <c r="G741" s="92">
        <f t="shared" si="176"/>
        <v>18</v>
      </c>
      <c r="H741" s="91" t="str">
        <f t="shared" si="177"/>
        <v>P135264280</v>
      </c>
      <c r="I741" s="91" t="str">
        <f t="shared" si="178"/>
        <v>a وئام</v>
      </c>
      <c r="J741" s="91" t="str">
        <f t="shared" si="179"/>
        <v>أنثى</v>
      </c>
      <c r="K741" s="101" t="str">
        <f t="shared" si="167"/>
        <v>3ASCG-18</v>
      </c>
      <c r="L741" s="78">
        <v>735</v>
      </c>
      <c r="M741" s="4" t="str">
        <f t="shared" si="168"/>
        <v>28.735</v>
      </c>
      <c r="N741" s="340">
        <f>IF(O741="","",COUNTIF($O$7:O741,O741))</f>
        <v>4</v>
      </c>
      <c r="O741" s="340">
        <f t="shared" si="180"/>
        <v>28</v>
      </c>
      <c r="P741" s="1" t="str">
        <f t="shared" si="169"/>
        <v>a وئام</v>
      </c>
      <c r="Q741" s="4" t="str">
        <f t="shared" si="170"/>
        <v>28.4</v>
      </c>
      <c r="R741" s="2" t="str">
        <f t="shared" si="171"/>
        <v>a وئام</v>
      </c>
      <c r="S741" s="79">
        <f t="shared" si="172"/>
        <v>735</v>
      </c>
    </row>
    <row r="742" spans="2:19" ht="24" customHeight="1">
      <c r="B742" s="75" t="str">
        <f t="shared" si="166"/>
        <v>3ASCG-18.19</v>
      </c>
      <c r="C742" s="76">
        <v>736</v>
      </c>
      <c r="D742" s="403" t="str">
        <f t="shared" si="173"/>
        <v>الثالثة إعدادي عام_736</v>
      </c>
      <c r="E742" s="77" t="str">
        <f t="shared" si="174"/>
        <v>3ASCG-18</v>
      </c>
      <c r="F742" s="91" t="str">
        <f t="shared" si="175"/>
        <v>18</v>
      </c>
      <c r="G742" s="92">
        <f t="shared" si="176"/>
        <v>19</v>
      </c>
      <c r="H742" s="91" t="str">
        <f t="shared" si="177"/>
        <v>P135376622</v>
      </c>
      <c r="I742" s="91" t="str">
        <f t="shared" si="178"/>
        <v xml:space="preserve">a عبد الصمد </v>
      </c>
      <c r="J742" s="91" t="str">
        <f t="shared" si="179"/>
        <v>ذكر</v>
      </c>
      <c r="K742" s="101" t="str">
        <f t="shared" si="167"/>
        <v>3ASCG-18</v>
      </c>
      <c r="L742" s="78">
        <v>736</v>
      </c>
      <c r="M742" s="4" t="str">
        <f t="shared" si="168"/>
        <v>28.736</v>
      </c>
      <c r="N742" s="340">
        <f>IF(O742="","",COUNTIF($O$7:O742,O742))</f>
        <v>5</v>
      </c>
      <c r="O742" s="340">
        <f t="shared" si="180"/>
        <v>28</v>
      </c>
      <c r="P742" s="1" t="str">
        <f t="shared" si="169"/>
        <v xml:space="preserve">a عبد الصمد </v>
      </c>
      <c r="Q742" s="4" t="str">
        <f t="shared" si="170"/>
        <v>28.5</v>
      </c>
      <c r="R742" s="2" t="str">
        <f t="shared" si="171"/>
        <v xml:space="preserve">a عبد الصمد </v>
      </c>
      <c r="S742" s="79">
        <f t="shared" si="172"/>
        <v>736</v>
      </c>
    </row>
    <row r="743" spans="2:19" ht="24" customHeight="1">
      <c r="B743" s="75" t="str">
        <f t="shared" ref="B743:B806" si="181">+CONCATENATE(E743,".",G743)</f>
        <v>3ASCG-18.20</v>
      </c>
      <c r="C743" s="76">
        <v>737</v>
      </c>
      <c r="D743" s="403" t="str">
        <f t="shared" si="173"/>
        <v>الثالثة إعدادي عام_737</v>
      </c>
      <c r="E743" s="77" t="str">
        <f t="shared" si="174"/>
        <v>3ASCG-18</v>
      </c>
      <c r="F743" s="91" t="str">
        <f t="shared" si="175"/>
        <v>18</v>
      </c>
      <c r="G743" s="92">
        <f t="shared" si="176"/>
        <v>20</v>
      </c>
      <c r="H743" s="91" t="str">
        <f t="shared" si="177"/>
        <v>P135377340</v>
      </c>
      <c r="I743" s="91" t="str">
        <f t="shared" si="178"/>
        <v xml:space="preserve">a عماد الدين </v>
      </c>
      <c r="J743" s="91" t="str">
        <f t="shared" si="179"/>
        <v>ذكر</v>
      </c>
      <c r="K743" s="101" t="str">
        <f t="shared" ref="K743:K806" si="182">E743</f>
        <v>3ASCG-18</v>
      </c>
      <c r="L743" s="78">
        <v>737</v>
      </c>
      <c r="M743" s="4" t="str">
        <f t="shared" ref="M743:M806" si="183">CONCATENATE(O743,".",L743)</f>
        <v>28.737</v>
      </c>
      <c r="N743" s="340">
        <f>IF(O743="","",COUNTIF($O$7:O743,O743))</f>
        <v>6</v>
      </c>
      <c r="O743" s="340">
        <f t="shared" si="180"/>
        <v>28</v>
      </c>
      <c r="P743" s="1" t="str">
        <f t="shared" ref="P743:P806" si="184">I743</f>
        <v xml:space="preserve">a عماد الدين </v>
      </c>
      <c r="Q743" s="4" t="str">
        <f t="shared" ref="Q743:Q806" si="185">CONCATENATE(O743,".",N743)</f>
        <v>28.6</v>
      </c>
      <c r="R743" s="2" t="str">
        <f t="shared" ref="R743:R806" si="186">I743</f>
        <v xml:space="preserve">a عماد الدين </v>
      </c>
      <c r="S743" s="79">
        <f t="shared" ref="S743:S806" si="187">L743</f>
        <v>737</v>
      </c>
    </row>
    <row r="744" spans="2:19" ht="24" customHeight="1">
      <c r="B744" s="75" t="str">
        <f t="shared" si="181"/>
        <v>3ASCG-18.21</v>
      </c>
      <c r="C744" s="76">
        <v>738</v>
      </c>
      <c r="D744" s="403" t="str">
        <f t="shared" si="173"/>
        <v>الثالثة إعدادي عام_738</v>
      </c>
      <c r="E744" s="77" t="str">
        <f t="shared" si="174"/>
        <v>3ASCG-18</v>
      </c>
      <c r="F744" s="91" t="str">
        <f t="shared" si="175"/>
        <v>18</v>
      </c>
      <c r="G744" s="92">
        <f t="shared" si="176"/>
        <v>21</v>
      </c>
      <c r="H744" s="91" t="str">
        <f t="shared" si="177"/>
        <v>P135495949</v>
      </c>
      <c r="I744" s="91" t="str">
        <f t="shared" si="178"/>
        <v>a فردوس</v>
      </c>
      <c r="J744" s="91" t="str">
        <f t="shared" si="179"/>
        <v>أنثى</v>
      </c>
      <c r="K744" s="101" t="str">
        <f t="shared" si="182"/>
        <v>3ASCG-18</v>
      </c>
      <c r="L744" s="78">
        <v>738</v>
      </c>
      <c r="M744" s="4" t="str">
        <f t="shared" si="183"/>
        <v>28.738</v>
      </c>
      <c r="N744" s="340">
        <f>IF(O744="","",COUNTIF($O$7:O744,O744))</f>
        <v>7</v>
      </c>
      <c r="O744" s="340">
        <f t="shared" si="180"/>
        <v>28</v>
      </c>
      <c r="P744" s="1" t="str">
        <f t="shared" si="184"/>
        <v>a فردوس</v>
      </c>
      <c r="Q744" s="4" t="str">
        <f t="shared" si="185"/>
        <v>28.7</v>
      </c>
      <c r="R744" s="2" t="str">
        <f t="shared" si="186"/>
        <v>a فردوس</v>
      </c>
      <c r="S744" s="79">
        <f t="shared" si="187"/>
        <v>738</v>
      </c>
    </row>
    <row r="745" spans="2:19" ht="24" customHeight="1">
      <c r="B745" s="75" t="str">
        <f t="shared" si="181"/>
        <v>3ASCG-18.22</v>
      </c>
      <c r="C745" s="76">
        <v>739</v>
      </c>
      <c r="D745" s="403" t="str">
        <f t="shared" si="173"/>
        <v>الثالثة إعدادي عام_739</v>
      </c>
      <c r="E745" s="77" t="str">
        <f t="shared" si="174"/>
        <v>3ASCG-18</v>
      </c>
      <c r="F745" s="91" t="str">
        <f t="shared" si="175"/>
        <v>18</v>
      </c>
      <c r="G745" s="92">
        <f t="shared" si="176"/>
        <v>22</v>
      </c>
      <c r="H745" s="91" t="str">
        <f t="shared" si="177"/>
        <v>P135541487</v>
      </c>
      <c r="I745" s="91" t="str">
        <f t="shared" si="178"/>
        <v>a الطناز</v>
      </c>
      <c r="J745" s="91" t="str">
        <f t="shared" si="179"/>
        <v>ذكر</v>
      </c>
      <c r="K745" s="101" t="str">
        <f t="shared" si="182"/>
        <v>3ASCG-18</v>
      </c>
      <c r="L745" s="78">
        <v>739</v>
      </c>
      <c r="M745" s="4" t="str">
        <f t="shared" si="183"/>
        <v>28.739</v>
      </c>
      <c r="N745" s="340">
        <f>IF(O745="","",COUNTIF($O$7:O745,O745))</f>
        <v>8</v>
      </c>
      <c r="O745" s="340">
        <f t="shared" si="180"/>
        <v>28</v>
      </c>
      <c r="P745" s="1" t="str">
        <f t="shared" si="184"/>
        <v>a الطناز</v>
      </c>
      <c r="Q745" s="4" t="str">
        <f t="shared" si="185"/>
        <v>28.8</v>
      </c>
      <c r="R745" s="2" t="str">
        <f t="shared" si="186"/>
        <v>a الطناز</v>
      </c>
      <c r="S745" s="79">
        <f t="shared" si="187"/>
        <v>739</v>
      </c>
    </row>
    <row r="746" spans="2:19" ht="24" customHeight="1">
      <c r="B746" s="75" t="str">
        <f t="shared" si="181"/>
        <v>3ASCG-18.23</v>
      </c>
      <c r="C746" s="76">
        <v>740</v>
      </c>
      <c r="D746" s="403" t="str">
        <f t="shared" si="173"/>
        <v>الثالثة إعدادي عام_740</v>
      </c>
      <c r="E746" s="77" t="str">
        <f t="shared" si="174"/>
        <v>3ASCG-18</v>
      </c>
      <c r="F746" s="91" t="str">
        <f t="shared" si="175"/>
        <v>18</v>
      </c>
      <c r="G746" s="92">
        <f t="shared" si="176"/>
        <v>23</v>
      </c>
      <c r="H746" s="91" t="str">
        <f t="shared" si="177"/>
        <v>P136244274</v>
      </c>
      <c r="I746" s="91" t="str">
        <f t="shared" si="178"/>
        <v xml:space="preserve">a عبد المغيث </v>
      </c>
      <c r="J746" s="91" t="str">
        <f t="shared" si="179"/>
        <v>ذكر</v>
      </c>
      <c r="K746" s="101" t="str">
        <f t="shared" si="182"/>
        <v>3ASCG-18</v>
      </c>
      <c r="L746" s="78">
        <v>740</v>
      </c>
      <c r="M746" s="4" t="str">
        <f t="shared" si="183"/>
        <v>28.740</v>
      </c>
      <c r="N746" s="340">
        <f>IF(O746="","",COUNTIF($O$7:O746,O746))</f>
        <v>9</v>
      </c>
      <c r="O746" s="340">
        <f t="shared" si="180"/>
        <v>28</v>
      </c>
      <c r="P746" s="1" t="str">
        <f t="shared" si="184"/>
        <v xml:space="preserve">a عبد المغيث </v>
      </c>
      <c r="Q746" s="4" t="str">
        <f t="shared" si="185"/>
        <v>28.9</v>
      </c>
      <c r="R746" s="2" t="str">
        <f t="shared" si="186"/>
        <v xml:space="preserve">a عبد المغيث </v>
      </c>
      <c r="S746" s="79">
        <f t="shared" si="187"/>
        <v>740</v>
      </c>
    </row>
    <row r="747" spans="2:19" ht="24" customHeight="1">
      <c r="B747" s="75" t="str">
        <f t="shared" si="181"/>
        <v>3ASCG-18.24</v>
      </c>
      <c r="C747" s="76">
        <v>741</v>
      </c>
      <c r="D747" s="403" t="str">
        <f t="shared" si="173"/>
        <v>الثالثة إعدادي عام_741</v>
      </c>
      <c r="E747" s="77" t="str">
        <f t="shared" si="174"/>
        <v>3ASCG-18</v>
      </c>
      <c r="F747" s="91" t="str">
        <f t="shared" si="175"/>
        <v>18</v>
      </c>
      <c r="G747" s="92">
        <f t="shared" si="176"/>
        <v>24</v>
      </c>
      <c r="H747" s="91" t="str">
        <f t="shared" si="177"/>
        <v>P136414951</v>
      </c>
      <c r="I747" s="91" t="str">
        <f t="shared" si="178"/>
        <v xml:space="preserve">a سفيان </v>
      </c>
      <c r="J747" s="91" t="str">
        <f t="shared" si="179"/>
        <v>ذكر</v>
      </c>
      <c r="K747" s="101" t="str">
        <f t="shared" si="182"/>
        <v>3ASCG-18</v>
      </c>
      <c r="L747" s="78">
        <v>741</v>
      </c>
      <c r="M747" s="4" t="str">
        <f t="shared" si="183"/>
        <v>28.741</v>
      </c>
      <c r="N747" s="340">
        <f>IF(O747="","",COUNTIF($O$7:O747,O747))</f>
        <v>10</v>
      </c>
      <c r="O747" s="340">
        <f t="shared" si="180"/>
        <v>28</v>
      </c>
      <c r="P747" s="1" t="str">
        <f t="shared" si="184"/>
        <v xml:space="preserve">a سفيان </v>
      </c>
      <c r="Q747" s="4" t="str">
        <f t="shared" si="185"/>
        <v>28.10</v>
      </c>
      <c r="R747" s="2" t="str">
        <f t="shared" si="186"/>
        <v xml:space="preserve">a سفيان </v>
      </c>
      <c r="S747" s="79">
        <f t="shared" si="187"/>
        <v>741</v>
      </c>
    </row>
    <row r="748" spans="2:19" ht="24" customHeight="1">
      <c r="B748" s="75" t="str">
        <f t="shared" si="181"/>
        <v>3ASCG-18.25</v>
      </c>
      <c r="C748" s="76">
        <v>742</v>
      </c>
      <c r="D748" s="403" t="str">
        <f t="shared" si="173"/>
        <v>الثالثة إعدادي عام_742</v>
      </c>
      <c r="E748" s="77" t="str">
        <f t="shared" si="174"/>
        <v>3ASCG-18</v>
      </c>
      <c r="F748" s="91" t="str">
        <f t="shared" si="175"/>
        <v>18</v>
      </c>
      <c r="G748" s="92">
        <f t="shared" si="176"/>
        <v>25</v>
      </c>
      <c r="H748" s="91" t="str">
        <f t="shared" si="177"/>
        <v>P137244273</v>
      </c>
      <c r="I748" s="91" t="str">
        <f t="shared" si="178"/>
        <v xml:space="preserve">a أيوب </v>
      </c>
      <c r="J748" s="91" t="str">
        <f t="shared" si="179"/>
        <v>ذكر</v>
      </c>
      <c r="K748" s="101" t="str">
        <f t="shared" si="182"/>
        <v>3ASCG-18</v>
      </c>
      <c r="L748" s="78">
        <v>742</v>
      </c>
      <c r="M748" s="4" t="str">
        <f t="shared" si="183"/>
        <v>28.742</v>
      </c>
      <c r="N748" s="340">
        <f>IF(O748="","",COUNTIF($O$7:O748,O748))</f>
        <v>11</v>
      </c>
      <c r="O748" s="340">
        <f t="shared" si="180"/>
        <v>28</v>
      </c>
      <c r="P748" s="1" t="str">
        <f t="shared" si="184"/>
        <v xml:space="preserve">a أيوب </v>
      </c>
      <c r="Q748" s="4" t="str">
        <f t="shared" si="185"/>
        <v>28.11</v>
      </c>
      <c r="R748" s="2" t="str">
        <f t="shared" si="186"/>
        <v xml:space="preserve">a أيوب </v>
      </c>
      <c r="S748" s="79">
        <f t="shared" si="187"/>
        <v>742</v>
      </c>
    </row>
    <row r="749" spans="2:19" ht="24" customHeight="1">
      <c r="B749" s="75" t="str">
        <f t="shared" si="181"/>
        <v>3ASCG-18.26</v>
      </c>
      <c r="C749" s="76">
        <v>743</v>
      </c>
      <c r="D749" s="403" t="str">
        <f t="shared" si="173"/>
        <v>الثالثة إعدادي عام_743</v>
      </c>
      <c r="E749" s="77" t="str">
        <f t="shared" si="174"/>
        <v>3ASCG-18</v>
      </c>
      <c r="F749" s="91" t="str">
        <f t="shared" si="175"/>
        <v>18</v>
      </c>
      <c r="G749" s="92">
        <f t="shared" si="176"/>
        <v>26</v>
      </c>
      <c r="H749" s="91" t="str">
        <f t="shared" si="177"/>
        <v>P137260056</v>
      </c>
      <c r="I749" s="91" t="str">
        <f t="shared" si="178"/>
        <v xml:space="preserve">a خولة </v>
      </c>
      <c r="J749" s="91" t="str">
        <f t="shared" si="179"/>
        <v>أنثى</v>
      </c>
      <c r="K749" s="101" t="str">
        <f t="shared" si="182"/>
        <v>3ASCG-18</v>
      </c>
      <c r="L749" s="78">
        <v>743</v>
      </c>
      <c r="M749" s="4" t="str">
        <f t="shared" si="183"/>
        <v>28.743</v>
      </c>
      <c r="N749" s="340">
        <f>IF(O749="","",COUNTIF($O$7:O749,O749))</f>
        <v>12</v>
      </c>
      <c r="O749" s="340">
        <f t="shared" si="180"/>
        <v>28</v>
      </c>
      <c r="P749" s="1" t="str">
        <f t="shared" si="184"/>
        <v xml:space="preserve">a خولة </v>
      </c>
      <c r="Q749" s="4" t="str">
        <f t="shared" si="185"/>
        <v>28.12</v>
      </c>
      <c r="R749" s="2" t="str">
        <f t="shared" si="186"/>
        <v xml:space="preserve">a خولة </v>
      </c>
      <c r="S749" s="79">
        <f t="shared" si="187"/>
        <v>743</v>
      </c>
    </row>
    <row r="750" spans="2:19" ht="24" customHeight="1">
      <c r="B750" s="75" t="str">
        <f t="shared" si="181"/>
        <v>3ASCG-18.27</v>
      </c>
      <c r="C750" s="76">
        <v>744</v>
      </c>
      <c r="D750" s="403" t="str">
        <f t="shared" si="173"/>
        <v>الثالثة إعدادي عام_744</v>
      </c>
      <c r="E750" s="77" t="str">
        <f t="shared" si="174"/>
        <v>3ASCG-18</v>
      </c>
      <c r="F750" s="91" t="str">
        <f t="shared" si="175"/>
        <v>18</v>
      </c>
      <c r="G750" s="92">
        <f t="shared" si="176"/>
        <v>27</v>
      </c>
      <c r="H750" s="91" t="str">
        <f t="shared" si="177"/>
        <v>P137260057</v>
      </c>
      <c r="I750" s="91" t="str">
        <f t="shared" si="178"/>
        <v xml:space="preserve">a خولة </v>
      </c>
      <c r="J750" s="91" t="str">
        <f t="shared" si="179"/>
        <v>أنثى</v>
      </c>
      <c r="K750" s="101" t="str">
        <f t="shared" si="182"/>
        <v>3ASCG-18</v>
      </c>
      <c r="L750" s="78">
        <v>744</v>
      </c>
      <c r="M750" s="4" t="str">
        <f t="shared" si="183"/>
        <v>28.744</v>
      </c>
      <c r="N750" s="340">
        <f>IF(O750="","",COUNTIF($O$7:O750,O750))</f>
        <v>13</v>
      </c>
      <c r="O750" s="340">
        <f t="shared" si="180"/>
        <v>28</v>
      </c>
      <c r="P750" s="1" t="str">
        <f t="shared" si="184"/>
        <v xml:space="preserve">a خولة </v>
      </c>
      <c r="Q750" s="4" t="str">
        <f t="shared" si="185"/>
        <v>28.13</v>
      </c>
      <c r="R750" s="2" t="str">
        <f t="shared" si="186"/>
        <v xml:space="preserve">a خولة </v>
      </c>
      <c r="S750" s="79">
        <f t="shared" si="187"/>
        <v>744</v>
      </c>
    </row>
    <row r="751" spans="2:19" ht="24" customHeight="1">
      <c r="B751" s="75" t="str">
        <f t="shared" si="181"/>
        <v>3ASCG-18.28</v>
      </c>
      <c r="C751" s="76">
        <v>745</v>
      </c>
      <c r="D751" s="403" t="str">
        <f t="shared" si="173"/>
        <v>الثالثة إعدادي عام_745</v>
      </c>
      <c r="E751" s="77" t="str">
        <f t="shared" si="174"/>
        <v>3ASCG-18</v>
      </c>
      <c r="F751" s="91" t="str">
        <f t="shared" si="175"/>
        <v>18</v>
      </c>
      <c r="G751" s="92">
        <f t="shared" si="176"/>
        <v>28</v>
      </c>
      <c r="H751" s="91" t="str">
        <f t="shared" si="177"/>
        <v>P137371156</v>
      </c>
      <c r="I751" s="91" t="str">
        <f t="shared" si="178"/>
        <v xml:space="preserve">a محمد رضى </v>
      </c>
      <c r="J751" s="91" t="str">
        <f t="shared" si="179"/>
        <v>ذكر</v>
      </c>
      <c r="K751" s="101" t="str">
        <f t="shared" si="182"/>
        <v>3ASCG-18</v>
      </c>
      <c r="L751" s="78">
        <v>745</v>
      </c>
      <c r="M751" s="4" t="str">
        <f t="shared" si="183"/>
        <v>28.745</v>
      </c>
      <c r="N751" s="340">
        <f>IF(O751="","",COUNTIF($O$7:O751,O751))</f>
        <v>14</v>
      </c>
      <c r="O751" s="340">
        <f t="shared" si="180"/>
        <v>28</v>
      </c>
      <c r="P751" s="1" t="str">
        <f t="shared" si="184"/>
        <v xml:space="preserve">a محمد رضى </v>
      </c>
      <c r="Q751" s="4" t="str">
        <f t="shared" si="185"/>
        <v>28.14</v>
      </c>
      <c r="R751" s="2" t="str">
        <f t="shared" si="186"/>
        <v xml:space="preserve">a محمد رضى </v>
      </c>
      <c r="S751" s="79">
        <f t="shared" si="187"/>
        <v>745</v>
      </c>
    </row>
    <row r="752" spans="2:19" ht="24" customHeight="1">
      <c r="B752" s="75" t="str">
        <f t="shared" si="181"/>
        <v>3ASCG-18.29</v>
      </c>
      <c r="C752" s="76">
        <v>746</v>
      </c>
      <c r="D752" s="403" t="str">
        <f t="shared" si="173"/>
        <v>الثالثة إعدادي عام_746</v>
      </c>
      <c r="E752" s="77" t="str">
        <f t="shared" si="174"/>
        <v>3ASCG-18</v>
      </c>
      <c r="F752" s="91" t="str">
        <f t="shared" si="175"/>
        <v>18</v>
      </c>
      <c r="G752" s="92">
        <f t="shared" si="176"/>
        <v>29</v>
      </c>
      <c r="H752" s="91" t="str">
        <f t="shared" si="177"/>
        <v>P137371275</v>
      </c>
      <c r="I752" s="91" t="str">
        <f t="shared" si="178"/>
        <v xml:space="preserve">a خديجة </v>
      </c>
      <c r="J752" s="91" t="str">
        <f t="shared" si="179"/>
        <v>أنثى</v>
      </c>
      <c r="K752" s="101" t="str">
        <f t="shared" si="182"/>
        <v>3ASCG-18</v>
      </c>
      <c r="L752" s="78">
        <v>746</v>
      </c>
      <c r="M752" s="4" t="str">
        <f t="shared" si="183"/>
        <v>28.746</v>
      </c>
      <c r="N752" s="340">
        <f>IF(O752="","",COUNTIF($O$7:O752,O752))</f>
        <v>15</v>
      </c>
      <c r="O752" s="340">
        <f t="shared" si="180"/>
        <v>28</v>
      </c>
      <c r="P752" s="1" t="str">
        <f t="shared" si="184"/>
        <v xml:space="preserve">a خديجة </v>
      </c>
      <c r="Q752" s="4" t="str">
        <f t="shared" si="185"/>
        <v>28.15</v>
      </c>
      <c r="R752" s="2" t="str">
        <f t="shared" si="186"/>
        <v xml:space="preserve">a خديجة </v>
      </c>
      <c r="S752" s="79">
        <f t="shared" si="187"/>
        <v>746</v>
      </c>
    </row>
    <row r="753" spans="2:19" ht="24" customHeight="1">
      <c r="B753" s="75" t="str">
        <f t="shared" si="181"/>
        <v>3ASCG-18.30</v>
      </c>
      <c r="C753" s="76">
        <v>747</v>
      </c>
      <c r="D753" s="403" t="str">
        <f t="shared" si="173"/>
        <v>الثالثة إعدادي عام_747</v>
      </c>
      <c r="E753" s="77" t="str">
        <f t="shared" si="174"/>
        <v>3ASCG-18</v>
      </c>
      <c r="F753" s="91" t="str">
        <f t="shared" si="175"/>
        <v>18</v>
      </c>
      <c r="G753" s="92">
        <f t="shared" si="176"/>
        <v>30</v>
      </c>
      <c r="H753" s="91" t="str">
        <f t="shared" si="177"/>
        <v>P137414917</v>
      </c>
      <c r="I753" s="91" t="str">
        <f t="shared" si="178"/>
        <v xml:space="preserve">a محمد ياسين </v>
      </c>
      <c r="J753" s="91" t="str">
        <f t="shared" si="179"/>
        <v>ذكر</v>
      </c>
      <c r="K753" s="101" t="str">
        <f t="shared" si="182"/>
        <v>3ASCG-18</v>
      </c>
      <c r="L753" s="78">
        <v>747</v>
      </c>
      <c r="M753" s="4" t="str">
        <f t="shared" si="183"/>
        <v>28.747</v>
      </c>
      <c r="N753" s="340">
        <f>IF(O753="","",COUNTIF($O$7:O753,O753))</f>
        <v>16</v>
      </c>
      <c r="O753" s="340">
        <f t="shared" si="180"/>
        <v>28</v>
      </c>
      <c r="P753" s="1" t="str">
        <f t="shared" si="184"/>
        <v xml:space="preserve">a محمد ياسين </v>
      </c>
      <c r="Q753" s="4" t="str">
        <f t="shared" si="185"/>
        <v>28.16</v>
      </c>
      <c r="R753" s="2" t="str">
        <f t="shared" si="186"/>
        <v xml:space="preserve">a محمد ياسين </v>
      </c>
      <c r="S753" s="79">
        <f t="shared" si="187"/>
        <v>747</v>
      </c>
    </row>
    <row r="754" spans="2:19" ht="24" customHeight="1">
      <c r="B754" s="75" t="str">
        <f t="shared" si="181"/>
        <v>3ASCG-18.31</v>
      </c>
      <c r="C754" s="76">
        <v>748</v>
      </c>
      <c r="D754" s="403" t="str">
        <f t="shared" si="173"/>
        <v>الثالثة إعدادي عام_748</v>
      </c>
      <c r="E754" s="77" t="str">
        <f t="shared" si="174"/>
        <v>3ASCG-18</v>
      </c>
      <c r="F754" s="91" t="str">
        <f t="shared" si="175"/>
        <v>18</v>
      </c>
      <c r="G754" s="92">
        <f t="shared" si="176"/>
        <v>31</v>
      </c>
      <c r="H754" s="91" t="str">
        <f t="shared" si="177"/>
        <v>P138244311</v>
      </c>
      <c r="I754" s="91" t="str">
        <f t="shared" si="178"/>
        <v xml:space="preserve">a هيثم </v>
      </c>
      <c r="J754" s="91" t="str">
        <f t="shared" si="179"/>
        <v>ذكر</v>
      </c>
      <c r="K754" s="101" t="str">
        <f t="shared" si="182"/>
        <v>3ASCG-18</v>
      </c>
      <c r="L754" s="78">
        <v>748</v>
      </c>
      <c r="M754" s="4" t="str">
        <f t="shared" si="183"/>
        <v>28.748</v>
      </c>
      <c r="N754" s="340">
        <f>IF(O754="","",COUNTIF($O$7:O754,O754))</f>
        <v>17</v>
      </c>
      <c r="O754" s="340">
        <f t="shared" si="180"/>
        <v>28</v>
      </c>
      <c r="P754" s="1" t="str">
        <f t="shared" si="184"/>
        <v xml:space="preserve">a هيثم </v>
      </c>
      <c r="Q754" s="4" t="str">
        <f t="shared" si="185"/>
        <v>28.17</v>
      </c>
      <c r="R754" s="2" t="str">
        <f t="shared" si="186"/>
        <v xml:space="preserve">a هيثم </v>
      </c>
      <c r="S754" s="79">
        <f t="shared" si="187"/>
        <v>748</v>
      </c>
    </row>
    <row r="755" spans="2:19" ht="24" customHeight="1">
      <c r="B755" s="75" t="str">
        <f t="shared" si="181"/>
        <v>3ASCG-18.32</v>
      </c>
      <c r="C755" s="76">
        <v>749</v>
      </c>
      <c r="D755" s="403" t="str">
        <f t="shared" si="173"/>
        <v>الثالثة إعدادي عام_749</v>
      </c>
      <c r="E755" s="77" t="str">
        <f t="shared" si="174"/>
        <v>3ASCG-18</v>
      </c>
      <c r="F755" s="91" t="str">
        <f t="shared" si="175"/>
        <v>18</v>
      </c>
      <c r="G755" s="92">
        <f t="shared" si="176"/>
        <v>32</v>
      </c>
      <c r="H755" s="91" t="str">
        <f t="shared" si="177"/>
        <v>P138244318</v>
      </c>
      <c r="I755" s="91" t="str">
        <f t="shared" si="178"/>
        <v>a سعيد</v>
      </c>
      <c r="J755" s="91" t="str">
        <f t="shared" si="179"/>
        <v>ذكر</v>
      </c>
      <c r="K755" s="101" t="str">
        <f t="shared" si="182"/>
        <v>3ASCG-18</v>
      </c>
      <c r="L755" s="78">
        <v>749</v>
      </c>
      <c r="M755" s="4" t="str">
        <f t="shared" si="183"/>
        <v>28.749</v>
      </c>
      <c r="N755" s="340">
        <f>IF(O755="","",COUNTIF($O$7:O755,O755))</f>
        <v>18</v>
      </c>
      <c r="O755" s="340">
        <f t="shared" si="180"/>
        <v>28</v>
      </c>
      <c r="P755" s="1" t="str">
        <f t="shared" si="184"/>
        <v>a سعيد</v>
      </c>
      <c r="Q755" s="4" t="str">
        <f t="shared" si="185"/>
        <v>28.18</v>
      </c>
      <c r="R755" s="2" t="str">
        <f t="shared" si="186"/>
        <v>a سعيد</v>
      </c>
      <c r="S755" s="79">
        <f t="shared" si="187"/>
        <v>749</v>
      </c>
    </row>
    <row r="756" spans="2:19" ht="24" customHeight="1">
      <c r="B756" s="75" t="str">
        <f t="shared" si="181"/>
        <v>3ASCG-18.33</v>
      </c>
      <c r="C756" s="76">
        <v>750</v>
      </c>
      <c r="D756" s="403" t="str">
        <f t="shared" si="173"/>
        <v>الثالثة إعدادي عام_750</v>
      </c>
      <c r="E756" s="77" t="str">
        <f t="shared" si="174"/>
        <v>3ASCG-18</v>
      </c>
      <c r="F756" s="91" t="str">
        <f t="shared" si="175"/>
        <v>18</v>
      </c>
      <c r="G756" s="92">
        <f t="shared" si="176"/>
        <v>33</v>
      </c>
      <c r="H756" s="91" t="str">
        <f t="shared" si="177"/>
        <v>P138260121</v>
      </c>
      <c r="I756" s="91" t="str">
        <f t="shared" si="178"/>
        <v xml:space="preserve">a حفصة </v>
      </c>
      <c r="J756" s="91" t="str">
        <f t="shared" si="179"/>
        <v>أنثى</v>
      </c>
      <c r="K756" s="101" t="str">
        <f t="shared" si="182"/>
        <v>3ASCG-18</v>
      </c>
      <c r="L756" s="78">
        <v>750</v>
      </c>
      <c r="M756" s="4" t="str">
        <f t="shared" si="183"/>
        <v>28.750</v>
      </c>
      <c r="N756" s="340">
        <f>IF(O756="","",COUNTIF($O$7:O756,O756))</f>
        <v>19</v>
      </c>
      <c r="O756" s="340">
        <f t="shared" si="180"/>
        <v>28</v>
      </c>
      <c r="P756" s="1" t="str">
        <f t="shared" si="184"/>
        <v xml:space="preserve">a حفصة </v>
      </c>
      <c r="Q756" s="4" t="str">
        <f t="shared" si="185"/>
        <v>28.19</v>
      </c>
      <c r="R756" s="2" t="str">
        <f t="shared" si="186"/>
        <v xml:space="preserve">a حفصة </v>
      </c>
      <c r="S756" s="79">
        <f t="shared" si="187"/>
        <v>750</v>
      </c>
    </row>
    <row r="757" spans="2:19" ht="24" customHeight="1">
      <c r="B757" s="75" t="str">
        <f t="shared" si="181"/>
        <v>3ASCG-18.34</v>
      </c>
      <c r="C757" s="76">
        <v>751</v>
      </c>
      <c r="D757" s="403" t="str">
        <f t="shared" si="173"/>
        <v>الثالثة إعدادي عام_751</v>
      </c>
      <c r="E757" s="77" t="str">
        <f t="shared" si="174"/>
        <v>3ASCG-18</v>
      </c>
      <c r="F757" s="91" t="str">
        <f t="shared" si="175"/>
        <v>18</v>
      </c>
      <c r="G757" s="92">
        <f t="shared" si="176"/>
        <v>34</v>
      </c>
      <c r="H757" s="91" t="str">
        <f t="shared" si="177"/>
        <v>P138376607</v>
      </c>
      <c r="I757" s="91" t="str">
        <f t="shared" si="178"/>
        <v xml:space="preserve">a أيمن </v>
      </c>
      <c r="J757" s="91" t="str">
        <f t="shared" si="179"/>
        <v>ذكر</v>
      </c>
      <c r="K757" s="101" t="str">
        <f t="shared" si="182"/>
        <v>3ASCG-18</v>
      </c>
      <c r="L757" s="78">
        <v>751</v>
      </c>
      <c r="M757" s="4" t="str">
        <f t="shared" si="183"/>
        <v>28.751</v>
      </c>
      <c r="N757" s="340">
        <f>IF(O757="","",COUNTIF($O$7:O757,O757))</f>
        <v>20</v>
      </c>
      <c r="O757" s="340">
        <f t="shared" si="180"/>
        <v>28</v>
      </c>
      <c r="P757" s="1" t="str">
        <f t="shared" si="184"/>
        <v xml:space="preserve">a أيمن </v>
      </c>
      <c r="Q757" s="4" t="str">
        <f t="shared" si="185"/>
        <v>28.20</v>
      </c>
      <c r="R757" s="2" t="str">
        <f t="shared" si="186"/>
        <v xml:space="preserve">a أيمن </v>
      </c>
      <c r="S757" s="79">
        <f t="shared" si="187"/>
        <v>751</v>
      </c>
    </row>
    <row r="758" spans="2:19" ht="24" customHeight="1">
      <c r="B758" s="75" t="str">
        <f t="shared" si="181"/>
        <v>3ASCG-18.35</v>
      </c>
      <c r="C758" s="76">
        <v>752</v>
      </c>
      <c r="D758" s="403" t="str">
        <f t="shared" si="173"/>
        <v>الثالثة إعدادي عام_752</v>
      </c>
      <c r="E758" s="77" t="str">
        <f t="shared" si="174"/>
        <v>3ASCG-18</v>
      </c>
      <c r="F758" s="91" t="str">
        <f t="shared" si="175"/>
        <v>18</v>
      </c>
      <c r="G758" s="92">
        <f t="shared" si="176"/>
        <v>35</v>
      </c>
      <c r="H758" s="91" t="str">
        <f t="shared" si="177"/>
        <v>P138474332</v>
      </c>
      <c r="I758" s="91" t="str">
        <f t="shared" si="178"/>
        <v>a نوفل</v>
      </c>
      <c r="J758" s="91" t="str">
        <f t="shared" si="179"/>
        <v>ذكر</v>
      </c>
      <c r="K758" s="101" t="str">
        <f t="shared" si="182"/>
        <v>3ASCG-18</v>
      </c>
      <c r="L758" s="78">
        <v>752</v>
      </c>
      <c r="M758" s="4" t="str">
        <f t="shared" si="183"/>
        <v>28.752</v>
      </c>
      <c r="N758" s="340">
        <f>IF(O758="","",COUNTIF($O$7:O758,O758))</f>
        <v>21</v>
      </c>
      <c r="O758" s="340">
        <f t="shared" si="180"/>
        <v>28</v>
      </c>
      <c r="P758" s="1" t="str">
        <f t="shared" si="184"/>
        <v>a نوفل</v>
      </c>
      <c r="Q758" s="4" t="str">
        <f t="shared" si="185"/>
        <v>28.21</v>
      </c>
      <c r="R758" s="2" t="str">
        <f t="shared" si="186"/>
        <v>a نوفل</v>
      </c>
      <c r="S758" s="79">
        <f t="shared" si="187"/>
        <v>752</v>
      </c>
    </row>
    <row r="759" spans="2:19" ht="24" customHeight="1">
      <c r="B759" s="75" t="str">
        <f t="shared" si="181"/>
        <v>3ASCG-18.36</v>
      </c>
      <c r="C759" s="76">
        <v>753</v>
      </c>
      <c r="D759" s="403" t="str">
        <f t="shared" si="173"/>
        <v>الثالثة إعدادي عام_753</v>
      </c>
      <c r="E759" s="77" t="str">
        <f t="shared" si="174"/>
        <v>3ASCG-18</v>
      </c>
      <c r="F759" s="91" t="str">
        <f t="shared" si="175"/>
        <v>18</v>
      </c>
      <c r="G759" s="92">
        <f t="shared" si="176"/>
        <v>36</v>
      </c>
      <c r="H759" s="91" t="str">
        <f t="shared" si="177"/>
        <v>P139153386</v>
      </c>
      <c r="I759" s="91" t="str">
        <f t="shared" si="178"/>
        <v xml:space="preserve">a هاجر </v>
      </c>
      <c r="J759" s="91" t="str">
        <f t="shared" si="179"/>
        <v>أنثى</v>
      </c>
      <c r="K759" s="101" t="str">
        <f t="shared" si="182"/>
        <v>3ASCG-18</v>
      </c>
      <c r="L759" s="78">
        <v>753</v>
      </c>
      <c r="M759" s="4" t="str">
        <f t="shared" si="183"/>
        <v>28.753</v>
      </c>
      <c r="N759" s="340">
        <f>IF(O759="","",COUNTIF($O$7:O759,O759))</f>
        <v>22</v>
      </c>
      <c r="O759" s="340">
        <f t="shared" si="180"/>
        <v>28</v>
      </c>
      <c r="P759" s="1" t="str">
        <f t="shared" si="184"/>
        <v xml:space="preserve">a هاجر </v>
      </c>
      <c r="Q759" s="4" t="str">
        <f t="shared" si="185"/>
        <v>28.22</v>
      </c>
      <c r="R759" s="2" t="str">
        <f t="shared" si="186"/>
        <v xml:space="preserve">a هاجر </v>
      </c>
      <c r="S759" s="79">
        <f t="shared" si="187"/>
        <v>753</v>
      </c>
    </row>
    <row r="760" spans="2:19" ht="24" customHeight="1">
      <c r="B760" s="75" t="str">
        <f t="shared" si="181"/>
        <v>3ASCG-18.37</v>
      </c>
      <c r="C760" s="76">
        <v>754</v>
      </c>
      <c r="D760" s="403" t="str">
        <f t="shared" si="173"/>
        <v>الثالثة إعدادي عام_754</v>
      </c>
      <c r="E760" s="77" t="str">
        <f t="shared" si="174"/>
        <v>3ASCG-18</v>
      </c>
      <c r="F760" s="91" t="str">
        <f t="shared" si="175"/>
        <v>18</v>
      </c>
      <c r="G760" s="92">
        <f t="shared" si="176"/>
        <v>37</v>
      </c>
      <c r="H760" s="91" t="str">
        <f t="shared" si="177"/>
        <v>P139251005</v>
      </c>
      <c r="I760" s="91" t="str">
        <f t="shared" si="178"/>
        <v xml:space="preserve">a دعاء </v>
      </c>
      <c r="J760" s="91" t="str">
        <f t="shared" si="179"/>
        <v>أنثى</v>
      </c>
      <c r="K760" s="101" t="str">
        <f t="shared" si="182"/>
        <v>3ASCG-18</v>
      </c>
      <c r="L760" s="78">
        <v>754</v>
      </c>
      <c r="M760" s="4" t="str">
        <f t="shared" si="183"/>
        <v>28.754</v>
      </c>
      <c r="N760" s="340">
        <f>IF(O760="","",COUNTIF($O$7:O760,O760))</f>
        <v>23</v>
      </c>
      <c r="O760" s="340">
        <f t="shared" si="180"/>
        <v>28</v>
      </c>
      <c r="P760" s="1" t="str">
        <f t="shared" si="184"/>
        <v xml:space="preserve">a دعاء </v>
      </c>
      <c r="Q760" s="4" t="str">
        <f t="shared" si="185"/>
        <v>28.23</v>
      </c>
      <c r="R760" s="2" t="str">
        <f t="shared" si="186"/>
        <v xml:space="preserve">a دعاء </v>
      </c>
      <c r="S760" s="79">
        <f t="shared" si="187"/>
        <v>754</v>
      </c>
    </row>
    <row r="761" spans="2:19" ht="24" customHeight="1">
      <c r="B761" s="75" t="str">
        <f t="shared" si="181"/>
        <v>3ASCG-18.38</v>
      </c>
      <c r="C761" s="76">
        <v>755</v>
      </c>
      <c r="D761" s="403" t="str">
        <f t="shared" si="173"/>
        <v>الثالثة إعدادي عام_755</v>
      </c>
      <c r="E761" s="77" t="str">
        <f t="shared" si="174"/>
        <v>3ASCG-18</v>
      </c>
      <c r="F761" s="91" t="str">
        <f t="shared" si="175"/>
        <v>18</v>
      </c>
      <c r="G761" s="92">
        <f t="shared" si="176"/>
        <v>38</v>
      </c>
      <c r="H761" s="91" t="str">
        <f t="shared" si="177"/>
        <v>P139260119</v>
      </c>
      <c r="I761" s="91" t="str">
        <f t="shared" si="178"/>
        <v xml:space="preserve">a ف الزهراء </v>
      </c>
      <c r="J761" s="91" t="str">
        <f t="shared" si="179"/>
        <v>أنثى</v>
      </c>
      <c r="K761" s="101" t="str">
        <f t="shared" si="182"/>
        <v>3ASCG-18</v>
      </c>
      <c r="L761" s="78">
        <v>755</v>
      </c>
      <c r="M761" s="4" t="str">
        <f t="shared" si="183"/>
        <v>28.755</v>
      </c>
      <c r="N761" s="340">
        <f>IF(O761="","",COUNTIF($O$7:O761,O761))</f>
        <v>24</v>
      </c>
      <c r="O761" s="340">
        <f t="shared" si="180"/>
        <v>28</v>
      </c>
      <c r="P761" s="1" t="str">
        <f t="shared" si="184"/>
        <v xml:space="preserve">a ف الزهراء </v>
      </c>
      <c r="Q761" s="4" t="str">
        <f t="shared" si="185"/>
        <v>28.24</v>
      </c>
      <c r="R761" s="2" t="str">
        <f t="shared" si="186"/>
        <v xml:space="preserve">a ف الزهراء </v>
      </c>
      <c r="S761" s="79">
        <f t="shared" si="187"/>
        <v>755</v>
      </c>
    </row>
    <row r="762" spans="2:19" ht="24" customHeight="1">
      <c r="B762" s="75" t="str">
        <f t="shared" si="181"/>
        <v>3ASCG-18.39</v>
      </c>
      <c r="C762" s="76">
        <v>756</v>
      </c>
      <c r="D762" s="403" t="str">
        <f t="shared" si="173"/>
        <v>الثالثة إعدادي عام_756</v>
      </c>
      <c r="E762" s="77" t="str">
        <f t="shared" si="174"/>
        <v>3ASCG-18</v>
      </c>
      <c r="F762" s="91" t="str">
        <f t="shared" si="175"/>
        <v>18</v>
      </c>
      <c r="G762" s="92">
        <f t="shared" si="176"/>
        <v>39</v>
      </c>
      <c r="H762" s="91" t="str">
        <f t="shared" si="177"/>
        <v>P140075503</v>
      </c>
      <c r="I762" s="91" t="str">
        <f t="shared" si="178"/>
        <v>a حفصة</v>
      </c>
      <c r="J762" s="91" t="str">
        <f t="shared" si="179"/>
        <v>أنثى</v>
      </c>
      <c r="K762" s="101" t="str">
        <f t="shared" si="182"/>
        <v>3ASCG-18</v>
      </c>
      <c r="L762" s="78">
        <v>756</v>
      </c>
      <c r="M762" s="4" t="str">
        <f t="shared" si="183"/>
        <v>28.756</v>
      </c>
      <c r="N762" s="340">
        <f>IF(O762="","",COUNTIF($O$7:O762,O762))</f>
        <v>25</v>
      </c>
      <c r="O762" s="340">
        <f t="shared" si="180"/>
        <v>28</v>
      </c>
      <c r="P762" s="1" t="str">
        <f t="shared" si="184"/>
        <v>a حفصة</v>
      </c>
      <c r="Q762" s="4" t="str">
        <f t="shared" si="185"/>
        <v>28.25</v>
      </c>
      <c r="R762" s="2" t="str">
        <f t="shared" si="186"/>
        <v>a حفصة</v>
      </c>
      <c r="S762" s="79">
        <f t="shared" si="187"/>
        <v>756</v>
      </c>
    </row>
    <row r="763" spans="2:19" ht="24" customHeight="1">
      <c r="B763" s="75" t="str">
        <f t="shared" si="181"/>
        <v>3ASCG-18.40</v>
      </c>
      <c r="C763" s="76">
        <v>757</v>
      </c>
      <c r="D763" s="403" t="str">
        <f t="shared" si="173"/>
        <v>الثالثة إعدادي عام_757</v>
      </c>
      <c r="E763" s="77" t="str">
        <f t="shared" si="174"/>
        <v>3ASCG-18</v>
      </c>
      <c r="F763" s="91" t="str">
        <f t="shared" si="175"/>
        <v>18</v>
      </c>
      <c r="G763" s="92">
        <f t="shared" si="176"/>
        <v>40</v>
      </c>
      <c r="H763" s="91" t="str">
        <f t="shared" si="177"/>
        <v>P149037523</v>
      </c>
      <c r="I763" s="91" t="str">
        <f t="shared" si="178"/>
        <v>a يوسف</v>
      </c>
      <c r="J763" s="91" t="str">
        <f t="shared" si="179"/>
        <v>ذكر</v>
      </c>
      <c r="K763" s="101" t="str">
        <f t="shared" si="182"/>
        <v>3ASCG-18</v>
      </c>
      <c r="L763" s="78">
        <v>757</v>
      </c>
      <c r="M763" s="4" t="str">
        <f t="shared" si="183"/>
        <v>28.757</v>
      </c>
      <c r="N763" s="340">
        <f>IF(O763="","",COUNTIF($O$7:O763,O763))</f>
        <v>26</v>
      </c>
      <c r="O763" s="340">
        <f t="shared" si="180"/>
        <v>28</v>
      </c>
      <c r="P763" s="1" t="str">
        <f t="shared" si="184"/>
        <v>a يوسف</v>
      </c>
      <c r="Q763" s="4" t="str">
        <f t="shared" si="185"/>
        <v>28.26</v>
      </c>
      <c r="R763" s="2" t="str">
        <f t="shared" si="186"/>
        <v>a يوسف</v>
      </c>
      <c r="S763" s="79">
        <f t="shared" si="187"/>
        <v>757</v>
      </c>
    </row>
    <row r="764" spans="2:19" ht="24" customHeight="1">
      <c r="B764" s="75" t="str">
        <f t="shared" si="181"/>
        <v>3ASCG-18.41</v>
      </c>
      <c r="C764" s="76">
        <v>758</v>
      </c>
      <c r="D764" s="403" t="str">
        <f t="shared" si="173"/>
        <v>الثالثة إعدادي عام_758</v>
      </c>
      <c r="E764" s="77" t="str">
        <f t="shared" si="174"/>
        <v>3ASCG-18</v>
      </c>
      <c r="F764" s="91" t="str">
        <f t="shared" si="175"/>
        <v>18</v>
      </c>
      <c r="G764" s="92">
        <f t="shared" si="176"/>
        <v>41</v>
      </c>
      <c r="H764" s="91" t="str">
        <f t="shared" si="177"/>
        <v>P142059602</v>
      </c>
      <c r="I764" s="91" t="str">
        <f t="shared" si="178"/>
        <v>a أسامة</v>
      </c>
      <c r="J764" s="91" t="str">
        <f t="shared" si="179"/>
        <v>ذكر</v>
      </c>
      <c r="K764" s="101" t="str">
        <f t="shared" si="182"/>
        <v>3ASCG-18</v>
      </c>
      <c r="L764" s="78">
        <v>758</v>
      </c>
      <c r="M764" s="4" t="str">
        <f t="shared" si="183"/>
        <v>28.758</v>
      </c>
      <c r="N764" s="340">
        <f>IF(O764="","",COUNTIF($O$7:O764,O764))</f>
        <v>27</v>
      </c>
      <c r="O764" s="340">
        <f t="shared" si="180"/>
        <v>28</v>
      </c>
      <c r="P764" s="1" t="str">
        <f t="shared" si="184"/>
        <v>a أسامة</v>
      </c>
      <c r="Q764" s="4" t="str">
        <f t="shared" si="185"/>
        <v>28.27</v>
      </c>
      <c r="R764" s="2" t="str">
        <f t="shared" si="186"/>
        <v>a أسامة</v>
      </c>
      <c r="S764" s="79">
        <f t="shared" si="187"/>
        <v>758</v>
      </c>
    </row>
    <row r="765" spans="2:19" ht="24" customHeight="1">
      <c r="B765" s="75" t="str">
        <f t="shared" si="181"/>
        <v>3ASCG-18.42</v>
      </c>
      <c r="C765" s="76">
        <v>759</v>
      </c>
      <c r="D765" s="403" t="str">
        <f t="shared" si="173"/>
        <v>الثالثة إعدادي عام_759</v>
      </c>
      <c r="E765" s="77" t="str">
        <f t="shared" si="174"/>
        <v>3ASCG-18</v>
      </c>
      <c r="F765" s="91" t="str">
        <f t="shared" si="175"/>
        <v>18</v>
      </c>
      <c r="G765" s="92">
        <f t="shared" si="176"/>
        <v>42</v>
      </c>
      <c r="H765" s="91" t="str">
        <f t="shared" si="177"/>
        <v>P135364344</v>
      </c>
      <c r="I765" s="91" t="str">
        <f t="shared" si="178"/>
        <v>a عبد العالي</v>
      </c>
      <c r="J765" s="91" t="str">
        <f t="shared" si="179"/>
        <v>ذكر</v>
      </c>
      <c r="K765" s="101" t="str">
        <f t="shared" si="182"/>
        <v>3ASCG-18</v>
      </c>
      <c r="L765" s="78">
        <v>759</v>
      </c>
      <c r="M765" s="4" t="str">
        <f t="shared" si="183"/>
        <v>28.759</v>
      </c>
      <c r="N765" s="340">
        <f>IF(O765="","",COUNTIF($O$7:O765,O765))</f>
        <v>28</v>
      </c>
      <c r="O765" s="340">
        <f t="shared" si="180"/>
        <v>28</v>
      </c>
      <c r="P765" s="1" t="str">
        <f t="shared" si="184"/>
        <v>a عبد العالي</v>
      </c>
      <c r="Q765" s="4" t="str">
        <f t="shared" si="185"/>
        <v>28.28</v>
      </c>
      <c r="R765" s="2" t="str">
        <f t="shared" si="186"/>
        <v>a عبد العالي</v>
      </c>
      <c r="S765" s="79">
        <f t="shared" si="187"/>
        <v>759</v>
      </c>
    </row>
    <row r="766" spans="2:19" ht="24" customHeight="1">
      <c r="B766" s="75" t="str">
        <f t="shared" si="181"/>
        <v>3ASCG-18.43</v>
      </c>
      <c r="C766" s="76">
        <v>760</v>
      </c>
      <c r="D766" s="403" t="str">
        <f t="shared" si="173"/>
        <v>الثالثة إعدادي عام_760</v>
      </c>
      <c r="E766" s="77" t="str">
        <f t="shared" si="174"/>
        <v>3ASCG-18</v>
      </c>
      <c r="F766" s="91" t="str">
        <f t="shared" si="175"/>
        <v>18</v>
      </c>
      <c r="G766" s="92">
        <f t="shared" si="176"/>
        <v>43</v>
      </c>
      <c r="H766" s="91" t="str">
        <f t="shared" si="177"/>
        <v>P134377548</v>
      </c>
      <c r="I766" s="91" t="str">
        <f t="shared" si="178"/>
        <v xml:space="preserve">a ادريس </v>
      </c>
      <c r="J766" s="91" t="str">
        <f t="shared" si="179"/>
        <v>ذكر</v>
      </c>
      <c r="K766" s="101" t="str">
        <f t="shared" si="182"/>
        <v>3ASCG-18</v>
      </c>
      <c r="L766" s="78">
        <v>760</v>
      </c>
      <c r="M766" s="4" t="str">
        <f t="shared" si="183"/>
        <v>29.760</v>
      </c>
      <c r="N766" s="340">
        <f>IF(O766="","",COUNTIF($O$7:O766,O766))</f>
        <v>1</v>
      </c>
      <c r="O766" s="340">
        <f t="shared" si="180"/>
        <v>29</v>
      </c>
      <c r="P766" s="1" t="str">
        <f t="shared" si="184"/>
        <v xml:space="preserve">a ادريس </v>
      </c>
      <c r="Q766" s="4" t="str">
        <f t="shared" si="185"/>
        <v>29.1</v>
      </c>
      <c r="R766" s="2" t="str">
        <f t="shared" si="186"/>
        <v xml:space="preserve">a ادريس </v>
      </c>
      <c r="S766" s="79">
        <f t="shared" si="187"/>
        <v>760</v>
      </c>
    </row>
    <row r="767" spans="2:19" ht="24" customHeight="1">
      <c r="B767" s="75" t="str">
        <f t="shared" si="181"/>
        <v>3ASCG-18.44</v>
      </c>
      <c r="C767" s="76">
        <v>761</v>
      </c>
      <c r="D767" s="403" t="str">
        <f t="shared" si="173"/>
        <v>الثالثة إعدادي عام_761</v>
      </c>
      <c r="E767" s="77" t="str">
        <f t="shared" si="174"/>
        <v>3ASCG-18</v>
      </c>
      <c r="F767" s="91" t="str">
        <f t="shared" si="175"/>
        <v>18</v>
      </c>
      <c r="G767" s="92">
        <f t="shared" si="176"/>
        <v>44</v>
      </c>
      <c r="H767" s="91" t="str">
        <f t="shared" si="177"/>
        <v>P138243200</v>
      </c>
      <c r="I767" s="91" t="str">
        <f t="shared" si="178"/>
        <v>a صلاح الدين</v>
      </c>
      <c r="J767" s="91" t="str">
        <f t="shared" si="179"/>
        <v>ذكر</v>
      </c>
      <c r="K767" s="101" t="str">
        <f t="shared" si="182"/>
        <v>3ASCG-18</v>
      </c>
      <c r="L767" s="78">
        <v>761</v>
      </c>
      <c r="M767" s="4" t="str">
        <f t="shared" si="183"/>
        <v>29.761</v>
      </c>
      <c r="N767" s="340">
        <f>IF(O767="","",COUNTIF($O$7:O767,O767))</f>
        <v>2</v>
      </c>
      <c r="O767" s="340">
        <f t="shared" si="180"/>
        <v>29</v>
      </c>
      <c r="P767" s="1" t="str">
        <f t="shared" si="184"/>
        <v>a صلاح الدين</v>
      </c>
      <c r="Q767" s="4" t="str">
        <f t="shared" si="185"/>
        <v>29.2</v>
      </c>
      <c r="R767" s="2" t="str">
        <f t="shared" si="186"/>
        <v>a صلاح الدين</v>
      </c>
      <c r="S767" s="79">
        <f t="shared" si="187"/>
        <v>761</v>
      </c>
    </row>
    <row r="768" spans="2:19" ht="24" customHeight="1">
      <c r="B768" s="75" t="str">
        <f t="shared" si="181"/>
        <v>3ASCG-19.1</v>
      </c>
      <c r="C768" s="76">
        <v>762</v>
      </c>
      <c r="D768" s="403" t="str">
        <f t="shared" si="173"/>
        <v>الثالثة إعدادي عام_762</v>
      </c>
      <c r="E768" s="77" t="str">
        <f t="shared" si="174"/>
        <v>3ASCG-19</v>
      </c>
      <c r="F768" s="91" t="str">
        <f t="shared" si="175"/>
        <v>19</v>
      </c>
      <c r="G768" s="92">
        <f t="shared" si="176"/>
        <v>1</v>
      </c>
      <c r="H768" s="91" t="str">
        <f t="shared" si="177"/>
        <v>D136390197</v>
      </c>
      <c r="I768" s="91" t="str">
        <f t="shared" si="178"/>
        <v>a لبنى</v>
      </c>
      <c r="J768" s="91" t="str">
        <f t="shared" si="179"/>
        <v>أنثى</v>
      </c>
      <c r="K768" s="101" t="str">
        <f t="shared" si="182"/>
        <v>3ASCG-19</v>
      </c>
      <c r="L768" s="78">
        <v>762</v>
      </c>
      <c r="M768" s="4" t="str">
        <f t="shared" si="183"/>
        <v>29.762</v>
      </c>
      <c r="N768" s="340">
        <f>IF(O768="","",COUNTIF($O$7:O768,O768))</f>
        <v>3</v>
      </c>
      <c r="O768" s="340">
        <f t="shared" si="180"/>
        <v>29</v>
      </c>
      <c r="P768" s="1" t="str">
        <f t="shared" si="184"/>
        <v>a لبنى</v>
      </c>
      <c r="Q768" s="4" t="str">
        <f t="shared" si="185"/>
        <v>29.3</v>
      </c>
      <c r="R768" s="2" t="str">
        <f t="shared" si="186"/>
        <v>a لبنى</v>
      </c>
      <c r="S768" s="79">
        <f t="shared" si="187"/>
        <v>762</v>
      </c>
    </row>
    <row r="769" spans="2:19" ht="24" customHeight="1">
      <c r="B769" s="75" t="str">
        <f t="shared" si="181"/>
        <v>3ASCG-19.2</v>
      </c>
      <c r="C769" s="76">
        <v>763</v>
      </c>
      <c r="D769" s="403" t="str">
        <f t="shared" si="173"/>
        <v>الثالثة إعدادي عام_763</v>
      </c>
      <c r="E769" s="77" t="str">
        <f t="shared" si="174"/>
        <v>3ASCG-19</v>
      </c>
      <c r="F769" s="91" t="str">
        <f t="shared" si="175"/>
        <v>19</v>
      </c>
      <c r="G769" s="92">
        <f t="shared" si="176"/>
        <v>2</v>
      </c>
      <c r="H769" s="91" t="str">
        <f t="shared" si="177"/>
        <v>P130244289</v>
      </c>
      <c r="I769" s="91" t="str">
        <f t="shared" si="178"/>
        <v xml:space="preserve">a إسراء </v>
      </c>
      <c r="J769" s="91" t="str">
        <f t="shared" si="179"/>
        <v>أنثى</v>
      </c>
      <c r="K769" s="101" t="str">
        <f t="shared" si="182"/>
        <v>3ASCG-19</v>
      </c>
      <c r="L769" s="78">
        <v>763</v>
      </c>
      <c r="M769" s="4" t="str">
        <f t="shared" si="183"/>
        <v>29.763</v>
      </c>
      <c r="N769" s="340">
        <f>IF(O769="","",COUNTIF($O$7:O769,O769))</f>
        <v>4</v>
      </c>
      <c r="O769" s="340">
        <f t="shared" si="180"/>
        <v>29</v>
      </c>
      <c r="P769" s="1" t="str">
        <f t="shared" si="184"/>
        <v xml:space="preserve">a إسراء </v>
      </c>
      <c r="Q769" s="4" t="str">
        <f t="shared" si="185"/>
        <v>29.4</v>
      </c>
      <c r="R769" s="2" t="str">
        <f t="shared" si="186"/>
        <v xml:space="preserve">a إسراء </v>
      </c>
      <c r="S769" s="79">
        <f t="shared" si="187"/>
        <v>763</v>
      </c>
    </row>
    <row r="770" spans="2:19" ht="24" customHeight="1">
      <c r="B770" s="75" t="str">
        <f t="shared" si="181"/>
        <v>3ASCG-19.3</v>
      </c>
      <c r="C770" s="76">
        <v>764</v>
      </c>
      <c r="D770" s="403" t="str">
        <f t="shared" si="173"/>
        <v>الثالثة إعدادي عام_764</v>
      </c>
      <c r="E770" s="77" t="str">
        <f t="shared" si="174"/>
        <v>3ASCG-19</v>
      </c>
      <c r="F770" s="91" t="str">
        <f t="shared" si="175"/>
        <v>19</v>
      </c>
      <c r="G770" s="92">
        <f t="shared" si="176"/>
        <v>3</v>
      </c>
      <c r="H770" s="91" t="str">
        <f t="shared" si="177"/>
        <v>P130244315</v>
      </c>
      <c r="I770" s="91" t="str">
        <f t="shared" si="178"/>
        <v xml:space="preserve">a يونس </v>
      </c>
      <c r="J770" s="91" t="str">
        <f t="shared" si="179"/>
        <v>ذكر</v>
      </c>
      <c r="K770" s="101" t="str">
        <f t="shared" si="182"/>
        <v>3ASCG-19</v>
      </c>
      <c r="L770" s="78">
        <v>764</v>
      </c>
      <c r="M770" s="4" t="str">
        <f t="shared" si="183"/>
        <v>29.764</v>
      </c>
      <c r="N770" s="340">
        <f>IF(O770="","",COUNTIF($O$7:O770,O770))</f>
        <v>5</v>
      </c>
      <c r="O770" s="340">
        <f t="shared" si="180"/>
        <v>29</v>
      </c>
      <c r="P770" s="1" t="str">
        <f t="shared" si="184"/>
        <v xml:space="preserve">a يونس </v>
      </c>
      <c r="Q770" s="4" t="str">
        <f t="shared" si="185"/>
        <v>29.5</v>
      </c>
      <c r="R770" s="2" t="str">
        <f t="shared" si="186"/>
        <v xml:space="preserve">a يونس </v>
      </c>
      <c r="S770" s="79">
        <f t="shared" si="187"/>
        <v>764</v>
      </c>
    </row>
    <row r="771" spans="2:19" ht="24" customHeight="1">
      <c r="B771" s="75" t="str">
        <f t="shared" si="181"/>
        <v>3ASCG-19.4</v>
      </c>
      <c r="C771" s="76">
        <v>765</v>
      </c>
      <c r="D771" s="403" t="str">
        <f t="shared" si="173"/>
        <v>الثالثة إعدادي عام_765</v>
      </c>
      <c r="E771" s="77" t="str">
        <f t="shared" si="174"/>
        <v>3ASCG-19</v>
      </c>
      <c r="F771" s="91" t="str">
        <f t="shared" si="175"/>
        <v>19</v>
      </c>
      <c r="G771" s="92">
        <f t="shared" si="176"/>
        <v>4</v>
      </c>
      <c r="H771" s="91" t="str">
        <f t="shared" si="177"/>
        <v>P131251008</v>
      </c>
      <c r="I771" s="91" t="str">
        <f t="shared" si="178"/>
        <v xml:space="preserve">a فردوس </v>
      </c>
      <c r="J771" s="91" t="str">
        <f t="shared" si="179"/>
        <v>أنثى</v>
      </c>
      <c r="K771" s="101" t="str">
        <f t="shared" si="182"/>
        <v>3ASCG-19</v>
      </c>
      <c r="L771" s="78">
        <v>765</v>
      </c>
      <c r="M771" s="4" t="str">
        <f t="shared" si="183"/>
        <v>29.765</v>
      </c>
      <c r="N771" s="340">
        <f>IF(O771="","",COUNTIF($O$7:O771,O771))</f>
        <v>6</v>
      </c>
      <c r="O771" s="340">
        <f t="shared" si="180"/>
        <v>29</v>
      </c>
      <c r="P771" s="1" t="str">
        <f t="shared" si="184"/>
        <v xml:space="preserve">a فردوس </v>
      </c>
      <c r="Q771" s="4" t="str">
        <f t="shared" si="185"/>
        <v>29.6</v>
      </c>
      <c r="R771" s="2" t="str">
        <f t="shared" si="186"/>
        <v xml:space="preserve">a فردوس </v>
      </c>
      <c r="S771" s="79">
        <f t="shared" si="187"/>
        <v>765</v>
      </c>
    </row>
    <row r="772" spans="2:19" ht="24" customHeight="1">
      <c r="B772" s="75" t="str">
        <f t="shared" si="181"/>
        <v>3ASCG-19.5</v>
      </c>
      <c r="C772" s="76">
        <v>766</v>
      </c>
      <c r="D772" s="403" t="str">
        <f t="shared" si="173"/>
        <v>الثالثة إعدادي عام_766</v>
      </c>
      <c r="E772" s="77" t="str">
        <f t="shared" si="174"/>
        <v>3ASCG-19</v>
      </c>
      <c r="F772" s="91" t="str">
        <f t="shared" si="175"/>
        <v>19</v>
      </c>
      <c r="G772" s="92">
        <f t="shared" si="176"/>
        <v>5</v>
      </c>
      <c r="H772" s="91" t="str">
        <f t="shared" si="177"/>
        <v>P131260156</v>
      </c>
      <c r="I772" s="91" t="str">
        <f t="shared" si="178"/>
        <v xml:space="preserve">a كنزة </v>
      </c>
      <c r="J772" s="91" t="str">
        <f t="shared" si="179"/>
        <v>أنثى</v>
      </c>
      <c r="K772" s="101" t="str">
        <f t="shared" si="182"/>
        <v>3ASCG-19</v>
      </c>
      <c r="L772" s="78">
        <v>766</v>
      </c>
      <c r="M772" s="4" t="str">
        <f t="shared" si="183"/>
        <v>29.766</v>
      </c>
      <c r="N772" s="340">
        <f>IF(O772="","",COUNTIF($O$7:O772,O772))</f>
        <v>7</v>
      </c>
      <c r="O772" s="340">
        <f t="shared" si="180"/>
        <v>29</v>
      </c>
      <c r="P772" s="1" t="str">
        <f t="shared" si="184"/>
        <v xml:space="preserve">a كنزة </v>
      </c>
      <c r="Q772" s="4" t="str">
        <f t="shared" si="185"/>
        <v>29.7</v>
      </c>
      <c r="R772" s="2" t="str">
        <f t="shared" si="186"/>
        <v xml:space="preserve">a كنزة </v>
      </c>
      <c r="S772" s="79">
        <f t="shared" si="187"/>
        <v>766</v>
      </c>
    </row>
    <row r="773" spans="2:19" ht="24" customHeight="1">
      <c r="B773" s="75" t="str">
        <f t="shared" si="181"/>
        <v>3ASCG-19.6</v>
      </c>
      <c r="C773" s="76">
        <v>767</v>
      </c>
      <c r="D773" s="403" t="str">
        <f t="shared" si="173"/>
        <v>الثالثة إعدادي عام_767</v>
      </c>
      <c r="E773" s="77" t="str">
        <f t="shared" si="174"/>
        <v>3ASCG-19</v>
      </c>
      <c r="F773" s="91" t="str">
        <f t="shared" si="175"/>
        <v>19</v>
      </c>
      <c r="G773" s="92">
        <f t="shared" si="176"/>
        <v>6</v>
      </c>
      <c r="H773" s="91" t="str">
        <f t="shared" si="177"/>
        <v>P131371268</v>
      </c>
      <c r="I773" s="91" t="str">
        <f t="shared" si="178"/>
        <v xml:space="preserve">a حفصة </v>
      </c>
      <c r="J773" s="91" t="str">
        <f t="shared" si="179"/>
        <v>أنثى</v>
      </c>
      <c r="K773" s="101" t="str">
        <f t="shared" si="182"/>
        <v>3ASCG-19</v>
      </c>
      <c r="L773" s="78">
        <v>767</v>
      </c>
      <c r="M773" s="4" t="str">
        <f t="shared" si="183"/>
        <v>29.767</v>
      </c>
      <c r="N773" s="340">
        <f>IF(O773="","",COUNTIF($O$7:O773,O773))</f>
        <v>8</v>
      </c>
      <c r="O773" s="340">
        <f t="shared" si="180"/>
        <v>29</v>
      </c>
      <c r="P773" s="1" t="str">
        <f t="shared" si="184"/>
        <v xml:space="preserve">a حفصة </v>
      </c>
      <c r="Q773" s="4" t="str">
        <f t="shared" si="185"/>
        <v>29.8</v>
      </c>
      <c r="R773" s="2" t="str">
        <f t="shared" si="186"/>
        <v xml:space="preserve">a حفصة </v>
      </c>
      <c r="S773" s="79">
        <f t="shared" si="187"/>
        <v>767</v>
      </c>
    </row>
    <row r="774" spans="2:19" ht="24" customHeight="1">
      <c r="B774" s="75" t="str">
        <f t="shared" si="181"/>
        <v>3ASCG-19.7</v>
      </c>
      <c r="C774" s="76">
        <v>768</v>
      </c>
      <c r="D774" s="403" t="str">
        <f t="shared" si="173"/>
        <v>الثالثة إعدادي عام_768</v>
      </c>
      <c r="E774" s="77" t="str">
        <f t="shared" si="174"/>
        <v>3ASCG-19</v>
      </c>
      <c r="F774" s="91" t="str">
        <f t="shared" si="175"/>
        <v>19</v>
      </c>
      <c r="G774" s="92">
        <f t="shared" si="176"/>
        <v>7</v>
      </c>
      <c r="H774" s="91" t="str">
        <f t="shared" si="177"/>
        <v>P131371335</v>
      </c>
      <c r="I774" s="91" t="str">
        <f t="shared" si="178"/>
        <v xml:space="preserve">a أنس </v>
      </c>
      <c r="J774" s="91" t="str">
        <f t="shared" si="179"/>
        <v>ذكر</v>
      </c>
      <c r="K774" s="101" t="str">
        <f t="shared" si="182"/>
        <v>3ASCG-19</v>
      </c>
      <c r="L774" s="78">
        <v>768</v>
      </c>
      <c r="M774" s="4" t="str">
        <f t="shared" si="183"/>
        <v>29.768</v>
      </c>
      <c r="N774" s="340">
        <f>IF(O774="","",COUNTIF($O$7:O774,O774))</f>
        <v>9</v>
      </c>
      <c r="O774" s="340">
        <f t="shared" si="180"/>
        <v>29</v>
      </c>
      <c r="P774" s="1" t="str">
        <f t="shared" si="184"/>
        <v xml:space="preserve">a أنس </v>
      </c>
      <c r="Q774" s="4" t="str">
        <f t="shared" si="185"/>
        <v>29.9</v>
      </c>
      <c r="R774" s="2" t="str">
        <f t="shared" si="186"/>
        <v xml:space="preserve">a أنس </v>
      </c>
      <c r="S774" s="79">
        <f t="shared" si="187"/>
        <v>768</v>
      </c>
    </row>
    <row r="775" spans="2:19" ht="24" customHeight="1">
      <c r="B775" s="75" t="str">
        <f t="shared" si="181"/>
        <v>3ASCG-19.8</v>
      </c>
      <c r="C775" s="76">
        <v>769</v>
      </c>
      <c r="D775" s="403" t="str">
        <f t="shared" ref="D775:D838" si="188">$F$2&amp;"_"&amp;C775</f>
        <v>الثالثة إعدادي عام_769</v>
      </c>
      <c r="E775" s="77" t="str">
        <f t="shared" ref="E775:E838" si="189">IFERROR(INDEX(AHLA1,MATCH(D775,AHLA,0))," ")</f>
        <v>3ASCG-19</v>
      </c>
      <c r="F775" s="91" t="str">
        <f t="shared" ref="F775:F838" si="190">IF(LEN(E775)&gt;7,RIGHT(E775,2),RIGHT(E775,1))</f>
        <v>19</v>
      </c>
      <c r="G775" s="92">
        <f t="shared" ref="G775:G838" si="191">IFERROR(INDEX(AHLA2,MATCH(D775,AHLA,0))," ")</f>
        <v>8</v>
      </c>
      <c r="H775" s="91" t="str">
        <f t="shared" ref="H775:H838" si="192">IFERROR(INDEX(AHLA3,MATCH(D775,AHLA,0))," ")</f>
        <v>P131376717</v>
      </c>
      <c r="I775" s="91" t="str">
        <f t="shared" ref="I775:I838" si="193">IFERROR(INDEX(AHLA5,MATCH(D775,AHLA,0))," ")</f>
        <v xml:space="preserve">a محمد </v>
      </c>
      <c r="J775" s="91" t="str">
        <f t="shared" ref="J775:J838" si="194">IFERROR(INDEX(AHLA4,MATCH(D775,AHLA,0))," ")</f>
        <v>ذكر</v>
      </c>
      <c r="K775" s="101" t="str">
        <f t="shared" si="182"/>
        <v>3ASCG-19</v>
      </c>
      <c r="L775" s="78">
        <v>769</v>
      </c>
      <c r="M775" s="4" t="str">
        <f t="shared" si="183"/>
        <v>29.769</v>
      </c>
      <c r="N775" s="340">
        <f>IF(O775="","",COUNTIF($O$7:O775,O775))</f>
        <v>10</v>
      </c>
      <c r="O775" s="340">
        <f t="shared" si="180"/>
        <v>29</v>
      </c>
      <c r="P775" s="1" t="str">
        <f t="shared" si="184"/>
        <v xml:space="preserve">a محمد </v>
      </c>
      <c r="Q775" s="4" t="str">
        <f t="shared" si="185"/>
        <v>29.10</v>
      </c>
      <c r="R775" s="2" t="str">
        <f t="shared" si="186"/>
        <v xml:space="preserve">a محمد </v>
      </c>
      <c r="S775" s="79">
        <f t="shared" si="187"/>
        <v>769</v>
      </c>
    </row>
    <row r="776" spans="2:19" ht="24" customHeight="1">
      <c r="B776" s="75" t="str">
        <f t="shared" si="181"/>
        <v>3ASCG-19.9</v>
      </c>
      <c r="C776" s="76">
        <v>770</v>
      </c>
      <c r="D776" s="403" t="str">
        <f t="shared" si="188"/>
        <v>الثالثة إعدادي عام_770</v>
      </c>
      <c r="E776" s="77" t="str">
        <f t="shared" si="189"/>
        <v>3ASCG-19</v>
      </c>
      <c r="F776" s="91" t="str">
        <f t="shared" si="190"/>
        <v>19</v>
      </c>
      <c r="G776" s="92">
        <f t="shared" si="191"/>
        <v>9</v>
      </c>
      <c r="H776" s="91" t="str">
        <f t="shared" si="192"/>
        <v>P131415082</v>
      </c>
      <c r="I776" s="91" t="str">
        <f t="shared" si="193"/>
        <v xml:space="preserve">a فدوى </v>
      </c>
      <c r="J776" s="91" t="str">
        <f t="shared" si="194"/>
        <v>أنثى</v>
      </c>
      <c r="K776" s="101" t="str">
        <f t="shared" si="182"/>
        <v>3ASCG-19</v>
      </c>
      <c r="L776" s="78">
        <v>770</v>
      </c>
      <c r="M776" s="4" t="str">
        <f t="shared" si="183"/>
        <v>29.770</v>
      </c>
      <c r="N776" s="340">
        <f>IF(O776="","",COUNTIF($O$7:O776,O776))</f>
        <v>11</v>
      </c>
      <c r="O776" s="340">
        <f t="shared" ref="O776:O839" si="195">IFERROR(INDEX($W$7:$W$46,MATCH(ROW()-6,$U$6:$U$46)),"")</f>
        <v>29</v>
      </c>
      <c r="P776" s="1" t="str">
        <f t="shared" si="184"/>
        <v xml:space="preserve">a فدوى </v>
      </c>
      <c r="Q776" s="4" t="str">
        <f t="shared" si="185"/>
        <v>29.11</v>
      </c>
      <c r="R776" s="2" t="str">
        <f t="shared" si="186"/>
        <v xml:space="preserve">a فدوى </v>
      </c>
      <c r="S776" s="79">
        <f t="shared" si="187"/>
        <v>770</v>
      </c>
    </row>
    <row r="777" spans="2:19" ht="24" customHeight="1">
      <c r="B777" s="75" t="str">
        <f t="shared" si="181"/>
        <v>3ASCG-19.10</v>
      </c>
      <c r="C777" s="76">
        <v>771</v>
      </c>
      <c r="D777" s="403" t="str">
        <f t="shared" si="188"/>
        <v>الثالثة إعدادي عام_771</v>
      </c>
      <c r="E777" s="77" t="str">
        <f t="shared" si="189"/>
        <v>3ASCG-19</v>
      </c>
      <c r="F777" s="91" t="str">
        <f t="shared" si="190"/>
        <v>19</v>
      </c>
      <c r="G777" s="92">
        <f t="shared" si="191"/>
        <v>10</v>
      </c>
      <c r="H777" s="91" t="str">
        <f t="shared" si="192"/>
        <v>P132192385</v>
      </c>
      <c r="I777" s="91" t="str">
        <f t="shared" si="193"/>
        <v>a لطيفة</v>
      </c>
      <c r="J777" s="91" t="str">
        <f t="shared" si="194"/>
        <v>أنثى</v>
      </c>
      <c r="K777" s="101" t="str">
        <f t="shared" si="182"/>
        <v>3ASCG-19</v>
      </c>
      <c r="L777" s="78">
        <v>771</v>
      </c>
      <c r="M777" s="4" t="str">
        <f t="shared" si="183"/>
        <v>29.771</v>
      </c>
      <c r="N777" s="340">
        <f>IF(O777="","",COUNTIF($O$7:O777,O777))</f>
        <v>12</v>
      </c>
      <c r="O777" s="340">
        <f t="shared" si="195"/>
        <v>29</v>
      </c>
      <c r="P777" s="1" t="str">
        <f t="shared" si="184"/>
        <v>a لطيفة</v>
      </c>
      <c r="Q777" s="4" t="str">
        <f t="shared" si="185"/>
        <v>29.12</v>
      </c>
      <c r="R777" s="2" t="str">
        <f t="shared" si="186"/>
        <v>a لطيفة</v>
      </c>
      <c r="S777" s="79">
        <f t="shared" si="187"/>
        <v>771</v>
      </c>
    </row>
    <row r="778" spans="2:19" ht="24" customHeight="1">
      <c r="B778" s="75" t="str">
        <f t="shared" si="181"/>
        <v>3ASCG-19.11</v>
      </c>
      <c r="C778" s="76">
        <v>772</v>
      </c>
      <c r="D778" s="403" t="str">
        <f t="shared" si="188"/>
        <v>الثالثة إعدادي عام_772</v>
      </c>
      <c r="E778" s="77" t="str">
        <f t="shared" si="189"/>
        <v>3ASCG-19</v>
      </c>
      <c r="F778" s="91" t="str">
        <f t="shared" si="190"/>
        <v>19</v>
      </c>
      <c r="G778" s="92">
        <f t="shared" si="191"/>
        <v>11</v>
      </c>
      <c r="H778" s="91" t="str">
        <f t="shared" si="192"/>
        <v>P132371314</v>
      </c>
      <c r="I778" s="91" t="str">
        <f t="shared" si="193"/>
        <v xml:space="preserve">a يحيى </v>
      </c>
      <c r="J778" s="91" t="str">
        <f t="shared" si="194"/>
        <v>ذكر</v>
      </c>
      <c r="K778" s="101" t="str">
        <f t="shared" si="182"/>
        <v>3ASCG-19</v>
      </c>
      <c r="L778" s="78">
        <v>772</v>
      </c>
      <c r="M778" s="4" t="str">
        <f t="shared" si="183"/>
        <v>29.772</v>
      </c>
      <c r="N778" s="340">
        <f>IF(O778="","",COUNTIF($O$7:O778,O778))</f>
        <v>13</v>
      </c>
      <c r="O778" s="340">
        <f t="shared" si="195"/>
        <v>29</v>
      </c>
      <c r="P778" s="1" t="str">
        <f t="shared" si="184"/>
        <v xml:space="preserve">a يحيى </v>
      </c>
      <c r="Q778" s="4" t="str">
        <f t="shared" si="185"/>
        <v>29.13</v>
      </c>
      <c r="R778" s="2" t="str">
        <f t="shared" si="186"/>
        <v xml:space="preserve">a يحيى </v>
      </c>
      <c r="S778" s="79">
        <f t="shared" si="187"/>
        <v>772</v>
      </c>
    </row>
    <row r="779" spans="2:19" ht="24" customHeight="1">
      <c r="B779" s="75" t="str">
        <f t="shared" si="181"/>
        <v>3ASCG-19.12</v>
      </c>
      <c r="C779" s="76">
        <v>773</v>
      </c>
      <c r="D779" s="403" t="str">
        <f t="shared" si="188"/>
        <v>الثالثة إعدادي عام_773</v>
      </c>
      <c r="E779" s="77" t="str">
        <f t="shared" si="189"/>
        <v>3ASCG-19</v>
      </c>
      <c r="F779" s="91" t="str">
        <f t="shared" si="190"/>
        <v>19</v>
      </c>
      <c r="G779" s="92">
        <f t="shared" si="191"/>
        <v>12</v>
      </c>
      <c r="H779" s="91" t="str">
        <f t="shared" si="192"/>
        <v>P132376708</v>
      </c>
      <c r="I779" s="91" t="str">
        <f t="shared" si="193"/>
        <v xml:space="preserve">a أيوب </v>
      </c>
      <c r="J779" s="91" t="str">
        <f t="shared" si="194"/>
        <v>ذكر</v>
      </c>
      <c r="K779" s="101" t="str">
        <f t="shared" si="182"/>
        <v>3ASCG-19</v>
      </c>
      <c r="L779" s="78">
        <v>773</v>
      </c>
      <c r="M779" s="4" t="str">
        <f t="shared" si="183"/>
        <v>29.773</v>
      </c>
      <c r="N779" s="340">
        <f>IF(O779="","",COUNTIF($O$7:O779,O779))</f>
        <v>14</v>
      </c>
      <c r="O779" s="340">
        <f t="shared" si="195"/>
        <v>29</v>
      </c>
      <c r="P779" s="1" t="str">
        <f t="shared" si="184"/>
        <v xml:space="preserve">a أيوب </v>
      </c>
      <c r="Q779" s="4" t="str">
        <f t="shared" si="185"/>
        <v>29.14</v>
      </c>
      <c r="R779" s="2" t="str">
        <f t="shared" si="186"/>
        <v xml:space="preserve">a أيوب </v>
      </c>
      <c r="S779" s="79">
        <f t="shared" si="187"/>
        <v>773</v>
      </c>
    </row>
    <row r="780" spans="2:19" ht="24" customHeight="1">
      <c r="B780" s="75" t="str">
        <f t="shared" si="181"/>
        <v>3ASCG-19.13</v>
      </c>
      <c r="C780" s="76">
        <v>774</v>
      </c>
      <c r="D780" s="403" t="str">
        <f t="shared" si="188"/>
        <v>الثالثة إعدادي عام_774</v>
      </c>
      <c r="E780" s="77" t="str">
        <f t="shared" si="189"/>
        <v>3ASCG-19</v>
      </c>
      <c r="F780" s="91" t="str">
        <f t="shared" si="190"/>
        <v>19</v>
      </c>
      <c r="G780" s="92">
        <f t="shared" si="191"/>
        <v>13</v>
      </c>
      <c r="H780" s="91" t="str">
        <f t="shared" si="192"/>
        <v>P133260207</v>
      </c>
      <c r="I780" s="91" t="str">
        <f t="shared" si="193"/>
        <v xml:space="preserve">a هاجر  </v>
      </c>
      <c r="J780" s="91" t="str">
        <f t="shared" si="194"/>
        <v>أنثى</v>
      </c>
      <c r="K780" s="101" t="str">
        <f t="shared" si="182"/>
        <v>3ASCG-19</v>
      </c>
      <c r="L780" s="78">
        <v>774</v>
      </c>
      <c r="M780" s="4" t="str">
        <f t="shared" si="183"/>
        <v>29.774</v>
      </c>
      <c r="N780" s="340">
        <f>IF(O780="","",COUNTIF($O$7:O780,O780))</f>
        <v>15</v>
      </c>
      <c r="O780" s="340">
        <f t="shared" si="195"/>
        <v>29</v>
      </c>
      <c r="P780" s="1" t="str">
        <f t="shared" si="184"/>
        <v xml:space="preserve">a هاجر  </v>
      </c>
      <c r="Q780" s="4" t="str">
        <f t="shared" si="185"/>
        <v>29.15</v>
      </c>
      <c r="R780" s="2" t="str">
        <f t="shared" si="186"/>
        <v xml:space="preserve">a هاجر  </v>
      </c>
      <c r="S780" s="79">
        <f t="shared" si="187"/>
        <v>774</v>
      </c>
    </row>
    <row r="781" spans="2:19" ht="24" customHeight="1">
      <c r="B781" s="75" t="str">
        <f t="shared" si="181"/>
        <v>3ASCG-19.14</v>
      </c>
      <c r="C781" s="76">
        <v>775</v>
      </c>
      <c r="D781" s="403" t="str">
        <f t="shared" si="188"/>
        <v>الثالثة إعدادي عام_775</v>
      </c>
      <c r="E781" s="77" t="str">
        <f t="shared" si="189"/>
        <v>3ASCG-19</v>
      </c>
      <c r="F781" s="91" t="str">
        <f t="shared" si="190"/>
        <v>19</v>
      </c>
      <c r="G781" s="92">
        <f t="shared" si="191"/>
        <v>14</v>
      </c>
      <c r="H781" s="91" t="str">
        <f t="shared" si="192"/>
        <v>P133371081</v>
      </c>
      <c r="I781" s="91" t="str">
        <f t="shared" si="193"/>
        <v xml:space="preserve">a تويبة </v>
      </c>
      <c r="J781" s="91" t="str">
        <f t="shared" si="194"/>
        <v>أنثى</v>
      </c>
      <c r="K781" s="101" t="str">
        <f t="shared" si="182"/>
        <v>3ASCG-19</v>
      </c>
      <c r="L781" s="78">
        <v>775</v>
      </c>
      <c r="M781" s="4" t="str">
        <f t="shared" si="183"/>
        <v>29.775</v>
      </c>
      <c r="N781" s="340">
        <f>IF(O781="","",COUNTIF($O$7:O781,O781))</f>
        <v>16</v>
      </c>
      <c r="O781" s="340">
        <f t="shared" si="195"/>
        <v>29</v>
      </c>
      <c r="P781" s="1" t="str">
        <f t="shared" si="184"/>
        <v xml:space="preserve">a تويبة </v>
      </c>
      <c r="Q781" s="4" t="str">
        <f t="shared" si="185"/>
        <v>29.16</v>
      </c>
      <c r="R781" s="2" t="str">
        <f t="shared" si="186"/>
        <v xml:space="preserve">a تويبة </v>
      </c>
      <c r="S781" s="79">
        <f t="shared" si="187"/>
        <v>775</v>
      </c>
    </row>
    <row r="782" spans="2:19" ht="24" customHeight="1">
      <c r="B782" s="75" t="str">
        <f t="shared" si="181"/>
        <v>3ASCG-19.15</v>
      </c>
      <c r="C782" s="76">
        <v>776</v>
      </c>
      <c r="D782" s="403" t="str">
        <f t="shared" si="188"/>
        <v>الثالثة إعدادي عام_776</v>
      </c>
      <c r="E782" s="77" t="str">
        <f t="shared" si="189"/>
        <v>3ASCG-19</v>
      </c>
      <c r="F782" s="91" t="str">
        <f t="shared" si="190"/>
        <v>19</v>
      </c>
      <c r="G782" s="92">
        <f t="shared" si="191"/>
        <v>15</v>
      </c>
      <c r="H782" s="91" t="str">
        <f t="shared" si="192"/>
        <v>P133376630</v>
      </c>
      <c r="I782" s="91" t="str">
        <f t="shared" si="193"/>
        <v xml:space="preserve">a محمد </v>
      </c>
      <c r="J782" s="91" t="str">
        <f t="shared" si="194"/>
        <v>ذكر</v>
      </c>
      <c r="K782" s="101" t="str">
        <f t="shared" si="182"/>
        <v>3ASCG-19</v>
      </c>
      <c r="L782" s="78">
        <v>776</v>
      </c>
      <c r="M782" s="4" t="str">
        <f t="shared" si="183"/>
        <v>29.776</v>
      </c>
      <c r="N782" s="340">
        <f>IF(O782="","",COUNTIF($O$7:O782,O782))</f>
        <v>17</v>
      </c>
      <c r="O782" s="340">
        <f t="shared" si="195"/>
        <v>29</v>
      </c>
      <c r="P782" s="1" t="str">
        <f t="shared" si="184"/>
        <v xml:space="preserve">a محمد </v>
      </c>
      <c r="Q782" s="4" t="str">
        <f t="shared" si="185"/>
        <v>29.17</v>
      </c>
      <c r="R782" s="2" t="str">
        <f t="shared" si="186"/>
        <v xml:space="preserve">a محمد </v>
      </c>
      <c r="S782" s="79">
        <f t="shared" si="187"/>
        <v>776</v>
      </c>
    </row>
    <row r="783" spans="2:19" ht="24" customHeight="1">
      <c r="B783" s="75" t="str">
        <f t="shared" si="181"/>
        <v>3ASCG-19.16</v>
      </c>
      <c r="C783" s="76">
        <v>777</v>
      </c>
      <c r="D783" s="403" t="str">
        <f t="shared" si="188"/>
        <v>الثالثة إعدادي عام_777</v>
      </c>
      <c r="E783" s="77" t="str">
        <f t="shared" si="189"/>
        <v>3ASCG-19</v>
      </c>
      <c r="F783" s="91" t="str">
        <f t="shared" si="190"/>
        <v>19</v>
      </c>
      <c r="G783" s="92">
        <f t="shared" si="191"/>
        <v>16</v>
      </c>
      <c r="H783" s="91" t="str">
        <f t="shared" si="192"/>
        <v>P134243130</v>
      </c>
      <c r="I783" s="91" t="str">
        <f t="shared" si="193"/>
        <v>a هدى</v>
      </c>
      <c r="J783" s="91" t="str">
        <f t="shared" si="194"/>
        <v>أنثى</v>
      </c>
      <c r="K783" s="101" t="str">
        <f t="shared" si="182"/>
        <v>3ASCG-19</v>
      </c>
      <c r="L783" s="78">
        <v>777</v>
      </c>
      <c r="M783" s="4" t="str">
        <f t="shared" si="183"/>
        <v>29.777</v>
      </c>
      <c r="N783" s="340">
        <f>IF(O783="","",COUNTIF($O$7:O783,O783))</f>
        <v>18</v>
      </c>
      <c r="O783" s="340">
        <f t="shared" si="195"/>
        <v>29</v>
      </c>
      <c r="P783" s="1" t="str">
        <f t="shared" si="184"/>
        <v>a هدى</v>
      </c>
      <c r="Q783" s="4" t="str">
        <f t="shared" si="185"/>
        <v>29.18</v>
      </c>
      <c r="R783" s="2" t="str">
        <f t="shared" si="186"/>
        <v>a هدى</v>
      </c>
      <c r="S783" s="79">
        <f t="shared" si="187"/>
        <v>777</v>
      </c>
    </row>
    <row r="784" spans="2:19" ht="24" customHeight="1">
      <c r="B784" s="75" t="str">
        <f t="shared" si="181"/>
        <v>3ASCG-19.17</v>
      </c>
      <c r="C784" s="76">
        <v>778</v>
      </c>
      <c r="D784" s="403" t="str">
        <f t="shared" si="188"/>
        <v>الثالثة إعدادي عام_778</v>
      </c>
      <c r="E784" s="77" t="str">
        <f t="shared" si="189"/>
        <v>3ASCG-19</v>
      </c>
      <c r="F784" s="91" t="str">
        <f t="shared" si="190"/>
        <v>19</v>
      </c>
      <c r="G784" s="92">
        <f t="shared" si="191"/>
        <v>17</v>
      </c>
      <c r="H784" s="91" t="str">
        <f t="shared" si="192"/>
        <v>P134243628</v>
      </c>
      <c r="I784" s="91" t="str">
        <f t="shared" si="193"/>
        <v>a خديجة</v>
      </c>
      <c r="J784" s="91" t="str">
        <f t="shared" si="194"/>
        <v>أنثى</v>
      </c>
      <c r="K784" s="101" t="str">
        <f t="shared" si="182"/>
        <v>3ASCG-19</v>
      </c>
      <c r="L784" s="78">
        <v>778</v>
      </c>
      <c r="M784" s="4" t="str">
        <f t="shared" si="183"/>
        <v>29.778</v>
      </c>
      <c r="N784" s="340">
        <f>IF(O784="","",COUNTIF($O$7:O784,O784))</f>
        <v>19</v>
      </c>
      <c r="O784" s="340">
        <f t="shared" si="195"/>
        <v>29</v>
      </c>
      <c r="P784" s="1" t="str">
        <f t="shared" si="184"/>
        <v>a خديجة</v>
      </c>
      <c r="Q784" s="4" t="str">
        <f t="shared" si="185"/>
        <v>29.19</v>
      </c>
      <c r="R784" s="2" t="str">
        <f t="shared" si="186"/>
        <v>a خديجة</v>
      </c>
      <c r="S784" s="79">
        <f t="shared" si="187"/>
        <v>778</v>
      </c>
    </row>
    <row r="785" spans="2:19" ht="24" customHeight="1">
      <c r="B785" s="75" t="str">
        <f t="shared" si="181"/>
        <v>3ASCG-19.18</v>
      </c>
      <c r="C785" s="76">
        <v>779</v>
      </c>
      <c r="D785" s="403" t="str">
        <f t="shared" si="188"/>
        <v>الثالثة إعدادي عام_779</v>
      </c>
      <c r="E785" s="77" t="str">
        <f t="shared" si="189"/>
        <v>3ASCG-19</v>
      </c>
      <c r="F785" s="91" t="str">
        <f t="shared" si="190"/>
        <v>19</v>
      </c>
      <c r="G785" s="92">
        <f t="shared" si="191"/>
        <v>18</v>
      </c>
      <c r="H785" s="91" t="str">
        <f t="shared" si="192"/>
        <v>P134260280</v>
      </c>
      <c r="I785" s="91" t="str">
        <f t="shared" si="193"/>
        <v xml:space="preserve">a عيسى </v>
      </c>
      <c r="J785" s="91" t="str">
        <f t="shared" si="194"/>
        <v>ذكر</v>
      </c>
      <c r="K785" s="101" t="str">
        <f t="shared" si="182"/>
        <v>3ASCG-19</v>
      </c>
      <c r="L785" s="78">
        <v>779</v>
      </c>
      <c r="M785" s="4" t="str">
        <f t="shared" si="183"/>
        <v>29.779</v>
      </c>
      <c r="N785" s="340">
        <f>IF(O785="","",COUNTIF($O$7:O785,O785))</f>
        <v>20</v>
      </c>
      <c r="O785" s="340">
        <f t="shared" si="195"/>
        <v>29</v>
      </c>
      <c r="P785" s="1" t="str">
        <f t="shared" si="184"/>
        <v xml:space="preserve">a عيسى </v>
      </c>
      <c r="Q785" s="4" t="str">
        <f t="shared" si="185"/>
        <v>29.20</v>
      </c>
      <c r="R785" s="2" t="str">
        <f t="shared" si="186"/>
        <v xml:space="preserve">a عيسى </v>
      </c>
      <c r="S785" s="79">
        <f t="shared" si="187"/>
        <v>779</v>
      </c>
    </row>
    <row r="786" spans="2:19" ht="24" customHeight="1">
      <c r="B786" s="75" t="str">
        <f t="shared" si="181"/>
        <v>3ASCG-19.19</v>
      </c>
      <c r="C786" s="76">
        <v>780</v>
      </c>
      <c r="D786" s="403" t="str">
        <f t="shared" si="188"/>
        <v>الثالثة إعدادي عام_780</v>
      </c>
      <c r="E786" s="77" t="str">
        <f t="shared" si="189"/>
        <v>3ASCG-19</v>
      </c>
      <c r="F786" s="91" t="str">
        <f t="shared" si="190"/>
        <v>19</v>
      </c>
      <c r="G786" s="92">
        <f t="shared" si="191"/>
        <v>19</v>
      </c>
      <c r="H786" s="91" t="str">
        <f t="shared" si="192"/>
        <v>P134266824</v>
      </c>
      <c r="I786" s="91" t="str">
        <f t="shared" si="193"/>
        <v xml:space="preserve">a أنوار </v>
      </c>
      <c r="J786" s="91" t="str">
        <f t="shared" si="194"/>
        <v>ذكر</v>
      </c>
      <c r="K786" s="101" t="str">
        <f t="shared" si="182"/>
        <v>3ASCG-19</v>
      </c>
      <c r="L786" s="78">
        <v>780</v>
      </c>
      <c r="M786" s="4" t="str">
        <f t="shared" si="183"/>
        <v>29.780</v>
      </c>
      <c r="N786" s="340">
        <f>IF(O786="","",COUNTIF($O$7:O786,O786))</f>
        <v>21</v>
      </c>
      <c r="O786" s="340">
        <f t="shared" si="195"/>
        <v>29</v>
      </c>
      <c r="P786" s="1" t="str">
        <f t="shared" si="184"/>
        <v xml:space="preserve">a أنوار </v>
      </c>
      <c r="Q786" s="4" t="str">
        <f t="shared" si="185"/>
        <v>29.21</v>
      </c>
      <c r="R786" s="2" t="str">
        <f t="shared" si="186"/>
        <v xml:space="preserve">a أنوار </v>
      </c>
      <c r="S786" s="79">
        <f t="shared" si="187"/>
        <v>780</v>
      </c>
    </row>
    <row r="787" spans="2:19" ht="24" customHeight="1">
      <c r="B787" s="75" t="str">
        <f t="shared" si="181"/>
        <v>3ASCG-19.20</v>
      </c>
      <c r="C787" s="76">
        <v>781</v>
      </c>
      <c r="D787" s="403" t="str">
        <f t="shared" si="188"/>
        <v>الثالثة إعدادي عام_781</v>
      </c>
      <c r="E787" s="77" t="str">
        <f t="shared" si="189"/>
        <v>3ASCG-19</v>
      </c>
      <c r="F787" s="91" t="str">
        <f t="shared" si="190"/>
        <v>19</v>
      </c>
      <c r="G787" s="92">
        <f t="shared" si="191"/>
        <v>20</v>
      </c>
      <c r="H787" s="91" t="str">
        <f t="shared" si="192"/>
        <v>P134276515</v>
      </c>
      <c r="I787" s="91" t="str">
        <f t="shared" si="193"/>
        <v>a سارة</v>
      </c>
      <c r="J787" s="91" t="str">
        <f t="shared" si="194"/>
        <v>أنثى</v>
      </c>
      <c r="K787" s="101" t="str">
        <f t="shared" si="182"/>
        <v>3ASCG-19</v>
      </c>
      <c r="L787" s="78">
        <v>781</v>
      </c>
      <c r="M787" s="4" t="str">
        <f t="shared" si="183"/>
        <v>29.781</v>
      </c>
      <c r="N787" s="340">
        <f>IF(O787="","",COUNTIF($O$7:O787,O787))</f>
        <v>22</v>
      </c>
      <c r="O787" s="340">
        <f t="shared" si="195"/>
        <v>29</v>
      </c>
      <c r="P787" s="1" t="str">
        <f t="shared" si="184"/>
        <v>a سارة</v>
      </c>
      <c r="Q787" s="4" t="str">
        <f t="shared" si="185"/>
        <v>29.22</v>
      </c>
      <c r="R787" s="2" t="str">
        <f t="shared" si="186"/>
        <v>a سارة</v>
      </c>
      <c r="S787" s="79">
        <f t="shared" si="187"/>
        <v>781</v>
      </c>
    </row>
    <row r="788" spans="2:19" ht="24" customHeight="1">
      <c r="B788" s="75" t="str">
        <f t="shared" si="181"/>
        <v>3ASCG-19.21</v>
      </c>
      <c r="C788" s="76">
        <v>782</v>
      </c>
      <c r="D788" s="403" t="str">
        <f t="shared" si="188"/>
        <v>الثالثة إعدادي عام_782</v>
      </c>
      <c r="E788" s="77" t="str">
        <f t="shared" si="189"/>
        <v>3ASCG-19</v>
      </c>
      <c r="F788" s="91" t="str">
        <f t="shared" si="190"/>
        <v>19</v>
      </c>
      <c r="G788" s="92">
        <f t="shared" si="191"/>
        <v>21</v>
      </c>
      <c r="H788" s="91" t="str">
        <f t="shared" si="192"/>
        <v>P134371066</v>
      </c>
      <c r="I788" s="91" t="str">
        <f t="shared" si="193"/>
        <v xml:space="preserve">a دعاء </v>
      </c>
      <c r="J788" s="91" t="str">
        <f t="shared" si="194"/>
        <v>أنثى</v>
      </c>
      <c r="K788" s="101" t="str">
        <f t="shared" si="182"/>
        <v>3ASCG-19</v>
      </c>
      <c r="L788" s="78">
        <v>782</v>
      </c>
      <c r="M788" s="4" t="str">
        <f t="shared" si="183"/>
        <v>29.782</v>
      </c>
      <c r="N788" s="340">
        <f>IF(O788="","",COUNTIF($O$7:O788,O788))</f>
        <v>23</v>
      </c>
      <c r="O788" s="340">
        <f t="shared" si="195"/>
        <v>29</v>
      </c>
      <c r="P788" s="1" t="str">
        <f t="shared" si="184"/>
        <v xml:space="preserve">a دعاء </v>
      </c>
      <c r="Q788" s="4" t="str">
        <f t="shared" si="185"/>
        <v>29.23</v>
      </c>
      <c r="R788" s="2" t="str">
        <f t="shared" si="186"/>
        <v xml:space="preserve">a دعاء </v>
      </c>
      <c r="S788" s="79">
        <f t="shared" si="187"/>
        <v>782</v>
      </c>
    </row>
    <row r="789" spans="2:19" ht="24" customHeight="1">
      <c r="B789" s="75" t="str">
        <f t="shared" si="181"/>
        <v>3ASCG-19.22</v>
      </c>
      <c r="C789" s="76">
        <v>783</v>
      </c>
      <c r="D789" s="403" t="str">
        <f t="shared" si="188"/>
        <v>الثالثة إعدادي عام_783</v>
      </c>
      <c r="E789" s="77" t="str">
        <f t="shared" si="189"/>
        <v>3ASCG-19</v>
      </c>
      <c r="F789" s="91" t="str">
        <f t="shared" si="190"/>
        <v>19</v>
      </c>
      <c r="G789" s="92">
        <f t="shared" si="191"/>
        <v>22</v>
      </c>
      <c r="H789" s="91" t="str">
        <f t="shared" si="192"/>
        <v>P135068573</v>
      </c>
      <c r="I789" s="91" t="str">
        <f t="shared" si="193"/>
        <v>a محمد ادريس ع السلام</v>
      </c>
      <c r="J789" s="91" t="str">
        <f t="shared" si="194"/>
        <v>ذكر</v>
      </c>
      <c r="K789" s="101" t="str">
        <f t="shared" si="182"/>
        <v>3ASCG-19</v>
      </c>
      <c r="L789" s="78">
        <v>783</v>
      </c>
      <c r="M789" s="4" t="str">
        <f t="shared" si="183"/>
        <v>29.783</v>
      </c>
      <c r="N789" s="340">
        <f>IF(O789="","",COUNTIF($O$7:O789,O789))</f>
        <v>24</v>
      </c>
      <c r="O789" s="340">
        <f t="shared" si="195"/>
        <v>29</v>
      </c>
      <c r="P789" s="1" t="str">
        <f t="shared" si="184"/>
        <v>a محمد ادريس ع السلام</v>
      </c>
      <c r="Q789" s="4" t="str">
        <f t="shared" si="185"/>
        <v>29.24</v>
      </c>
      <c r="R789" s="2" t="str">
        <f t="shared" si="186"/>
        <v>a محمد ادريس ع السلام</v>
      </c>
      <c r="S789" s="79">
        <f t="shared" si="187"/>
        <v>783</v>
      </c>
    </row>
    <row r="790" spans="2:19" ht="24" customHeight="1">
      <c r="B790" s="75" t="str">
        <f t="shared" si="181"/>
        <v>3ASCG-19.23</v>
      </c>
      <c r="C790" s="76">
        <v>784</v>
      </c>
      <c r="D790" s="403" t="str">
        <f t="shared" si="188"/>
        <v>الثالثة إعدادي عام_784</v>
      </c>
      <c r="E790" s="77" t="str">
        <f t="shared" si="189"/>
        <v>3ASCG-19</v>
      </c>
      <c r="F790" s="91" t="str">
        <f t="shared" si="190"/>
        <v>19</v>
      </c>
      <c r="G790" s="92">
        <f t="shared" si="191"/>
        <v>23</v>
      </c>
      <c r="H790" s="91" t="str">
        <f t="shared" si="192"/>
        <v>P135243696</v>
      </c>
      <c r="I790" s="91" t="str">
        <f t="shared" si="193"/>
        <v xml:space="preserve">a محمد </v>
      </c>
      <c r="J790" s="91" t="str">
        <f t="shared" si="194"/>
        <v>ذكر</v>
      </c>
      <c r="K790" s="101" t="str">
        <f t="shared" si="182"/>
        <v>3ASCG-19</v>
      </c>
      <c r="L790" s="78">
        <v>784</v>
      </c>
      <c r="M790" s="4" t="str">
        <f t="shared" si="183"/>
        <v>29.784</v>
      </c>
      <c r="N790" s="340">
        <f>IF(O790="","",COUNTIF($O$7:O790,O790))</f>
        <v>25</v>
      </c>
      <c r="O790" s="340">
        <f t="shared" si="195"/>
        <v>29</v>
      </c>
      <c r="P790" s="1" t="str">
        <f t="shared" si="184"/>
        <v xml:space="preserve">a محمد </v>
      </c>
      <c r="Q790" s="4" t="str">
        <f t="shared" si="185"/>
        <v>29.25</v>
      </c>
      <c r="R790" s="2" t="str">
        <f t="shared" si="186"/>
        <v xml:space="preserve">a محمد </v>
      </c>
      <c r="S790" s="79">
        <f t="shared" si="187"/>
        <v>784</v>
      </c>
    </row>
    <row r="791" spans="2:19" ht="24" customHeight="1">
      <c r="B791" s="75" t="str">
        <f t="shared" si="181"/>
        <v>3ASCG-19.24</v>
      </c>
      <c r="C791" s="76">
        <v>785</v>
      </c>
      <c r="D791" s="403" t="str">
        <f t="shared" si="188"/>
        <v>الثالثة إعدادي عام_785</v>
      </c>
      <c r="E791" s="77" t="str">
        <f t="shared" si="189"/>
        <v>3ASCG-19</v>
      </c>
      <c r="F791" s="91" t="str">
        <f t="shared" si="190"/>
        <v>19</v>
      </c>
      <c r="G791" s="92">
        <f t="shared" si="191"/>
        <v>24</v>
      </c>
      <c r="H791" s="91" t="str">
        <f t="shared" si="192"/>
        <v>P136250966</v>
      </c>
      <c r="I791" s="91" t="str">
        <f t="shared" si="193"/>
        <v>a فردوس</v>
      </c>
      <c r="J791" s="91" t="str">
        <f t="shared" si="194"/>
        <v>أنثى</v>
      </c>
      <c r="K791" s="101" t="str">
        <f t="shared" si="182"/>
        <v>3ASCG-19</v>
      </c>
      <c r="L791" s="78">
        <v>785</v>
      </c>
      <c r="M791" s="4" t="str">
        <f t="shared" si="183"/>
        <v>29.785</v>
      </c>
      <c r="N791" s="340">
        <f>IF(O791="","",COUNTIF($O$7:O791,O791))</f>
        <v>26</v>
      </c>
      <c r="O791" s="340">
        <f t="shared" si="195"/>
        <v>29</v>
      </c>
      <c r="P791" s="1" t="str">
        <f t="shared" si="184"/>
        <v>a فردوس</v>
      </c>
      <c r="Q791" s="4" t="str">
        <f t="shared" si="185"/>
        <v>29.26</v>
      </c>
      <c r="R791" s="2" t="str">
        <f t="shared" si="186"/>
        <v>a فردوس</v>
      </c>
      <c r="S791" s="79">
        <f t="shared" si="187"/>
        <v>785</v>
      </c>
    </row>
    <row r="792" spans="2:19" ht="24" customHeight="1">
      <c r="B792" s="75" t="str">
        <f t="shared" si="181"/>
        <v>3ASCG-19.25</v>
      </c>
      <c r="C792" s="76">
        <v>786</v>
      </c>
      <c r="D792" s="403" t="str">
        <f t="shared" si="188"/>
        <v>الثالثة إعدادي عام_786</v>
      </c>
      <c r="E792" s="77" t="str">
        <f t="shared" si="189"/>
        <v>3ASCG-19</v>
      </c>
      <c r="F792" s="91" t="str">
        <f t="shared" si="190"/>
        <v>19</v>
      </c>
      <c r="G792" s="92">
        <f t="shared" si="191"/>
        <v>25</v>
      </c>
      <c r="H792" s="91" t="str">
        <f t="shared" si="192"/>
        <v>P136377352</v>
      </c>
      <c r="I792" s="91" t="str">
        <f t="shared" si="193"/>
        <v xml:space="preserve">a عرفة </v>
      </c>
      <c r="J792" s="91" t="str">
        <f t="shared" si="194"/>
        <v>ذكر</v>
      </c>
      <c r="K792" s="101" t="str">
        <f t="shared" si="182"/>
        <v>3ASCG-19</v>
      </c>
      <c r="L792" s="78">
        <v>786</v>
      </c>
      <c r="M792" s="4" t="str">
        <f t="shared" si="183"/>
        <v>29.786</v>
      </c>
      <c r="N792" s="340">
        <f>IF(O792="","",COUNTIF($O$7:O792,O792))</f>
        <v>27</v>
      </c>
      <c r="O792" s="340">
        <f t="shared" si="195"/>
        <v>29</v>
      </c>
      <c r="P792" s="1" t="str">
        <f t="shared" si="184"/>
        <v xml:space="preserve">a عرفة </v>
      </c>
      <c r="Q792" s="4" t="str">
        <f t="shared" si="185"/>
        <v>29.27</v>
      </c>
      <c r="R792" s="2" t="str">
        <f t="shared" si="186"/>
        <v xml:space="preserve">a عرفة </v>
      </c>
      <c r="S792" s="79">
        <f t="shared" si="187"/>
        <v>786</v>
      </c>
    </row>
    <row r="793" spans="2:19" ht="24" customHeight="1">
      <c r="B793" s="75" t="str">
        <f t="shared" si="181"/>
        <v>3ASCG-19.26</v>
      </c>
      <c r="C793" s="76">
        <v>787</v>
      </c>
      <c r="D793" s="403" t="str">
        <f t="shared" si="188"/>
        <v>الثالثة إعدادي عام_787</v>
      </c>
      <c r="E793" s="77" t="str">
        <f t="shared" si="189"/>
        <v>3ASCG-19</v>
      </c>
      <c r="F793" s="91" t="str">
        <f t="shared" si="190"/>
        <v>19</v>
      </c>
      <c r="G793" s="92">
        <f t="shared" si="191"/>
        <v>26</v>
      </c>
      <c r="H793" s="91" t="str">
        <f t="shared" si="192"/>
        <v>P137260256</v>
      </c>
      <c r="I793" s="91" t="str">
        <f t="shared" si="193"/>
        <v>a نهيلة</v>
      </c>
      <c r="J793" s="91" t="str">
        <f t="shared" si="194"/>
        <v>أنثى</v>
      </c>
      <c r="K793" s="101" t="str">
        <f t="shared" si="182"/>
        <v>3ASCG-19</v>
      </c>
      <c r="L793" s="78">
        <v>787</v>
      </c>
      <c r="M793" s="4" t="str">
        <f t="shared" si="183"/>
        <v>29.787</v>
      </c>
      <c r="N793" s="340">
        <f>IF(O793="","",COUNTIF($O$7:O793,O793))</f>
        <v>28</v>
      </c>
      <c r="O793" s="340">
        <f t="shared" si="195"/>
        <v>29</v>
      </c>
      <c r="P793" s="1" t="str">
        <f t="shared" si="184"/>
        <v>a نهيلة</v>
      </c>
      <c r="Q793" s="4" t="str">
        <f t="shared" si="185"/>
        <v>29.28</v>
      </c>
      <c r="R793" s="2" t="str">
        <f t="shared" si="186"/>
        <v>a نهيلة</v>
      </c>
      <c r="S793" s="79">
        <f t="shared" si="187"/>
        <v>787</v>
      </c>
    </row>
    <row r="794" spans="2:19" ht="24" customHeight="1">
      <c r="B794" s="75" t="str">
        <f t="shared" si="181"/>
        <v>3ASCG-19.27</v>
      </c>
      <c r="C794" s="76">
        <v>788</v>
      </c>
      <c r="D794" s="403" t="str">
        <f t="shared" si="188"/>
        <v>الثالثة إعدادي عام_788</v>
      </c>
      <c r="E794" s="77" t="str">
        <f t="shared" si="189"/>
        <v>3ASCG-19</v>
      </c>
      <c r="F794" s="91" t="str">
        <f t="shared" si="190"/>
        <v>19</v>
      </c>
      <c r="G794" s="92">
        <f t="shared" si="191"/>
        <v>27</v>
      </c>
      <c r="H794" s="91" t="str">
        <f t="shared" si="192"/>
        <v>P137266731</v>
      </c>
      <c r="I794" s="91" t="str">
        <f t="shared" si="193"/>
        <v xml:space="preserve">a إيمان </v>
      </c>
      <c r="J794" s="91" t="str">
        <f t="shared" si="194"/>
        <v>أنثى</v>
      </c>
      <c r="K794" s="101" t="str">
        <f t="shared" si="182"/>
        <v>3ASCG-19</v>
      </c>
      <c r="L794" s="78">
        <v>788</v>
      </c>
      <c r="M794" s="4" t="str">
        <f t="shared" si="183"/>
        <v>29.788</v>
      </c>
      <c r="N794" s="340">
        <f>IF(O794="","",COUNTIF($O$7:O794,O794))</f>
        <v>29</v>
      </c>
      <c r="O794" s="340">
        <f t="shared" si="195"/>
        <v>29</v>
      </c>
      <c r="P794" s="1" t="str">
        <f t="shared" si="184"/>
        <v xml:space="preserve">a إيمان </v>
      </c>
      <c r="Q794" s="4" t="str">
        <f t="shared" si="185"/>
        <v>29.29</v>
      </c>
      <c r="R794" s="2" t="str">
        <f t="shared" si="186"/>
        <v xml:space="preserve">a إيمان </v>
      </c>
      <c r="S794" s="79">
        <f t="shared" si="187"/>
        <v>788</v>
      </c>
    </row>
    <row r="795" spans="2:19" ht="24" customHeight="1">
      <c r="B795" s="75" t="str">
        <f t="shared" si="181"/>
        <v>3ASCG-19.28</v>
      </c>
      <c r="C795" s="76">
        <v>789</v>
      </c>
      <c r="D795" s="403" t="str">
        <f t="shared" si="188"/>
        <v>الثالثة إعدادي عام_789</v>
      </c>
      <c r="E795" s="77" t="str">
        <f t="shared" si="189"/>
        <v>3ASCG-19</v>
      </c>
      <c r="F795" s="91" t="str">
        <f t="shared" si="190"/>
        <v>19</v>
      </c>
      <c r="G795" s="92">
        <f t="shared" si="191"/>
        <v>28</v>
      </c>
      <c r="H795" s="91" t="str">
        <f t="shared" si="192"/>
        <v>P137266796</v>
      </c>
      <c r="I795" s="91" t="str">
        <f t="shared" si="193"/>
        <v xml:space="preserve">a آمال </v>
      </c>
      <c r="J795" s="91" t="str">
        <f t="shared" si="194"/>
        <v>أنثى</v>
      </c>
      <c r="K795" s="101" t="str">
        <f t="shared" si="182"/>
        <v>3ASCG-19</v>
      </c>
      <c r="L795" s="78">
        <v>789</v>
      </c>
      <c r="M795" s="4" t="str">
        <f t="shared" si="183"/>
        <v>29.789</v>
      </c>
      <c r="N795" s="340">
        <f>IF(O795="","",COUNTIF($O$7:O795,O795))</f>
        <v>30</v>
      </c>
      <c r="O795" s="340">
        <f t="shared" si="195"/>
        <v>29</v>
      </c>
      <c r="P795" s="1" t="str">
        <f t="shared" si="184"/>
        <v xml:space="preserve">a آمال </v>
      </c>
      <c r="Q795" s="4" t="str">
        <f t="shared" si="185"/>
        <v>29.30</v>
      </c>
      <c r="R795" s="2" t="str">
        <f t="shared" si="186"/>
        <v xml:space="preserve">a آمال </v>
      </c>
      <c r="S795" s="79">
        <f t="shared" si="187"/>
        <v>789</v>
      </c>
    </row>
    <row r="796" spans="2:19" ht="24" customHeight="1">
      <c r="B796" s="75" t="str">
        <f t="shared" si="181"/>
        <v>3ASCG-19.29</v>
      </c>
      <c r="C796" s="76">
        <v>790</v>
      </c>
      <c r="D796" s="403" t="str">
        <f t="shared" si="188"/>
        <v>الثالثة إعدادي عام_790</v>
      </c>
      <c r="E796" s="77" t="str">
        <f t="shared" si="189"/>
        <v>3ASCG-19</v>
      </c>
      <c r="F796" s="91" t="str">
        <f t="shared" si="190"/>
        <v>19</v>
      </c>
      <c r="G796" s="92">
        <f t="shared" si="191"/>
        <v>29</v>
      </c>
      <c r="H796" s="91" t="str">
        <f t="shared" si="192"/>
        <v>P138230586</v>
      </c>
      <c r="I796" s="91" t="str">
        <f t="shared" si="193"/>
        <v>a زهير</v>
      </c>
      <c r="J796" s="91" t="str">
        <f t="shared" si="194"/>
        <v>ذكر</v>
      </c>
      <c r="K796" s="101" t="str">
        <f t="shared" si="182"/>
        <v>3ASCG-19</v>
      </c>
      <c r="L796" s="78">
        <v>790</v>
      </c>
      <c r="M796" s="4" t="str">
        <f t="shared" si="183"/>
        <v>30.790</v>
      </c>
      <c r="N796" s="340">
        <f>IF(O796="","",COUNTIF($O$7:O796,O796))</f>
        <v>1</v>
      </c>
      <c r="O796" s="340">
        <f t="shared" si="195"/>
        <v>30</v>
      </c>
      <c r="P796" s="1" t="str">
        <f t="shared" si="184"/>
        <v>a زهير</v>
      </c>
      <c r="Q796" s="4" t="str">
        <f t="shared" si="185"/>
        <v>30.1</v>
      </c>
      <c r="R796" s="2" t="str">
        <f t="shared" si="186"/>
        <v>a زهير</v>
      </c>
      <c r="S796" s="79">
        <f t="shared" si="187"/>
        <v>790</v>
      </c>
    </row>
    <row r="797" spans="2:19" ht="24" customHeight="1">
      <c r="B797" s="75" t="str">
        <f t="shared" si="181"/>
        <v>3ASCG-19.30</v>
      </c>
      <c r="C797" s="76">
        <v>791</v>
      </c>
      <c r="D797" s="403" t="str">
        <f t="shared" si="188"/>
        <v>الثالثة إعدادي عام_791</v>
      </c>
      <c r="E797" s="77" t="str">
        <f t="shared" si="189"/>
        <v>3ASCG-19</v>
      </c>
      <c r="F797" s="91" t="str">
        <f t="shared" si="190"/>
        <v>19</v>
      </c>
      <c r="G797" s="92">
        <f t="shared" si="191"/>
        <v>30</v>
      </c>
      <c r="H797" s="91" t="str">
        <f t="shared" si="192"/>
        <v>P138243102</v>
      </c>
      <c r="I797" s="91" t="str">
        <f t="shared" si="193"/>
        <v xml:space="preserve">a محمود </v>
      </c>
      <c r="J797" s="91" t="str">
        <f t="shared" si="194"/>
        <v>ذكر</v>
      </c>
      <c r="K797" s="101" t="str">
        <f t="shared" si="182"/>
        <v>3ASCG-19</v>
      </c>
      <c r="L797" s="78">
        <v>791</v>
      </c>
      <c r="M797" s="4" t="str">
        <f t="shared" si="183"/>
        <v>30.791</v>
      </c>
      <c r="N797" s="340">
        <f>IF(O797="","",COUNTIF($O$7:O797,O797))</f>
        <v>2</v>
      </c>
      <c r="O797" s="340">
        <f t="shared" si="195"/>
        <v>30</v>
      </c>
      <c r="P797" s="1" t="str">
        <f t="shared" si="184"/>
        <v xml:space="preserve">a محمود </v>
      </c>
      <c r="Q797" s="4" t="str">
        <f t="shared" si="185"/>
        <v>30.2</v>
      </c>
      <c r="R797" s="2" t="str">
        <f t="shared" si="186"/>
        <v xml:space="preserve">a محمود </v>
      </c>
      <c r="S797" s="79">
        <f t="shared" si="187"/>
        <v>791</v>
      </c>
    </row>
    <row r="798" spans="2:19" ht="24" customHeight="1">
      <c r="B798" s="75" t="str">
        <f t="shared" si="181"/>
        <v>3ASCG-19.31</v>
      </c>
      <c r="C798" s="76">
        <v>792</v>
      </c>
      <c r="D798" s="403" t="str">
        <f t="shared" si="188"/>
        <v>الثالثة إعدادي عام_792</v>
      </c>
      <c r="E798" s="77" t="str">
        <f t="shared" si="189"/>
        <v>3ASCG-19</v>
      </c>
      <c r="F798" s="91" t="str">
        <f t="shared" si="190"/>
        <v>19</v>
      </c>
      <c r="G798" s="92">
        <f t="shared" si="191"/>
        <v>31</v>
      </c>
      <c r="H798" s="91" t="str">
        <f t="shared" si="192"/>
        <v>P138260284</v>
      </c>
      <c r="I798" s="91" t="str">
        <f t="shared" si="193"/>
        <v xml:space="preserve">a سفيان </v>
      </c>
      <c r="J798" s="91" t="str">
        <f t="shared" si="194"/>
        <v>ذكر</v>
      </c>
      <c r="K798" s="101" t="str">
        <f t="shared" si="182"/>
        <v>3ASCG-19</v>
      </c>
      <c r="L798" s="78">
        <v>792</v>
      </c>
      <c r="M798" s="4" t="str">
        <f t="shared" si="183"/>
        <v>30.792</v>
      </c>
      <c r="N798" s="340">
        <f>IF(O798="","",COUNTIF($O$7:O798,O798))</f>
        <v>3</v>
      </c>
      <c r="O798" s="340">
        <f t="shared" si="195"/>
        <v>30</v>
      </c>
      <c r="P798" s="1" t="str">
        <f t="shared" si="184"/>
        <v xml:space="preserve">a سفيان </v>
      </c>
      <c r="Q798" s="4" t="str">
        <f t="shared" si="185"/>
        <v>30.3</v>
      </c>
      <c r="R798" s="2" t="str">
        <f t="shared" si="186"/>
        <v xml:space="preserve">a سفيان </v>
      </c>
      <c r="S798" s="79">
        <f t="shared" si="187"/>
        <v>792</v>
      </c>
    </row>
    <row r="799" spans="2:19" ht="24" customHeight="1">
      <c r="B799" s="75" t="str">
        <f t="shared" si="181"/>
        <v>3ASCG-19.32</v>
      </c>
      <c r="C799" s="76">
        <v>793</v>
      </c>
      <c r="D799" s="403" t="str">
        <f t="shared" si="188"/>
        <v>الثالثة إعدادي عام_793</v>
      </c>
      <c r="E799" s="77" t="str">
        <f t="shared" si="189"/>
        <v>3ASCG-19</v>
      </c>
      <c r="F799" s="91" t="str">
        <f t="shared" si="190"/>
        <v>19</v>
      </c>
      <c r="G799" s="92">
        <f t="shared" si="191"/>
        <v>32</v>
      </c>
      <c r="H799" s="91" t="str">
        <f t="shared" si="192"/>
        <v>P138371281</v>
      </c>
      <c r="I799" s="91" t="str">
        <f t="shared" si="193"/>
        <v xml:space="preserve">a رجاء </v>
      </c>
      <c r="J799" s="91" t="str">
        <f t="shared" si="194"/>
        <v>أنثى</v>
      </c>
      <c r="K799" s="101" t="str">
        <f t="shared" si="182"/>
        <v>3ASCG-19</v>
      </c>
      <c r="L799" s="78">
        <v>793</v>
      </c>
      <c r="M799" s="4" t="str">
        <f t="shared" si="183"/>
        <v>30.793</v>
      </c>
      <c r="N799" s="340">
        <f>IF(O799="","",COUNTIF($O$7:O799,O799))</f>
        <v>4</v>
      </c>
      <c r="O799" s="340">
        <f t="shared" si="195"/>
        <v>30</v>
      </c>
      <c r="P799" s="1" t="str">
        <f t="shared" si="184"/>
        <v xml:space="preserve">a رجاء </v>
      </c>
      <c r="Q799" s="4" t="str">
        <f t="shared" si="185"/>
        <v>30.4</v>
      </c>
      <c r="R799" s="2" t="str">
        <f t="shared" si="186"/>
        <v xml:space="preserve">a رجاء </v>
      </c>
      <c r="S799" s="79">
        <f t="shared" si="187"/>
        <v>793</v>
      </c>
    </row>
    <row r="800" spans="2:19" ht="24" customHeight="1">
      <c r="B800" s="75" t="str">
        <f t="shared" si="181"/>
        <v>3ASCG-19.33</v>
      </c>
      <c r="C800" s="76">
        <v>794</v>
      </c>
      <c r="D800" s="403" t="str">
        <f t="shared" si="188"/>
        <v>الثالثة إعدادي عام_794</v>
      </c>
      <c r="E800" s="77" t="str">
        <f t="shared" si="189"/>
        <v>3ASCG-19</v>
      </c>
      <c r="F800" s="91" t="str">
        <f t="shared" si="190"/>
        <v>19</v>
      </c>
      <c r="G800" s="92">
        <f t="shared" si="191"/>
        <v>33</v>
      </c>
      <c r="H800" s="91" t="str">
        <f t="shared" si="192"/>
        <v>P138376559</v>
      </c>
      <c r="I800" s="91" t="str">
        <f t="shared" si="193"/>
        <v xml:space="preserve">a فرح </v>
      </c>
      <c r="J800" s="91" t="str">
        <f t="shared" si="194"/>
        <v>أنثى</v>
      </c>
      <c r="K800" s="101" t="str">
        <f t="shared" si="182"/>
        <v>3ASCG-19</v>
      </c>
      <c r="L800" s="78">
        <v>794</v>
      </c>
      <c r="M800" s="4" t="str">
        <f t="shared" si="183"/>
        <v>30.794</v>
      </c>
      <c r="N800" s="340">
        <f>IF(O800="","",COUNTIF($O$7:O800,O800))</f>
        <v>5</v>
      </c>
      <c r="O800" s="340">
        <f t="shared" si="195"/>
        <v>30</v>
      </c>
      <c r="P800" s="1" t="str">
        <f t="shared" si="184"/>
        <v xml:space="preserve">a فرح </v>
      </c>
      <c r="Q800" s="4" t="str">
        <f t="shared" si="185"/>
        <v>30.5</v>
      </c>
      <c r="R800" s="2" t="str">
        <f t="shared" si="186"/>
        <v xml:space="preserve">a فرح </v>
      </c>
      <c r="S800" s="79">
        <f t="shared" si="187"/>
        <v>794</v>
      </c>
    </row>
    <row r="801" spans="2:19" ht="24" customHeight="1">
      <c r="B801" s="75" t="str">
        <f t="shared" si="181"/>
        <v>3ASCG-19.34</v>
      </c>
      <c r="C801" s="76">
        <v>795</v>
      </c>
      <c r="D801" s="403" t="str">
        <f t="shared" si="188"/>
        <v>الثالثة إعدادي عام_795</v>
      </c>
      <c r="E801" s="77" t="str">
        <f t="shared" si="189"/>
        <v>3ASCG-19</v>
      </c>
      <c r="F801" s="91" t="str">
        <f t="shared" si="190"/>
        <v>19</v>
      </c>
      <c r="G801" s="92">
        <f t="shared" si="191"/>
        <v>34</v>
      </c>
      <c r="H801" s="91" t="str">
        <f t="shared" si="192"/>
        <v>P138377573</v>
      </c>
      <c r="I801" s="91" t="str">
        <f t="shared" si="193"/>
        <v xml:space="preserve">a خلود </v>
      </c>
      <c r="J801" s="91" t="str">
        <f t="shared" si="194"/>
        <v>أنثى</v>
      </c>
      <c r="K801" s="101" t="str">
        <f t="shared" si="182"/>
        <v>3ASCG-19</v>
      </c>
      <c r="L801" s="78">
        <v>795</v>
      </c>
      <c r="M801" s="4" t="str">
        <f t="shared" si="183"/>
        <v>30.795</v>
      </c>
      <c r="N801" s="340">
        <f>IF(O801="","",COUNTIF($O$7:O801,O801))</f>
        <v>6</v>
      </c>
      <c r="O801" s="340">
        <f t="shared" si="195"/>
        <v>30</v>
      </c>
      <c r="P801" s="1" t="str">
        <f t="shared" si="184"/>
        <v xml:space="preserve">a خلود </v>
      </c>
      <c r="Q801" s="4" t="str">
        <f t="shared" si="185"/>
        <v>30.6</v>
      </c>
      <c r="R801" s="2" t="str">
        <f t="shared" si="186"/>
        <v xml:space="preserve">a خلود </v>
      </c>
      <c r="S801" s="79">
        <f t="shared" si="187"/>
        <v>795</v>
      </c>
    </row>
    <row r="802" spans="2:19" ht="24" customHeight="1">
      <c r="B802" s="75" t="str">
        <f t="shared" si="181"/>
        <v>3ASCG-19.35</v>
      </c>
      <c r="C802" s="76">
        <v>796</v>
      </c>
      <c r="D802" s="403" t="str">
        <f t="shared" si="188"/>
        <v>الثالثة إعدادي عام_796</v>
      </c>
      <c r="E802" s="77" t="str">
        <f t="shared" si="189"/>
        <v>3ASCG-19</v>
      </c>
      <c r="F802" s="91" t="str">
        <f t="shared" si="190"/>
        <v>19</v>
      </c>
      <c r="G802" s="92">
        <f t="shared" si="191"/>
        <v>35</v>
      </c>
      <c r="H802" s="91" t="str">
        <f t="shared" si="192"/>
        <v>P139376663</v>
      </c>
      <c r="I802" s="91" t="str">
        <f t="shared" si="193"/>
        <v xml:space="preserve">a أسعد </v>
      </c>
      <c r="J802" s="91" t="str">
        <f t="shared" si="194"/>
        <v>ذكر</v>
      </c>
      <c r="K802" s="101" t="str">
        <f t="shared" si="182"/>
        <v>3ASCG-19</v>
      </c>
      <c r="L802" s="78">
        <v>796</v>
      </c>
      <c r="M802" s="4" t="str">
        <f t="shared" si="183"/>
        <v>30.796</v>
      </c>
      <c r="N802" s="340">
        <f>IF(O802="","",COUNTIF($O$7:O802,O802))</f>
        <v>7</v>
      </c>
      <c r="O802" s="340">
        <f t="shared" si="195"/>
        <v>30</v>
      </c>
      <c r="P802" s="1" t="str">
        <f t="shared" si="184"/>
        <v xml:space="preserve">a أسعد </v>
      </c>
      <c r="Q802" s="4" t="str">
        <f t="shared" si="185"/>
        <v>30.7</v>
      </c>
      <c r="R802" s="2" t="str">
        <f t="shared" si="186"/>
        <v xml:space="preserve">a أسعد </v>
      </c>
      <c r="S802" s="79">
        <f t="shared" si="187"/>
        <v>796</v>
      </c>
    </row>
    <row r="803" spans="2:19" ht="24" customHeight="1">
      <c r="B803" s="75" t="str">
        <f t="shared" si="181"/>
        <v>3ASCG-19.36</v>
      </c>
      <c r="C803" s="76">
        <v>797</v>
      </c>
      <c r="D803" s="403" t="str">
        <f t="shared" si="188"/>
        <v>الثالثة إعدادي عام_797</v>
      </c>
      <c r="E803" s="77" t="str">
        <f t="shared" si="189"/>
        <v>3ASCG-19</v>
      </c>
      <c r="F803" s="91" t="str">
        <f t="shared" si="190"/>
        <v>19</v>
      </c>
      <c r="G803" s="92">
        <f t="shared" si="191"/>
        <v>36</v>
      </c>
      <c r="H803" s="91" t="str">
        <f t="shared" si="192"/>
        <v>P139376724</v>
      </c>
      <c r="I803" s="91" t="str">
        <f t="shared" si="193"/>
        <v xml:space="preserve">a قمر </v>
      </c>
      <c r="J803" s="91" t="str">
        <f t="shared" si="194"/>
        <v>أنثى</v>
      </c>
      <c r="K803" s="101" t="str">
        <f t="shared" si="182"/>
        <v>3ASCG-19</v>
      </c>
      <c r="L803" s="78">
        <v>797</v>
      </c>
      <c r="M803" s="4" t="str">
        <f t="shared" si="183"/>
        <v>30.797</v>
      </c>
      <c r="N803" s="340">
        <f>IF(O803="","",COUNTIF($O$7:O803,O803))</f>
        <v>8</v>
      </c>
      <c r="O803" s="340">
        <f t="shared" si="195"/>
        <v>30</v>
      </c>
      <c r="P803" s="1" t="str">
        <f t="shared" si="184"/>
        <v xml:space="preserve">a قمر </v>
      </c>
      <c r="Q803" s="4" t="str">
        <f t="shared" si="185"/>
        <v>30.8</v>
      </c>
      <c r="R803" s="2" t="str">
        <f t="shared" si="186"/>
        <v xml:space="preserve">a قمر </v>
      </c>
      <c r="S803" s="79">
        <f t="shared" si="187"/>
        <v>797</v>
      </c>
    </row>
    <row r="804" spans="2:19" ht="24" customHeight="1">
      <c r="B804" s="75" t="str">
        <f t="shared" si="181"/>
        <v>3ASCG-19.37</v>
      </c>
      <c r="C804" s="76">
        <v>798</v>
      </c>
      <c r="D804" s="403" t="str">
        <f t="shared" si="188"/>
        <v>الثالثة إعدادي عام_798</v>
      </c>
      <c r="E804" s="77" t="str">
        <f t="shared" si="189"/>
        <v>3ASCG-19</v>
      </c>
      <c r="F804" s="91" t="str">
        <f t="shared" si="190"/>
        <v>19</v>
      </c>
      <c r="G804" s="92">
        <f t="shared" si="191"/>
        <v>37</v>
      </c>
      <c r="H804" s="91" t="str">
        <f t="shared" si="192"/>
        <v>P141104207</v>
      </c>
      <c r="I804" s="91" t="str">
        <f t="shared" si="193"/>
        <v>a هند</v>
      </c>
      <c r="J804" s="91" t="str">
        <f t="shared" si="194"/>
        <v>أنثى</v>
      </c>
      <c r="K804" s="101" t="str">
        <f t="shared" si="182"/>
        <v>3ASCG-19</v>
      </c>
      <c r="L804" s="78">
        <v>798</v>
      </c>
      <c r="M804" s="4" t="str">
        <f t="shared" si="183"/>
        <v>30.798</v>
      </c>
      <c r="N804" s="340">
        <f>IF(O804="","",COUNTIF($O$7:O804,O804))</f>
        <v>9</v>
      </c>
      <c r="O804" s="340">
        <f t="shared" si="195"/>
        <v>30</v>
      </c>
      <c r="P804" s="1" t="str">
        <f t="shared" si="184"/>
        <v>a هند</v>
      </c>
      <c r="Q804" s="4" t="str">
        <f t="shared" si="185"/>
        <v>30.9</v>
      </c>
      <c r="R804" s="2" t="str">
        <f t="shared" si="186"/>
        <v>a هند</v>
      </c>
      <c r="S804" s="79">
        <f t="shared" si="187"/>
        <v>798</v>
      </c>
    </row>
    <row r="805" spans="2:19" ht="24" customHeight="1">
      <c r="B805" s="75" t="str">
        <f t="shared" si="181"/>
        <v>3ASCG-19.38</v>
      </c>
      <c r="C805" s="76">
        <v>799</v>
      </c>
      <c r="D805" s="403" t="str">
        <f t="shared" si="188"/>
        <v>الثالثة إعدادي عام_799</v>
      </c>
      <c r="E805" s="77" t="str">
        <f t="shared" si="189"/>
        <v>3ASCG-19</v>
      </c>
      <c r="F805" s="91" t="str">
        <f t="shared" si="190"/>
        <v>19</v>
      </c>
      <c r="G805" s="92">
        <f t="shared" si="191"/>
        <v>38</v>
      </c>
      <c r="H805" s="91" t="str">
        <f t="shared" si="192"/>
        <v>P142173305</v>
      </c>
      <c r="I805" s="91" t="str">
        <f t="shared" si="193"/>
        <v>a وئام</v>
      </c>
      <c r="J805" s="91" t="str">
        <f t="shared" si="194"/>
        <v>أنثى</v>
      </c>
      <c r="K805" s="101" t="str">
        <f t="shared" si="182"/>
        <v>3ASCG-19</v>
      </c>
      <c r="L805" s="78">
        <v>799</v>
      </c>
      <c r="M805" s="4" t="str">
        <f t="shared" si="183"/>
        <v>30.799</v>
      </c>
      <c r="N805" s="340">
        <f>IF(O805="","",COUNTIF($O$7:O805,O805))</f>
        <v>10</v>
      </c>
      <c r="O805" s="340">
        <f t="shared" si="195"/>
        <v>30</v>
      </c>
      <c r="P805" s="1" t="str">
        <f t="shared" si="184"/>
        <v>a وئام</v>
      </c>
      <c r="Q805" s="4" t="str">
        <f t="shared" si="185"/>
        <v>30.10</v>
      </c>
      <c r="R805" s="2" t="str">
        <f t="shared" si="186"/>
        <v>a وئام</v>
      </c>
      <c r="S805" s="79">
        <f t="shared" si="187"/>
        <v>799</v>
      </c>
    </row>
    <row r="806" spans="2:19" ht="24" customHeight="1">
      <c r="B806" s="75" t="str">
        <f t="shared" si="181"/>
        <v>3ASCG-19.39</v>
      </c>
      <c r="C806" s="76">
        <v>800</v>
      </c>
      <c r="D806" s="403" t="str">
        <f t="shared" si="188"/>
        <v>الثالثة إعدادي عام_800</v>
      </c>
      <c r="E806" s="77" t="str">
        <f t="shared" si="189"/>
        <v>3ASCG-19</v>
      </c>
      <c r="F806" s="91" t="str">
        <f t="shared" si="190"/>
        <v>19</v>
      </c>
      <c r="G806" s="92">
        <f t="shared" si="191"/>
        <v>39</v>
      </c>
      <c r="H806" s="91" t="str">
        <f t="shared" si="192"/>
        <v>P147036854</v>
      </c>
      <c r="I806" s="91" t="str">
        <f t="shared" si="193"/>
        <v>a عدنان</v>
      </c>
      <c r="J806" s="91" t="str">
        <f t="shared" si="194"/>
        <v>ذكر</v>
      </c>
      <c r="K806" s="101" t="str">
        <f t="shared" si="182"/>
        <v>3ASCG-19</v>
      </c>
      <c r="L806" s="78">
        <v>800</v>
      </c>
      <c r="M806" s="4" t="str">
        <f t="shared" si="183"/>
        <v>30.800</v>
      </c>
      <c r="N806" s="340">
        <f>IF(O806="","",COUNTIF($O$7:O806,O806))</f>
        <v>11</v>
      </c>
      <c r="O806" s="340">
        <f t="shared" si="195"/>
        <v>30</v>
      </c>
      <c r="P806" s="1" t="str">
        <f t="shared" si="184"/>
        <v>a عدنان</v>
      </c>
      <c r="Q806" s="4" t="str">
        <f t="shared" si="185"/>
        <v>30.11</v>
      </c>
      <c r="R806" s="2" t="str">
        <f t="shared" si="186"/>
        <v>a عدنان</v>
      </c>
      <c r="S806" s="79">
        <f t="shared" si="187"/>
        <v>800</v>
      </c>
    </row>
    <row r="807" spans="2:19" ht="24" customHeight="1">
      <c r="B807" s="75" t="str">
        <f t="shared" ref="B807:B870" si="196">+CONCATENATE(E807,".",G807)</f>
        <v>3ASCG-19.40</v>
      </c>
      <c r="C807" s="76">
        <v>801</v>
      </c>
      <c r="D807" s="403" t="str">
        <f t="shared" si="188"/>
        <v>الثالثة إعدادي عام_801</v>
      </c>
      <c r="E807" s="77" t="str">
        <f t="shared" si="189"/>
        <v>3ASCG-19</v>
      </c>
      <c r="F807" s="91" t="str">
        <f t="shared" si="190"/>
        <v>19</v>
      </c>
      <c r="G807" s="92">
        <f t="shared" si="191"/>
        <v>40</v>
      </c>
      <c r="H807" s="91" t="str">
        <f t="shared" si="192"/>
        <v>P148077099</v>
      </c>
      <c r="I807" s="91" t="str">
        <f t="shared" si="193"/>
        <v>a نهى</v>
      </c>
      <c r="J807" s="91" t="str">
        <f t="shared" si="194"/>
        <v>أنثى</v>
      </c>
      <c r="K807" s="101" t="str">
        <f t="shared" ref="K807:K870" si="197">E807</f>
        <v>3ASCG-19</v>
      </c>
      <c r="L807" s="78">
        <v>801</v>
      </c>
      <c r="M807" s="4" t="str">
        <f t="shared" ref="M807:M870" si="198">CONCATENATE(O807,".",L807)</f>
        <v>30.801</v>
      </c>
      <c r="N807" s="340">
        <f>IF(O807="","",COUNTIF($O$7:O807,O807))</f>
        <v>12</v>
      </c>
      <c r="O807" s="340">
        <f t="shared" si="195"/>
        <v>30</v>
      </c>
      <c r="P807" s="1" t="str">
        <f t="shared" ref="P807:P870" si="199">I807</f>
        <v>a نهى</v>
      </c>
      <c r="Q807" s="4" t="str">
        <f t="shared" ref="Q807:Q870" si="200">CONCATENATE(O807,".",N807)</f>
        <v>30.12</v>
      </c>
      <c r="R807" s="2" t="str">
        <f t="shared" ref="R807:R870" si="201">I807</f>
        <v>a نهى</v>
      </c>
      <c r="S807" s="79">
        <f t="shared" ref="S807:S870" si="202">L807</f>
        <v>801</v>
      </c>
    </row>
    <row r="808" spans="2:19" ht="24" customHeight="1">
      <c r="B808" s="75" t="str">
        <f t="shared" si="196"/>
        <v>3ASCG-19.41</v>
      </c>
      <c r="C808" s="76">
        <v>802</v>
      </c>
      <c r="D808" s="403" t="str">
        <f t="shared" si="188"/>
        <v>الثالثة إعدادي عام_802</v>
      </c>
      <c r="E808" s="77" t="str">
        <f t="shared" si="189"/>
        <v>3ASCG-19</v>
      </c>
      <c r="F808" s="91" t="str">
        <f t="shared" si="190"/>
        <v>19</v>
      </c>
      <c r="G808" s="92">
        <f t="shared" si="191"/>
        <v>41</v>
      </c>
      <c r="H808" s="91" t="str">
        <f t="shared" si="192"/>
        <v>P149092014</v>
      </c>
      <c r="I808" s="91" t="str">
        <f t="shared" si="193"/>
        <v>a أمامة</v>
      </c>
      <c r="J808" s="91" t="str">
        <f t="shared" si="194"/>
        <v>أنثى</v>
      </c>
      <c r="K808" s="101" t="str">
        <f t="shared" si="197"/>
        <v>3ASCG-19</v>
      </c>
      <c r="L808" s="78">
        <v>802</v>
      </c>
      <c r="M808" s="4" t="str">
        <f t="shared" si="198"/>
        <v>30.802</v>
      </c>
      <c r="N808" s="340">
        <f>IF(O808="","",COUNTIF($O$7:O808,O808))</f>
        <v>13</v>
      </c>
      <c r="O808" s="340">
        <f t="shared" si="195"/>
        <v>30</v>
      </c>
      <c r="P808" s="1" t="str">
        <f t="shared" si="199"/>
        <v>a أمامة</v>
      </c>
      <c r="Q808" s="4" t="str">
        <f t="shared" si="200"/>
        <v>30.13</v>
      </c>
      <c r="R808" s="2" t="str">
        <f t="shared" si="201"/>
        <v>a أمامة</v>
      </c>
      <c r="S808" s="79">
        <f t="shared" si="202"/>
        <v>802</v>
      </c>
    </row>
    <row r="809" spans="2:19" ht="24" customHeight="1">
      <c r="B809" s="75" t="str">
        <f t="shared" si="196"/>
        <v>3ASCG-19.42</v>
      </c>
      <c r="C809" s="76">
        <v>803</v>
      </c>
      <c r="D809" s="403" t="str">
        <f t="shared" si="188"/>
        <v>الثالثة إعدادي عام_803</v>
      </c>
      <c r="E809" s="77" t="str">
        <f t="shared" si="189"/>
        <v>3ASCG-19</v>
      </c>
      <c r="F809" s="91" t="str">
        <f t="shared" si="190"/>
        <v>19</v>
      </c>
      <c r="G809" s="92">
        <f t="shared" si="191"/>
        <v>42</v>
      </c>
      <c r="H809" s="91" t="str">
        <f t="shared" si="192"/>
        <v>R139221591</v>
      </c>
      <c r="I809" s="91" t="str">
        <f t="shared" si="193"/>
        <v>a أسامة</v>
      </c>
      <c r="J809" s="91" t="str">
        <f t="shared" si="194"/>
        <v>ذكر</v>
      </c>
      <c r="K809" s="101" t="str">
        <f t="shared" si="197"/>
        <v>3ASCG-19</v>
      </c>
      <c r="L809" s="78">
        <v>803</v>
      </c>
      <c r="M809" s="4" t="str">
        <f t="shared" si="198"/>
        <v>30.803</v>
      </c>
      <c r="N809" s="340">
        <f>IF(O809="","",COUNTIF($O$7:O809,O809))</f>
        <v>14</v>
      </c>
      <c r="O809" s="340">
        <f t="shared" si="195"/>
        <v>30</v>
      </c>
      <c r="P809" s="1" t="str">
        <f t="shared" si="199"/>
        <v>a أسامة</v>
      </c>
      <c r="Q809" s="4" t="str">
        <f t="shared" si="200"/>
        <v>30.14</v>
      </c>
      <c r="R809" s="2" t="str">
        <f t="shared" si="201"/>
        <v>a أسامة</v>
      </c>
      <c r="S809" s="79">
        <f t="shared" si="202"/>
        <v>803</v>
      </c>
    </row>
    <row r="810" spans="2:19" ht="24" customHeight="1">
      <c r="B810" s="75" t="str">
        <f t="shared" si="196"/>
        <v>3ASCG-19.43</v>
      </c>
      <c r="C810" s="76">
        <v>804</v>
      </c>
      <c r="D810" s="403" t="str">
        <f t="shared" si="188"/>
        <v>الثالثة إعدادي عام_804</v>
      </c>
      <c r="E810" s="77" t="str">
        <f t="shared" si="189"/>
        <v>3ASCG-19</v>
      </c>
      <c r="F810" s="91" t="str">
        <f t="shared" si="190"/>
        <v>19</v>
      </c>
      <c r="G810" s="92">
        <f t="shared" si="191"/>
        <v>43</v>
      </c>
      <c r="H810" s="91" t="str">
        <f t="shared" si="192"/>
        <v>S132063061</v>
      </c>
      <c r="I810" s="91" t="str">
        <f t="shared" si="193"/>
        <v>a إكرام</v>
      </c>
      <c r="J810" s="91" t="str">
        <f t="shared" si="194"/>
        <v>أنثى</v>
      </c>
      <c r="K810" s="101" t="str">
        <f t="shared" si="197"/>
        <v>3ASCG-19</v>
      </c>
      <c r="L810" s="78">
        <v>804</v>
      </c>
      <c r="M810" s="4" t="str">
        <f t="shared" si="198"/>
        <v>30.804</v>
      </c>
      <c r="N810" s="340">
        <f>IF(O810="","",COUNTIF($O$7:O810,O810))</f>
        <v>15</v>
      </c>
      <c r="O810" s="340">
        <f t="shared" si="195"/>
        <v>30</v>
      </c>
      <c r="P810" s="1" t="str">
        <f t="shared" si="199"/>
        <v>a إكرام</v>
      </c>
      <c r="Q810" s="4" t="str">
        <f t="shared" si="200"/>
        <v>30.15</v>
      </c>
      <c r="R810" s="2" t="str">
        <f t="shared" si="201"/>
        <v>a إكرام</v>
      </c>
      <c r="S810" s="79">
        <f t="shared" si="202"/>
        <v>804</v>
      </c>
    </row>
    <row r="811" spans="2:19" ht="24" customHeight="1">
      <c r="B811" s="75" t="str">
        <f t="shared" si="196"/>
        <v>3ASCG-20.1</v>
      </c>
      <c r="C811" s="76">
        <v>805</v>
      </c>
      <c r="D811" s="403" t="str">
        <f t="shared" si="188"/>
        <v>الثالثة إعدادي عام_805</v>
      </c>
      <c r="E811" s="77" t="str">
        <f t="shared" si="189"/>
        <v>3ASCG-20</v>
      </c>
      <c r="F811" s="91" t="str">
        <f t="shared" si="190"/>
        <v>20</v>
      </c>
      <c r="G811" s="92">
        <f t="shared" si="191"/>
        <v>1</v>
      </c>
      <c r="H811" s="91" t="str">
        <f t="shared" si="192"/>
        <v>M137500030</v>
      </c>
      <c r="I811" s="91" t="str">
        <f t="shared" si="193"/>
        <v>a علاء الدين</v>
      </c>
      <c r="J811" s="91" t="str">
        <f t="shared" si="194"/>
        <v>ذكر</v>
      </c>
      <c r="K811" s="101" t="str">
        <f t="shared" si="197"/>
        <v>3ASCG-20</v>
      </c>
      <c r="L811" s="78">
        <v>805</v>
      </c>
      <c r="M811" s="4" t="str">
        <f t="shared" si="198"/>
        <v>30.805</v>
      </c>
      <c r="N811" s="340">
        <f>IF(O811="","",COUNTIF($O$7:O811,O811))</f>
        <v>16</v>
      </c>
      <c r="O811" s="340">
        <f t="shared" si="195"/>
        <v>30</v>
      </c>
      <c r="P811" s="1" t="str">
        <f t="shared" si="199"/>
        <v>a علاء الدين</v>
      </c>
      <c r="Q811" s="4" t="str">
        <f t="shared" si="200"/>
        <v>30.16</v>
      </c>
      <c r="R811" s="2" t="str">
        <f t="shared" si="201"/>
        <v>a علاء الدين</v>
      </c>
      <c r="S811" s="79">
        <f t="shared" si="202"/>
        <v>805</v>
      </c>
    </row>
    <row r="812" spans="2:19" ht="24" customHeight="1">
      <c r="B812" s="75" t="str">
        <f t="shared" si="196"/>
        <v>3ASCG-20.2</v>
      </c>
      <c r="C812" s="76">
        <v>806</v>
      </c>
      <c r="D812" s="403" t="str">
        <f t="shared" si="188"/>
        <v>الثالثة إعدادي عام_806</v>
      </c>
      <c r="E812" s="77" t="str">
        <f t="shared" si="189"/>
        <v>3ASCG-20</v>
      </c>
      <c r="F812" s="91" t="str">
        <f t="shared" si="190"/>
        <v>20</v>
      </c>
      <c r="G812" s="92">
        <f t="shared" si="191"/>
        <v>2</v>
      </c>
      <c r="H812" s="91" t="str">
        <f t="shared" si="192"/>
        <v>N143073485</v>
      </c>
      <c r="I812" s="91" t="str">
        <f t="shared" si="193"/>
        <v>a فاطمة الزهراء</v>
      </c>
      <c r="J812" s="91" t="str">
        <f t="shared" si="194"/>
        <v>أنثى</v>
      </c>
      <c r="K812" s="101" t="str">
        <f t="shared" si="197"/>
        <v>3ASCG-20</v>
      </c>
      <c r="L812" s="78">
        <v>806</v>
      </c>
      <c r="M812" s="4" t="str">
        <f t="shared" si="198"/>
        <v>30.806</v>
      </c>
      <c r="N812" s="340">
        <f>IF(O812="","",COUNTIF($O$7:O812,O812))</f>
        <v>17</v>
      </c>
      <c r="O812" s="340">
        <f t="shared" si="195"/>
        <v>30</v>
      </c>
      <c r="P812" s="1" t="str">
        <f t="shared" si="199"/>
        <v>a فاطمة الزهراء</v>
      </c>
      <c r="Q812" s="4" t="str">
        <f t="shared" si="200"/>
        <v>30.17</v>
      </c>
      <c r="R812" s="2" t="str">
        <f t="shared" si="201"/>
        <v>a فاطمة الزهراء</v>
      </c>
      <c r="S812" s="79">
        <f t="shared" si="202"/>
        <v>806</v>
      </c>
    </row>
    <row r="813" spans="2:19" ht="24" customHeight="1">
      <c r="B813" s="75" t="str">
        <f t="shared" si="196"/>
        <v>3ASCG-20.3</v>
      </c>
      <c r="C813" s="76">
        <v>807</v>
      </c>
      <c r="D813" s="403" t="str">
        <f t="shared" si="188"/>
        <v>الثالثة إعدادي عام_807</v>
      </c>
      <c r="E813" s="77" t="str">
        <f t="shared" si="189"/>
        <v>3ASCG-20</v>
      </c>
      <c r="F813" s="91" t="str">
        <f t="shared" si="190"/>
        <v>20</v>
      </c>
      <c r="G813" s="92">
        <f t="shared" si="191"/>
        <v>3</v>
      </c>
      <c r="H813" s="91" t="str">
        <f t="shared" si="192"/>
        <v>P120062125</v>
      </c>
      <c r="I813" s="91" t="str">
        <f t="shared" si="193"/>
        <v>a محمد</v>
      </c>
      <c r="J813" s="91" t="str">
        <f t="shared" si="194"/>
        <v>ذكر</v>
      </c>
      <c r="K813" s="101" t="str">
        <f t="shared" si="197"/>
        <v>3ASCG-20</v>
      </c>
      <c r="L813" s="78">
        <v>807</v>
      </c>
      <c r="M813" s="4" t="str">
        <f t="shared" si="198"/>
        <v>30.807</v>
      </c>
      <c r="N813" s="340">
        <f>IF(O813="","",COUNTIF($O$7:O813,O813))</f>
        <v>18</v>
      </c>
      <c r="O813" s="340">
        <f t="shared" si="195"/>
        <v>30</v>
      </c>
      <c r="P813" s="1" t="str">
        <f t="shared" si="199"/>
        <v>a محمد</v>
      </c>
      <c r="Q813" s="4" t="str">
        <f t="shared" si="200"/>
        <v>30.18</v>
      </c>
      <c r="R813" s="2" t="str">
        <f t="shared" si="201"/>
        <v>a محمد</v>
      </c>
      <c r="S813" s="79">
        <f t="shared" si="202"/>
        <v>807</v>
      </c>
    </row>
    <row r="814" spans="2:19" ht="24" customHeight="1">
      <c r="B814" s="75" t="str">
        <f t="shared" si="196"/>
        <v>3ASCG-20.4</v>
      </c>
      <c r="C814" s="76">
        <v>808</v>
      </c>
      <c r="D814" s="403" t="str">
        <f t="shared" si="188"/>
        <v>الثالثة إعدادي عام_808</v>
      </c>
      <c r="E814" s="77" t="str">
        <f t="shared" si="189"/>
        <v>3ASCG-20</v>
      </c>
      <c r="F814" s="91" t="str">
        <f t="shared" si="190"/>
        <v>20</v>
      </c>
      <c r="G814" s="92">
        <f t="shared" si="191"/>
        <v>4</v>
      </c>
      <c r="H814" s="91" t="str">
        <f t="shared" si="192"/>
        <v>P120102077</v>
      </c>
      <c r="I814" s="91" t="str">
        <f t="shared" si="193"/>
        <v>a ايمان</v>
      </c>
      <c r="J814" s="91" t="str">
        <f t="shared" si="194"/>
        <v>أنثى</v>
      </c>
      <c r="K814" s="101" t="str">
        <f t="shared" si="197"/>
        <v>3ASCG-20</v>
      </c>
      <c r="L814" s="78">
        <v>808</v>
      </c>
      <c r="M814" s="4" t="str">
        <f t="shared" si="198"/>
        <v>30.808</v>
      </c>
      <c r="N814" s="340">
        <f>IF(O814="","",COUNTIF($O$7:O814,O814))</f>
        <v>19</v>
      </c>
      <c r="O814" s="340">
        <f t="shared" si="195"/>
        <v>30</v>
      </c>
      <c r="P814" s="1" t="str">
        <f t="shared" si="199"/>
        <v>a ايمان</v>
      </c>
      <c r="Q814" s="4" t="str">
        <f t="shared" si="200"/>
        <v>30.19</v>
      </c>
      <c r="R814" s="2" t="str">
        <f t="shared" si="201"/>
        <v>a ايمان</v>
      </c>
      <c r="S814" s="79">
        <f t="shared" si="202"/>
        <v>808</v>
      </c>
    </row>
    <row r="815" spans="2:19" ht="24" customHeight="1">
      <c r="B815" s="75" t="str">
        <f t="shared" si="196"/>
        <v>3ASCG-20.5</v>
      </c>
      <c r="C815" s="76">
        <v>809</v>
      </c>
      <c r="D815" s="403" t="str">
        <f t="shared" si="188"/>
        <v>الثالثة إعدادي عام_809</v>
      </c>
      <c r="E815" s="77" t="str">
        <f t="shared" si="189"/>
        <v>3ASCG-20</v>
      </c>
      <c r="F815" s="91" t="str">
        <f t="shared" si="190"/>
        <v>20</v>
      </c>
      <c r="G815" s="92">
        <f t="shared" si="191"/>
        <v>5</v>
      </c>
      <c r="H815" s="91" t="str">
        <f t="shared" si="192"/>
        <v>P130243170</v>
      </c>
      <c r="I815" s="91" t="str">
        <f t="shared" si="193"/>
        <v xml:space="preserve">a هجر </v>
      </c>
      <c r="J815" s="91" t="str">
        <f t="shared" si="194"/>
        <v>أنثى</v>
      </c>
      <c r="K815" s="101" t="str">
        <f t="shared" si="197"/>
        <v>3ASCG-20</v>
      </c>
      <c r="L815" s="78">
        <v>809</v>
      </c>
      <c r="M815" s="4" t="str">
        <f t="shared" si="198"/>
        <v>30.809</v>
      </c>
      <c r="N815" s="340">
        <f>IF(O815="","",COUNTIF($O$7:O815,O815))</f>
        <v>20</v>
      </c>
      <c r="O815" s="340">
        <f t="shared" si="195"/>
        <v>30</v>
      </c>
      <c r="P815" s="1" t="str">
        <f t="shared" si="199"/>
        <v xml:space="preserve">a هجر </v>
      </c>
      <c r="Q815" s="4" t="str">
        <f t="shared" si="200"/>
        <v>30.20</v>
      </c>
      <c r="R815" s="2" t="str">
        <f t="shared" si="201"/>
        <v xml:space="preserve">a هجر </v>
      </c>
      <c r="S815" s="79">
        <f t="shared" si="202"/>
        <v>809</v>
      </c>
    </row>
    <row r="816" spans="2:19" ht="24" customHeight="1">
      <c r="B816" s="75" t="str">
        <f t="shared" si="196"/>
        <v>3ASCG-20.6</v>
      </c>
      <c r="C816" s="76">
        <v>810</v>
      </c>
      <c r="D816" s="403" t="str">
        <f t="shared" si="188"/>
        <v>الثالثة إعدادي عام_810</v>
      </c>
      <c r="E816" s="77" t="str">
        <f t="shared" si="189"/>
        <v>3ASCG-20</v>
      </c>
      <c r="F816" s="91" t="str">
        <f t="shared" si="190"/>
        <v>20</v>
      </c>
      <c r="G816" s="92">
        <f t="shared" si="191"/>
        <v>6</v>
      </c>
      <c r="H816" s="91" t="str">
        <f t="shared" si="192"/>
        <v>P130244245</v>
      </c>
      <c r="I816" s="91" t="str">
        <f t="shared" si="193"/>
        <v xml:space="preserve">a أميمة </v>
      </c>
      <c r="J816" s="91" t="str">
        <f t="shared" si="194"/>
        <v>أنثى</v>
      </c>
      <c r="K816" s="101" t="str">
        <f t="shared" si="197"/>
        <v>3ASCG-20</v>
      </c>
      <c r="L816" s="78">
        <v>810</v>
      </c>
      <c r="M816" s="4" t="str">
        <f t="shared" si="198"/>
        <v>30.810</v>
      </c>
      <c r="N816" s="340">
        <f>IF(O816="","",COUNTIF($O$7:O816,O816))</f>
        <v>21</v>
      </c>
      <c r="O816" s="340">
        <f t="shared" si="195"/>
        <v>30</v>
      </c>
      <c r="P816" s="1" t="str">
        <f t="shared" si="199"/>
        <v xml:space="preserve">a أميمة </v>
      </c>
      <c r="Q816" s="4" t="str">
        <f t="shared" si="200"/>
        <v>30.21</v>
      </c>
      <c r="R816" s="2" t="str">
        <f t="shared" si="201"/>
        <v xml:space="preserve">a أميمة </v>
      </c>
      <c r="S816" s="79">
        <f t="shared" si="202"/>
        <v>810</v>
      </c>
    </row>
    <row r="817" spans="2:19" ht="24" customHeight="1">
      <c r="B817" s="75" t="str">
        <f t="shared" si="196"/>
        <v>3ASCG-20.7</v>
      </c>
      <c r="C817" s="76">
        <v>811</v>
      </c>
      <c r="D817" s="403" t="str">
        <f t="shared" si="188"/>
        <v>الثالثة إعدادي عام_811</v>
      </c>
      <c r="E817" s="77" t="str">
        <f t="shared" si="189"/>
        <v>3ASCG-20</v>
      </c>
      <c r="F817" s="91" t="str">
        <f t="shared" si="190"/>
        <v>20</v>
      </c>
      <c r="G817" s="92">
        <f t="shared" si="191"/>
        <v>7</v>
      </c>
      <c r="H817" s="91" t="str">
        <f t="shared" si="192"/>
        <v>P130371079</v>
      </c>
      <c r="I817" s="91" t="str">
        <f t="shared" si="193"/>
        <v xml:space="preserve">a نهيلة </v>
      </c>
      <c r="J817" s="91" t="str">
        <f t="shared" si="194"/>
        <v>أنثى</v>
      </c>
      <c r="K817" s="101" t="str">
        <f t="shared" si="197"/>
        <v>3ASCG-20</v>
      </c>
      <c r="L817" s="78">
        <v>811</v>
      </c>
      <c r="M817" s="4" t="str">
        <f t="shared" si="198"/>
        <v>30.811</v>
      </c>
      <c r="N817" s="340">
        <f>IF(O817="","",COUNTIF($O$7:O817,O817))</f>
        <v>22</v>
      </c>
      <c r="O817" s="340">
        <f t="shared" si="195"/>
        <v>30</v>
      </c>
      <c r="P817" s="1" t="str">
        <f t="shared" si="199"/>
        <v xml:space="preserve">a نهيلة </v>
      </c>
      <c r="Q817" s="4" t="str">
        <f t="shared" si="200"/>
        <v>30.22</v>
      </c>
      <c r="R817" s="2" t="str">
        <f t="shared" si="201"/>
        <v xml:space="preserve">a نهيلة </v>
      </c>
      <c r="S817" s="79">
        <f t="shared" si="202"/>
        <v>811</v>
      </c>
    </row>
    <row r="818" spans="2:19" ht="24" customHeight="1">
      <c r="B818" s="75" t="str">
        <f t="shared" si="196"/>
        <v>3ASCG-20.8</v>
      </c>
      <c r="C818" s="76">
        <v>812</v>
      </c>
      <c r="D818" s="403" t="str">
        <f t="shared" si="188"/>
        <v>الثالثة إعدادي عام_812</v>
      </c>
      <c r="E818" s="77" t="str">
        <f t="shared" si="189"/>
        <v>3ASCG-20</v>
      </c>
      <c r="F818" s="91" t="str">
        <f t="shared" si="190"/>
        <v>20</v>
      </c>
      <c r="G818" s="92">
        <f t="shared" si="191"/>
        <v>8</v>
      </c>
      <c r="H818" s="91" t="str">
        <f t="shared" si="192"/>
        <v>P131243085</v>
      </c>
      <c r="I818" s="91" t="str">
        <f t="shared" si="193"/>
        <v xml:space="preserve">a عفاف </v>
      </c>
      <c r="J818" s="91" t="str">
        <f t="shared" si="194"/>
        <v>أنثى</v>
      </c>
      <c r="K818" s="101" t="str">
        <f t="shared" si="197"/>
        <v>3ASCG-20</v>
      </c>
      <c r="L818" s="78">
        <v>812</v>
      </c>
      <c r="M818" s="4" t="str">
        <f t="shared" si="198"/>
        <v>30.812</v>
      </c>
      <c r="N818" s="340">
        <f>IF(O818="","",COUNTIF($O$7:O818,O818))</f>
        <v>23</v>
      </c>
      <c r="O818" s="340">
        <f t="shared" si="195"/>
        <v>30</v>
      </c>
      <c r="P818" s="1" t="str">
        <f t="shared" si="199"/>
        <v xml:space="preserve">a عفاف </v>
      </c>
      <c r="Q818" s="4" t="str">
        <f t="shared" si="200"/>
        <v>30.23</v>
      </c>
      <c r="R818" s="2" t="str">
        <f t="shared" si="201"/>
        <v xml:space="preserve">a عفاف </v>
      </c>
      <c r="S818" s="79">
        <f t="shared" si="202"/>
        <v>812</v>
      </c>
    </row>
    <row r="819" spans="2:19" ht="24" customHeight="1">
      <c r="B819" s="75" t="str">
        <f t="shared" si="196"/>
        <v>3ASCG-20.9</v>
      </c>
      <c r="C819" s="76">
        <v>813</v>
      </c>
      <c r="D819" s="403" t="str">
        <f t="shared" si="188"/>
        <v>الثالثة إعدادي عام_813</v>
      </c>
      <c r="E819" s="77" t="str">
        <f t="shared" si="189"/>
        <v>3ASCG-20</v>
      </c>
      <c r="F819" s="91" t="str">
        <f t="shared" si="190"/>
        <v>20</v>
      </c>
      <c r="G819" s="92">
        <f t="shared" si="191"/>
        <v>9</v>
      </c>
      <c r="H819" s="91" t="str">
        <f t="shared" si="192"/>
        <v>P132251010</v>
      </c>
      <c r="I819" s="91" t="str">
        <f t="shared" si="193"/>
        <v xml:space="preserve">a فردوس </v>
      </c>
      <c r="J819" s="91" t="str">
        <f t="shared" si="194"/>
        <v>أنثى</v>
      </c>
      <c r="K819" s="101" t="str">
        <f t="shared" si="197"/>
        <v>3ASCG-20</v>
      </c>
      <c r="L819" s="78">
        <v>813</v>
      </c>
      <c r="M819" s="4" t="str">
        <f t="shared" si="198"/>
        <v>30.813</v>
      </c>
      <c r="N819" s="340">
        <f>IF(O819="","",COUNTIF($O$7:O819,O819))</f>
        <v>24</v>
      </c>
      <c r="O819" s="340">
        <f t="shared" si="195"/>
        <v>30</v>
      </c>
      <c r="P819" s="1" t="str">
        <f t="shared" si="199"/>
        <v xml:space="preserve">a فردوس </v>
      </c>
      <c r="Q819" s="4" t="str">
        <f t="shared" si="200"/>
        <v>30.24</v>
      </c>
      <c r="R819" s="2" t="str">
        <f t="shared" si="201"/>
        <v xml:space="preserve">a فردوس </v>
      </c>
      <c r="S819" s="79">
        <f t="shared" si="202"/>
        <v>813</v>
      </c>
    </row>
    <row r="820" spans="2:19" ht="24" customHeight="1">
      <c r="B820" s="75" t="str">
        <f t="shared" si="196"/>
        <v>3ASCG-20.10</v>
      </c>
      <c r="C820" s="76">
        <v>814</v>
      </c>
      <c r="D820" s="403" t="str">
        <f t="shared" si="188"/>
        <v>الثالثة إعدادي عام_814</v>
      </c>
      <c r="E820" s="77" t="str">
        <f t="shared" si="189"/>
        <v>3ASCG-20</v>
      </c>
      <c r="F820" s="91" t="str">
        <f t="shared" si="190"/>
        <v>20</v>
      </c>
      <c r="G820" s="92">
        <f t="shared" si="191"/>
        <v>10</v>
      </c>
      <c r="H820" s="91" t="str">
        <f t="shared" si="192"/>
        <v>P132260099</v>
      </c>
      <c r="I820" s="91" t="str">
        <f t="shared" si="193"/>
        <v xml:space="preserve">a اسمهان </v>
      </c>
      <c r="J820" s="91" t="str">
        <f t="shared" si="194"/>
        <v>أنثى</v>
      </c>
      <c r="K820" s="101" t="str">
        <f t="shared" si="197"/>
        <v>3ASCG-20</v>
      </c>
      <c r="L820" s="78">
        <v>814</v>
      </c>
      <c r="M820" s="4" t="str">
        <f t="shared" si="198"/>
        <v>30.814</v>
      </c>
      <c r="N820" s="340">
        <f>IF(O820="","",COUNTIF($O$7:O820,O820))</f>
        <v>25</v>
      </c>
      <c r="O820" s="340">
        <f t="shared" si="195"/>
        <v>30</v>
      </c>
      <c r="P820" s="1" t="str">
        <f t="shared" si="199"/>
        <v xml:space="preserve">a اسمهان </v>
      </c>
      <c r="Q820" s="4" t="str">
        <f t="shared" si="200"/>
        <v>30.25</v>
      </c>
      <c r="R820" s="2" t="str">
        <f t="shared" si="201"/>
        <v xml:space="preserve">a اسمهان </v>
      </c>
      <c r="S820" s="79">
        <f t="shared" si="202"/>
        <v>814</v>
      </c>
    </row>
    <row r="821" spans="2:19" ht="24" customHeight="1">
      <c r="B821" s="75" t="str">
        <f t="shared" si="196"/>
        <v>3ASCG-20.11</v>
      </c>
      <c r="C821" s="76">
        <v>815</v>
      </c>
      <c r="D821" s="403" t="str">
        <f t="shared" si="188"/>
        <v>الثالثة إعدادي عام_815</v>
      </c>
      <c r="E821" s="77" t="str">
        <f t="shared" si="189"/>
        <v>3ASCG-20</v>
      </c>
      <c r="F821" s="91" t="str">
        <f t="shared" si="190"/>
        <v>20</v>
      </c>
      <c r="G821" s="92">
        <f t="shared" si="191"/>
        <v>11</v>
      </c>
      <c r="H821" s="91" t="str">
        <f t="shared" si="192"/>
        <v>P132371091</v>
      </c>
      <c r="I821" s="91" t="str">
        <f t="shared" si="193"/>
        <v xml:space="preserve">a حسنية </v>
      </c>
      <c r="J821" s="91" t="str">
        <f t="shared" si="194"/>
        <v>أنثى</v>
      </c>
      <c r="K821" s="101" t="str">
        <f t="shared" si="197"/>
        <v>3ASCG-20</v>
      </c>
      <c r="L821" s="78">
        <v>815</v>
      </c>
      <c r="M821" s="4" t="str">
        <f t="shared" si="198"/>
        <v>30.815</v>
      </c>
      <c r="N821" s="340">
        <f>IF(O821="","",COUNTIF($O$7:O821,O821))</f>
        <v>26</v>
      </c>
      <c r="O821" s="340">
        <f t="shared" si="195"/>
        <v>30</v>
      </c>
      <c r="P821" s="1" t="str">
        <f t="shared" si="199"/>
        <v xml:space="preserve">a حسنية </v>
      </c>
      <c r="Q821" s="4" t="str">
        <f t="shared" si="200"/>
        <v>30.26</v>
      </c>
      <c r="R821" s="2" t="str">
        <f t="shared" si="201"/>
        <v xml:space="preserve">a حسنية </v>
      </c>
      <c r="S821" s="79">
        <f t="shared" si="202"/>
        <v>815</v>
      </c>
    </row>
    <row r="822" spans="2:19" ht="24" customHeight="1">
      <c r="B822" s="75" t="str">
        <f t="shared" si="196"/>
        <v>3ASCG-20.12</v>
      </c>
      <c r="C822" s="76">
        <v>816</v>
      </c>
      <c r="D822" s="403" t="str">
        <f t="shared" si="188"/>
        <v>الثالثة إعدادي عام_816</v>
      </c>
      <c r="E822" s="77" t="str">
        <f t="shared" si="189"/>
        <v>3ASCG-20</v>
      </c>
      <c r="F822" s="91" t="str">
        <f t="shared" si="190"/>
        <v>20</v>
      </c>
      <c r="G822" s="92">
        <f t="shared" si="191"/>
        <v>12</v>
      </c>
      <c r="H822" s="91" t="str">
        <f t="shared" si="192"/>
        <v>P132371220</v>
      </c>
      <c r="I822" s="91" t="str">
        <f t="shared" si="193"/>
        <v xml:space="preserve">a هناء </v>
      </c>
      <c r="J822" s="91" t="str">
        <f t="shared" si="194"/>
        <v>أنثى</v>
      </c>
      <c r="K822" s="101" t="str">
        <f t="shared" si="197"/>
        <v>3ASCG-20</v>
      </c>
      <c r="L822" s="78">
        <v>816</v>
      </c>
      <c r="M822" s="4" t="str">
        <f t="shared" si="198"/>
        <v>30.816</v>
      </c>
      <c r="N822" s="340">
        <f>IF(O822="","",COUNTIF($O$7:O822,O822))</f>
        <v>27</v>
      </c>
      <c r="O822" s="340">
        <f t="shared" si="195"/>
        <v>30</v>
      </c>
      <c r="P822" s="1" t="str">
        <f t="shared" si="199"/>
        <v xml:space="preserve">a هناء </v>
      </c>
      <c r="Q822" s="4" t="str">
        <f t="shared" si="200"/>
        <v>30.27</v>
      </c>
      <c r="R822" s="2" t="str">
        <f t="shared" si="201"/>
        <v xml:space="preserve">a هناء </v>
      </c>
      <c r="S822" s="79">
        <f t="shared" si="202"/>
        <v>816</v>
      </c>
    </row>
    <row r="823" spans="2:19" ht="24" customHeight="1">
      <c r="B823" s="75" t="str">
        <f t="shared" si="196"/>
        <v>3ASCG-20.13</v>
      </c>
      <c r="C823" s="76">
        <v>817</v>
      </c>
      <c r="D823" s="403" t="str">
        <f t="shared" si="188"/>
        <v>الثالثة إعدادي عام_817</v>
      </c>
      <c r="E823" s="77" t="str">
        <f t="shared" si="189"/>
        <v>3ASCG-20</v>
      </c>
      <c r="F823" s="91" t="str">
        <f t="shared" si="190"/>
        <v>20</v>
      </c>
      <c r="G823" s="92">
        <f t="shared" si="191"/>
        <v>13</v>
      </c>
      <c r="H823" s="91" t="str">
        <f t="shared" si="192"/>
        <v>P132371310</v>
      </c>
      <c r="I823" s="91" t="str">
        <f t="shared" si="193"/>
        <v xml:space="preserve">a محمد </v>
      </c>
      <c r="J823" s="91" t="str">
        <f t="shared" si="194"/>
        <v>ذكر</v>
      </c>
      <c r="K823" s="101" t="str">
        <f t="shared" si="197"/>
        <v>3ASCG-20</v>
      </c>
      <c r="L823" s="78">
        <v>817</v>
      </c>
      <c r="M823" s="4" t="str">
        <f t="shared" si="198"/>
        <v>30.817</v>
      </c>
      <c r="N823" s="340">
        <f>IF(O823="","",COUNTIF($O$7:O823,O823))</f>
        <v>28</v>
      </c>
      <c r="O823" s="340">
        <f t="shared" si="195"/>
        <v>30</v>
      </c>
      <c r="P823" s="1" t="str">
        <f t="shared" si="199"/>
        <v xml:space="preserve">a محمد </v>
      </c>
      <c r="Q823" s="4" t="str">
        <f t="shared" si="200"/>
        <v>30.28</v>
      </c>
      <c r="R823" s="2" t="str">
        <f t="shared" si="201"/>
        <v xml:space="preserve">a محمد </v>
      </c>
      <c r="S823" s="79">
        <f t="shared" si="202"/>
        <v>817</v>
      </c>
    </row>
    <row r="824" spans="2:19" ht="24" customHeight="1">
      <c r="B824" s="75" t="str">
        <f t="shared" si="196"/>
        <v>3ASCG-20.14</v>
      </c>
      <c r="C824" s="76">
        <v>818</v>
      </c>
      <c r="D824" s="403" t="str">
        <f t="shared" si="188"/>
        <v>الثالثة إعدادي عام_818</v>
      </c>
      <c r="E824" s="77" t="str">
        <f t="shared" si="189"/>
        <v>3ASCG-20</v>
      </c>
      <c r="F824" s="91" t="str">
        <f t="shared" si="190"/>
        <v>20</v>
      </c>
      <c r="G824" s="92">
        <f t="shared" si="191"/>
        <v>14</v>
      </c>
      <c r="H824" s="91" t="str">
        <f t="shared" si="192"/>
        <v>P132376709</v>
      </c>
      <c r="I824" s="91" t="str">
        <f t="shared" si="193"/>
        <v xml:space="preserve">a محمد </v>
      </c>
      <c r="J824" s="91" t="str">
        <f t="shared" si="194"/>
        <v>ذكر</v>
      </c>
      <c r="K824" s="101" t="str">
        <f t="shared" si="197"/>
        <v>3ASCG-20</v>
      </c>
      <c r="L824" s="78">
        <v>818</v>
      </c>
      <c r="M824" s="4" t="str">
        <f t="shared" si="198"/>
        <v>30.818</v>
      </c>
      <c r="N824" s="340">
        <f>IF(O824="","",COUNTIF($O$7:O824,O824))</f>
        <v>29</v>
      </c>
      <c r="O824" s="340">
        <f t="shared" si="195"/>
        <v>30</v>
      </c>
      <c r="P824" s="1" t="str">
        <f t="shared" si="199"/>
        <v xml:space="preserve">a محمد </v>
      </c>
      <c r="Q824" s="4" t="str">
        <f t="shared" si="200"/>
        <v>30.29</v>
      </c>
      <c r="R824" s="2" t="str">
        <f t="shared" si="201"/>
        <v xml:space="preserve">a محمد </v>
      </c>
      <c r="S824" s="79">
        <f t="shared" si="202"/>
        <v>818</v>
      </c>
    </row>
    <row r="825" spans="2:19" ht="24" customHeight="1">
      <c r="B825" s="75" t="str">
        <f t="shared" si="196"/>
        <v>3ASCG-20.15</v>
      </c>
      <c r="C825" s="76">
        <v>819</v>
      </c>
      <c r="D825" s="403" t="str">
        <f t="shared" si="188"/>
        <v>الثالثة إعدادي عام_819</v>
      </c>
      <c r="E825" s="77" t="str">
        <f t="shared" si="189"/>
        <v>3ASCG-20</v>
      </c>
      <c r="F825" s="91" t="str">
        <f t="shared" si="190"/>
        <v>20</v>
      </c>
      <c r="G825" s="92">
        <f t="shared" si="191"/>
        <v>15</v>
      </c>
      <c r="H825" s="91" t="str">
        <f t="shared" si="192"/>
        <v>P132377506</v>
      </c>
      <c r="I825" s="91" t="str">
        <f t="shared" si="193"/>
        <v xml:space="preserve">a محمد </v>
      </c>
      <c r="J825" s="91" t="str">
        <f t="shared" si="194"/>
        <v>ذكر</v>
      </c>
      <c r="K825" s="101" t="str">
        <f t="shared" si="197"/>
        <v>3ASCG-20</v>
      </c>
      <c r="L825" s="78">
        <v>819</v>
      </c>
      <c r="M825" s="4" t="str">
        <f t="shared" si="198"/>
        <v>30.819</v>
      </c>
      <c r="N825" s="340">
        <f>IF(O825="","",COUNTIF($O$7:O825,O825))</f>
        <v>30</v>
      </c>
      <c r="O825" s="340">
        <f t="shared" si="195"/>
        <v>30</v>
      </c>
      <c r="P825" s="1" t="str">
        <f t="shared" si="199"/>
        <v xml:space="preserve">a محمد </v>
      </c>
      <c r="Q825" s="4" t="str">
        <f t="shared" si="200"/>
        <v>30.30</v>
      </c>
      <c r="R825" s="2" t="str">
        <f t="shared" si="201"/>
        <v xml:space="preserve">a محمد </v>
      </c>
      <c r="S825" s="79">
        <f t="shared" si="202"/>
        <v>819</v>
      </c>
    </row>
    <row r="826" spans="2:19" ht="24" customHeight="1">
      <c r="B826" s="75" t="str">
        <f t="shared" si="196"/>
        <v>3ASCG-20.16</v>
      </c>
      <c r="C826" s="76">
        <v>820</v>
      </c>
      <c r="D826" s="403" t="str">
        <f t="shared" si="188"/>
        <v>الثالثة إعدادي عام_820</v>
      </c>
      <c r="E826" s="77" t="str">
        <f t="shared" si="189"/>
        <v>3ASCG-20</v>
      </c>
      <c r="F826" s="91" t="str">
        <f t="shared" si="190"/>
        <v>20</v>
      </c>
      <c r="G826" s="92">
        <f t="shared" si="191"/>
        <v>16</v>
      </c>
      <c r="H826" s="91" t="str">
        <f t="shared" si="192"/>
        <v>P132377514</v>
      </c>
      <c r="I826" s="91" t="str">
        <f t="shared" si="193"/>
        <v xml:space="preserve">a هشام </v>
      </c>
      <c r="J826" s="91" t="str">
        <f t="shared" si="194"/>
        <v>ذكر</v>
      </c>
      <c r="K826" s="101" t="str">
        <f t="shared" si="197"/>
        <v>3ASCG-20</v>
      </c>
      <c r="L826" s="78">
        <v>820</v>
      </c>
      <c r="M826" s="4" t="str">
        <f t="shared" si="198"/>
        <v>31.820</v>
      </c>
      <c r="N826" s="340">
        <f>IF(O826="","",COUNTIF($O$7:O826,O826))</f>
        <v>1</v>
      </c>
      <c r="O826" s="340">
        <f t="shared" si="195"/>
        <v>31</v>
      </c>
      <c r="P826" s="1" t="str">
        <f t="shared" si="199"/>
        <v xml:space="preserve">a هشام </v>
      </c>
      <c r="Q826" s="4" t="str">
        <f t="shared" si="200"/>
        <v>31.1</v>
      </c>
      <c r="R826" s="2" t="str">
        <f t="shared" si="201"/>
        <v xml:space="preserve">a هشام </v>
      </c>
      <c r="S826" s="79">
        <f t="shared" si="202"/>
        <v>820</v>
      </c>
    </row>
    <row r="827" spans="2:19" ht="24" customHeight="1">
      <c r="B827" s="75" t="str">
        <f t="shared" si="196"/>
        <v>3ASCG-20.17</v>
      </c>
      <c r="C827" s="76">
        <v>821</v>
      </c>
      <c r="D827" s="403" t="str">
        <f t="shared" si="188"/>
        <v>الثالثة إعدادي عام_821</v>
      </c>
      <c r="E827" s="77" t="str">
        <f t="shared" si="189"/>
        <v>3ASCG-20</v>
      </c>
      <c r="F827" s="91" t="str">
        <f t="shared" si="190"/>
        <v>20</v>
      </c>
      <c r="G827" s="92">
        <f t="shared" si="191"/>
        <v>17</v>
      </c>
      <c r="H827" s="91" t="str">
        <f t="shared" si="192"/>
        <v>P132474522</v>
      </c>
      <c r="I827" s="91" t="str">
        <f t="shared" si="193"/>
        <v>a إكرام</v>
      </c>
      <c r="J827" s="91" t="str">
        <f t="shared" si="194"/>
        <v>أنثى</v>
      </c>
      <c r="K827" s="101" t="str">
        <f t="shared" si="197"/>
        <v>3ASCG-20</v>
      </c>
      <c r="L827" s="78">
        <v>821</v>
      </c>
      <c r="M827" s="4" t="str">
        <f t="shared" si="198"/>
        <v>31.821</v>
      </c>
      <c r="N827" s="340">
        <f>IF(O827="","",COUNTIF($O$7:O827,O827))</f>
        <v>2</v>
      </c>
      <c r="O827" s="340">
        <f t="shared" si="195"/>
        <v>31</v>
      </c>
      <c r="P827" s="1" t="str">
        <f t="shared" si="199"/>
        <v>a إكرام</v>
      </c>
      <c r="Q827" s="4" t="str">
        <f t="shared" si="200"/>
        <v>31.2</v>
      </c>
      <c r="R827" s="2" t="str">
        <f t="shared" si="201"/>
        <v>a إكرام</v>
      </c>
      <c r="S827" s="79">
        <f t="shared" si="202"/>
        <v>821</v>
      </c>
    </row>
    <row r="828" spans="2:19" ht="24" customHeight="1">
      <c r="B828" s="75" t="str">
        <f t="shared" si="196"/>
        <v>3ASCG-20.18</v>
      </c>
      <c r="C828" s="76">
        <v>822</v>
      </c>
      <c r="D828" s="403" t="str">
        <f t="shared" si="188"/>
        <v>الثالثة إعدادي عام_822</v>
      </c>
      <c r="E828" s="77" t="str">
        <f t="shared" si="189"/>
        <v>3ASCG-20</v>
      </c>
      <c r="F828" s="91" t="str">
        <f t="shared" si="190"/>
        <v>20</v>
      </c>
      <c r="G828" s="92">
        <f t="shared" si="191"/>
        <v>18</v>
      </c>
      <c r="H828" s="91" t="str">
        <f t="shared" si="192"/>
        <v>P132485233</v>
      </c>
      <c r="I828" s="91" t="str">
        <f t="shared" si="193"/>
        <v>a مليكة</v>
      </c>
      <c r="J828" s="91" t="str">
        <f t="shared" si="194"/>
        <v>أنثى</v>
      </c>
      <c r="K828" s="101" t="str">
        <f t="shared" si="197"/>
        <v>3ASCG-20</v>
      </c>
      <c r="L828" s="78">
        <v>822</v>
      </c>
      <c r="M828" s="4" t="str">
        <f t="shared" si="198"/>
        <v>31.822</v>
      </c>
      <c r="N828" s="340">
        <f>IF(O828="","",COUNTIF($O$7:O828,O828))</f>
        <v>3</v>
      </c>
      <c r="O828" s="340">
        <f t="shared" si="195"/>
        <v>31</v>
      </c>
      <c r="P828" s="1" t="str">
        <f t="shared" si="199"/>
        <v>a مليكة</v>
      </c>
      <c r="Q828" s="4" t="str">
        <f t="shared" si="200"/>
        <v>31.3</v>
      </c>
      <c r="R828" s="2" t="str">
        <f t="shared" si="201"/>
        <v>a مليكة</v>
      </c>
      <c r="S828" s="79">
        <f t="shared" si="202"/>
        <v>822</v>
      </c>
    </row>
    <row r="829" spans="2:19" ht="24" customHeight="1">
      <c r="B829" s="75" t="str">
        <f t="shared" si="196"/>
        <v>3ASCG-20.19</v>
      </c>
      <c r="C829" s="76">
        <v>823</v>
      </c>
      <c r="D829" s="403" t="str">
        <f t="shared" si="188"/>
        <v>الثالثة إعدادي عام_823</v>
      </c>
      <c r="E829" s="77" t="str">
        <f t="shared" si="189"/>
        <v>3ASCG-20</v>
      </c>
      <c r="F829" s="91" t="str">
        <f t="shared" si="190"/>
        <v>20</v>
      </c>
      <c r="G829" s="92">
        <f t="shared" si="191"/>
        <v>19</v>
      </c>
      <c r="H829" s="91" t="str">
        <f t="shared" si="192"/>
        <v>P133219992</v>
      </c>
      <c r="I829" s="91" t="str">
        <f t="shared" si="193"/>
        <v>a سلمى</v>
      </c>
      <c r="J829" s="91" t="str">
        <f t="shared" si="194"/>
        <v>أنثى</v>
      </c>
      <c r="K829" s="101" t="str">
        <f t="shared" si="197"/>
        <v>3ASCG-20</v>
      </c>
      <c r="L829" s="78">
        <v>823</v>
      </c>
      <c r="M829" s="4" t="str">
        <f t="shared" si="198"/>
        <v>31.823</v>
      </c>
      <c r="N829" s="340">
        <f>IF(O829="","",COUNTIF($O$7:O829,O829))</f>
        <v>4</v>
      </c>
      <c r="O829" s="340">
        <f t="shared" si="195"/>
        <v>31</v>
      </c>
      <c r="P829" s="1" t="str">
        <f t="shared" si="199"/>
        <v>a سلمى</v>
      </c>
      <c r="Q829" s="4" t="str">
        <f t="shared" si="200"/>
        <v>31.4</v>
      </c>
      <c r="R829" s="2" t="str">
        <f t="shared" si="201"/>
        <v>a سلمى</v>
      </c>
      <c r="S829" s="79">
        <f t="shared" si="202"/>
        <v>823</v>
      </c>
    </row>
    <row r="830" spans="2:19" ht="24" customHeight="1">
      <c r="B830" s="75" t="str">
        <f t="shared" si="196"/>
        <v>3ASCG-20.20</v>
      </c>
      <c r="C830" s="76">
        <v>824</v>
      </c>
      <c r="D830" s="403" t="str">
        <f t="shared" si="188"/>
        <v>الثالثة إعدادي عام_824</v>
      </c>
      <c r="E830" s="77" t="str">
        <f t="shared" si="189"/>
        <v>3ASCG-20</v>
      </c>
      <c r="F830" s="91" t="str">
        <f t="shared" si="190"/>
        <v>20</v>
      </c>
      <c r="G830" s="92">
        <f t="shared" si="191"/>
        <v>20</v>
      </c>
      <c r="H830" s="91" t="str">
        <f t="shared" si="192"/>
        <v>P133241296</v>
      </c>
      <c r="I830" s="91" t="str">
        <f t="shared" si="193"/>
        <v>a حسناء</v>
      </c>
      <c r="J830" s="91" t="str">
        <f t="shared" si="194"/>
        <v>أنثى</v>
      </c>
      <c r="K830" s="101" t="str">
        <f t="shared" si="197"/>
        <v>3ASCG-20</v>
      </c>
      <c r="L830" s="78">
        <v>824</v>
      </c>
      <c r="M830" s="4" t="str">
        <f t="shared" si="198"/>
        <v>31.824</v>
      </c>
      <c r="N830" s="340">
        <f>IF(O830="","",COUNTIF($O$7:O830,O830))</f>
        <v>5</v>
      </c>
      <c r="O830" s="340">
        <f t="shared" si="195"/>
        <v>31</v>
      </c>
      <c r="P830" s="1" t="str">
        <f t="shared" si="199"/>
        <v>a حسناء</v>
      </c>
      <c r="Q830" s="4" t="str">
        <f t="shared" si="200"/>
        <v>31.5</v>
      </c>
      <c r="R830" s="2" t="str">
        <f t="shared" si="201"/>
        <v>a حسناء</v>
      </c>
      <c r="S830" s="79">
        <f t="shared" si="202"/>
        <v>824</v>
      </c>
    </row>
    <row r="831" spans="2:19" ht="24" customHeight="1">
      <c r="B831" s="75" t="str">
        <f t="shared" si="196"/>
        <v>3ASCG-20.21</v>
      </c>
      <c r="C831" s="76">
        <v>825</v>
      </c>
      <c r="D831" s="403" t="str">
        <f t="shared" si="188"/>
        <v>الثالثة إعدادي عام_825</v>
      </c>
      <c r="E831" s="77" t="str">
        <f t="shared" si="189"/>
        <v>3ASCG-20</v>
      </c>
      <c r="F831" s="91" t="str">
        <f t="shared" si="190"/>
        <v>20</v>
      </c>
      <c r="G831" s="92">
        <f t="shared" si="191"/>
        <v>21</v>
      </c>
      <c r="H831" s="91" t="str">
        <f t="shared" si="192"/>
        <v>P133243639</v>
      </c>
      <c r="I831" s="91" t="str">
        <f t="shared" si="193"/>
        <v>a يونس</v>
      </c>
      <c r="J831" s="91" t="str">
        <f t="shared" si="194"/>
        <v>ذكر</v>
      </c>
      <c r="K831" s="101" t="str">
        <f t="shared" si="197"/>
        <v>3ASCG-20</v>
      </c>
      <c r="L831" s="78">
        <v>825</v>
      </c>
      <c r="M831" s="4" t="str">
        <f t="shared" si="198"/>
        <v>31.825</v>
      </c>
      <c r="N831" s="340">
        <f>IF(O831="","",COUNTIF($O$7:O831,O831))</f>
        <v>6</v>
      </c>
      <c r="O831" s="340">
        <f t="shared" si="195"/>
        <v>31</v>
      </c>
      <c r="P831" s="1" t="str">
        <f t="shared" si="199"/>
        <v>a يونس</v>
      </c>
      <c r="Q831" s="4" t="str">
        <f t="shared" si="200"/>
        <v>31.6</v>
      </c>
      <c r="R831" s="2" t="str">
        <f t="shared" si="201"/>
        <v>a يونس</v>
      </c>
      <c r="S831" s="79">
        <f t="shared" si="202"/>
        <v>825</v>
      </c>
    </row>
    <row r="832" spans="2:19" ht="24" customHeight="1">
      <c r="B832" s="75" t="str">
        <f t="shared" si="196"/>
        <v>3ASCG-20.22</v>
      </c>
      <c r="C832" s="76">
        <v>826</v>
      </c>
      <c r="D832" s="403" t="str">
        <f t="shared" si="188"/>
        <v>الثالثة إعدادي عام_826</v>
      </c>
      <c r="E832" s="77" t="str">
        <f t="shared" si="189"/>
        <v>3ASCG-20</v>
      </c>
      <c r="F832" s="91" t="str">
        <f t="shared" si="190"/>
        <v>20</v>
      </c>
      <c r="G832" s="92">
        <f t="shared" si="191"/>
        <v>22</v>
      </c>
      <c r="H832" s="91" t="str">
        <f t="shared" si="192"/>
        <v>P133243659</v>
      </c>
      <c r="I832" s="91" t="str">
        <f t="shared" si="193"/>
        <v>a محمد</v>
      </c>
      <c r="J832" s="91" t="str">
        <f t="shared" si="194"/>
        <v>ذكر</v>
      </c>
      <c r="K832" s="101" t="str">
        <f t="shared" si="197"/>
        <v>3ASCG-20</v>
      </c>
      <c r="L832" s="78">
        <v>826</v>
      </c>
      <c r="M832" s="4" t="str">
        <f t="shared" si="198"/>
        <v>31.826</v>
      </c>
      <c r="N832" s="340">
        <f>IF(O832="","",COUNTIF($O$7:O832,O832))</f>
        <v>7</v>
      </c>
      <c r="O832" s="340">
        <f t="shared" si="195"/>
        <v>31</v>
      </c>
      <c r="P832" s="1" t="str">
        <f t="shared" si="199"/>
        <v>a محمد</v>
      </c>
      <c r="Q832" s="4" t="str">
        <f t="shared" si="200"/>
        <v>31.7</v>
      </c>
      <c r="R832" s="2" t="str">
        <f t="shared" si="201"/>
        <v>a محمد</v>
      </c>
      <c r="S832" s="79">
        <f t="shared" si="202"/>
        <v>826</v>
      </c>
    </row>
    <row r="833" spans="2:19" ht="24" customHeight="1">
      <c r="B833" s="75" t="str">
        <f t="shared" si="196"/>
        <v>3ASCG-20.23</v>
      </c>
      <c r="C833" s="76">
        <v>827</v>
      </c>
      <c r="D833" s="403" t="str">
        <f t="shared" si="188"/>
        <v>الثالثة إعدادي عام_827</v>
      </c>
      <c r="E833" s="77" t="str">
        <f t="shared" si="189"/>
        <v>3ASCG-20</v>
      </c>
      <c r="F833" s="91" t="str">
        <f t="shared" si="190"/>
        <v>20</v>
      </c>
      <c r="G833" s="92">
        <f t="shared" si="191"/>
        <v>23</v>
      </c>
      <c r="H833" s="91" t="str">
        <f t="shared" si="192"/>
        <v>P133252574</v>
      </c>
      <c r="I833" s="91" t="str">
        <f t="shared" si="193"/>
        <v xml:space="preserve">a سناء  </v>
      </c>
      <c r="J833" s="91" t="str">
        <f t="shared" si="194"/>
        <v>أنثى</v>
      </c>
      <c r="K833" s="101" t="str">
        <f t="shared" si="197"/>
        <v>3ASCG-20</v>
      </c>
      <c r="L833" s="78">
        <v>827</v>
      </c>
      <c r="M833" s="4" t="str">
        <f t="shared" si="198"/>
        <v>31.827</v>
      </c>
      <c r="N833" s="340">
        <f>IF(O833="","",COUNTIF($O$7:O833,O833))</f>
        <v>8</v>
      </c>
      <c r="O833" s="340">
        <f t="shared" si="195"/>
        <v>31</v>
      </c>
      <c r="P833" s="1" t="str">
        <f t="shared" si="199"/>
        <v xml:space="preserve">a سناء  </v>
      </c>
      <c r="Q833" s="4" t="str">
        <f t="shared" si="200"/>
        <v>31.8</v>
      </c>
      <c r="R833" s="2" t="str">
        <f t="shared" si="201"/>
        <v xml:space="preserve">a سناء  </v>
      </c>
      <c r="S833" s="79">
        <f t="shared" si="202"/>
        <v>827</v>
      </c>
    </row>
    <row r="834" spans="2:19" ht="24" customHeight="1">
      <c r="B834" s="75" t="str">
        <f t="shared" si="196"/>
        <v>3ASCG-20.24</v>
      </c>
      <c r="C834" s="76">
        <v>828</v>
      </c>
      <c r="D834" s="403" t="str">
        <f t="shared" si="188"/>
        <v>الثالثة إعدادي عام_828</v>
      </c>
      <c r="E834" s="77" t="str">
        <f t="shared" si="189"/>
        <v>3ASCG-20</v>
      </c>
      <c r="F834" s="91" t="str">
        <f t="shared" si="190"/>
        <v>20</v>
      </c>
      <c r="G834" s="92">
        <f t="shared" si="191"/>
        <v>24</v>
      </c>
      <c r="H834" s="91" t="str">
        <f t="shared" si="192"/>
        <v>P133260208</v>
      </c>
      <c r="I834" s="91" t="str">
        <f t="shared" si="193"/>
        <v>a سمية</v>
      </c>
      <c r="J834" s="91" t="str">
        <f t="shared" si="194"/>
        <v>أنثى</v>
      </c>
      <c r="K834" s="101" t="str">
        <f t="shared" si="197"/>
        <v>3ASCG-20</v>
      </c>
      <c r="L834" s="78">
        <v>828</v>
      </c>
      <c r="M834" s="4" t="str">
        <f t="shared" si="198"/>
        <v>31.828</v>
      </c>
      <c r="N834" s="340">
        <f>IF(O834="","",COUNTIF($O$7:O834,O834))</f>
        <v>9</v>
      </c>
      <c r="O834" s="340">
        <f t="shared" si="195"/>
        <v>31</v>
      </c>
      <c r="P834" s="1" t="str">
        <f t="shared" si="199"/>
        <v>a سمية</v>
      </c>
      <c r="Q834" s="4" t="str">
        <f t="shared" si="200"/>
        <v>31.9</v>
      </c>
      <c r="R834" s="2" t="str">
        <f t="shared" si="201"/>
        <v>a سمية</v>
      </c>
      <c r="S834" s="79">
        <f t="shared" si="202"/>
        <v>828</v>
      </c>
    </row>
    <row r="835" spans="2:19" ht="24" customHeight="1">
      <c r="B835" s="75" t="str">
        <f t="shared" si="196"/>
        <v>3ASCG-20.25</v>
      </c>
      <c r="C835" s="76">
        <v>829</v>
      </c>
      <c r="D835" s="403" t="str">
        <f t="shared" si="188"/>
        <v>الثالثة إعدادي عام_829</v>
      </c>
      <c r="E835" s="77" t="str">
        <f t="shared" si="189"/>
        <v>3ASCG-20</v>
      </c>
      <c r="F835" s="91" t="str">
        <f t="shared" si="190"/>
        <v>20</v>
      </c>
      <c r="G835" s="92">
        <f t="shared" si="191"/>
        <v>25</v>
      </c>
      <c r="H835" s="91" t="str">
        <f t="shared" si="192"/>
        <v>P133260226</v>
      </c>
      <c r="I835" s="91" t="str">
        <f t="shared" si="193"/>
        <v xml:space="preserve">a رضى </v>
      </c>
      <c r="J835" s="91" t="str">
        <f t="shared" si="194"/>
        <v>ذكر</v>
      </c>
      <c r="K835" s="101" t="str">
        <f t="shared" si="197"/>
        <v>3ASCG-20</v>
      </c>
      <c r="L835" s="78">
        <v>829</v>
      </c>
      <c r="M835" s="4" t="str">
        <f t="shared" si="198"/>
        <v>31.829</v>
      </c>
      <c r="N835" s="340">
        <f>IF(O835="","",COUNTIF($O$7:O835,O835))</f>
        <v>10</v>
      </c>
      <c r="O835" s="340">
        <f t="shared" si="195"/>
        <v>31</v>
      </c>
      <c r="P835" s="1" t="str">
        <f t="shared" si="199"/>
        <v xml:space="preserve">a رضى </v>
      </c>
      <c r="Q835" s="4" t="str">
        <f t="shared" si="200"/>
        <v>31.10</v>
      </c>
      <c r="R835" s="2" t="str">
        <f t="shared" si="201"/>
        <v xml:space="preserve">a رضى </v>
      </c>
      <c r="S835" s="79">
        <f t="shared" si="202"/>
        <v>829</v>
      </c>
    </row>
    <row r="836" spans="2:19" ht="24" customHeight="1">
      <c r="B836" s="75" t="str">
        <f t="shared" si="196"/>
        <v>3ASCG-20.26</v>
      </c>
      <c r="C836" s="76">
        <v>830</v>
      </c>
      <c r="D836" s="403" t="str">
        <f t="shared" si="188"/>
        <v>الثالثة إعدادي عام_830</v>
      </c>
      <c r="E836" s="77" t="str">
        <f t="shared" si="189"/>
        <v>3ASCG-20</v>
      </c>
      <c r="F836" s="91" t="str">
        <f t="shared" si="190"/>
        <v>20</v>
      </c>
      <c r="G836" s="92">
        <f t="shared" si="191"/>
        <v>26</v>
      </c>
      <c r="H836" s="91" t="str">
        <f t="shared" si="192"/>
        <v>P133428283</v>
      </c>
      <c r="I836" s="91" t="str">
        <f t="shared" si="193"/>
        <v xml:space="preserve">a حسن </v>
      </c>
      <c r="J836" s="91" t="str">
        <f t="shared" si="194"/>
        <v>ذكر</v>
      </c>
      <c r="K836" s="101" t="str">
        <f t="shared" si="197"/>
        <v>3ASCG-20</v>
      </c>
      <c r="L836" s="78">
        <v>830</v>
      </c>
      <c r="M836" s="4" t="str">
        <f t="shared" si="198"/>
        <v>31.830</v>
      </c>
      <c r="N836" s="340">
        <f>IF(O836="","",COUNTIF($O$7:O836,O836))</f>
        <v>11</v>
      </c>
      <c r="O836" s="340">
        <f t="shared" si="195"/>
        <v>31</v>
      </c>
      <c r="P836" s="1" t="str">
        <f t="shared" si="199"/>
        <v xml:space="preserve">a حسن </v>
      </c>
      <c r="Q836" s="4" t="str">
        <f t="shared" si="200"/>
        <v>31.11</v>
      </c>
      <c r="R836" s="2" t="str">
        <f t="shared" si="201"/>
        <v xml:space="preserve">a حسن </v>
      </c>
      <c r="S836" s="79">
        <f t="shared" si="202"/>
        <v>830</v>
      </c>
    </row>
    <row r="837" spans="2:19" ht="24" customHeight="1">
      <c r="B837" s="75" t="str">
        <f t="shared" si="196"/>
        <v>3ASCG-20.27</v>
      </c>
      <c r="C837" s="76">
        <v>831</v>
      </c>
      <c r="D837" s="403" t="str">
        <f t="shared" si="188"/>
        <v>الثالثة إعدادي عام_831</v>
      </c>
      <c r="E837" s="77" t="str">
        <f t="shared" si="189"/>
        <v>3ASCG-20</v>
      </c>
      <c r="F837" s="91" t="str">
        <f t="shared" si="190"/>
        <v>20</v>
      </c>
      <c r="G837" s="92">
        <f t="shared" si="191"/>
        <v>27</v>
      </c>
      <c r="H837" s="91" t="str">
        <f t="shared" si="192"/>
        <v>P134260011</v>
      </c>
      <c r="I837" s="91" t="str">
        <f t="shared" si="193"/>
        <v>a خديجة</v>
      </c>
      <c r="J837" s="91" t="str">
        <f t="shared" si="194"/>
        <v>أنثى</v>
      </c>
      <c r="K837" s="101" t="str">
        <f t="shared" si="197"/>
        <v>3ASCG-20</v>
      </c>
      <c r="L837" s="78">
        <v>831</v>
      </c>
      <c r="M837" s="4" t="str">
        <f t="shared" si="198"/>
        <v>31.831</v>
      </c>
      <c r="N837" s="340">
        <f>IF(O837="","",COUNTIF($O$7:O837,O837))</f>
        <v>12</v>
      </c>
      <c r="O837" s="340">
        <f t="shared" si="195"/>
        <v>31</v>
      </c>
      <c r="P837" s="1" t="str">
        <f t="shared" si="199"/>
        <v>a خديجة</v>
      </c>
      <c r="Q837" s="4" t="str">
        <f t="shared" si="200"/>
        <v>31.12</v>
      </c>
      <c r="R837" s="2" t="str">
        <f t="shared" si="201"/>
        <v>a خديجة</v>
      </c>
      <c r="S837" s="79">
        <f t="shared" si="202"/>
        <v>831</v>
      </c>
    </row>
    <row r="838" spans="2:19" ht="24" customHeight="1">
      <c r="B838" s="75" t="str">
        <f t="shared" si="196"/>
        <v>3ASCG-20.28</v>
      </c>
      <c r="C838" s="76">
        <v>832</v>
      </c>
      <c r="D838" s="403" t="str">
        <f t="shared" si="188"/>
        <v>الثالثة إعدادي عام_832</v>
      </c>
      <c r="E838" s="77" t="str">
        <f t="shared" si="189"/>
        <v>3ASCG-20</v>
      </c>
      <c r="F838" s="91" t="str">
        <f t="shared" si="190"/>
        <v>20</v>
      </c>
      <c r="G838" s="92">
        <f t="shared" si="191"/>
        <v>28</v>
      </c>
      <c r="H838" s="91" t="str">
        <f t="shared" si="192"/>
        <v>P134371071</v>
      </c>
      <c r="I838" s="91" t="str">
        <f t="shared" si="193"/>
        <v xml:space="preserve">a صلاح الدين </v>
      </c>
      <c r="J838" s="91" t="str">
        <f t="shared" si="194"/>
        <v>ذكر</v>
      </c>
      <c r="K838" s="101" t="str">
        <f t="shared" si="197"/>
        <v>3ASCG-20</v>
      </c>
      <c r="L838" s="78">
        <v>832</v>
      </c>
      <c r="M838" s="4" t="str">
        <f t="shared" si="198"/>
        <v>31.832</v>
      </c>
      <c r="N838" s="340">
        <f>IF(O838="","",COUNTIF($O$7:O838,O838))</f>
        <v>13</v>
      </c>
      <c r="O838" s="340">
        <f t="shared" si="195"/>
        <v>31</v>
      </c>
      <c r="P838" s="1" t="str">
        <f t="shared" si="199"/>
        <v xml:space="preserve">a صلاح الدين </v>
      </c>
      <c r="Q838" s="4" t="str">
        <f t="shared" si="200"/>
        <v>31.13</v>
      </c>
      <c r="R838" s="2" t="str">
        <f t="shared" si="201"/>
        <v xml:space="preserve">a صلاح الدين </v>
      </c>
      <c r="S838" s="79">
        <f t="shared" si="202"/>
        <v>832</v>
      </c>
    </row>
    <row r="839" spans="2:19" ht="24" customHeight="1">
      <c r="B839" s="75" t="str">
        <f t="shared" si="196"/>
        <v>3ASCG-20.29</v>
      </c>
      <c r="C839" s="76">
        <v>833</v>
      </c>
      <c r="D839" s="403" t="str">
        <f t="shared" ref="D839:D902" si="203">$F$2&amp;"_"&amp;C839</f>
        <v>الثالثة إعدادي عام_833</v>
      </c>
      <c r="E839" s="77" t="str">
        <f t="shared" ref="E839:E902" si="204">IFERROR(INDEX(AHLA1,MATCH(D839,AHLA,0))," ")</f>
        <v>3ASCG-20</v>
      </c>
      <c r="F839" s="91" t="str">
        <f t="shared" ref="F839:F902" si="205">IF(LEN(E839)&gt;7,RIGHT(E839,2),RIGHT(E839,1))</f>
        <v>20</v>
      </c>
      <c r="G839" s="92">
        <f t="shared" ref="G839:G902" si="206">IFERROR(INDEX(AHLA2,MATCH(D839,AHLA,0))," ")</f>
        <v>29</v>
      </c>
      <c r="H839" s="91" t="str">
        <f t="shared" ref="H839:H902" si="207">IFERROR(INDEX(AHLA3,MATCH(D839,AHLA,0))," ")</f>
        <v>P134377306</v>
      </c>
      <c r="I839" s="91" t="str">
        <f t="shared" ref="I839:I902" si="208">IFERROR(INDEX(AHLA5,MATCH(D839,AHLA,0))," ")</f>
        <v>a إكرام</v>
      </c>
      <c r="J839" s="91" t="str">
        <f t="shared" ref="J839:J902" si="209">IFERROR(INDEX(AHLA4,MATCH(D839,AHLA,0))," ")</f>
        <v>أنثى</v>
      </c>
      <c r="K839" s="101" t="str">
        <f t="shared" si="197"/>
        <v>3ASCG-20</v>
      </c>
      <c r="L839" s="78">
        <v>833</v>
      </c>
      <c r="M839" s="4" t="str">
        <f t="shared" si="198"/>
        <v>31.833</v>
      </c>
      <c r="N839" s="340">
        <f>IF(O839="","",COUNTIF($O$7:O839,O839))</f>
        <v>14</v>
      </c>
      <c r="O839" s="340">
        <f t="shared" si="195"/>
        <v>31</v>
      </c>
      <c r="P839" s="1" t="str">
        <f t="shared" si="199"/>
        <v>a إكرام</v>
      </c>
      <c r="Q839" s="4" t="str">
        <f t="shared" si="200"/>
        <v>31.14</v>
      </c>
      <c r="R839" s="2" t="str">
        <f t="shared" si="201"/>
        <v>a إكرام</v>
      </c>
      <c r="S839" s="79">
        <f t="shared" si="202"/>
        <v>833</v>
      </c>
    </row>
    <row r="840" spans="2:19" ht="24" customHeight="1">
      <c r="B840" s="75" t="str">
        <f t="shared" si="196"/>
        <v>3ASCG-20.30</v>
      </c>
      <c r="C840" s="76">
        <v>834</v>
      </c>
      <c r="D840" s="403" t="str">
        <f t="shared" si="203"/>
        <v>الثالثة إعدادي عام_834</v>
      </c>
      <c r="E840" s="77" t="str">
        <f t="shared" si="204"/>
        <v>3ASCG-20</v>
      </c>
      <c r="F840" s="91" t="str">
        <f t="shared" si="205"/>
        <v>20</v>
      </c>
      <c r="G840" s="92">
        <f t="shared" si="206"/>
        <v>30</v>
      </c>
      <c r="H840" s="91" t="str">
        <f t="shared" si="207"/>
        <v>P134428244</v>
      </c>
      <c r="I840" s="91" t="str">
        <f t="shared" si="208"/>
        <v xml:space="preserve">a زكرياء </v>
      </c>
      <c r="J840" s="91" t="str">
        <f t="shared" si="209"/>
        <v>ذكر</v>
      </c>
      <c r="K840" s="101" t="str">
        <f t="shared" si="197"/>
        <v>3ASCG-20</v>
      </c>
      <c r="L840" s="78">
        <v>834</v>
      </c>
      <c r="M840" s="4" t="str">
        <f t="shared" si="198"/>
        <v>31.834</v>
      </c>
      <c r="N840" s="340">
        <f>IF(O840="","",COUNTIF($O$7:O840,O840))</f>
        <v>15</v>
      </c>
      <c r="O840" s="340">
        <f t="shared" ref="O840:O903" si="210">IFERROR(INDEX($W$7:$W$46,MATCH(ROW()-6,$U$6:$U$46)),"")</f>
        <v>31</v>
      </c>
      <c r="P840" s="1" t="str">
        <f t="shared" si="199"/>
        <v xml:space="preserve">a زكرياء </v>
      </c>
      <c r="Q840" s="4" t="str">
        <f t="shared" si="200"/>
        <v>31.15</v>
      </c>
      <c r="R840" s="2" t="str">
        <f t="shared" si="201"/>
        <v xml:space="preserve">a زكرياء </v>
      </c>
      <c r="S840" s="79">
        <f t="shared" si="202"/>
        <v>834</v>
      </c>
    </row>
    <row r="841" spans="2:19" ht="24" customHeight="1">
      <c r="B841" s="75" t="str">
        <f t="shared" si="196"/>
        <v>3ASCG-20.31</v>
      </c>
      <c r="C841" s="76">
        <v>835</v>
      </c>
      <c r="D841" s="403" t="str">
        <f t="shared" si="203"/>
        <v>الثالثة إعدادي عام_835</v>
      </c>
      <c r="E841" s="77" t="str">
        <f t="shared" si="204"/>
        <v>3ASCG-20</v>
      </c>
      <c r="F841" s="91" t="str">
        <f t="shared" si="205"/>
        <v>20</v>
      </c>
      <c r="G841" s="92">
        <f t="shared" si="206"/>
        <v>31</v>
      </c>
      <c r="H841" s="91" t="str">
        <f t="shared" si="207"/>
        <v>P135260148</v>
      </c>
      <c r="I841" s="91" t="str">
        <f t="shared" si="208"/>
        <v>a نهيلة</v>
      </c>
      <c r="J841" s="91" t="str">
        <f t="shared" si="209"/>
        <v>أنثى</v>
      </c>
      <c r="K841" s="101" t="str">
        <f t="shared" si="197"/>
        <v>3ASCG-20</v>
      </c>
      <c r="L841" s="78">
        <v>835</v>
      </c>
      <c r="M841" s="4" t="str">
        <f t="shared" si="198"/>
        <v>31.835</v>
      </c>
      <c r="N841" s="340">
        <f>IF(O841="","",COUNTIF($O$7:O841,O841))</f>
        <v>16</v>
      </c>
      <c r="O841" s="340">
        <f t="shared" si="210"/>
        <v>31</v>
      </c>
      <c r="P841" s="1" t="str">
        <f t="shared" si="199"/>
        <v>a نهيلة</v>
      </c>
      <c r="Q841" s="4" t="str">
        <f t="shared" si="200"/>
        <v>31.16</v>
      </c>
      <c r="R841" s="2" t="str">
        <f t="shared" si="201"/>
        <v>a نهيلة</v>
      </c>
      <c r="S841" s="79">
        <f t="shared" si="202"/>
        <v>835</v>
      </c>
    </row>
    <row r="842" spans="2:19" ht="24" customHeight="1">
      <c r="B842" s="75" t="str">
        <f t="shared" si="196"/>
        <v>3ASCG-20.32</v>
      </c>
      <c r="C842" s="76">
        <v>836</v>
      </c>
      <c r="D842" s="403" t="str">
        <f t="shared" si="203"/>
        <v>الثالثة إعدادي عام_836</v>
      </c>
      <c r="E842" s="77" t="str">
        <f t="shared" si="204"/>
        <v>3ASCG-20</v>
      </c>
      <c r="F842" s="91" t="str">
        <f t="shared" si="205"/>
        <v>20</v>
      </c>
      <c r="G842" s="92">
        <f t="shared" si="206"/>
        <v>32</v>
      </c>
      <c r="H842" s="91" t="str">
        <f t="shared" si="207"/>
        <v>P135260192</v>
      </c>
      <c r="I842" s="91" t="str">
        <f t="shared" si="208"/>
        <v xml:space="preserve">a كوثر </v>
      </c>
      <c r="J842" s="91" t="str">
        <f t="shared" si="209"/>
        <v>أنثى</v>
      </c>
      <c r="K842" s="101" t="str">
        <f t="shared" si="197"/>
        <v>3ASCG-20</v>
      </c>
      <c r="L842" s="78">
        <v>836</v>
      </c>
      <c r="M842" s="4" t="str">
        <f t="shared" si="198"/>
        <v>31.836</v>
      </c>
      <c r="N842" s="340">
        <f>IF(O842="","",COUNTIF($O$7:O842,O842))</f>
        <v>17</v>
      </c>
      <c r="O842" s="340">
        <f t="shared" si="210"/>
        <v>31</v>
      </c>
      <c r="P842" s="1" t="str">
        <f t="shared" si="199"/>
        <v xml:space="preserve">a كوثر </v>
      </c>
      <c r="Q842" s="4" t="str">
        <f t="shared" si="200"/>
        <v>31.17</v>
      </c>
      <c r="R842" s="2" t="str">
        <f t="shared" si="201"/>
        <v xml:space="preserve">a كوثر </v>
      </c>
      <c r="S842" s="79">
        <f t="shared" si="202"/>
        <v>836</v>
      </c>
    </row>
    <row r="843" spans="2:19" ht="24" customHeight="1">
      <c r="B843" s="75" t="str">
        <f t="shared" si="196"/>
        <v>3ASCG-20.33</v>
      </c>
      <c r="C843" s="76">
        <v>837</v>
      </c>
      <c r="D843" s="403" t="str">
        <f t="shared" si="203"/>
        <v>الثالثة إعدادي عام_837</v>
      </c>
      <c r="E843" s="77" t="str">
        <f t="shared" si="204"/>
        <v>3ASCG-20</v>
      </c>
      <c r="F843" s="91" t="str">
        <f t="shared" si="205"/>
        <v>20</v>
      </c>
      <c r="G843" s="92">
        <f t="shared" si="206"/>
        <v>33</v>
      </c>
      <c r="H843" s="91" t="str">
        <f t="shared" si="207"/>
        <v>P136250989</v>
      </c>
      <c r="I843" s="91" t="str">
        <f t="shared" si="208"/>
        <v xml:space="preserve">a محمد علي </v>
      </c>
      <c r="J843" s="91" t="str">
        <f t="shared" si="209"/>
        <v>ذكر</v>
      </c>
      <c r="K843" s="101" t="str">
        <f t="shared" si="197"/>
        <v>3ASCG-20</v>
      </c>
      <c r="L843" s="78">
        <v>837</v>
      </c>
      <c r="M843" s="4" t="str">
        <f t="shared" si="198"/>
        <v>31.837</v>
      </c>
      <c r="N843" s="340">
        <f>IF(O843="","",COUNTIF($O$7:O843,O843))</f>
        <v>18</v>
      </c>
      <c r="O843" s="340">
        <f t="shared" si="210"/>
        <v>31</v>
      </c>
      <c r="P843" s="1" t="str">
        <f t="shared" si="199"/>
        <v xml:space="preserve">a محمد علي </v>
      </c>
      <c r="Q843" s="4" t="str">
        <f t="shared" si="200"/>
        <v>31.18</v>
      </c>
      <c r="R843" s="2" t="str">
        <f t="shared" si="201"/>
        <v xml:space="preserve">a محمد علي </v>
      </c>
      <c r="S843" s="79">
        <f t="shared" si="202"/>
        <v>837</v>
      </c>
    </row>
    <row r="844" spans="2:19" ht="24" customHeight="1">
      <c r="B844" s="75" t="str">
        <f t="shared" si="196"/>
        <v>3ASCG-20.34</v>
      </c>
      <c r="C844" s="76">
        <v>838</v>
      </c>
      <c r="D844" s="403" t="str">
        <f t="shared" si="203"/>
        <v>الثالثة إعدادي عام_838</v>
      </c>
      <c r="E844" s="77" t="str">
        <f t="shared" si="204"/>
        <v>3ASCG-20</v>
      </c>
      <c r="F844" s="91" t="str">
        <f t="shared" si="205"/>
        <v>20</v>
      </c>
      <c r="G844" s="92">
        <f t="shared" si="206"/>
        <v>34</v>
      </c>
      <c r="H844" s="91" t="str">
        <f t="shared" si="207"/>
        <v>P137260067</v>
      </c>
      <c r="I844" s="91" t="str">
        <f t="shared" si="208"/>
        <v xml:space="preserve">a سعاد </v>
      </c>
      <c r="J844" s="91" t="str">
        <f t="shared" si="209"/>
        <v>أنثى</v>
      </c>
      <c r="K844" s="101" t="str">
        <f t="shared" si="197"/>
        <v>3ASCG-20</v>
      </c>
      <c r="L844" s="78">
        <v>838</v>
      </c>
      <c r="M844" s="4" t="str">
        <f t="shared" si="198"/>
        <v>31.838</v>
      </c>
      <c r="N844" s="340">
        <f>IF(O844="","",COUNTIF($O$7:O844,O844))</f>
        <v>19</v>
      </c>
      <c r="O844" s="340">
        <f t="shared" si="210"/>
        <v>31</v>
      </c>
      <c r="P844" s="1" t="str">
        <f t="shared" si="199"/>
        <v xml:space="preserve">a سعاد </v>
      </c>
      <c r="Q844" s="4" t="str">
        <f t="shared" si="200"/>
        <v>31.19</v>
      </c>
      <c r="R844" s="2" t="str">
        <f t="shared" si="201"/>
        <v xml:space="preserve">a سعاد </v>
      </c>
      <c r="S844" s="79">
        <f t="shared" si="202"/>
        <v>838</v>
      </c>
    </row>
    <row r="845" spans="2:19" ht="24" customHeight="1">
      <c r="B845" s="75" t="str">
        <f t="shared" si="196"/>
        <v>3ASCG-20.35</v>
      </c>
      <c r="C845" s="76">
        <v>839</v>
      </c>
      <c r="D845" s="403" t="str">
        <f t="shared" si="203"/>
        <v>الثالثة إعدادي عام_839</v>
      </c>
      <c r="E845" s="77" t="str">
        <f t="shared" si="204"/>
        <v>3ASCG-20</v>
      </c>
      <c r="F845" s="91" t="str">
        <f t="shared" si="205"/>
        <v>20</v>
      </c>
      <c r="G845" s="92">
        <f t="shared" si="206"/>
        <v>35</v>
      </c>
      <c r="H845" s="91" t="str">
        <f t="shared" si="207"/>
        <v>P137376732</v>
      </c>
      <c r="I845" s="91" t="str">
        <f t="shared" si="208"/>
        <v xml:space="preserve">a يسرى </v>
      </c>
      <c r="J845" s="91" t="str">
        <f t="shared" si="209"/>
        <v>أنثى</v>
      </c>
      <c r="K845" s="101" t="str">
        <f t="shared" si="197"/>
        <v>3ASCG-20</v>
      </c>
      <c r="L845" s="78">
        <v>839</v>
      </c>
      <c r="M845" s="4" t="str">
        <f t="shared" si="198"/>
        <v>31.839</v>
      </c>
      <c r="N845" s="340">
        <f>IF(O845="","",COUNTIF($O$7:O845,O845))</f>
        <v>20</v>
      </c>
      <c r="O845" s="340">
        <f t="shared" si="210"/>
        <v>31</v>
      </c>
      <c r="P845" s="1" t="str">
        <f t="shared" si="199"/>
        <v xml:space="preserve">a يسرى </v>
      </c>
      <c r="Q845" s="4" t="str">
        <f t="shared" si="200"/>
        <v>31.20</v>
      </c>
      <c r="R845" s="2" t="str">
        <f t="shared" si="201"/>
        <v xml:space="preserve">a يسرى </v>
      </c>
      <c r="S845" s="79">
        <f t="shared" si="202"/>
        <v>839</v>
      </c>
    </row>
    <row r="846" spans="2:19" ht="24" customHeight="1">
      <c r="B846" s="75" t="str">
        <f t="shared" si="196"/>
        <v>3ASCG-20.36</v>
      </c>
      <c r="C846" s="76">
        <v>840</v>
      </c>
      <c r="D846" s="403" t="str">
        <f t="shared" si="203"/>
        <v>الثالثة إعدادي عام_840</v>
      </c>
      <c r="E846" s="77" t="str">
        <f t="shared" si="204"/>
        <v>3ASCG-20</v>
      </c>
      <c r="F846" s="91" t="str">
        <f t="shared" si="205"/>
        <v>20</v>
      </c>
      <c r="G846" s="92">
        <f t="shared" si="206"/>
        <v>36</v>
      </c>
      <c r="H846" s="91" t="str">
        <f t="shared" si="207"/>
        <v>P137377419</v>
      </c>
      <c r="I846" s="91" t="str">
        <f t="shared" si="208"/>
        <v xml:space="preserve">a محمد </v>
      </c>
      <c r="J846" s="91" t="str">
        <f t="shared" si="209"/>
        <v>ذكر</v>
      </c>
      <c r="K846" s="101" t="str">
        <f t="shared" si="197"/>
        <v>3ASCG-20</v>
      </c>
      <c r="L846" s="78">
        <v>840</v>
      </c>
      <c r="M846" s="4" t="str">
        <f t="shared" si="198"/>
        <v>31.840</v>
      </c>
      <c r="N846" s="340">
        <f>IF(O846="","",COUNTIF($O$7:O846,O846))</f>
        <v>21</v>
      </c>
      <c r="O846" s="340">
        <f t="shared" si="210"/>
        <v>31</v>
      </c>
      <c r="P846" s="1" t="str">
        <f t="shared" si="199"/>
        <v xml:space="preserve">a محمد </v>
      </c>
      <c r="Q846" s="4" t="str">
        <f t="shared" si="200"/>
        <v>31.21</v>
      </c>
      <c r="R846" s="2" t="str">
        <f t="shared" si="201"/>
        <v xml:space="preserve">a محمد </v>
      </c>
      <c r="S846" s="79">
        <f t="shared" si="202"/>
        <v>840</v>
      </c>
    </row>
    <row r="847" spans="2:19" ht="24" customHeight="1">
      <c r="B847" s="75" t="str">
        <f t="shared" si="196"/>
        <v>3ASCG-20.37</v>
      </c>
      <c r="C847" s="76">
        <v>841</v>
      </c>
      <c r="D847" s="403" t="str">
        <f t="shared" si="203"/>
        <v>الثالثة إعدادي عام_841</v>
      </c>
      <c r="E847" s="77" t="str">
        <f t="shared" si="204"/>
        <v>3ASCG-20</v>
      </c>
      <c r="F847" s="91" t="str">
        <f t="shared" si="205"/>
        <v>20</v>
      </c>
      <c r="G847" s="92">
        <f t="shared" si="206"/>
        <v>37</v>
      </c>
      <c r="H847" s="91" t="str">
        <f t="shared" si="207"/>
        <v>P137461892</v>
      </c>
      <c r="I847" s="91" t="str">
        <f t="shared" si="208"/>
        <v>a وصال</v>
      </c>
      <c r="J847" s="91" t="str">
        <f t="shared" si="209"/>
        <v>أنثى</v>
      </c>
      <c r="K847" s="101" t="str">
        <f t="shared" si="197"/>
        <v>3ASCG-20</v>
      </c>
      <c r="L847" s="78">
        <v>841</v>
      </c>
      <c r="M847" s="4" t="str">
        <f t="shared" si="198"/>
        <v>31.841</v>
      </c>
      <c r="N847" s="340">
        <f>IF(O847="","",COUNTIF($O$7:O847,O847))</f>
        <v>22</v>
      </c>
      <c r="O847" s="340">
        <f t="shared" si="210"/>
        <v>31</v>
      </c>
      <c r="P847" s="1" t="str">
        <f t="shared" si="199"/>
        <v>a وصال</v>
      </c>
      <c r="Q847" s="4" t="str">
        <f t="shared" si="200"/>
        <v>31.22</v>
      </c>
      <c r="R847" s="2" t="str">
        <f t="shared" si="201"/>
        <v>a وصال</v>
      </c>
      <c r="S847" s="79">
        <f t="shared" si="202"/>
        <v>841</v>
      </c>
    </row>
    <row r="848" spans="2:19" ht="24" customHeight="1">
      <c r="B848" s="75" t="str">
        <f t="shared" si="196"/>
        <v>3ASCG-20.38</v>
      </c>
      <c r="C848" s="76">
        <v>842</v>
      </c>
      <c r="D848" s="403" t="str">
        <f t="shared" si="203"/>
        <v>الثالثة إعدادي عام_842</v>
      </c>
      <c r="E848" s="77" t="str">
        <f t="shared" si="204"/>
        <v>3ASCG-20</v>
      </c>
      <c r="F848" s="91" t="str">
        <f t="shared" si="205"/>
        <v>20</v>
      </c>
      <c r="G848" s="92">
        <f t="shared" si="206"/>
        <v>38</v>
      </c>
      <c r="H848" s="91" t="str">
        <f t="shared" si="207"/>
        <v>P138376610</v>
      </c>
      <c r="I848" s="91" t="str">
        <f t="shared" si="208"/>
        <v xml:space="preserve">a جميلة </v>
      </c>
      <c r="J848" s="91" t="str">
        <f t="shared" si="209"/>
        <v>أنثى</v>
      </c>
      <c r="K848" s="101" t="str">
        <f t="shared" si="197"/>
        <v>3ASCG-20</v>
      </c>
      <c r="L848" s="78">
        <v>842</v>
      </c>
      <c r="M848" s="4" t="str">
        <f t="shared" si="198"/>
        <v>31.842</v>
      </c>
      <c r="N848" s="340">
        <f>IF(O848="","",COUNTIF($O$7:O848,O848))</f>
        <v>23</v>
      </c>
      <c r="O848" s="340">
        <f t="shared" si="210"/>
        <v>31</v>
      </c>
      <c r="P848" s="1" t="str">
        <f t="shared" si="199"/>
        <v xml:space="preserve">a جميلة </v>
      </c>
      <c r="Q848" s="4" t="str">
        <f t="shared" si="200"/>
        <v>31.23</v>
      </c>
      <c r="R848" s="2" t="str">
        <f t="shared" si="201"/>
        <v xml:space="preserve">a جميلة </v>
      </c>
      <c r="S848" s="79">
        <f t="shared" si="202"/>
        <v>842</v>
      </c>
    </row>
    <row r="849" spans="2:19" ht="24" customHeight="1">
      <c r="B849" s="75" t="str">
        <f t="shared" si="196"/>
        <v>3ASCG-20.39</v>
      </c>
      <c r="C849" s="76">
        <v>843</v>
      </c>
      <c r="D849" s="403" t="str">
        <f t="shared" si="203"/>
        <v>الثالثة إعدادي عام_843</v>
      </c>
      <c r="E849" s="77" t="str">
        <f t="shared" si="204"/>
        <v>3ASCG-20</v>
      </c>
      <c r="F849" s="91" t="str">
        <f t="shared" si="205"/>
        <v>20</v>
      </c>
      <c r="G849" s="92">
        <f t="shared" si="206"/>
        <v>39</v>
      </c>
      <c r="H849" s="91" t="str">
        <f t="shared" si="207"/>
        <v>P138377585</v>
      </c>
      <c r="I849" s="91" t="str">
        <f t="shared" si="208"/>
        <v xml:space="preserve">a محمد </v>
      </c>
      <c r="J849" s="91" t="str">
        <f t="shared" si="209"/>
        <v>ذكر</v>
      </c>
      <c r="K849" s="101" t="str">
        <f t="shared" si="197"/>
        <v>3ASCG-20</v>
      </c>
      <c r="L849" s="78">
        <v>843</v>
      </c>
      <c r="M849" s="4" t="str">
        <f t="shared" si="198"/>
        <v>31.843</v>
      </c>
      <c r="N849" s="340">
        <f>IF(O849="","",COUNTIF($O$7:O849,O849))</f>
        <v>24</v>
      </c>
      <c r="O849" s="340">
        <f t="shared" si="210"/>
        <v>31</v>
      </c>
      <c r="P849" s="1" t="str">
        <f t="shared" si="199"/>
        <v xml:space="preserve">a محمد </v>
      </c>
      <c r="Q849" s="4" t="str">
        <f t="shared" si="200"/>
        <v>31.24</v>
      </c>
      <c r="R849" s="2" t="str">
        <f t="shared" si="201"/>
        <v xml:space="preserve">a محمد </v>
      </c>
      <c r="S849" s="79">
        <f t="shared" si="202"/>
        <v>843</v>
      </c>
    </row>
    <row r="850" spans="2:19" ht="24" customHeight="1">
      <c r="B850" s="75" t="str">
        <f t="shared" si="196"/>
        <v>3ASCG-20.40</v>
      </c>
      <c r="C850" s="76">
        <v>844</v>
      </c>
      <c r="D850" s="403" t="str">
        <f t="shared" si="203"/>
        <v>الثالثة إعدادي عام_844</v>
      </c>
      <c r="E850" s="77" t="str">
        <f t="shared" si="204"/>
        <v>3ASCG-20</v>
      </c>
      <c r="F850" s="91" t="str">
        <f t="shared" si="205"/>
        <v>20</v>
      </c>
      <c r="G850" s="92">
        <f t="shared" si="206"/>
        <v>40</v>
      </c>
      <c r="H850" s="91" t="str">
        <f t="shared" si="207"/>
        <v>P138449168</v>
      </c>
      <c r="I850" s="91" t="str">
        <f t="shared" si="208"/>
        <v>a سفيان</v>
      </c>
      <c r="J850" s="91" t="str">
        <f t="shared" si="209"/>
        <v>ذكر</v>
      </c>
      <c r="K850" s="101" t="str">
        <f t="shared" si="197"/>
        <v>3ASCG-20</v>
      </c>
      <c r="L850" s="78">
        <v>844</v>
      </c>
      <c r="M850" s="4" t="str">
        <f t="shared" si="198"/>
        <v>31.844</v>
      </c>
      <c r="N850" s="340">
        <f>IF(O850="","",COUNTIF($O$7:O850,O850))</f>
        <v>25</v>
      </c>
      <c r="O850" s="340">
        <f t="shared" si="210"/>
        <v>31</v>
      </c>
      <c r="P850" s="1" t="str">
        <f t="shared" si="199"/>
        <v>a سفيان</v>
      </c>
      <c r="Q850" s="4" t="str">
        <f t="shared" si="200"/>
        <v>31.25</v>
      </c>
      <c r="R850" s="2" t="str">
        <f t="shared" si="201"/>
        <v>a سفيان</v>
      </c>
      <c r="S850" s="79">
        <f t="shared" si="202"/>
        <v>844</v>
      </c>
    </row>
    <row r="851" spans="2:19" ht="24" customHeight="1">
      <c r="B851" s="75" t="str">
        <f t="shared" si="196"/>
        <v>3ASCG-20.41</v>
      </c>
      <c r="C851" s="76">
        <v>845</v>
      </c>
      <c r="D851" s="403" t="str">
        <f t="shared" si="203"/>
        <v>الثالثة إعدادي عام_845</v>
      </c>
      <c r="E851" s="77" t="str">
        <f t="shared" si="204"/>
        <v>3ASCG-20</v>
      </c>
      <c r="F851" s="91" t="str">
        <f t="shared" si="205"/>
        <v>20</v>
      </c>
      <c r="G851" s="92">
        <f t="shared" si="206"/>
        <v>41</v>
      </c>
      <c r="H851" s="91" t="str">
        <f t="shared" si="207"/>
        <v>P146002742</v>
      </c>
      <c r="I851" s="91" t="str">
        <f t="shared" si="208"/>
        <v>a سكينة</v>
      </c>
      <c r="J851" s="91" t="str">
        <f t="shared" si="209"/>
        <v>أنثى</v>
      </c>
      <c r="K851" s="101" t="str">
        <f t="shared" si="197"/>
        <v>3ASCG-20</v>
      </c>
      <c r="L851" s="78">
        <v>845</v>
      </c>
      <c r="M851" s="4" t="str">
        <f t="shared" si="198"/>
        <v>31.845</v>
      </c>
      <c r="N851" s="340">
        <f>IF(O851="","",COUNTIF($O$7:O851,O851))</f>
        <v>26</v>
      </c>
      <c r="O851" s="340">
        <f t="shared" si="210"/>
        <v>31</v>
      </c>
      <c r="P851" s="1" t="str">
        <f t="shared" si="199"/>
        <v>a سكينة</v>
      </c>
      <c r="Q851" s="4" t="str">
        <f t="shared" si="200"/>
        <v>31.26</v>
      </c>
      <c r="R851" s="2" t="str">
        <f t="shared" si="201"/>
        <v>a سكينة</v>
      </c>
      <c r="S851" s="79">
        <f t="shared" si="202"/>
        <v>845</v>
      </c>
    </row>
    <row r="852" spans="2:19" ht="24" customHeight="1">
      <c r="B852" s="75" t="str">
        <f t="shared" si="196"/>
        <v>3ASCG-20.42</v>
      </c>
      <c r="C852" s="76">
        <v>846</v>
      </c>
      <c r="D852" s="403" t="str">
        <f t="shared" si="203"/>
        <v>الثالثة إعدادي عام_846</v>
      </c>
      <c r="E852" s="77" t="str">
        <f t="shared" si="204"/>
        <v>3ASCG-20</v>
      </c>
      <c r="F852" s="91" t="str">
        <f t="shared" si="205"/>
        <v>20</v>
      </c>
      <c r="G852" s="92">
        <f t="shared" si="206"/>
        <v>42</v>
      </c>
      <c r="H852" s="91" t="str">
        <f t="shared" si="207"/>
        <v>P146113112</v>
      </c>
      <c r="I852" s="91" t="str">
        <f t="shared" si="208"/>
        <v>a محمد</v>
      </c>
      <c r="J852" s="91" t="str">
        <f t="shared" si="209"/>
        <v>ذكر</v>
      </c>
      <c r="K852" s="101" t="str">
        <f t="shared" si="197"/>
        <v>3ASCG-20</v>
      </c>
      <c r="L852" s="78">
        <v>846</v>
      </c>
      <c r="M852" s="4" t="str">
        <f t="shared" si="198"/>
        <v>31.846</v>
      </c>
      <c r="N852" s="340">
        <f>IF(O852="","",COUNTIF($O$7:O852,O852))</f>
        <v>27</v>
      </c>
      <c r="O852" s="340">
        <f t="shared" si="210"/>
        <v>31</v>
      </c>
      <c r="P852" s="1" t="str">
        <f t="shared" si="199"/>
        <v>a محمد</v>
      </c>
      <c r="Q852" s="4" t="str">
        <f t="shared" si="200"/>
        <v>31.27</v>
      </c>
      <c r="R852" s="2" t="str">
        <f t="shared" si="201"/>
        <v>a محمد</v>
      </c>
      <c r="S852" s="79">
        <f t="shared" si="202"/>
        <v>846</v>
      </c>
    </row>
    <row r="853" spans="2:19" ht="24" customHeight="1">
      <c r="B853" s="75" t="str">
        <f t="shared" si="196"/>
        <v>3ASCG-20.43</v>
      </c>
      <c r="C853" s="76">
        <v>847</v>
      </c>
      <c r="D853" s="403" t="str">
        <f t="shared" si="203"/>
        <v>الثالثة إعدادي عام_847</v>
      </c>
      <c r="E853" s="77" t="str">
        <f t="shared" si="204"/>
        <v>3ASCG-20</v>
      </c>
      <c r="F853" s="91" t="str">
        <f t="shared" si="205"/>
        <v>20</v>
      </c>
      <c r="G853" s="92">
        <f t="shared" si="206"/>
        <v>43</v>
      </c>
      <c r="H853" s="91" t="str">
        <f t="shared" si="207"/>
        <v>P148084742</v>
      </c>
      <c r="I853" s="91" t="str">
        <f t="shared" si="208"/>
        <v>a اسماعيل</v>
      </c>
      <c r="J853" s="91" t="str">
        <f t="shared" si="209"/>
        <v>ذكر</v>
      </c>
      <c r="K853" s="101" t="str">
        <f t="shared" si="197"/>
        <v>3ASCG-20</v>
      </c>
      <c r="L853" s="78">
        <v>847</v>
      </c>
      <c r="M853" s="4" t="str">
        <f t="shared" si="198"/>
        <v>31.847</v>
      </c>
      <c r="N853" s="340">
        <f>IF(O853="","",COUNTIF($O$7:O853,O853))</f>
        <v>28</v>
      </c>
      <c r="O853" s="340">
        <f t="shared" si="210"/>
        <v>31</v>
      </c>
      <c r="P853" s="1" t="str">
        <f t="shared" si="199"/>
        <v>a اسماعيل</v>
      </c>
      <c r="Q853" s="4" t="str">
        <f t="shared" si="200"/>
        <v>31.28</v>
      </c>
      <c r="R853" s="2" t="str">
        <f t="shared" si="201"/>
        <v>a اسماعيل</v>
      </c>
      <c r="S853" s="79">
        <f t="shared" si="202"/>
        <v>847</v>
      </c>
    </row>
    <row r="854" spans="2:19" ht="24" customHeight="1">
      <c r="B854" s="75" t="str">
        <f t="shared" si="196"/>
        <v>3ASCG-20.44</v>
      </c>
      <c r="C854" s="76">
        <v>848</v>
      </c>
      <c r="D854" s="403" t="str">
        <f t="shared" si="203"/>
        <v>الثالثة إعدادي عام_848</v>
      </c>
      <c r="E854" s="77" t="str">
        <f t="shared" si="204"/>
        <v>3ASCG-20</v>
      </c>
      <c r="F854" s="91" t="str">
        <f t="shared" si="205"/>
        <v>20</v>
      </c>
      <c r="G854" s="92">
        <f t="shared" si="206"/>
        <v>44</v>
      </c>
      <c r="H854" s="91" t="str">
        <f t="shared" si="207"/>
        <v>S139317638</v>
      </c>
      <c r="I854" s="91" t="str">
        <f t="shared" si="208"/>
        <v>a شروق</v>
      </c>
      <c r="J854" s="91" t="str">
        <f t="shared" si="209"/>
        <v>أنثى</v>
      </c>
      <c r="K854" s="101" t="str">
        <f t="shared" si="197"/>
        <v>3ASCG-20</v>
      </c>
      <c r="L854" s="78">
        <v>848</v>
      </c>
      <c r="M854" s="4" t="str">
        <f t="shared" si="198"/>
        <v>31.848</v>
      </c>
      <c r="N854" s="340">
        <f>IF(O854="","",COUNTIF($O$7:O854,O854))</f>
        <v>29</v>
      </c>
      <c r="O854" s="340">
        <f t="shared" si="210"/>
        <v>31</v>
      </c>
      <c r="P854" s="1" t="str">
        <f t="shared" si="199"/>
        <v>a شروق</v>
      </c>
      <c r="Q854" s="4" t="str">
        <f t="shared" si="200"/>
        <v>31.29</v>
      </c>
      <c r="R854" s="2" t="str">
        <f t="shared" si="201"/>
        <v>a شروق</v>
      </c>
      <c r="S854" s="79">
        <f t="shared" si="202"/>
        <v>848</v>
      </c>
    </row>
    <row r="855" spans="2:19" ht="24" customHeight="1">
      <c r="B855" s="75" t="str">
        <f t="shared" si="196"/>
        <v xml:space="preserve"> . </v>
      </c>
      <c r="C855" s="76">
        <v>849</v>
      </c>
      <c r="D855" s="403" t="str">
        <f t="shared" si="203"/>
        <v>الثالثة إعدادي عام_849</v>
      </c>
      <c r="E855" s="77" t="str">
        <f t="shared" si="204"/>
        <v xml:space="preserve"> </v>
      </c>
      <c r="F855" s="91" t="str">
        <f t="shared" si="205"/>
        <v xml:space="preserve"> </v>
      </c>
      <c r="G855" s="92" t="str">
        <f t="shared" si="206"/>
        <v xml:space="preserve"> </v>
      </c>
      <c r="H855" s="91" t="str">
        <f t="shared" si="207"/>
        <v xml:space="preserve"> </v>
      </c>
      <c r="I855" s="91" t="str">
        <f t="shared" si="208"/>
        <v xml:space="preserve"> </v>
      </c>
      <c r="J855" s="91" t="str">
        <f t="shared" si="209"/>
        <v xml:space="preserve"> </v>
      </c>
      <c r="K855" s="101" t="str">
        <f t="shared" si="197"/>
        <v xml:space="preserve"> </v>
      </c>
      <c r="L855" s="78">
        <v>849</v>
      </c>
      <c r="M855" s="4" t="str">
        <f t="shared" si="198"/>
        <v>.849</v>
      </c>
      <c r="N855" s="340" t="str">
        <f>IF(O855="","",COUNTIF($O$7:O855,O855))</f>
        <v/>
      </c>
      <c r="O855" s="340" t="str">
        <f t="shared" si="210"/>
        <v/>
      </c>
      <c r="P855" s="1" t="str">
        <f t="shared" si="199"/>
        <v xml:space="preserve"> </v>
      </c>
      <c r="Q855" s="4" t="str">
        <f t="shared" si="200"/>
        <v>.</v>
      </c>
      <c r="R855" s="2" t="str">
        <f t="shared" si="201"/>
        <v xml:space="preserve"> </v>
      </c>
      <c r="S855" s="79">
        <f t="shared" si="202"/>
        <v>849</v>
      </c>
    </row>
    <row r="856" spans="2:19" ht="24" customHeight="1">
      <c r="B856" s="75" t="str">
        <f t="shared" si="196"/>
        <v xml:space="preserve"> . </v>
      </c>
      <c r="C856" s="76">
        <v>850</v>
      </c>
      <c r="D856" s="403" t="str">
        <f t="shared" si="203"/>
        <v>الثالثة إعدادي عام_850</v>
      </c>
      <c r="E856" s="77" t="str">
        <f t="shared" si="204"/>
        <v xml:space="preserve"> </v>
      </c>
      <c r="F856" s="91" t="str">
        <f t="shared" si="205"/>
        <v xml:space="preserve"> </v>
      </c>
      <c r="G856" s="92" t="str">
        <f t="shared" si="206"/>
        <v xml:space="preserve"> </v>
      </c>
      <c r="H856" s="91" t="str">
        <f t="shared" si="207"/>
        <v xml:space="preserve"> </v>
      </c>
      <c r="I856" s="91" t="str">
        <f t="shared" si="208"/>
        <v xml:space="preserve"> </v>
      </c>
      <c r="J856" s="91" t="str">
        <f t="shared" si="209"/>
        <v xml:space="preserve"> </v>
      </c>
      <c r="K856" s="101" t="str">
        <f t="shared" si="197"/>
        <v xml:space="preserve"> </v>
      </c>
      <c r="L856" s="78">
        <v>850</v>
      </c>
      <c r="M856" s="4" t="str">
        <f t="shared" si="198"/>
        <v>.850</v>
      </c>
      <c r="N856" s="340" t="str">
        <f>IF(O856="","",COUNTIF($O$7:O856,O856))</f>
        <v/>
      </c>
      <c r="O856" s="340" t="str">
        <f t="shared" si="210"/>
        <v/>
      </c>
      <c r="P856" s="1" t="str">
        <f t="shared" si="199"/>
        <v xml:space="preserve"> </v>
      </c>
      <c r="Q856" s="4" t="str">
        <f t="shared" si="200"/>
        <v>.</v>
      </c>
      <c r="R856" s="2" t="str">
        <f t="shared" si="201"/>
        <v xml:space="preserve"> </v>
      </c>
      <c r="S856" s="79">
        <f t="shared" si="202"/>
        <v>850</v>
      </c>
    </row>
    <row r="857" spans="2:19" ht="24" customHeight="1">
      <c r="B857" s="75" t="str">
        <f t="shared" si="196"/>
        <v xml:space="preserve"> . </v>
      </c>
      <c r="C857" s="76">
        <v>851</v>
      </c>
      <c r="D857" s="403" t="str">
        <f t="shared" si="203"/>
        <v>الثالثة إعدادي عام_851</v>
      </c>
      <c r="E857" s="77" t="str">
        <f t="shared" si="204"/>
        <v xml:space="preserve"> </v>
      </c>
      <c r="F857" s="91" t="str">
        <f t="shared" si="205"/>
        <v xml:space="preserve"> </v>
      </c>
      <c r="G857" s="92" t="str">
        <f t="shared" si="206"/>
        <v xml:space="preserve"> </v>
      </c>
      <c r="H857" s="91" t="str">
        <f t="shared" si="207"/>
        <v xml:space="preserve"> </v>
      </c>
      <c r="I857" s="91" t="str">
        <f t="shared" si="208"/>
        <v xml:space="preserve"> </v>
      </c>
      <c r="J857" s="91" t="str">
        <f t="shared" si="209"/>
        <v xml:space="preserve"> </v>
      </c>
      <c r="K857" s="101" t="str">
        <f t="shared" si="197"/>
        <v xml:space="preserve"> </v>
      </c>
      <c r="L857" s="78">
        <v>851</v>
      </c>
      <c r="M857" s="4" t="str">
        <f t="shared" si="198"/>
        <v>.851</v>
      </c>
      <c r="N857" s="340" t="str">
        <f>IF(O857="","",COUNTIF($O$7:O857,O857))</f>
        <v/>
      </c>
      <c r="O857" s="340" t="str">
        <f t="shared" si="210"/>
        <v/>
      </c>
      <c r="P857" s="1" t="str">
        <f t="shared" si="199"/>
        <v xml:space="preserve"> </v>
      </c>
      <c r="Q857" s="4" t="str">
        <f t="shared" si="200"/>
        <v>.</v>
      </c>
      <c r="R857" s="2" t="str">
        <f t="shared" si="201"/>
        <v xml:space="preserve"> </v>
      </c>
      <c r="S857" s="79">
        <f t="shared" si="202"/>
        <v>851</v>
      </c>
    </row>
    <row r="858" spans="2:19" ht="24" customHeight="1">
      <c r="B858" s="75" t="str">
        <f t="shared" si="196"/>
        <v xml:space="preserve"> . </v>
      </c>
      <c r="C858" s="76">
        <v>852</v>
      </c>
      <c r="D858" s="403" t="str">
        <f t="shared" si="203"/>
        <v>الثالثة إعدادي عام_852</v>
      </c>
      <c r="E858" s="77" t="str">
        <f t="shared" si="204"/>
        <v xml:space="preserve"> </v>
      </c>
      <c r="F858" s="91" t="str">
        <f t="shared" si="205"/>
        <v xml:space="preserve"> </v>
      </c>
      <c r="G858" s="92" t="str">
        <f t="shared" si="206"/>
        <v xml:space="preserve"> </v>
      </c>
      <c r="H858" s="91" t="str">
        <f t="shared" si="207"/>
        <v xml:space="preserve"> </v>
      </c>
      <c r="I858" s="91" t="str">
        <f t="shared" si="208"/>
        <v xml:space="preserve"> </v>
      </c>
      <c r="J858" s="91" t="str">
        <f t="shared" si="209"/>
        <v xml:space="preserve"> </v>
      </c>
      <c r="K858" s="101" t="str">
        <f t="shared" si="197"/>
        <v xml:space="preserve"> </v>
      </c>
      <c r="L858" s="78">
        <v>852</v>
      </c>
      <c r="M858" s="4" t="str">
        <f t="shared" si="198"/>
        <v>.852</v>
      </c>
      <c r="N858" s="340" t="str">
        <f>IF(O858="","",COUNTIF($O$7:O858,O858))</f>
        <v/>
      </c>
      <c r="O858" s="340" t="str">
        <f t="shared" si="210"/>
        <v/>
      </c>
      <c r="P858" s="1" t="str">
        <f t="shared" si="199"/>
        <v xml:space="preserve"> </v>
      </c>
      <c r="Q858" s="4" t="str">
        <f t="shared" si="200"/>
        <v>.</v>
      </c>
      <c r="R858" s="2" t="str">
        <f t="shared" si="201"/>
        <v xml:space="preserve"> </v>
      </c>
      <c r="S858" s="79">
        <f t="shared" si="202"/>
        <v>852</v>
      </c>
    </row>
    <row r="859" spans="2:19" ht="24" customHeight="1">
      <c r="B859" s="75" t="str">
        <f t="shared" si="196"/>
        <v xml:space="preserve"> . </v>
      </c>
      <c r="C859" s="76">
        <v>853</v>
      </c>
      <c r="D859" s="403" t="str">
        <f t="shared" si="203"/>
        <v>الثالثة إعدادي عام_853</v>
      </c>
      <c r="E859" s="77" t="str">
        <f t="shared" si="204"/>
        <v xml:space="preserve"> </v>
      </c>
      <c r="F859" s="91" t="str">
        <f t="shared" si="205"/>
        <v xml:space="preserve"> </v>
      </c>
      <c r="G859" s="92" t="str">
        <f t="shared" si="206"/>
        <v xml:space="preserve"> </v>
      </c>
      <c r="H859" s="91" t="str">
        <f t="shared" si="207"/>
        <v xml:space="preserve"> </v>
      </c>
      <c r="I859" s="91" t="str">
        <f t="shared" si="208"/>
        <v xml:space="preserve"> </v>
      </c>
      <c r="J859" s="91" t="str">
        <f t="shared" si="209"/>
        <v xml:space="preserve"> </v>
      </c>
      <c r="K859" s="101" t="str">
        <f t="shared" si="197"/>
        <v xml:space="preserve"> </v>
      </c>
      <c r="L859" s="78">
        <v>853</v>
      </c>
      <c r="M859" s="4" t="str">
        <f t="shared" si="198"/>
        <v>.853</v>
      </c>
      <c r="N859" s="340" t="str">
        <f>IF(O859="","",COUNTIF($O$7:O859,O859))</f>
        <v/>
      </c>
      <c r="O859" s="340" t="str">
        <f t="shared" si="210"/>
        <v/>
      </c>
      <c r="P859" s="1" t="str">
        <f t="shared" si="199"/>
        <v xml:space="preserve"> </v>
      </c>
      <c r="Q859" s="4" t="str">
        <f t="shared" si="200"/>
        <v>.</v>
      </c>
      <c r="R859" s="2" t="str">
        <f t="shared" si="201"/>
        <v xml:space="preserve"> </v>
      </c>
      <c r="S859" s="79">
        <f t="shared" si="202"/>
        <v>853</v>
      </c>
    </row>
    <row r="860" spans="2:19" ht="24" customHeight="1">
      <c r="B860" s="75" t="str">
        <f t="shared" si="196"/>
        <v xml:space="preserve"> . </v>
      </c>
      <c r="C860" s="76">
        <v>854</v>
      </c>
      <c r="D860" s="403" t="str">
        <f t="shared" si="203"/>
        <v>الثالثة إعدادي عام_854</v>
      </c>
      <c r="E860" s="77" t="str">
        <f t="shared" si="204"/>
        <v xml:space="preserve"> </v>
      </c>
      <c r="F860" s="91" t="str">
        <f t="shared" si="205"/>
        <v xml:space="preserve"> </v>
      </c>
      <c r="G860" s="92" t="str">
        <f t="shared" si="206"/>
        <v xml:space="preserve"> </v>
      </c>
      <c r="H860" s="91" t="str">
        <f t="shared" si="207"/>
        <v xml:space="preserve"> </v>
      </c>
      <c r="I860" s="91" t="str">
        <f t="shared" si="208"/>
        <v xml:space="preserve"> </v>
      </c>
      <c r="J860" s="91" t="str">
        <f t="shared" si="209"/>
        <v xml:space="preserve"> </v>
      </c>
      <c r="K860" s="101" t="str">
        <f t="shared" si="197"/>
        <v xml:space="preserve"> </v>
      </c>
      <c r="L860" s="78">
        <v>854</v>
      </c>
      <c r="M860" s="4" t="str">
        <f t="shared" si="198"/>
        <v>.854</v>
      </c>
      <c r="N860" s="340" t="str">
        <f>IF(O860="","",COUNTIF($O$7:O860,O860))</f>
        <v/>
      </c>
      <c r="O860" s="340" t="str">
        <f t="shared" si="210"/>
        <v/>
      </c>
      <c r="P860" s="1" t="str">
        <f t="shared" si="199"/>
        <v xml:space="preserve"> </v>
      </c>
      <c r="Q860" s="4" t="str">
        <f t="shared" si="200"/>
        <v>.</v>
      </c>
      <c r="R860" s="2" t="str">
        <f t="shared" si="201"/>
        <v xml:space="preserve"> </v>
      </c>
      <c r="S860" s="79">
        <f t="shared" si="202"/>
        <v>854</v>
      </c>
    </row>
    <row r="861" spans="2:19" ht="24" customHeight="1">
      <c r="B861" s="75" t="str">
        <f t="shared" si="196"/>
        <v xml:space="preserve"> . </v>
      </c>
      <c r="C861" s="76">
        <v>855</v>
      </c>
      <c r="D861" s="403" t="str">
        <f t="shared" si="203"/>
        <v>الثالثة إعدادي عام_855</v>
      </c>
      <c r="E861" s="77" t="str">
        <f t="shared" si="204"/>
        <v xml:space="preserve"> </v>
      </c>
      <c r="F861" s="91" t="str">
        <f t="shared" si="205"/>
        <v xml:space="preserve"> </v>
      </c>
      <c r="G861" s="92" t="str">
        <f t="shared" si="206"/>
        <v xml:space="preserve"> </v>
      </c>
      <c r="H861" s="91" t="str">
        <f t="shared" si="207"/>
        <v xml:space="preserve"> </v>
      </c>
      <c r="I861" s="91" t="str">
        <f t="shared" si="208"/>
        <v xml:space="preserve"> </v>
      </c>
      <c r="J861" s="91" t="str">
        <f t="shared" si="209"/>
        <v xml:space="preserve"> </v>
      </c>
      <c r="K861" s="101" t="str">
        <f t="shared" si="197"/>
        <v xml:space="preserve"> </v>
      </c>
      <c r="L861" s="78">
        <v>855</v>
      </c>
      <c r="M861" s="4" t="str">
        <f t="shared" si="198"/>
        <v>.855</v>
      </c>
      <c r="N861" s="340" t="str">
        <f>IF(O861="","",COUNTIF($O$7:O861,O861))</f>
        <v/>
      </c>
      <c r="O861" s="340" t="str">
        <f t="shared" si="210"/>
        <v/>
      </c>
      <c r="P861" s="1" t="str">
        <f t="shared" si="199"/>
        <v xml:space="preserve"> </v>
      </c>
      <c r="Q861" s="4" t="str">
        <f t="shared" si="200"/>
        <v>.</v>
      </c>
      <c r="R861" s="2" t="str">
        <f t="shared" si="201"/>
        <v xml:space="preserve"> </v>
      </c>
      <c r="S861" s="79">
        <f t="shared" si="202"/>
        <v>855</v>
      </c>
    </row>
    <row r="862" spans="2:19" ht="24" customHeight="1">
      <c r="B862" s="75" t="str">
        <f t="shared" si="196"/>
        <v xml:space="preserve"> . </v>
      </c>
      <c r="C862" s="76">
        <v>856</v>
      </c>
      <c r="D862" s="403" t="str">
        <f t="shared" si="203"/>
        <v>الثالثة إعدادي عام_856</v>
      </c>
      <c r="E862" s="77" t="str">
        <f t="shared" si="204"/>
        <v xml:space="preserve"> </v>
      </c>
      <c r="F862" s="91" t="str">
        <f t="shared" si="205"/>
        <v xml:space="preserve"> </v>
      </c>
      <c r="G862" s="92" t="str">
        <f t="shared" si="206"/>
        <v xml:space="preserve"> </v>
      </c>
      <c r="H862" s="91" t="str">
        <f t="shared" si="207"/>
        <v xml:space="preserve"> </v>
      </c>
      <c r="I862" s="91" t="str">
        <f t="shared" si="208"/>
        <v xml:space="preserve"> </v>
      </c>
      <c r="J862" s="91" t="str">
        <f t="shared" si="209"/>
        <v xml:space="preserve"> </v>
      </c>
      <c r="K862" s="101" t="str">
        <f t="shared" si="197"/>
        <v xml:space="preserve"> </v>
      </c>
      <c r="L862" s="78">
        <v>856</v>
      </c>
      <c r="M862" s="4" t="str">
        <f t="shared" si="198"/>
        <v>.856</v>
      </c>
      <c r="N862" s="340" t="str">
        <f>IF(O862="","",COUNTIF($O$7:O862,O862))</f>
        <v/>
      </c>
      <c r="O862" s="340" t="str">
        <f t="shared" si="210"/>
        <v/>
      </c>
      <c r="P862" s="1" t="str">
        <f t="shared" si="199"/>
        <v xml:space="preserve"> </v>
      </c>
      <c r="Q862" s="4" t="str">
        <f t="shared" si="200"/>
        <v>.</v>
      </c>
      <c r="R862" s="2" t="str">
        <f t="shared" si="201"/>
        <v xml:space="preserve"> </v>
      </c>
      <c r="S862" s="79">
        <f t="shared" si="202"/>
        <v>856</v>
      </c>
    </row>
    <row r="863" spans="2:19" ht="24" customHeight="1">
      <c r="B863" s="75" t="str">
        <f t="shared" si="196"/>
        <v xml:space="preserve"> . </v>
      </c>
      <c r="C863" s="76">
        <v>857</v>
      </c>
      <c r="D863" s="403" t="str">
        <f t="shared" si="203"/>
        <v>الثالثة إعدادي عام_857</v>
      </c>
      <c r="E863" s="77" t="str">
        <f t="shared" si="204"/>
        <v xml:space="preserve"> </v>
      </c>
      <c r="F863" s="91" t="str">
        <f t="shared" si="205"/>
        <v xml:space="preserve"> </v>
      </c>
      <c r="G863" s="92" t="str">
        <f t="shared" si="206"/>
        <v xml:space="preserve"> </v>
      </c>
      <c r="H863" s="91" t="str">
        <f t="shared" si="207"/>
        <v xml:space="preserve"> </v>
      </c>
      <c r="I863" s="91" t="str">
        <f t="shared" si="208"/>
        <v xml:space="preserve"> </v>
      </c>
      <c r="J863" s="91" t="str">
        <f t="shared" si="209"/>
        <v xml:space="preserve"> </v>
      </c>
      <c r="K863" s="101" t="str">
        <f t="shared" si="197"/>
        <v xml:space="preserve"> </v>
      </c>
      <c r="L863" s="78">
        <v>857</v>
      </c>
      <c r="M863" s="4" t="str">
        <f t="shared" si="198"/>
        <v>.857</v>
      </c>
      <c r="N863" s="340" t="str">
        <f>IF(O863="","",COUNTIF($O$7:O863,O863))</f>
        <v/>
      </c>
      <c r="O863" s="340" t="str">
        <f t="shared" si="210"/>
        <v/>
      </c>
      <c r="P863" s="1" t="str">
        <f t="shared" si="199"/>
        <v xml:space="preserve"> </v>
      </c>
      <c r="Q863" s="4" t="str">
        <f t="shared" si="200"/>
        <v>.</v>
      </c>
      <c r="R863" s="2" t="str">
        <f t="shared" si="201"/>
        <v xml:space="preserve"> </v>
      </c>
      <c r="S863" s="79">
        <f t="shared" si="202"/>
        <v>857</v>
      </c>
    </row>
    <row r="864" spans="2:19" ht="24" customHeight="1">
      <c r="B864" s="75" t="str">
        <f t="shared" si="196"/>
        <v xml:space="preserve"> . </v>
      </c>
      <c r="C864" s="76">
        <v>858</v>
      </c>
      <c r="D864" s="403" t="str">
        <f t="shared" si="203"/>
        <v>الثالثة إعدادي عام_858</v>
      </c>
      <c r="E864" s="77" t="str">
        <f t="shared" si="204"/>
        <v xml:space="preserve"> </v>
      </c>
      <c r="F864" s="91" t="str">
        <f t="shared" si="205"/>
        <v xml:space="preserve"> </v>
      </c>
      <c r="G864" s="92" t="str">
        <f t="shared" si="206"/>
        <v xml:space="preserve"> </v>
      </c>
      <c r="H864" s="91" t="str">
        <f t="shared" si="207"/>
        <v xml:space="preserve"> </v>
      </c>
      <c r="I864" s="91" t="str">
        <f t="shared" si="208"/>
        <v xml:space="preserve"> </v>
      </c>
      <c r="J864" s="91" t="str">
        <f t="shared" si="209"/>
        <v xml:space="preserve"> </v>
      </c>
      <c r="K864" s="101" t="str">
        <f t="shared" si="197"/>
        <v xml:space="preserve"> </v>
      </c>
      <c r="L864" s="78">
        <v>858</v>
      </c>
      <c r="M864" s="4" t="str">
        <f t="shared" si="198"/>
        <v>.858</v>
      </c>
      <c r="N864" s="340" t="str">
        <f>IF(O864="","",COUNTIF($O$7:O864,O864))</f>
        <v/>
      </c>
      <c r="O864" s="340" t="str">
        <f t="shared" si="210"/>
        <v/>
      </c>
      <c r="P864" s="1" t="str">
        <f t="shared" si="199"/>
        <v xml:space="preserve"> </v>
      </c>
      <c r="Q864" s="4" t="str">
        <f t="shared" si="200"/>
        <v>.</v>
      </c>
      <c r="R864" s="2" t="str">
        <f t="shared" si="201"/>
        <v xml:space="preserve"> </v>
      </c>
      <c r="S864" s="79">
        <f t="shared" si="202"/>
        <v>858</v>
      </c>
    </row>
    <row r="865" spans="2:19" ht="24" customHeight="1">
      <c r="B865" s="75" t="str">
        <f t="shared" si="196"/>
        <v xml:space="preserve"> . </v>
      </c>
      <c r="C865" s="76">
        <v>859</v>
      </c>
      <c r="D865" s="403" t="str">
        <f t="shared" si="203"/>
        <v>الثالثة إعدادي عام_859</v>
      </c>
      <c r="E865" s="77" t="str">
        <f t="shared" si="204"/>
        <v xml:space="preserve"> </v>
      </c>
      <c r="F865" s="91" t="str">
        <f t="shared" si="205"/>
        <v xml:space="preserve"> </v>
      </c>
      <c r="G865" s="92" t="str">
        <f t="shared" si="206"/>
        <v xml:space="preserve"> </v>
      </c>
      <c r="H865" s="91" t="str">
        <f t="shared" si="207"/>
        <v xml:space="preserve"> </v>
      </c>
      <c r="I865" s="91" t="str">
        <f t="shared" si="208"/>
        <v xml:space="preserve"> </v>
      </c>
      <c r="J865" s="91" t="str">
        <f t="shared" si="209"/>
        <v xml:space="preserve"> </v>
      </c>
      <c r="K865" s="101" t="str">
        <f t="shared" si="197"/>
        <v xml:space="preserve"> </v>
      </c>
      <c r="L865" s="78">
        <v>859</v>
      </c>
      <c r="M865" s="4" t="str">
        <f t="shared" si="198"/>
        <v>.859</v>
      </c>
      <c r="N865" s="340" t="str">
        <f>IF(O865="","",COUNTIF($O$7:O865,O865))</f>
        <v/>
      </c>
      <c r="O865" s="340" t="str">
        <f t="shared" si="210"/>
        <v/>
      </c>
      <c r="P865" s="1" t="str">
        <f t="shared" si="199"/>
        <v xml:space="preserve"> </v>
      </c>
      <c r="Q865" s="4" t="str">
        <f t="shared" si="200"/>
        <v>.</v>
      </c>
      <c r="R865" s="2" t="str">
        <f t="shared" si="201"/>
        <v xml:space="preserve"> </v>
      </c>
      <c r="S865" s="79">
        <f t="shared" si="202"/>
        <v>859</v>
      </c>
    </row>
    <row r="866" spans="2:19" ht="24" customHeight="1">
      <c r="B866" s="75" t="str">
        <f t="shared" si="196"/>
        <v xml:space="preserve"> . </v>
      </c>
      <c r="C866" s="76">
        <v>860</v>
      </c>
      <c r="D866" s="403" t="str">
        <f t="shared" si="203"/>
        <v>الثالثة إعدادي عام_860</v>
      </c>
      <c r="E866" s="77" t="str">
        <f t="shared" si="204"/>
        <v xml:space="preserve"> </v>
      </c>
      <c r="F866" s="91" t="str">
        <f t="shared" si="205"/>
        <v xml:space="preserve"> </v>
      </c>
      <c r="G866" s="92" t="str">
        <f t="shared" si="206"/>
        <v xml:space="preserve"> </v>
      </c>
      <c r="H866" s="91" t="str">
        <f t="shared" si="207"/>
        <v xml:space="preserve"> </v>
      </c>
      <c r="I866" s="91" t="str">
        <f t="shared" si="208"/>
        <v xml:space="preserve"> </v>
      </c>
      <c r="J866" s="91" t="str">
        <f t="shared" si="209"/>
        <v xml:space="preserve"> </v>
      </c>
      <c r="K866" s="101" t="str">
        <f t="shared" si="197"/>
        <v xml:space="preserve"> </v>
      </c>
      <c r="L866" s="78">
        <v>860</v>
      </c>
      <c r="M866" s="4" t="str">
        <f t="shared" si="198"/>
        <v>.860</v>
      </c>
      <c r="N866" s="340" t="str">
        <f>IF(O866="","",COUNTIF($O$7:O866,O866))</f>
        <v/>
      </c>
      <c r="O866" s="340" t="str">
        <f t="shared" si="210"/>
        <v/>
      </c>
      <c r="P866" s="1" t="str">
        <f t="shared" si="199"/>
        <v xml:space="preserve"> </v>
      </c>
      <c r="Q866" s="4" t="str">
        <f t="shared" si="200"/>
        <v>.</v>
      </c>
      <c r="R866" s="2" t="str">
        <f t="shared" si="201"/>
        <v xml:space="preserve"> </v>
      </c>
      <c r="S866" s="79">
        <f t="shared" si="202"/>
        <v>860</v>
      </c>
    </row>
    <row r="867" spans="2:19" ht="24" customHeight="1">
      <c r="B867" s="75" t="str">
        <f t="shared" si="196"/>
        <v xml:space="preserve"> . </v>
      </c>
      <c r="C867" s="76">
        <v>861</v>
      </c>
      <c r="D867" s="403" t="str">
        <f t="shared" si="203"/>
        <v>الثالثة إعدادي عام_861</v>
      </c>
      <c r="E867" s="77" t="str">
        <f t="shared" si="204"/>
        <v xml:space="preserve"> </v>
      </c>
      <c r="F867" s="91" t="str">
        <f t="shared" si="205"/>
        <v xml:space="preserve"> </v>
      </c>
      <c r="G867" s="92" t="str">
        <f t="shared" si="206"/>
        <v xml:space="preserve"> </v>
      </c>
      <c r="H867" s="91" t="str">
        <f t="shared" si="207"/>
        <v xml:space="preserve"> </v>
      </c>
      <c r="I867" s="91" t="str">
        <f t="shared" si="208"/>
        <v xml:space="preserve"> </v>
      </c>
      <c r="J867" s="91" t="str">
        <f t="shared" si="209"/>
        <v xml:space="preserve"> </v>
      </c>
      <c r="K867" s="101" t="str">
        <f t="shared" si="197"/>
        <v xml:space="preserve"> </v>
      </c>
      <c r="L867" s="78">
        <v>861</v>
      </c>
      <c r="M867" s="4" t="str">
        <f t="shared" si="198"/>
        <v>.861</v>
      </c>
      <c r="N867" s="340" t="str">
        <f>IF(O867="","",COUNTIF($O$7:O867,O867))</f>
        <v/>
      </c>
      <c r="O867" s="340" t="str">
        <f t="shared" si="210"/>
        <v/>
      </c>
      <c r="P867" s="1" t="str">
        <f t="shared" si="199"/>
        <v xml:space="preserve"> </v>
      </c>
      <c r="Q867" s="4" t="str">
        <f t="shared" si="200"/>
        <v>.</v>
      </c>
      <c r="R867" s="2" t="str">
        <f t="shared" si="201"/>
        <v xml:space="preserve"> </v>
      </c>
      <c r="S867" s="79">
        <f t="shared" si="202"/>
        <v>861</v>
      </c>
    </row>
    <row r="868" spans="2:19" ht="24" customHeight="1">
      <c r="B868" s="75" t="str">
        <f t="shared" si="196"/>
        <v xml:space="preserve"> . </v>
      </c>
      <c r="C868" s="76">
        <v>862</v>
      </c>
      <c r="D868" s="403" t="str">
        <f t="shared" si="203"/>
        <v>الثالثة إعدادي عام_862</v>
      </c>
      <c r="E868" s="77" t="str">
        <f t="shared" si="204"/>
        <v xml:space="preserve"> </v>
      </c>
      <c r="F868" s="91" t="str">
        <f t="shared" si="205"/>
        <v xml:space="preserve"> </v>
      </c>
      <c r="G868" s="92" t="str">
        <f t="shared" si="206"/>
        <v xml:space="preserve"> </v>
      </c>
      <c r="H868" s="91" t="str">
        <f t="shared" si="207"/>
        <v xml:space="preserve"> </v>
      </c>
      <c r="I868" s="91" t="str">
        <f t="shared" si="208"/>
        <v xml:space="preserve"> </v>
      </c>
      <c r="J868" s="91" t="str">
        <f t="shared" si="209"/>
        <v xml:space="preserve"> </v>
      </c>
      <c r="K868" s="101" t="str">
        <f t="shared" si="197"/>
        <v xml:space="preserve"> </v>
      </c>
      <c r="L868" s="78">
        <v>862</v>
      </c>
      <c r="M868" s="4" t="str">
        <f t="shared" si="198"/>
        <v>.862</v>
      </c>
      <c r="N868" s="340" t="str">
        <f>IF(O868="","",COUNTIF($O$7:O868,O868))</f>
        <v/>
      </c>
      <c r="O868" s="340" t="str">
        <f t="shared" si="210"/>
        <v/>
      </c>
      <c r="P868" s="1" t="str">
        <f t="shared" si="199"/>
        <v xml:space="preserve"> </v>
      </c>
      <c r="Q868" s="4" t="str">
        <f t="shared" si="200"/>
        <v>.</v>
      </c>
      <c r="R868" s="2" t="str">
        <f t="shared" si="201"/>
        <v xml:space="preserve"> </v>
      </c>
      <c r="S868" s="79">
        <f t="shared" si="202"/>
        <v>862</v>
      </c>
    </row>
    <row r="869" spans="2:19" ht="24" customHeight="1">
      <c r="B869" s="75" t="str">
        <f t="shared" si="196"/>
        <v xml:space="preserve"> . </v>
      </c>
      <c r="C869" s="76">
        <v>863</v>
      </c>
      <c r="D869" s="403" t="str">
        <f t="shared" si="203"/>
        <v>الثالثة إعدادي عام_863</v>
      </c>
      <c r="E869" s="77" t="str">
        <f t="shared" si="204"/>
        <v xml:space="preserve"> </v>
      </c>
      <c r="F869" s="91" t="str">
        <f t="shared" si="205"/>
        <v xml:space="preserve"> </v>
      </c>
      <c r="G869" s="92" t="str">
        <f t="shared" si="206"/>
        <v xml:space="preserve"> </v>
      </c>
      <c r="H869" s="91" t="str">
        <f t="shared" si="207"/>
        <v xml:space="preserve"> </v>
      </c>
      <c r="I869" s="91" t="str">
        <f t="shared" si="208"/>
        <v xml:space="preserve"> </v>
      </c>
      <c r="J869" s="91" t="str">
        <f t="shared" si="209"/>
        <v xml:space="preserve"> </v>
      </c>
      <c r="K869" s="101" t="str">
        <f t="shared" si="197"/>
        <v xml:space="preserve"> </v>
      </c>
      <c r="L869" s="78">
        <v>863</v>
      </c>
      <c r="M869" s="4" t="str">
        <f t="shared" si="198"/>
        <v>.863</v>
      </c>
      <c r="N869" s="340" t="str">
        <f>IF(O869="","",COUNTIF($O$7:O869,O869))</f>
        <v/>
      </c>
      <c r="O869" s="340" t="str">
        <f t="shared" si="210"/>
        <v/>
      </c>
      <c r="P869" s="1" t="str">
        <f t="shared" si="199"/>
        <v xml:space="preserve"> </v>
      </c>
      <c r="Q869" s="4" t="str">
        <f t="shared" si="200"/>
        <v>.</v>
      </c>
      <c r="R869" s="2" t="str">
        <f t="shared" si="201"/>
        <v xml:space="preserve"> </v>
      </c>
      <c r="S869" s="79">
        <f t="shared" si="202"/>
        <v>863</v>
      </c>
    </row>
    <row r="870" spans="2:19" ht="24" customHeight="1">
      <c r="B870" s="75" t="str">
        <f t="shared" si="196"/>
        <v xml:space="preserve"> . </v>
      </c>
      <c r="C870" s="76">
        <v>864</v>
      </c>
      <c r="D870" s="403" t="str">
        <f t="shared" si="203"/>
        <v>الثالثة إعدادي عام_864</v>
      </c>
      <c r="E870" s="77" t="str">
        <f t="shared" si="204"/>
        <v xml:space="preserve"> </v>
      </c>
      <c r="F870" s="91" t="str">
        <f t="shared" si="205"/>
        <v xml:space="preserve"> </v>
      </c>
      <c r="G870" s="92" t="str">
        <f t="shared" si="206"/>
        <v xml:space="preserve"> </v>
      </c>
      <c r="H870" s="91" t="str">
        <f t="shared" si="207"/>
        <v xml:space="preserve"> </v>
      </c>
      <c r="I870" s="91" t="str">
        <f t="shared" si="208"/>
        <v xml:space="preserve"> </v>
      </c>
      <c r="J870" s="91" t="str">
        <f t="shared" si="209"/>
        <v xml:space="preserve"> </v>
      </c>
      <c r="K870" s="101" t="str">
        <f t="shared" si="197"/>
        <v xml:space="preserve"> </v>
      </c>
      <c r="L870" s="78">
        <v>864</v>
      </c>
      <c r="M870" s="4" t="str">
        <f t="shared" si="198"/>
        <v>.864</v>
      </c>
      <c r="N870" s="340" t="str">
        <f>IF(O870="","",COUNTIF($O$7:O870,O870))</f>
        <v/>
      </c>
      <c r="O870" s="340" t="str">
        <f t="shared" si="210"/>
        <v/>
      </c>
      <c r="P870" s="1" t="str">
        <f t="shared" si="199"/>
        <v xml:space="preserve"> </v>
      </c>
      <c r="Q870" s="4" t="str">
        <f t="shared" si="200"/>
        <v>.</v>
      </c>
      <c r="R870" s="2" t="str">
        <f t="shared" si="201"/>
        <v xml:space="preserve"> </v>
      </c>
      <c r="S870" s="79">
        <f t="shared" si="202"/>
        <v>864</v>
      </c>
    </row>
    <row r="871" spans="2:19" ht="24" customHeight="1">
      <c r="B871" s="75" t="str">
        <f t="shared" ref="B871:B934" si="211">+CONCATENATE(E871,".",G871)</f>
        <v xml:space="preserve"> . </v>
      </c>
      <c r="C871" s="76">
        <v>865</v>
      </c>
      <c r="D871" s="403" t="str">
        <f t="shared" si="203"/>
        <v>الثالثة إعدادي عام_865</v>
      </c>
      <c r="E871" s="77" t="str">
        <f t="shared" si="204"/>
        <v xml:space="preserve"> </v>
      </c>
      <c r="F871" s="91" t="str">
        <f t="shared" si="205"/>
        <v xml:space="preserve"> </v>
      </c>
      <c r="G871" s="92" t="str">
        <f t="shared" si="206"/>
        <v xml:space="preserve"> </v>
      </c>
      <c r="H871" s="91" t="str">
        <f t="shared" si="207"/>
        <v xml:space="preserve"> </v>
      </c>
      <c r="I871" s="91" t="str">
        <f t="shared" si="208"/>
        <v xml:space="preserve"> </v>
      </c>
      <c r="J871" s="91" t="str">
        <f t="shared" si="209"/>
        <v xml:space="preserve"> </v>
      </c>
      <c r="K871" s="101" t="str">
        <f t="shared" ref="K871:K934" si="212">E871</f>
        <v xml:space="preserve"> </v>
      </c>
      <c r="L871" s="78">
        <v>865</v>
      </c>
      <c r="M871" s="4" t="str">
        <f t="shared" ref="M871:M934" si="213">CONCATENATE(O871,".",L871)</f>
        <v>.865</v>
      </c>
      <c r="N871" s="340" t="str">
        <f>IF(O871="","",COUNTIF($O$7:O871,O871))</f>
        <v/>
      </c>
      <c r="O871" s="340" t="str">
        <f t="shared" si="210"/>
        <v/>
      </c>
      <c r="P871" s="1" t="str">
        <f t="shared" ref="P871:P934" si="214">I871</f>
        <v xml:space="preserve"> </v>
      </c>
      <c r="Q871" s="4" t="str">
        <f t="shared" ref="Q871:Q934" si="215">CONCATENATE(O871,".",N871)</f>
        <v>.</v>
      </c>
      <c r="R871" s="2" t="str">
        <f t="shared" ref="R871:R934" si="216">I871</f>
        <v xml:space="preserve"> </v>
      </c>
      <c r="S871" s="79">
        <f t="shared" ref="S871:S934" si="217">L871</f>
        <v>865</v>
      </c>
    </row>
    <row r="872" spans="2:19" ht="24" customHeight="1">
      <c r="B872" s="75" t="str">
        <f t="shared" si="211"/>
        <v xml:space="preserve"> . </v>
      </c>
      <c r="C872" s="76">
        <v>866</v>
      </c>
      <c r="D872" s="403" t="str">
        <f t="shared" si="203"/>
        <v>الثالثة إعدادي عام_866</v>
      </c>
      <c r="E872" s="77" t="str">
        <f t="shared" si="204"/>
        <v xml:space="preserve"> </v>
      </c>
      <c r="F872" s="91" t="str">
        <f t="shared" si="205"/>
        <v xml:space="preserve"> </v>
      </c>
      <c r="G872" s="92" t="str">
        <f t="shared" si="206"/>
        <v xml:space="preserve"> </v>
      </c>
      <c r="H872" s="91" t="str">
        <f t="shared" si="207"/>
        <v xml:space="preserve"> </v>
      </c>
      <c r="I872" s="91" t="str">
        <f t="shared" si="208"/>
        <v xml:space="preserve"> </v>
      </c>
      <c r="J872" s="91" t="str">
        <f t="shared" si="209"/>
        <v xml:space="preserve"> </v>
      </c>
      <c r="K872" s="101" t="str">
        <f t="shared" si="212"/>
        <v xml:space="preserve"> </v>
      </c>
      <c r="L872" s="78">
        <v>866</v>
      </c>
      <c r="M872" s="4" t="str">
        <f t="shared" si="213"/>
        <v>.866</v>
      </c>
      <c r="N872" s="340" t="str">
        <f>IF(O872="","",COUNTIF($O$7:O872,O872))</f>
        <v/>
      </c>
      <c r="O872" s="340" t="str">
        <f t="shared" si="210"/>
        <v/>
      </c>
      <c r="P872" s="1" t="str">
        <f t="shared" si="214"/>
        <v xml:space="preserve"> </v>
      </c>
      <c r="Q872" s="4" t="str">
        <f t="shared" si="215"/>
        <v>.</v>
      </c>
      <c r="R872" s="2" t="str">
        <f t="shared" si="216"/>
        <v xml:space="preserve"> </v>
      </c>
      <c r="S872" s="79">
        <f t="shared" si="217"/>
        <v>866</v>
      </c>
    </row>
    <row r="873" spans="2:19" ht="24" customHeight="1">
      <c r="B873" s="75" t="str">
        <f t="shared" si="211"/>
        <v xml:space="preserve"> . </v>
      </c>
      <c r="C873" s="76">
        <v>867</v>
      </c>
      <c r="D873" s="403" t="str">
        <f t="shared" si="203"/>
        <v>الثالثة إعدادي عام_867</v>
      </c>
      <c r="E873" s="77" t="str">
        <f t="shared" si="204"/>
        <v xml:space="preserve"> </v>
      </c>
      <c r="F873" s="91" t="str">
        <f t="shared" si="205"/>
        <v xml:space="preserve"> </v>
      </c>
      <c r="G873" s="92" t="str">
        <f t="shared" si="206"/>
        <v xml:space="preserve"> </v>
      </c>
      <c r="H873" s="91" t="str">
        <f t="shared" si="207"/>
        <v xml:space="preserve"> </v>
      </c>
      <c r="I873" s="91" t="str">
        <f t="shared" si="208"/>
        <v xml:space="preserve"> </v>
      </c>
      <c r="J873" s="91" t="str">
        <f t="shared" si="209"/>
        <v xml:space="preserve"> </v>
      </c>
      <c r="K873" s="101" t="str">
        <f t="shared" si="212"/>
        <v xml:space="preserve"> </v>
      </c>
      <c r="L873" s="78">
        <v>867</v>
      </c>
      <c r="M873" s="4" t="str">
        <f t="shared" si="213"/>
        <v>.867</v>
      </c>
      <c r="N873" s="340" t="str">
        <f>IF(O873="","",COUNTIF($O$7:O873,O873))</f>
        <v/>
      </c>
      <c r="O873" s="340" t="str">
        <f t="shared" si="210"/>
        <v/>
      </c>
      <c r="P873" s="1" t="str">
        <f t="shared" si="214"/>
        <v xml:space="preserve"> </v>
      </c>
      <c r="Q873" s="4" t="str">
        <f t="shared" si="215"/>
        <v>.</v>
      </c>
      <c r="R873" s="2" t="str">
        <f t="shared" si="216"/>
        <v xml:space="preserve"> </v>
      </c>
      <c r="S873" s="79">
        <f t="shared" si="217"/>
        <v>867</v>
      </c>
    </row>
    <row r="874" spans="2:19" ht="24" customHeight="1">
      <c r="B874" s="75" t="str">
        <f t="shared" si="211"/>
        <v xml:space="preserve"> . </v>
      </c>
      <c r="C874" s="76">
        <v>868</v>
      </c>
      <c r="D874" s="403" t="str">
        <f t="shared" si="203"/>
        <v>الثالثة إعدادي عام_868</v>
      </c>
      <c r="E874" s="77" t="str">
        <f t="shared" si="204"/>
        <v xml:space="preserve"> </v>
      </c>
      <c r="F874" s="91" t="str">
        <f t="shared" si="205"/>
        <v xml:space="preserve"> </v>
      </c>
      <c r="G874" s="92" t="str">
        <f t="shared" si="206"/>
        <v xml:space="preserve"> </v>
      </c>
      <c r="H874" s="91" t="str">
        <f t="shared" si="207"/>
        <v xml:space="preserve"> </v>
      </c>
      <c r="I874" s="91" t="str">
        <f t="shared" si="208"/>
        <v xml:space="preserve"> </v>
      </c>
      <c r="J874" s="91" t="str">
        <f t="shared" si="209"/>
        <v xml:space="preserve"> </v>
      </c>
      <c r="K874" s="101" t="str">
        <f t="shared" si="212"/>
        <v xml:space="preserve"> </v>
      </c>
      <c r="L874" s="78">
        <v>868</v>
      </c>
      <c r="M874" s="4" t="str">
        <f t="shared" si="213"/>
        <v>.868</v>
      </c>
      <c r="N874" s="340" t="str">
        <f>IF(O874="","",COUNTIF($O$7:O874,O874))</f>
        <v/>
      </c>
      <c r="O874" s="340" t="str">
        <f t="shared" si="210"/>
        <v/>
      </c>
      <c r="P874" s="1" t="str">
        <f t="shared" si="214"/>
        <v xml:space="preserve"> </v>
      </c>
      <c r="Q874" s="4" t="str">
        <f t="shared" si="215"/>
        <v>.</v>
      </c>
      <c r="R874" s="2" t="str">
        <f t="shared" si="216"/>
        <v xml:space="preserve"> </v>
      </c>
      <c r="S874" s="79">
        <f t="shared" si="217"/>
        <v>868</v>
      </c>
    </row>
    <row r="875" spans="2:19" ht="24" customHeight="1">
      <c r="B875" s="75" t="str">
        <f t="shared" si="211"/>
        <v xml:space="preserve"> . </v>
      </c>
      <c r="C875" s="76">
        <v>869</v>
      </c>
      <c r="D875" s="403" t="str">
        <f t="shared" si="203"/>
        <v>الثالثة إعدادي عام_869</v>
      </c>
      <c r="E875" s="77" t="str">
        <f t="shared" si="204"/>
        <v xml:space="preserve"> </v>
      </c>
      <c r="F875" s="91" t="str">
        <f t="shared" si="205"/>
        <v xml:space="preserve"> </v>
      </c>
      <c r="G875" s="92" t="str">
        <f t="shared" si="206"/>
        <v xml:space="preserve"> </v>
      </c>
      <c r="H875" s="91" t="str">
        <f t="shared" si="207"/>
        <v xml:space="preserve"> </v>
      </c>
      <c r="I875" s="91" t="str">
        <f t="shared" si="208"/>
        <v xml:space="preserve"> </v>
      </c>
      <c r="J875" s="91" t="str">
        <f t="shared" si="209"/>
        <v xml:space="preserve"> </v>
      </c>
      <c r="K875" s="101" t="str">
        <f t="shared" si="212"/>
        <v xml:space="preserve"> </v>
      </c>
      <c r="L875" s="78">
        <v>869</v>
      </c>
      <c r="M875" s="4" t="str">
        <f t="shared" si="213"/>
        <v>.869</v>
      </c>
      <c r="N875" s="340" t="str">
        <f>IF(O875="","",COUNTIF($O$7:O875,O875))</f>
        <v/>
      </c>
      <c r="O875" s="340" t="str">
        <f t="shared" si="210"/>
        <v/>
      </c>
      <c r="P875" s="1" t="str">
        <f t="shared" si="214"/>
        <v xml:space="preserve"> </v>
      </c>
      <c r="Q875" s="4" t="str">
        <f t="shared" si="215"/>
        <v>.</v>
      </c>
      <c r="R875" s="2" t="str">
        <f t="shared" si="216"/>
        <v xml:space="preserve"> </v>
      </c>
      <c r="S875" s="79">
        <f t="shared" si="217"/>
        <v>869</v>
      </c>
    </row>
    <row r="876" spans="2:19" ht="24" customHeight="1">
      <c r="B876" s="75" t="str">
        <f t="shared" si="211"/>
        <v xml:space="preserve"> . </v>
      </c>
      <c r="C876" s="76">
        <v>870</v>
      </c>
      <c r="D876" s="403" t="str">
        <f t="shared" si="203"/>
        <v>الثالثة إعدادي عام_870</v>
      </c>
      <c r="E876" s="77" t="str">
        <f t="shared" si="204"/>
        <v xml:space="preserve"> </v>
      </c>
      <c r="F876" s="91" t="str">
        <f t="shared" si="205"/>
        <v xml:space="preserve"> </v>
      </c>
      <c r="G876" s="92" t="str">
        <f t="shared" si="206"/>
        <v xml:space="preserve"> </v>
      </c>
      <c r="H876" s="91" t="str">
        <f t="shared" si="207"/>
        <v xml:space="preserve"> </v>
      </c>
      <c r="I876" s="91" t="str">
        <f t="shared" si="208"/>
        <v xml:space="preserve"> </v>
      </c>
      <c r="J876" s="91" t="str">
        <f t="shared" si="209"/>
        <v xml:space="preserve"> </v>
      </c>
      <c r="K876" s="101" t="str">
        <f t="shared" si="212"/>
        <v xml:space="preserve"> </v>
      </c>
      <c r="L876" s="78">
        <v>870</v>
      </c>
      <c r="M876" s="4" t="str">
        <f t="shared" si="213"/>
        <v>.870</v>
      </c>
      <c r="N876" s="340" t="str">
        <f>IF(O876="","",COUNTIF($O$7:O876,O876))</f>
        <v/>
      </c>
      <c r="O876" s="340" t="str">
        <f t="shared" si="210"/>
        <v/>
      </c>
      <c r="P876" s="1" t="str">
        <f t="shared" si="214"/>
        <v xml:space="preserve"> </v>
      </c>
      <c r="Q876" s="4" t="str">
        <f t="shared" si="215"/>
        <v>.</v>
      </c>
      <c r="R876" s="2" t="str">
        <f t="shared" si="216"/>
        <v xml:space="preserve"> </v>
      </c>
      <c r="S876" s="79">
        <f t="shared" si="217"/>
        <v>870</v>
      </c>
    </row>
    <row r="877" spans="2:19" ht="24" customHeight="1">
      <c r="B877" s="75" t="str">
        <f t="shared" si="211"/>
        <v xml:space="preserve"> . </v>
      </c>
      <c r="C877" s="76">
        <v>871</v>
      </c>
      <c r="D877" s="403" t="str">
        <f t="shared" si="203"/>
        <v>الثالثة إعدادي عام_871</v>
      </c>
      <c r="E877" s="77" t="str">
        <f t="shared" si="204"/>
        <v xml:space="preserve"> </v>
      </c>
      <c r="F877" s="91" t="str">
        <f t="shared" si="205"/>
        <v xml:space="preserve"> </v>
      </c>
      <c r="G877" s="92" t="str">
        <f t="shared" si="206"/>
        <v xml:space="preserve"> </v>
      </c>
      <c r="H877" s="91" t="str">
        <f t="shared" si="207"/>
        <v xml:space="preserve"> </v>
      </c>
      <c r="I877" s="91" t="str">
        <f t="shared" si="208"/>
        <v xml:space="preserve"> </v>
      </c>
      <c r="J877" s="91" t="str">
        <f t="shared" si="209"/>
        <v xml:space="preserve"> </v>
      </c>
      <c r="K877" s="101" t="str">
        <f t="shared" si="212"/>
        <v xml:space="preserve"> </v>
      </c>
      <c r="L877" s="78">
        <v>871</v>
      </c>
      <c r="M877" s="4" t="str">
        <f t="shared" si="213"/>
        <v>.871</v>
      </c>
      <c r="N877" s="340" t="str">
        <f>IF(O877="","",COUNTIF($O$7:O877,O877))</f>
        <v/>
      </c>
      <c r="O877" s="340" t="str">
        <f t="shared" si="210"/>
        <v/>
      </c>
      <c r="P877" s="1" t="str">
        <f t="shared" si="214"/>
        <v xml:space="preserve"> </v>
      </c>
      <c r="Q877" s="4" t="str">
        <f t="shared" si="215"/>
        <v>.</v>
      </c>
      <c r="R877" s="2" t="str">
        <f t="shared" si="216"/>
        <v xml:space="preserve"> </v>
      </c>
      <c r="S877" s="79">
        <f t="shared" si="217"/>
        <v>871</v>
      </c>
    </row>
    <row r="878" spans="2:19" ht="24" customHeight="1">
      <c r="B878" s="75" t="str">
        <f t="shared" si="211"/>
        <v xml:space="preserve"> . </v>
      </c>
      <c r="C878" s="76">
        <v>872</v>
      </c>
      <c r="D878" s="403" t="str">
        <f t="shared" si="203"/>
        <v>الثالثة إعدادي عام_872</v>
      </c>
      <c r="E878" s="77" t="str">
        <f t="shared" si="204"/>
        <v xml:space="preserve"> </v>
      </c>
      <c r="F878" s="91" t="str">
        <f t="shared" si="205"/>
        <v xml:space="preserve"> </v>
      </c>
      <c r="G878" s="92" t="str">
        <f t="shared" si="206"/>
        <v xml:space="preserve"> </v>
      </c>
      <c r="H878" s="91" t="str">
        <f t="shared" si="207"/>
        <v xml:space="preserve"> </v>
      </c>
      <c r="I878" s="91" t="str">
        <f t="shared" si="208"/>
        <v xml:space="preserve"> </v>
      </c>
      <c r="J878" s="91" t="str">
        <f t="shared" si="209"/>
        <v xml:space="preserve"> </v>
      </c>
      <c r="K878" s="101" t="str">
        <f t="shared" si="212"/>
        <v xml:space="preserve"> </v>
      </c>
      <c r="L878" s="78">
        <v>872</v>
      </c>
      <c r="M878" s="4" t="str">
        <f t="shared" si="213"/>
        <v>.872</v>
      </c>
      <c r="N878" s="340" t="str">
        <f>IF(O878="","",COUNTIF($O$7:O878,O878))</f>
        <v/>
      </c>
      <c r="O878" s="340" t="str">
        <f t="shared" si="210"/>
        <v/>
      </c>
      <c r="P878" s="1" t="str">
        <f t="shared" si="214"/>
        <v xml:space="preserve"> </v>
      </c>
      <c r="Q878" s="4" t="str">
        <f t="shared" si="215"/>
        <v>.</v>
      </c>
      <c r="R878" s="2" t="str">
        <f t="shared" si="216"/>
        <v xml:space="preserve"> </v>
      </c>
      <c r="S878" s="79">
        <f t="shared" si="217"/>
        <v>872</v>
      </c>
    </row>
    <row r="879" spans="2:19" ht="24" customHeight="1">
      <c r="B879" s="75" t="str">
        <f t="shared" si="211"/>
        <v xml:space="preserve"> . </v>
      </c>
      <c r="C879" s="76">
        <v>873</v>
      </c>
      <c r="D879" s="403" t="str">
        <f t="shared" si="203"/>
        <v>الثالثة إعدادي عام_873</v>
      </c>
      <c r="E879" s="77" t="str">
        <f t="shared" si="204"/>
        <v xml:space="preserve"> </v>
      </c>
      <c r="F879" s="91" t="str">
        <f t="shared" si="205"/>
        <v xml:space="preserve"> </v>
      </c>
      <c r="G879" s="92" t="str">
        <f t="shared" si="206"/>
        <v xml:space="preserve"> </v>
      </c>
      <c r="H879" s="91" t="str">
        <f t="shared" si="207"/>
        <v xml:space="preserve"> </v>
      </c>
      <c r="I879" s="91" t="str">
        <f t="shared" si="208"/>
        <v xml:space="preserve"> </v>
      </c>
      <c r="J879" s="91" t="str">
        <f t="shared" si="209"/>
        <v xml:space="preserve"> </v>
      </c>
      <c r="K879" s="101" t="str">
        <f t="shared" si="212"/>
        <v xml:space="preserve"> </v>
      </c>
      <c r="L879" s="78">
        <v>873</v>
      </c>
      <c r="M879" s="4" t="str">
        <f t="shared" si="213"/>
        <v>.873</v>
      </c>
      <c r="N879" s="340" t="str">
        <f>IF(O879="","",COUNTIF($O$7:O879,O879))</f>
        <v/>
      </c>
      <c r="O879" s="340" t="str">
        <f t="shared" si="210"/>
        <v/>
      </c>
      <c r="P879" s="1" t="str">
        <f t="shared" si="214"/>
        <v xml:space="preserve"> </v>
      </c>
      <c r="Q879" s="4" t="str">
        <f t="shared" si="215"/>
        <v>.</v>
      </c>
      <c r="R879" s="2" t="str">
        <f t="shared" si="216"/>
        <v xml:space="preserve"> </v>
      </c>
      <c r="S879" s="79">
        <f t="shared" si="217"/>
        <v>873</v>
      </c>
    </row>
    <row r="880" spans="2:19" ht="24" customHeight="1">
      <c r="B880" s="75" t="str">
        <f t="shared" si="211"/>
        <v xml:space="preserve"> . </v>
      </c>
      <c r="C880" s="76">
        <v>874</v>
      </c>
      <c r="D880" s="403" t="str">
        <f t="shared" si="203"/>
        <v>الثالثة إعدادي عام_874</v>
      </c>
      <c r="E880" s="77" t="str">
        <f t="shared" si="204"/>
        <v xml:space="preserve"> </v>
      </c>
      <c r="F880" s="91" t="str">
        <f t="shared" si="205"/>
        <v xml:space="preserve"> </v>
      </c>
      <c r="G880" s="92" t="str">
        <f t="shared" si="206"/>
        <v xml:space="preserve"> </v>
      </c>
      <c r="H880" s="91" t="str">
        <f t="shared" si="207"/>
        <v xml:space="preserve"> </v>
      </c>
      <c r="I880" s="91" t="str">
        <f t="shared" si="208"/>
        <v xml:space="preserve"> </v>
      </c>
      <c r="J880" s="91" t="str">
        <f t="shared" si="209"/>
        <v xml:space="preserve"> </v>
      </c>
      <c r="K880" s="101" t="str">
        <f t="shared" si="212"/>
        <v xml:space="preserve"> </v>
      </c>
      <c r="L880" s="78">
        <v>874</v>
      </c>
      <c r="M880" s="4" t="str">
        <f t="shared" si="213"/>
        <v>.874</v>
      </c>
      <c r="N880" s="340" t="str">
        <f>IF(O880="","",COUNTIF($O$7:O880,O880))</f>
        <v/>
      </c>
      <c r="O880" s="340" t="str">
        <f t="shared" si="210"/>
        <v/>
      </c>
      <c r="P880" s="1" t="str">
        <f t="shared" si="214"/>
        <v xml:space="preserve"> </v>
      </c>
      <c r="Q880" s="4" t="str">
        <f t="shared" si="215"/>
        <v>.</v>
      </c>
      <c r="R880" s="2" t="str">
        <f t="shared" si="216"/>
        <v xml:space="preserve"> </v>
      </c>
      <c r="S880" s="79">
        <f t="shared" si="217"/>
        <v>874</v>
      </c>
    </row>
    <row r="881" spans="2:19" ht="24" customHeight="1">
      <c r="B881" s="75" t="str">
        <f t="shared" si="211"/>
        <v xml:space="preserve"> . </v>
      </c>
      <c r="C881" s="76">
        <v>875</v>
      </c>
      <c r="D881" s="403" t="str">
        <f t="shared" si="203"/>
        <v>الثالثة إعدادي عام_875</v>
      </c>
      <c r="E881" s="77" t="str">
        <f t="shared" si="204"/>
        <v xml:space="preserve"> </v>
      </c>
      <c r="F881" s="91" t="str">
        <f t="shared" si="205"/>
        <v xml:space="preserve"> </v>
      </c>
      <c r="G881" s="92" t="str">
        <f t="shared" si="206"/>
        <v xml:space="preserve"> </v>
      </c>
      <c r="H881" s="91" t="str">
        <f t="shared" si="207"/>
        <v xml:space="preserve"> </v>
      </c>
      <c r="I881" s="91" t="str">
        <f t="shared" si="208"/>
        <v xml:space="preserve"> </v>
      </c>
      <c r="J881" s="91" t="str">
        <f t="shared" si="209"/>
        <v xml:space="preserve"> </v>
      </c>
      <c r="K881" s="101" t="str">
        <f t="shared" si="212"/>
        <v xml:space="preserve"> </v>
      </c>
      <c r="L881" s="78">
        <v>875</v>
      </c>
      <c r="M881" s="4" t="str">
        <f t="shared" si="213"/>
        <v>.875</v>
      </c>
      <c r="N881" s="340" t="str">
        <f>IF(O881="","",COUNTIF($O$7:O881,O881))</f>
        <v/>
      </c>
      <c r="O881" s="340" t="str">
        <f t="shared" si="210"/>
        <v/>
      </c>
      <c r="P881" s="1" t="str">
        <f t="shared" si="214"/>
        <v xml:space="preserve"> </v>
      </c>
      <c r="Q881" s="4" t="str">
        <f t="shared" si="215"/>
        <v>.</v>
      </c>
      <c r="R881" s="2" t="str">
        <f t="shared" si="216"/>
        <v xml:space="preserve"> </v>
      </c>
      <c r="S881" s="79">
        <f t="shared" si="217"/>
        <v>875</v>
      </c>
    </row>
    <row r="882" spans="2:19" ht="24" customHeight="1">
      <c r="B882" s="75" t="str">
        <f t="shared" si="211"/>
        <v xml:space="preserve"> . </v>
      </c>
      <c r="C882" s="76">
        <v>876</v>
      </c>
      <c r="D882" s="403" t="str">
        <f t="shared" si="203"/>
        <v>الثالثة إعدادي عام_876</v>
      </c>
      <c r="E882" s="77" t="str">
        <f t="shared" si="204"/>
        <v xml:space="preserve"> </v>
      </c>
      <c r="F882" s="91" t="str">
        <f t="shared" si="205"/>
        <v xml:space="preserve"> </v>
      </c>
      <c r="G882" s="92" t="str">
        <f t="shared" si="206"/>
        <v xml:space="preserve"> </v>
      </c>
      <c r="H882" s="91" t="str">
        <f t="shared" si="207"/>
        <v xml:space="preserve"> </v>
      </c>
      <c r="I882" s="91" t="str">
        <f t="shared" si="208"/>
        <v xml:space="preserve"> </v>
      </c>
      <c r="J882" s="91" t="str">
        <f t="shared" si="209"/>
        <v xml:space="preserve"> </v>
      </c>
      <c r="K882" s="101" t="str">
        <f t="shared" si="212"/>
        <v xml:space="preserve"> </v>
      </c>
      <c r="L882" s="78">
        <v>876</v>
      </c>
      <c r="M882" s="4" t="str">
        <f t="shared" si="213"/>
        <v>.876</v>
      </c>
      <c r="N882" s="340" t="str">
        <f>IF(O882="","",COUNTIF($O$7:O882,O882))</f>
        <v/>
      </c>
      <c r="O882" s="340" t="str">
        <f t="shared" si="210"/>
        <v/>
      </c>
      <c r="P882" s="1" t="str">
        <f t="shared" si="214"/>
        <v xml:space="preserve"> </v>
      </c>
      <c r="Q882" s="4" t="str">
        <f t="shared" si="215"/>
        <v>.</v>
      </c>
      <c r="R882" s="2" t="str">
        <f t="shared" si="216"/>
        <v xml:space="preserve"> </v>
      </c>
      <c r="S882" s="79">
        <f t="shared" si="217"/>
        <v>876</v>
      </c>
    </row>
    <row r="883" spans="2:19" ht="24" customHeight="1">
      <c r="B883" s="75" t="str">
        <f t="shared" si="211"/>
        <v xml:space="preserve"> . </v>
      </c>
      <c r="C883" s="76">
        <v>877</v>
      </c>
      <c r="D883" s="403" t="str">
        <f t="shared" si="203"/>
        <v>الثالثة إعدادي عام_877</v>
      </c>
      <c r="E883" s="77" t="str">
        <f t="shared" si="204"/>
        <v xml:space="preserve"> </v>
      </c>
      <c r="F883" s="91" t="str">
        <f t="shared" si="205"/>
        <v xml:space="preserve"> </v>
      </c>
      <c r="G883" s="92" t="str">
        <f t="shared" si="206"/>
        <v xml:space="preserve"> </v>
      </c>
      <c r="H883" s="91" t="str">
        <f t="shared" si="207"/>
        <v xml:space="preserve"> </v>
      </c>
      <c r="I883" s="91" t="str">
        <f t="shared" si="208"/>
        <v xml:space="preserve"> </v>
      </c>
      <c r="J883" s="91" t="str">
        <f t="shared" si="209"/>
        <v xml:space="preserve"> </v>
      </c>
      <c r="K883" s="101" t="str">
        <f t="shared" si="212"/>
        <v xml:space="preserve"> </v>
      </c>
      <c r="L883" s="78">
        <v>877</v>
      </c>
      <c r="M883" s="4" t="str">
        <f t="shared" si="213"/>
        <v>.877</v>
      </c>
      <c r="N883" s="340" t="str">
        <f>IF(O883="","",COUNTIF($O$7:O883,O883))</f>
        <v/>
      </c>
      <c r="O883" s="340" t="str">
        <f t="shared" si="210"/>
        <v/>
      </c>
      <c r="P883" s="1" t="str">
        <f t="shared" si="214"/>
        <v xml:space="preserve"> </v>
      </c>
      <c r="Q883" s="4" t="str">
        <f t="shared" si="215"/>
        <v>.</v>
      </c>
      <c r="R883" s="2" t="str">
        <f t="shared" si="216"/>
        <v xml:space="preserve"> </v>
      </c>
      <c r="S883" s="79">
        <f t="shared" si="217"/>
        <v>877</v>
      </c>
    </row>
    <row r="884" spans="2:19" ht="24" customHeight="1">
      <c r="B884" s="75" t="str">
        <f t="shared" si="211"/>
        <v xml:space="preserve"> . </v>
      </c>
      <c r="C884" s="76">
        <v>878</v>
      </c>
      <c r="D884" s="403" t="str">
        <f t="shared" si="203"/>
        <v>الثالثة إعدادي عام_878</v>
      </c>
      <c r="E884" s="77" t="str">
        <f t="shared" si="204"/>
        <v xml:space="preserve"> </v>
      </c>
      <c r="F884" s="91" t="str">
        <f t="shared" si="205"/>
        <v xml:space="preserve"> </v>
      </c>
      <c r="G884" s="92" t="str">
        <f t="shared" si="206"/>
        <v xml:space="preserve"> </v>
      </c>
      <c r="H884" s="91" t="str">
        <f t="shared" si="207"/>
        <v xml:space="preserve"> </v>
      </c>
      <c r="I884" s="91" t="str">
        <f t="shared" si="208"/>
        <v xml:space="preserve"> </v>
      </c>
      <c r="J884" s="91" t="str">
        <f t="shared" si="209"/>
        <v xml:space="preserve"> </v>
      </c>
      <c r="K884" s="101" t="str">
        <f t="shared" si="212"/>
        <v xml:space="preserve"> </v>
      </c>
      <c r="L884" s="78">
        <v>878</v>
      </c>
      <c r="M884" s="4" t="str">
        <f t="shared" si="213"/>
        <v>.878</v>
      </c>
      <c r="N884" s="340" t="str">
        <f>IF(O884="","",COUNTIF($O$7:O884,O884))</f>
        <v/>
      </c>
      <c r="O884" s="340" t="str">
        <f t="shared" si="210"/>
        <v/>
      </c>
      <c r="P884" s="1" t="str">
        <f t="shared" si="214"/>
        <v xml:space="preserve"> </v>
      </c>
      <c r="Q884" s="4" t="str">
        <f t="shared" si="215"/>
        <v>.</v>
      </c>
      <c r="R884" s="2" t="str">
        <f t="shared" si="216"/>
        <v xml:space="preserve"> </v>
      </c>
      <c r="S884" s="79">
        <f t="shared" si="217"/>
        <v>878</v>
      </c>
    </row>
    <row r="885" spans="2:19" ht="24" customHeight="1">
      <c r="B885" s="75" t="str">
        <f t="shared" si="211"/>
        <v xml:space="preserve"> . </v>
      </c>
      <c r="C885" s="76">
        <v>879</v>
      </c>
      <c r="D885" s="403" t="str">
        <f t="shared" si="203"/>
        <v>الثالثة إعدادي عام_879</v>
      </c>
      <c r="E885" s="77" t="str">
        <f t="shared" si="204"/>
        <v xml:space="preserve"> </v>
      </c>
      <c r="F885" s="91" t="str">
        <f t="shared" si="205"/>
        <v xml:space="preserve"> </v>
      </c>
      <c r="G885" s="92" t="str">
        <f t="shared" si="206"/>
        <v xml:space="preserve"> </v>
      </c>
      <c r="H885" s="91" t="str">
        <f t="shared" si="207"/>
        <v xml:space="preserve"> </v>
      </c>
      <c r="I885" s="91" t="str">
        <f t="shared" si="208"/>
        <v xml:space="preserve"> </v>
      </c>
      <c r="J885" s="91" t="str">
        <f t="shared" si="209"/>
        <v xml:space="preserve"> </v>
      </c>
      <c r="K885" s="101" t="str">
        <f t="shared" si="212"/>
        <v xml:space="preserve"> </v>
      </c>
      <c r="L885" s="78">
        <v>879</v>
      </c>
      <c r="M885" s="4" t="str">
        <f t="shared" si="213"/>
        <v>.879</v>
      </c>
      <c r="N885" s="340" t="str">
        <f>IF(O885="","",COUNTIF($O$7:O885,O885))</f>
        <v/>
      </c>
      <c r="O885" s="340" t="str">
        <f t="shared" si="210"/>
        <v/>
      </c>
      <c r="P885" s="1" t="str">
        <f t="shared" si="214"/>
        <v xml:space="preserve"> </v>
      </c>
      <c r="Q885" s="4" t="str">
        <f t="shared" si="215"/>
        <v>.</v>
      </c>
      <c r="R885" s="2" t="str">
        <f t="shared" si="216"/>
        <v xml:space="preserve"> </v>
      </c>
      <c r="S885" s="79">
        <f t="shared" si="217"/>
        <v>879</v>
      </c>
    </row>
    <row r="886" spans="2:19" ht="24" customHeight="1">
      <c r="B886" s="75" t="str">
        <f t="shared" si="211"/>
        <v xml:space="preserve"> . </v>
      </c>
      <c r="C886" s="76">
        <v>880</v>
      </c>
      <c r="D886" s="403" t="str">
        <f t="shared" si="203"/>
        <v>الثالثة إعدادي عام_880</v>
      </c>
      <c r="E886" s="77" t="str">
        <f t="shared" si="204"/>
        <v xml:space="preserve"> </v>
      </c>
      <c r="F886" s="91" t="str">
        <f t="shared" si="205"/>
        <v xml:space="preserve"> </v>
      </c>
      <c r="G886" s="92" t="str">
        <f t="shared" si="206"/>
        <v xml:space="preserve"> </v>
      </c>
      <c r="H886" s="91" t="str">
        <f t="shared" si="207"/>
        <v xml:space="preserve"> </v>
      </c>
      <c r="I886" s="91" t="str">
        <f t="shared" si="208"/>
        <v xml:space="preserve"> </v>
      </c>
      <c r="J886" s="91" t="str">
        <f t="shared" si="209"/>
        <v xml:space="preserve"> </v>
      </c>
      <c r="K886" s="101" t="str">
        <f t="shared" si="212"/>
        <v xml:space="preserve"> </v>
      </c>
      <c r="L886" s="78">
        <v>880</v>
      </c>
      <c r="M886" s="4" t="str">
        <f t="shared" si="213"/>
        <v>.880</v>
      </c>
      <c r="N886" s="340" t="str">
        <f>IF(O886="","",COUNTIF($O$7:O886,O886))</f>
        <v/>
      </c>
      <c r="O886" s="340" t="str">
        <f t="shared" si="210"/>
        <v/>
      </c>
      <c r="P886" s="1" t="str">
        <f t="shared" si="214"/>
        <v xml:space="preserve"> </v>
      </c>
      <c r="Q886" s="4" t="str">
        <f t="shared" si="215"/>
        <v>.</v>
      </c>
      <c r="R886" s="2" t="str">
        <f t="shared" si="216"/>
        <v xml:space="preserve"> </v>
      </c>
      <c r="S886" s="79">
        <f t="shared" si="217"/>
        <v>880</v>
      </c>
    </row>
    <row r="887" spans="2:19" ht="24" customHeight="1">
      <c r="B887" s="75" t="str">
        <f t="shared" si="211"/>
        <v xml:space="preserve"> . </v>
      </c>
      <c r="C887" s="76">
        <v>881</v>
      </c>
      <c r="D887" s="403" t="str">
        <f t="shared" si="203"/>
        <v>الثالثة إعدادي عام_881</v>
      </c>
      <c r="E887" s="77" t="str">
        <f t="shared" si="204"/>
        <v xml:space="preserve"> </v>
      </c>
      <c r="F887" s="91" t="str">
        <f t="shared" si="205"/>
        <v xml:space="preserve"> </v>
      </c>
      <c r="G887" s="92" t="str">
        <f t="shared" si="206"/>
        <v xml:space="preserve"> </v>
      </c>
      <c r="H887" s="91" t="str">
        <f t="shared" si="207"/>
        <v xml:space="preserve"> </v>
      </c>
      <c r="I887" s="91" t="str">
        <f t="shared" si="208"/>
        <v xml:space="preserve"> </v>
      </c>
      <c r="J887" s="91" t="str">
        <f t="shared" si="209"/>
        <v xml:space="preserve"> </v>
      </c>
      <c r="K887" s="101" t="str">
        <f t="shared" si="212"/>
        <v xml:space="preserve"> </v>
      </c>
      <c r="L887" s="78">
        <v>881</v>
      </c>
      <c r="M887" s="4" t="str">
        <f t="shared" si="213"/>
        <v>.881</v>
      </c>
      <c r="N887" s="340" t="str">
        <f>IF(O887="","",COUNTIF($O$7:O887,O887))</f>
        <v/>
      </c>
      <c r="O887" s="340" t="str">
        <f t="shared" si="210"/>
        <v/>
      </c>
      <c r="P887" s="1" t="str">
        <f t="shared" si="214"/>
        <v xml:space="preserve"> </v>
      </c>
      <c r="Q887" s="4" t="str">
        <f t="shared" si="215"/>
        <v>.</v>
      </c>
      <c r="R887" s="2" t="str">
        <f t="shared" si="216"/>
        <v xml:space="preserve"> </v>
      </c>
      <c r="S887" s="79">
        <f t="shared" si="217"/>
        <v>881</v>
      </c>
    </row>
    <row r="888" spans="2:19" ht="24" customHeight="1">
      <c r="B888" s="75" t="str">
        <f t="shared" si="211"/>
        <v xml:space="preserve"> . </v>
      </c>
      <c r="C888" s="76">
        <v>882</v>
      </c>
      <c r="D888" s="403" t="str">
        <f t="shared" si="203"/>
        <v>الثالثة إعدادي عام_882</v>
      </c>
      <c r="E888" s="77" t="str">
        <f t="shared" si="204"/>
        <v xml:space="preserve"> </v>
      </c>
      <c r="F888" s="91" t="str">
        <f t="shared" si="205"/>
        <v xml:space="preserve"> </v>
      </c>
      <c r="G888" s="92" t="str">
        <f t="shared" si="206"/>
        <v xml:space="preserve"> </v>
      </c>
      <c r="H888" s="91" t="str">
        <f t="shared" si="207"/>
        <v xml:space="preserve"> </v>
      </c>
      <c r="I888" s="91" t="str">
        <f t="shared" si="208"/>
        <v xml:space="preserve"> </v>
      </c>
      <c r="J888" s="91" t="str">
        <f t="shared" si="209"/>
        <v xml:space="preserve"> </v>
      </c>
      <c r="K888" s="101" t="str">
        <f t="shared" si="212"/>
        <v xml:space="preserve"> </v>
      </c>
      <c r="L888" s="78">
        <v>882</v>
      </c>
      <c r="M888" s="4" t="str">
        <f t="shared" si="213"/>
        <v>.882</v>
      </c>
      <c r="N888" s="340" t="str">
        <f>IF(O888="","",COUNTIF($O$7:O888,O888))</f>
        <v/>
      </c>
      <c r="O888" s="340" t="str">
        <f t="shared" si="210"/>
        <v/>
      </c>
      <c r="P888" s="1" t="str">
        <f t="shared" si="214"/>
        <v xml:space="preserve"> </v>
      </c>
      <c r="Q888" s="4" t="str">
        <f t="shared" si="215"/>
        <v>.</v>
      </c>
      <c r="R888" s="2" t="str">
        <f t="shared" si="216"/>
        <v xml:space="preserve"> </v>
      </c>
      <c r="S888" s="79">
        <f t="shared" si="217"/>
        <v>882</v>
      </c>
    </row>
    <row r="889" spans="2:19" ht="24" customHeight="1">
      <c r="B889" s="75" t="str">
        <f t="shared" si="211"/>
        <v xml:space="preserve"> . </v>
      </c>
      <c r="C889" s="76">
        <v>883</v>
      </c>
      <c r="D889" s="403" t="str">
        <f t="shared" si="203"/>
        <v>الثالثة إعدادي عام_883</v>
      </c>
      <c r="E889" s="77" t="str">
        <f t="shared" si="204"/>
        <v xml:space="preserve"> </v>
      </c>
      <c r="F889" s="91" t="str">
        <f t="shared" si="205"/>
        <v xml:space="preserve"> </v>
      </c>
      <c r="G889" s="92" t="str">
        <f t="shared" si="206"/>
        <v xml:space="preserve"> </v>
      </c>
      <c r="H889" s="91" t="str">
        <f t="shared" si="207"/>
        <v xml:space="preserve"> </v>
      </c>
      <c r="I889" s="91" t="str">
        <f t="shared" si="208"/>
        <v xml:space="preserve"> </v>
      </c>
      <c r="J889" s="91" t="str">
        <f t="shared" si="209"/>
        <v xml:space="preserve"> </v>
      </c>
      <c r="K889" s="101" t="str">
        <f t="shared" si="212"/>
        <v xml:space="preserve"> </v>
      </c>
      <c r="L889" s="78">
        <v>883</v>
      </c>
      <c r="M889" s="4" t="str">
        <f t="shared" si="213"/>
        <v>.883</v>
      </c>
      <c r="N889" s="340" t="str">
        <f>IF(O889="","",COUNTIF($O$7:O889,O889))</f>
        <v/>
      </c>
      <c r="O889" s="340" t="str">
        <f t="shared" si="210"/>
        <v/>
      </c>
      <c r="P889" s="1" t="str">
        <f t="shared" si="214"/>
        <v xml:space="preserve"> </v>
      </c>
      <c r="Q889" s="4" t="str">
        <f t="shared" si="215"/>
        <v>.</v>
      </c>
      <c r="R889" s="2" t="str">
        <f t="shared" si="216"/>
        <v xml:space="preserve"> </v>
      </c>
      <c r="S889" s="79">
        <f t="shared" si="217"/>
        <v>883</v>
      </c>
    </row>
    <row r="890" spans="2:19" ht="24" customHeight="1">
      <c r="B890" s="75" t="str">
        <f t="shared" si="211"/>
        <v xml:space="preserve"> . </v>
      </c>
      <c r="C890" s="76">
        <v>884</v>
      </c>
      <c r="D890" s="403" t="str">
        <f t="shared" si="203"/>
        <v>الثالثة إعدادي عام_884</v>
      </c>
      <c r="E890" s="77" t="str">
        <f t="shared" si="204"/>
        <v xml:space="preserve"> </v>
      </c>
      <c r="F890" s="91" t="str">
        <f t="shared" si="205"/>
        <v xml:space="preserve"> </v>
      </c>
      <c r="G890" s="92" t="str">
        <f t="shared" si="206"/>
        <v xml:space="preserve"> </v>
      </c>
      <c r="H890" s="91" t="str">
        <f t="shared" si="207"/>
        <v xml:space="preserve"> </v>
      </c>
      <c r="I890" s="91" t="str">
        <f t="shared" si="208"/>
        <v xml:space="preserve"> </v>
      </c>
      <c r="J890" s="91" t="str">
        <f t="shared" si="209"/>
        <v xml:space="preserve"> </v>
      </c>
      <c r="K890" s="101" t="str">
        <f t="shared" si="212"/>
        <v xml:space="preserve"> </v>
      </c>
      <c r="L890" s="78">
        <v>884</v>
      </c>
      <c r="M890" s="4" t="str">
        <f t="shared" si="213"/>
        <v>.884</v>
      </c>
      <c r="N890" s="340" t="str">
        <f>IF(O890="","",COUNTIF($O$7:O890,O890))</f>
        <v/>
      </c>
      <c r="O890" s="340" t="str">
        <f t="shared" si="210"/>
        <v/>
      </c>
      <c r="P890" s="1" t="str">
        <f t="shared" si="214"/>
        <v xml:space="preserve"> </v>
      </c>
      <c r="Q890" s="4" t="str">
        <f t="shared" si="215"/>
        <v>.</v>
      </c>
      <c r="R890" s="2" t="str">
        <f t="shared" si="216"/>
        <v xml:space="preserve"> </v>
      </c>
      <c r="S890" s="79">
        <f t="shared" si="217"/>
        <v>884</v>
      </c>
    </row>
    <row r="891" spans="2:19" ht="24" customHeight="1">
      <c r="B891" s="75" t="str">
        <f t="shared" si="211"/>
        <v xml:space="preserve"> . </v>
      </c>
      <c r="C891" s="76">
        <v>885</v>
      </c>
      <c r="D891" s="403" t="str">
        <f t="shared" si="203"/>
        <v>الثالثة إعدادي عام_885</v>
      </c>
      <c r="E891" s="77" t="str">
        <f t="shared" si="204"/>
        <v xml:space="preserve"> </v>
      </c>
      <c r="F891" s="91" t="str">
        <f t="shared" si="205"/>
        <v xml:space="preserve"> </v>
      </c>
      <c r="G891" s="92" t="str">
        <f t="shared" si="206"/>
        <v xml:space="preserve"> </v>
      </c>
      <c r="H891" s="91" t="str">
        <f t="shared" si="207"/>
        <v xml:space="preserve"> </v>
      </c>
      <c r="I891" s="91" t="str">
        <f t="shared" si="208"/>
        <v xml:space="preserve"> </v>
      </c>
      <c r="J891" s="91" t="str">
        <f t="shared" si="209"/>
        <v xml:space="preserve"> </v>
      </c>
      <c r="K891" s="101" t="str">
        <f t="shared" si="212"/>
        <v xml:space="preserve"> </v>
      </c>
      <c r="L891" s="78">
        <v>885</v>
      </c>
      <c r="M891" s="4" t="str">
        <f t="shared" si="213"/>
        <v>.885</v>
      </c>
      <c r="N891" s="340" t="str">
        <f>IF(O891="","",COUNTIF($O$7:O891,O891))</f>
        <v/>
      </c>
      <c r="O891" s="340" t="str">
        <f t="shared" si="210"/>
        <v/>
      </c>
      <c r="P891" s="1" t="str">
        <f t="shared" si="214"/>
        <v xml:space="preserve"> </v>
      </c>
      <c r="Q891" s="4" t="str">
        <f t="shared" si="215"/>
        <v>.</v>
      </c>
      <c r="R891" s="2" t="str">
        <f t="shared" si="216"/>
        <v xml:space="preserve"> </v>
      </c>
      <c r="S891" s="79">
        <f t="shared" si="217"/>
        <v>885</v>
      </c>
    </row>
    <row r="892" spans="2:19" ht="24" customHeight="1">
      <c r="B892" s="75" t="str">
        <f t="shared" si="211"/>
        <v xml:space="preserve"> . </v>
      </c>
      <c r="C892" s="76">
        <v>886</v>
      </c>
      <c r="D892" s="403" t="str">
        <f t="shared" si="203"/>
        <v>الثالثة إعدادي عام_886</v>
      </c>
      <c r="E892" s="77" t="str">
        <f t="shared" si="204"/>
        <v xml:space="preserve"> </v>
      </c>
      <c r="F892" s="91" t="str">
        <f t="shared" si="205"/>
        <v xml:space="preserve"> </v>
      </c>
      <c r="G892" s="92" t="str">
        <f t="shared" si="206"/>
        <v xml:space="preserve"> </v>
      </c>
      <c r="H892" s="91" t="str">
        <f t="shared" si="207"/>
        <v xml:space="preserve"> </v>
      </c>
      <c r="I892" s="91" t="str">
        <f t="shared" si="208"/>
        <v xml:space="preserve"> </v>
      </c>
      <c r="J892" s="91" t="str">
        <f t="shared" si="209"/>
        <v xml:space="preserve"> </v>
      </c>
      <c r="K892" s="101" t="str">
        <f t="shared" si="212"/>
        <v xml:space="preserve"> </v>
      </c>
      <c r="L892" s="78">
        <v>886</v>
      </c>
      <c r="M892" s="4" t="str">
        <f t="shared" si="213"/>
        <v>.886</v>
      </c>
      <c r="N892" s="340" t="str">
        <f>IF(O892="","",COUNTIF($O$7:O892,O892))</f>
        <v/>
      </c>
      <c r="O892" s="340" t="str">
        <f t="shared" si="210"/>
        <v/>
      </c>
      <c r="P892" s="1" t="str">
        <f t="shared" si="214"/>
        <v xml:space="preserve"> </v>
      </c>
      <c r="Q892" s="4" t="str">
        <f t="shared" si="215"/>
        <v>.</v>
      </c>
      <c r="R892" s="2" t="str">
        <f t="shared" si="216"/>
        <v xml:space="preserve"> </v>
      </c>
      <c r="S892" s="79">
        <f t="shared" si="217"/>
        <v>886</v>
      </c>
    </row>
    <row r="893" spans="2:19" ht="24" customHeight="1">
      <c r="B893" s="75" t="str">
        <f t="shared" si="211"/>
        <v xml:space="preserve"> . </v>
      </c>
      <c r="C893" s="76">
        <v>887</v>
      </c>
      <c r="D893" s="403" t="str">
        <f t="shared" si="203"/>
        <v>الثالثة إعدادي عام_887</v>
      </c>
      <c r="E893" s="77" t="str">
        <f t="shared" si="204"/>
        <v xml:space="preserve"> </v>
      </c>
      <c r="F893" s="91" t="str">
        <f t="shared" si="205"/>
        <v xml:space="preserve"> </v>
      </c>
      <c r="G893" s="92" t="str">
        <f t="shared" si="206"/>
        <v xml:space="preserve"> </v>
      </c>
      <c r="H893" s="91" t="str">
        <f t="shared" si="207"/>
        <v xml:space="preserve"> </v>
      </c>
      <c r="I893" s="91" t="str">
        <f t="shared" si="208"/>
        <v xml:space="preserve"> </v>
      </c>
      <c r="J893" s="91" t="str">
        <f t="shared" si="209"/>
        <v xml:space="preserve"> </v>
      </c>
      <c r="K893" s="101" t="str">
        <f t="shared" si="212"/>
        <v xml:space="preserve"> </v>
      </c>
      <c r="L893" s="78">
        <v>887</v>
      </c>
      <c r="M893" s="4" t="str">
        <f t="shared" si="213"/>
        <v>.887</v>
      </c>
      <c r="N893" s="340" t="str">
        <f>IF(O893="","",COUNTIF($O$7:O893,O893))</f>
        <v/>
      </c>
      <c r="O893" s="340" t="str">
        <f t="shared" si="210"/>
        <v/>
      </c>
      <c r="P893" s="1" t="str">
        <f t="shared" si="214"/>
        <v xml:space="preserve"> </v>
      </c>
      <c r="Q893" s="4" t="str">
        <f t="shared" si="215"/>
        <v>.</v>
      </c>
      <c r="R893" s="2" t="str">
        <f t="shared" si="216"/>
        <v xml:space="preserve"> </v>
      </c>
      <c r="S893" s="79">
        <f t="shared" si="217"/>
        <v>887</v>
      </c>
    </row>
    <row r="894" spans="2:19" ht="24" customHeight="1">
      <c r="B894" s="75" t="str">
        <f t="shared" si="211"/>
        <v xml:space="preserve"> . </v>
      </c>
      <c r="C894" s="76">
        <v>888</v>
      </c>
      <c r="D894" s="403" t="str">
        <f t="shared" si="203"/>
        <v>الثالثة إعدادي عام_888</v>
      </c>
      <c r="E894" s="77" t="str">
        <f t="shared" si="204"/>
        <v xml:space="preserve"> </v>
      </c>
      <c r="F894" s="91" t="str">
        <f t="shared" si="205"/>
        <v xml:space="preserve"> </v>
      </c>
      <c r="G894" s="92" t="str">
        <f t="shared" si="206"/>
        <v xml:space="preserve"> </v>
      </c>
      <c r="H894" s="91" t="str">
        <f t="shared" si="207"/>
        <v xml:space="preserve"> </v>
      </c>
      <c r="I894" s="91" t="str">
        <f t="shared" si="208"/>
        <v xml:space="preserve"> </v>
      </c>
      <c r="J894" s="91" t="str">
        <f t="shared" si="209"/>
        <v xml:space="preserve"> </v>
      </c>
      <c r="K894" s="101" t="str">
        <f t="shared" si="212"/>
        <v xml:space="preserve"> </v>
      </c>
      <c r="L894" s="78">
        <v>888</v>
      </c>
      <c r="M894" s="4" t="str">
        <f t="shared" si="213"/>
        <v>.888</v>
      </c>
      <c r="N894" s="340" t="str">
        <f>IF(O894="","",COUNTIF($O$7:O894,O894))</f>
        <v/>
      </c>
      <c r="O894" s="340" t="str">
        <f t="shared" si="210"/>
        <v/>
      </c>
      <c r="P894" s="1" t="str">
        <f t="shared" si="214"/>
        <v xml:space="preserve"> </v>
      </c>
      <c r="Q894" s="4" t="str">
        <f t="shared" si="215"/>
        <v>.</v>
      </c>
      <c r="R894" s="2" t="str">
        <f t="shared" si="216"/>
        <v xml:space="preserve"> </v>
      </c>
      <c r="S894" s="79">
        <f t="shared" si="217"/>
        <v>888</v>
      </c>
    </row>
    <row r="895" spans="2:19" ht="24" customHeight="1">
      <c r="B895" s="75" t="str">
        <f t="shared" si="211"/>
        <v xml:space="preserve"> . </v>
      </c>
      <c r="C895" s="76">
        <v>889</v>
      </c>
      <c r="D895" s="403" t="str">
        <f t="shared" si="203"/>
        <v>الثالثة إعدادي عام_889</v>
      </c>
      <c r="E895" s="77" t="str">
        <f t="shared" si="204"/>
        <v xml:space="preserve"> </v>
      </c>
      <c r="F895" s="91" t="str">
        <f t="shared" si="205"/>
        <v xml:space="preserve"> </v>
      </c>
      <c r="G895" s="92" t="str">
        <f t="shared" si="206"/>
        <v xml:space="preserve"> </v>
      </c>
      <c r="H895" s="91" t="str">
        <f t="shared" si="207"/>
        <v xml:space="preserve"> </v>
      </c>
      <c r="I895" s="91" t="str">
        <f t="shared" si="208"/>
        <v xml:space="preserve"> </v>
      </c>
      <c r="J895" s="91" t="str">
        <f t="shared" si="209"/>
        <v xml:space="preserve"> </v>
      </c>
      <c r="K895" s="101" t="str">
        <f t="shared" si="212"/>
        <v xml:space="preserve"> </v>
      </c>
      <c r="L895" s="78">
        <v>889</v>
      </c>
      <c r="M895" s="4" t="str">
        <f t="shared" si="213"/>
        <v>.889</v>
      </c>
      <c r="N895" s="340" t="str">
        <f>IF(O895="","",COUNTIF($O$7:O895,O895))</f>
        <v/>
      </c>
      <c r="O895" s="340" t="str">
        <f t="shared" si="210"/>
        <v/>
      </c>
      <c r="P895" s="1" t="str">
        <f t="shared" si="214"/>
        <v xml:space="preserve"> </v>
      </c>
      <c r="Q895" s="4" t="str">
        <f t="shared" si="215"/>
        <v>.</v>
      </c>
      <c r="R895" s="2" t="str">
        <f t="shared" si="216"/>
        <v xml:space="preserve"> </v>
      </c>
      <c r="S895" s="79">
        <f t="shared" si="217"/>
        <v>889</v>
      </c>
    </row>
    <row r="896" spans="2:19" ht="24" customHeight="1">
      <c r="B896" s="75" t="str">
        <f t="shared" si="211"/>
        <v xml:space="preserve"> . </v>
      </c>
      <c r="C896" s="76">
        <v>890</v>
      </c>
      <c r="D896" s="403" t="str">
        <f t="shared" si="203"/>
        <v>الثالثة إعدادي عام_890</v>
      </c>
      <c r="E896" s="77" t="str">
        <f t="shared" si="204"/>
        <v xml:space="preserve"> </v>
      </c>
      <c r="F896" s="91" t="str">
        <f t="shared" si="205"/>
        <v xml:space="preserve"> </v>
      </c>
      <c r="G896" s="92" t="str">
        <f t="shared" si="206"/>
        <v xml:space="preserve"> </v>
      </c>
      <c r="H896" s="91" t="str">
        <f t="shared" si="207"/>
        <v xml:space="preserve"> </v>
      </c>
      <c r="I896" s="91" t="str">
        <f t="shared" si="208"/>
        <v xml:space="preserve"> </v>
      </c>
      <c r="J896" s="91" t="str">
        <f t="shared" si="209"/>
        <v xml:space="preserve"> </v>
      </c>
      <c r="K896" s="101" t="str">
        <f t="shared" si="212"/>
        <v xml:space="preserve"> </v>
      </c>
      <c r="L896" s="78">
        <v>890</v>
      </c>
      <c r="M896" s="4" t="str">
        <f t="shared" si="213"/>
        <v>.890</v>
      </c>
      <c r="N896" s="340" t="str">
        <f>IF(O896="","",COUNTIF($O$7:O896,O896))</f>
        <v/>
      </c>
      <c r="O896" s="340" t="str">
        <f t="shared" si="210"/>
        <v/>
      </c>
      <c r="P896" s="1" t="str">
        <f t="shared" si="214"/>
        <v xml:space="preserve"> </v>
      </c>
      <c r="Q896" s="4" t="str">
        <f t="shared" si="215"/>
        <v>.</v>
      </c>
      <c r="R896" s="2" t="str">
        <f t="shared" si="216"/>
        <v xml:space="preserve"> </v>
      </c>
      <c r="S896" s="79">
        <f t="shared" si="217"/>
        <v>890</v>
      </c>
    </row>
    <row r="897" spans="2:19" ht="24" customHeight="1">
      <c r="B897" s="75" t="str">
        <f t="shared" si="211"/>
        <v xml:space="preserve"> . </v>
      </c>
      <c r="C897" s="76">
        <v>891</v>
      </c>
      <c r="D897" s="403" t="str">
        <f t="shared" si="203"/>
        <v>الثالثة إعدادي عام_891</v>
      </c>
      <c r="E897" s="77" t="str">
        <f t="shared" si="204"/>
        <v xml:space="preserve"> </v>
      </c>
      <c r="F897" s="91" t="str">
        <f t="shared" si="205"/>
        <v xml:space="preserve"> </v>
      </c>
      <c r="G897" s="92" t="str">
        <f t="shared" si="206"/>
        <v xml:space="preserve"> </v>
      </c>
      <c r="H897" s="91" t="str">
        <f t="shared" si="207"/>
        <v xml:space="preserve"> </v>
      </c>
      <c r="I897" s="91" t="str">
        <f t="shared" si="208"/>
        <v xml:space="preserve"> </v>
      </c>
      <c r="J897" s="91" t="str">
        <f t="shared" si="209"/>
        <v xml:space="preserve"> </v>
      </c>
      <c r="K897" s="101" t="str">
        <f t="shared" si="212"/>
        <v xml:space="preserve"> </v>
      </c>
      <c r="L897" s="78">
        <v>891</v>
      </c>
      <c r="M897" s="4" t="str">
        <f t="shared" si="213"/>
        <v>.891</v>
      </c>
      <c r="N897" s="340" t="str">
        <f>IF(O897="","",COUNTIF($O$7:O897,O897))</f>
        <v/>
      </c>
      <c r="O897" s="340" t="str">
        <f t="shared" si="210"/>
        <v/>
      </c>
      <c r="P897" s="1" t="str">
        <f t="shared" si="214"/>
        <v xml:space="preserve"> </v>
      </c>
      <c r="Q897" s="4" t="str">
        <f t="shared" si="215"/>
        <v>.</v>
      </c>
      <c r="R897" s="2" t="str">
        <f t="shared" si="216"/>
        <v xml:space="preserve"> </v>
      </c>
      <c r="S897" s="79">
        <f t="shared" si="217"/>
        <v>891</v>
      </c>
    </row>
    <row r="898" spans="2:19" ht="24" customHeight="1">
      <c r="B898" s="75" t="str">
        <f t="shared" si="211"/>
        <v xml:space="preserve"> . </v>
      </c>
      <c r="C898" s="76">
        <v>892</v>
      </c>
      <c r="D898" s="403" t="str">
        <f t="shared" si="203"/>
        <v>الثالثة إعدادي عام_892</v>
      </c>
      <c r="E898" s="77" t="str">
        <f t="shared" si="204"/>
        <v xml:space="preserve"> </v>
      </c>
      <c r="F898" s="91" t="str">
        <f t="shared" si="205"/>
        <v xml:space="preserve"> </v>
      </c>
      <c r="G898" s="92" t="str">
        <f t="shared" si="206"/>
        <v xml:space="preserve"> </v>
      </c>
      <c r="H898" s="91" t="str">
        <f t="shared" si="207"/>
        <v xml:space="preserve"> </v>
      </c>
      <c r="I898" s="91" t="str">
        <f t="shared" si="208"/>
        <v xml:space="preserve"> </v>
      </c>
      <c r="J898" s="91" t="str">
        <f t="shared" si="209"/>
        <v xml:space="preserve"> </v>
      </c>
      <c r="K898" s="101" t="str">
        <f t="shared" si="212"/>
        <v xml:space="preserve"> </v>
      </c>
      <c r="L898" s="78">
        <v>892</v>
      </c>
      <c r="M898" s="4" t="str">
        <f t="shared" si="213"/>
        <v>.892</v>
      </c>
      <c r="N898" s="340" t="str">
        <f>IF(O898="","",COUNTIF($O$7:O898,O898))</f>
        <v/>
      </c>
      <c r="O898" s="340" t="str">
        <f t="shared" si="210"/>
        <v/>
      </c>
      <c r="P898" s="1" t="str">
        <f t="shared" si="214"/>
        <v xml:space="preserve"> </v>
      </c>
      <c r="Q898" s="4" t="str">
        <f t="shared" si="215"/>
        <v>.</v>
      </c>
      <c r="R898" s="2" t="str">
        <f t="shared" si="216"/>
        <v xml:space="preserve"> </v>
      </c>
      <c r="S898" s="79">
        <f t="shared" si="217"/>
        <v>892</v>
      </c>
    </row>
    <row r="899" spans="2:19" ht="24" customHeight="1">
      <c r="B899" s="75" t="str">
        <f t="shared" si="211"/>
        <v xml:space="preserve"> . </v>
      </c>
      <c r="C899" s="76">
        <v>893</v>
      </c>
      <c r="D899" s="403" t="str">
        <f t="shared" si="203"/>
        <v>الثالثة إعدادي عام_893</v>
      </c>
      <c r="E899" s="77" t="str">
        <f t="shared" si="204"/>
        <v xml:space="preserve"> </v>
      </c>
      <c r="F899" s="91" t="str">
        <f t="shared" si="205"/>
        <v xml:space="preserve"> </v>
      </c>
      <c r="G899" s="92" t="str">
        <f t="shared" si="206"/>
        <v xml:space="preserve"> </v>
      </c>
      <c r="H899" s="91" t="str">
        <f t="shared" si="207"/>
        <v xml:space="preserve"> </v>
      </c>
      <c r="I899" s="91" t="str">
        <f t="shared" si="208"/>
        <v xml:space="preserve"> </v>
      </c>
      <c r="J899" s="91" t="str">
        <f t="shared" si="209"/>
        <v xml:space="preserve"> </v>
      </c>
      <c r="K899" s="101" t="str">
        <f t="shared" si="212"/>
        <v xml:space="preserve"> </v>
      </c>
      <c r="L899" s="78">
        <v>893</v>
      </c>
      <c r="M899" s="4" t="str">
        <f t="shared" si="213"/>
        <v>.893</v>
      </c>
      <c r="N899" s="340" t="str">
        <f>IF(O899="","",COUNTIF($O$7:O899,O899))</f>
        <v/>
      </c>
      <c r="O899" s="340" t="str">
        <f t="shared" si="210"/>
        <v/>
      </c>
      <c r="P899" s="1" t="str">
        <f t="shared" si="214"/>
        <v xml:space="preserve"> </v>
      </c>
      <c r="Q899" s="4" t="str">
        <f t="shared" si="215"/>
        <v>.</v>
      </c>
      <c r="R899" s="2" t="str">
        <f t="shared" si="216"/>
        <v xml:space="preserve"> </v>
      </c>
      <c r="S899" s="79">
        <f t="shared" si="217"/>
        <v>893</v>
      </c>
    </row>
    <row r="900" spans="2:19" ht="24" customHeight="1">
      <c r="B900" s="75" t="str">
        <f t="shared" si="211"/>
        <v xml:space="preserve"> . </v>
      </c>
      <c r="C900" s="76">
        <v>894</v>
      </c>
      <c r="D900" s="403" t="str">
        <f t="shared" si="203"/>
        <v>الثالثة إعدادي عام_894</v>
      </c>
      <c r="E900" s="77" t="str">
        <f t="shared" si="204"/>
        <v xml:space="preserve"> </v>
      </c>
      <c r="F900" s="91" t="str">
        <f t="shared" si="205"/>
        <v xml:space="preserve"> </v>
      </c>
      <c r="G900" s="92" t="str">
        <f t="shared" si="206"/>
        <v xml:space="preserve"> </v>
      </c>
      <c r="H900" s="91" t="str">
        <f t="shared" si="207"/>
        <v xml:space="preserve"> </v>
      </c>
      <c r="I900" s="91" t="str">
        <f t="shared" si="208"/>
        <v xml:space="preserve"> </v>
      </c>
      <c r="J900" s="91" t="str">
        <f t="shared" si="209"/>
        <v xml:space="preserve"> </v>
      </c>
      <c r="K900" s="101" t="str">
        <f t="shared" si="212"/>
        <v xml:space="preserve"> </v>
      </c>
      <c r="L900" s="78">
        <v>894</v>
      </c>
      <c r="M900" s="4" t="str">
        <f t="shared" si="213"/>
        <v>.894</v>
      </c>
      <c r="N900" s="340" t="str">
        <f>IF(O900="","",COUNTIF($O$7:O900,O900))</f>
        <v/>
      </c>
      <c r="O900" s="340" t="str">
        <f t="shared" si="210"/>
        <v/>
      </c>
      <c r="P900" s="1" t="str">
        <f t="shared" si="214"/>
        <v xml:space="preserve"> </v>
      </c>
      <c r="Q900" s="4" t="str">
        <f t="shared" si="215"/>
        <v>.</v>
      </c>
      <c r="R900" s="2" t="str">
        <f t="shared" si="216"/>
        <v xml:space="preserve"> </v>
      </c>
      <c r="S900" s="79">
        <f t="shared" si="217"/>
        <v>894</v>
      </c>
    </row>
    <row r="901" spans="2:19" ht="24" customHeight="1">
      <c r="B901" s="75" t="str">
        <f t="shared" si="211"/>
        <v xml:space="preserve"> . </v>
      </c>
      <c r="C901" s="76">
        <v>895</v>
      </c>
      <c r="D901" s="403" t="str">
        <f t="shared" si="203"/>
        <v>الثالثة إعدادي عام_895</v>
      </c>
      <c r="E901" s="77" t="str">
        <f t="shared" si="204"/>
        <v xml:space="preserve"> </v>
      </c>
      <c r="F901" s="91" t="str">
        <f t="shared" si="205"/>
        <v xml:space="preserve"> </v>
      </c>
      <c r="G901" s="92" t="str">
        <f t="shared" si="206"/>
        <v xml:space="preserve"> </v>
      </c>
      <c r="H901" s="91" t="str">
        <f t="shared" si="207"/>
        <v xml:space="preserve"> </v>
      </c>
      <c r="I901" s="91" t="str">
        <f t="shared" si="208"/>
        <v xml:space="preserve"> </v>
      </c>
      <c r="J901" s="91" t="str">
        <f t="shared" si="209"/>
        <v xml:space="preserve"> </v>
      </c>
      <c r="K901" s="101" t="str">
        <f t="shared" si="212"/>
        <v xml:space="preserve"> </v>
      </c>
      <c r="L901" s="78">
        <v>895</v>
      </c>
      <c r="M901" s="4" t="str">
        <f t="shared" si="213"/>
        <v>.895</v>
      </c>
      <c r="N901" s="340" t="str">
        <f>IF(O901="","",COUNTIF($O$7:O901,O901))</f>
        <v/>
      </c>
      <c r="O901" s="340" t="str">
        <f t="shared" si="210"/>
        <v/>
      </c>
      <c r="P901" s="1" t="str">
        <f t="shared" si="214"/>
        <v xml:space="preserve"> </v>
      </c>
      <c r="Q901" s="4" t="str">
        <f t="shared" si="215"/>
        <v>.</v>
      </c>
      <c r="R901" s="2" t="str">
        <f t="shared" si="216"/>
        <v xml:space="preserve"> </v>
      </c>
      <c r="S901" s="79">
        <f t="shared" si="217"/>
        <v>895</v>
      </c>
    </row>
    <row r="902" spans="2:19" ht="24" customHeight="1">
      <c r="B902" s="75" t="str">
        <f t="shared" si="211"/>
        <v xml:space="preserve"> . </v>
      </c>
      <c r="C902" s="76">
        <v>896</v>
      </c>
      <c r="D902" s="403" t="str">
        <f t="shared" si="203"/>
        <v>الثالثة إعدادي عام_896</v>
      </c>
      <c r="E902" s="77" t="str">
        <f t="shared" si="204"/>
        <v xml:space="preserve"> </v>
      </c>
      <c r="F902" s="91" t="str">
        <f t="shared" si="205"/>
        <v xml:space="preserve"> </v>
      </c>
      <c r="G902" s="92" t="str">
        <f t="shared" si="206"/>
        <v xml:space="preserve"> </v>
      </c>
      <c r="H902" s="91" t="str">
        <f t="shared" si="207"/>
        <v xml:space="preserve"> </v>
      </c>
      <c r="I902" s="91" t="str">
        <f t="shared" si="208"/>
        <v xml:space="preserve"> </v>
      </c>
      <c r="J902" s="91" t="str">
        <f t="shared" si="209"/>
        <v xml:space="preserve"> </v>
      </c>
      <c r="K902" s="101" t="str">
        <f t="shared" si="212"/>
        <v xml:space="preserve"> </v>
      </c>
      <c r="L902" s="78">
        <v>896</v>
      </c>
      <c r="M902" s="4" t="str">
        <f t="shared" si="213"/>
        <v>.896</v>
      </c>
      <c r="N902" s="340" t="str">
        <f>IF(O902="","",COUNTIF($O$7:O902,O902))</f>
        <v/>
      </c>
      <c r="O902" s="340" t="str">
        <f t="shared" si="210"/>
        <v/>
      </c>
      <c r="P902" s="1" t="str">
        <f t="shared" si="214"/>
        <v xml:space="preserve"> </v>
      </c>
      <c r="Q902" s="4" t="str">
        <f t="shared" si="215"/>
        <v>.</v>
      </c>
      <c r="R902" s="2" t="str">
        <f t="shared" si="216"/>
        <v xml:space="preserve"> </v>
      </c>
      <c r="S902" s="79">
        <f t="shared" si="217"/>
        <v>896</v>
      </c>
    </row>
    <row r="903" spans="2:19" ht="24" customHeight="1">
      <c r="B903" s="75" t="str">
        <f t="shared" si="211"/>
        <v xml:space="preserve"> . </v>
      </c>
      <c r="C903" s="76">
        <v>897</v>
      </c>
      <c r="D903" s="403" t="str">
        <f t="shared" ref="D903:D966" si="218">$F$2&amp;"_"&amp;C903</f>
        <v>الثالثة إعدادي عام_897</v>
      </c>
      <c r="E903" s="77" t="str">
        <f t="shared" ref="E903:E966" si="219">IFERROR(INDEX(AHLA1,MATCH(D903,AHLA,0))," ")</f>
        <v xml:space="preserve"> </v>
      </c>
      <c r="F903" s="91" t="str">
        <f t="shared" ref="F903:F966" si="220">IF(LEN(E903)&gt;7,RIGHT(E903,2),RIGHT(E903,1))</f>
        <v xml:space="preserve"> </v>
      </c>
      <c r="G903" s="92" t="str">
        <f t="shared" ref="G903:G966" si="221">IFERROR(INDEX(AHLA2,MATCH(D903,AHLA,0))," ")</f>
        <v xml:space="preserve"> </v>
      </c>
      <c r="H903" s="91" t="str">
        <f t="shared" ref="H903:H966" si="222">IFERROR(INDEX(AHLA3,MATCH(D903,AHLA,0))," ")</f>
        <v xml:space="preserve"> </v>
      </c>
      <c r="I903" s="91" t="str">
        <f t="shared" ref="I903:I966" si="223">IFERROR(INDEX(AHLA5,MATCH(D903,AHLA,0))," ")</f>
        <v xml:space="preserve"> </v>
      </c>
      <c r="J903" s="91" t="str">
        <f t="shared" ref="J903:J966" si="224">IFERROR(INDEX(AHLA4,MATCH(D903,AHLA,0))," ")</f>
        <v xml:space="preserve"> </v>
      </c>
      <c r="K903" s="101" t="str">
        <f t="shared" si="212"/>
        <v xml:space="preserve"> </v>
      </c>
      <c r="L903" s="78">
        <v>897</v>
      </c>
      <c r="M903" s="4" t="str">
        <f t="shared" si="213"/>
        <v>.897</v>
      </c>
      <c r="N903" s="340" t="str">
        <f>IF(O903="","",COUNTIF($O$7:O903,O903))</f>
        <v/>
      </c>
      <c r="O903" s="340" t="str">
        <f t="shared" si="210"/>
        <v/>
      </c>
      <c r="P903" s="1" t="str">
        <f t="shared" si="214"/>
        <v xml:space="preserve"> </v>
      </c>
      <c r="Q903" s="4" t="str">
        <f t="shared" si="215"/>
        <v>.</v>
      </c>
      <c r="R903" s="2" t="str">
        <f t="shared" si="216"/>
        <v xml:space="preserve"> </v>
      </c>
      <c r="S903" s="79">
        <f t="shared" si="217"/>
        <v>897</v>
      </c>
    </row>
    <row r="904" spans="2:19" ht="24" customHeight="1">
      <c r="B904" s="75" t="str">
        <f t="shared" si="211"/>
        <v xml:space="preserve"> . </v>
      </c>
      <c r="C904" s="76">
        <v>898</v>
      </c>
      <c r="D904" s="403" t="str">
        <f t="shared" si="218"/>
        <v>الثالثة إعدادي عام_898</v>
      </c>
      <c r="E904" s="77" t="str">
        <f t="shared" si="219"/>
        <v xml:space="preserve"> </v>
      </c>
      <c r="F904" s="91" t="str">
        <f t="shared" si="220"/>
        <v xml:space="preserve"> </v>
      </c>
      <c r="G904" s="92" t="str">
        <f t="shared" si="221"/>
        <v xml:space="preserve"> </v>
      </c>
      <c r="H904" s="91" t="str">
        <f t="shared" si="222"/>
        <v xml:space="preserve"> </v>
      </c>
      <c r="I904" s="91" t="str">
        <f t="shared" si="223"/>
        <v xml:space="preserve"> </v>
      </c>
      <c r="J904" s="91" t="str">
        <f t="shared" si="224"/>
        <v xml:space="preserve"> </v>
      </c>
      <c r="K904" s="101" t="str">
        <f t="shared" si="212"/>
        <v xml:space="preserve"> </v>
      </c>
      <c r="L904" s="78">
        <v>898</v>
      </c>
      <c r="M904" s="4" t="str">
        <f t="shared" si="213"/>
        <v>.898</v>
      </c>
      <c r="N904" s="340" t="str">
        <f>IF(O904="","",COUNTIF($O$7:O904,O904))</f>
        <v/>
      </c>
      <c r="O904" s="340" t="str">
        <f t="shared" ref="O904:O967" si="225">IFERROR(INDEX($W$7:$W$46,MATCH(ROW()-6,$U$6:$U$46)),"")</f>
        <v/>
      </c>
      <c r="P904" s="1" t="str">
        <f t="shared" si="214"/>
        <v xml:space="preserve"> </v>
      </c>
      <c r="Q904" s="4" t="str">
        <f t="shared" si="215"/>
        <v>.</v>
      </c>
      <c r="R904" s="2" t="str">
        <f t="shared" si="216"/>
        <v xml:space="preserve"> </v>
      </c>
      <c r="S904" s="79">
        <f t="shared" si="217"/>
        <v>898</v>
      </c>
    </row>
    <row r="905" spans="2:19" ht="24" customHeight="1">
      <c r="B905" s="75" t="str">
        <f t="shared" si="211"/>
        <v xml:space="preserve"> . </v>
      </c>
      <c r="C905" s="76">
        <v>899</v>
      </c>
      <c r="D905" s="403" t="str">
        <f t="shared" si="218"/>
        <v>الثالثة إعدادي عام_899</v>
      </c>
      <c r="E905" s="77" t="str">
        <f t="shared" si="219"/>
        <v xml:space="preserve"> </v>
      </c>
      <c r="F905" s="91" t="str">
        <f t="shared" si="220"/>
        <v xml:space="preserve"> </v>
      </c>
      <c r="G905" s="92" t="str">
        <f t="shared" si="221"/>
        <v xml:space="preserve"> </v>
      </c>
      <c r="H905" s="91" t="str">
        <f t="shared" si="222"/>
        <v xml:space="preserve"> </v>
      </c>
      <c r="I905" s="91" t="str">
        <f t="shared" si="223"/>
        <v xml:space="preserve"> </v>
      </c>
      <c r="J905" s="91" t="str">
        <f t="shared" si="224"/>
        <v xml:space="preserve"> </v>
      </c>
      <c r="K905" s="101" t="str">
        <f t="shared" si="212"/>
        <v xml:space="preserve"> </v>
      </c>
      <c r="L905" s="78">
        <v>899</v>
      </c>
      <c r="M905" s="4" t="str">
        <f t="shared" si="213"/>
        <v>.899</v>
      </c>
      <c r="N905" s="340" t="str">
        <f>IF(O905="","",COUNTIF($O$7:O905,O905))</f>
        <v/>
      </c>
      <c r="O905" s="340" t="str">
        <f t="shared" si="225"/>
        <v/>
      </c>
      <c r="P905" s="1" t="str">
        <f t="shared" si="214"/>
        <v xml:space="preserve"> </v>
      </c>
      <c r="Q905" s="4" t="str">
        <f t="shared" si="215"/>
        <v>.</v>
      </c>
      <c r="R905" s="2" t="str">
        <f t="shared" si="216"/>
        <v xml:space="preserve"> </v>
      </c>
      <c r="S905" s="79">
        <f t="shared" si="217"/>
        <v>899</v>
      </c>
    </row>
    <row r="906" spans="2:19" ht="24" customHeight="1">
      <c r="B906" s="75" t="str">
        <f t="shared" si="211"/>
        <v xml:space="preserve"> . </v>
      </c>
      <c r="C906" s="76">
        <v>900</v>
      </c>
      <c r="D906" s="403" t="str">
        <f t="shared" si="218"/>
        <v>الثالثة إعدادي عام_900</v>
      </c>
      <c r="E906" s="77" t="str">
        <f t="shared" si="219"/>
        <v xml:space="preserve"> </v>
      </c>
      <c r="F906" s="91" t="str">
        <f t="shared" si="220"/>
        <v xml:space="preserve"> </v>
      </c>
      <c r="G906" s="92" t="str">
        <f t="shared" si="221"/>
        <v xml:space="preserve"> </v>
      </c>
      <c r="H906" s="91" t="str">
        <f t="shared" si="222"/>
        <v xml:space="preserve"> </v>
      </c>
      <c r="I906" s="91" t="str">
        <f t="shared" si="223"/>
        <v xml:space="preserve"> </v>
      </c>
      <c r="J906" s="91" t="str">
        <f t="shared" si="224"/>
        <v xml:space="preserve"> </v>
      </c>
      <c r="K906" s="101" t="str">
        <f t="shared" si="212"/>
        <v xml:space="preserve"> </v>
      </c>
      <c r="L906" s="78">
        <v>900</v>
      </c>
      <c r="M906" s="4" t="str">
        <f t="shared" si="213"/>
        <v>.900</v>
      </c>
      <c r="N906" s="340" t="str">
        <f>IF(O906="","",COUNTIF($O$7:O906,O906))</f>
        <v/>
      </c>
      <c r="O906" s="340" t="str">
        <f t="shared" si="225"/>
        <v/>
      </c>
      <c r="P906" s="1" t="str">
        <f t="shared" si="214"/>
        <v xml:space="preserve"> </v>
      </c>
      <c r="Q906" s="4" t="str">
        <f t="shared" si="215"/>
        <v>.</v>
      </c>
      <c r="R906" s="2" t="str">
        <f t="shared" si="216"/>
        <v xml:space="preserve"> </v>
      </c>
      <c r="S906" s="79">
        <f t="shared" si="217"/>
        <v>900</v>
      </c>
    </row>
    <row r="907" spans="2:19" ht="24" customHeight="1">
      <c r="B907" s="75" t="str">
        <f t="shared" si="211"/>
        <v xml:space="preserve"> . </v>
      </c>
      <c r="C907" s="76">
        <v>901</v>
      </c>
      <c r="D907" s="403" t="str">
        <f t="shared" si="218"/>
        <v>الثالثة إعدادي عام_901</v>
      </c>
      <c r="E907" s="77" t="str">
        <f t="shared" si="219"/>
        <v xml:space="preserve"> </v>
      </c>
      <c r="F907" s="91" t="str">
        <f t="shared" si="220"/>
        <v xml:space="preserve"> </v>
      </c>
      <c r="G907" s="92" t="str">
        <f t="shared" si="221"/>
        <v xml:space="preserve"> </v>
      </c>
      <c r="H907" s="91" t="str">
        <f t="shared" si="222"/>
        <v xml:space="preserve"> </v>
      </c>
      <c r="I907" s="91" t="str">
        <f t="shared" si="223"/>
        <v xml:space="preserve"> </v>
      </c>
      <c r="J907" s="91" t="str">
        <f t="shared" si="224"/>
        <v xml:space="preserve"> </v>
      </c>
      <c r="K907" s="101" t="str">
        <f t="shared" si="212"/>
        <v xml:space="preserve"> </v>
      </c>
      <c r="L907" s="78">
        <v>901</v>
      </c>
      <c r="M907" s="4" t="str">
        <f t="shared" si="213"/>
        <v>.901</v>
      </c>
      <c r="N907" s="340" t="str">
        <f>IF(O907="","",COUNTIF($O$7:O907,O907))</f>
        <v/>
      </c>
      <c r="O907" s="340" t="str">
        <f t="shared" si="225"/>
        <v/>
      </c>
      <c r="P907" s="1" t="str">
        <f t="shared" si="214"/>
        <v xml:space="preserve"> </v>
      </c>
      <c r="Q907" s="4" t="str">
        <f t="shared" si="215"/>
        <v>.</v>
      </c>
      <c r="R907" s="2" t="str">
        <f t="shared" si="216"/>
        <v xml:space="preserve"> </v>
      </c>
      <c r="S907" s="79">
        <f t="shared" si="217"/>
        <v>901</v>
      </c>
    </row>
    <row r="908" spans="2:19" ht="24" customHeight="1">
      <c r="B908" s="75" t="str">
        <f t="shared" si="211"/>
        <v xml:space="preserve"> . </v>
      </c>
      <c r="C908" s="76">
        <v>902</v>
      </c>
      <c r="D908" s="403" t="str">
        <f t="shared" si="218"/>
        <v>الثالثة إعدادي عام_902</v>
      </c>
      <c r="E908" s="77" t="str">
        <f t="shared" si="219"/>
        <v xml:space="preserve"> </v>
      </c>
      <c r="F908" s="91" t="str">
        <f t="shared" si="220"/>
        <v xml:space="preserve"> </v>
      </c>
      <c r="G908" s="92" t="str">
        <f t="shared" si="221"/>
        <v xml:space="preserve"> </v>
      </c>
      <c r="H908" s="91" t="str">
        <f t="shared" si="222"/>
        <v xml:space="preserve"> </v>
      </c>
      <c r="I908" s="91" t="str">
        <f t="shared" si="223"/>
        <v xml:space="preserve"> </v>
      </c>
      <c r="J908" s="91" t="str">
        <f t="shared" si="224"/>
        <v xml:space="preserve"> </v>
      </c>
      <c r="K908" s="101" t="str">
        <f t="shared" si="212"/>
        <v xml:space="preserve"> </v>
      </c>
      <c r="L908" s="78">
        <v>902</v>
      </c>
      <c r="M908" s="4" t="str">
        <f t="shared" si="213"/>
        <v>.902</v>
      </c>
      <c r="N908" s="340" t="str">
        <f>IF(O908="","",COUNTIF($O$7:O908,O908))</f>
        <v/>
      </c>
      <c r="O908" s="340" t="str">
        <f t="shared" si="225"/>
        <v/>
      </c>
      <c r="P908" s="1" t="str">
        <f t="shared" si="214"/>
        <v xml:space="preserve"> </v>
      </c>
      <c r="Q908" s="4" t="str">
        <f t="shared" si="215"/>
        <v>.</v>
      </c>
      <c r="R908" s="2" t="str">
        <f t="shared" si="216"/>
        <v xml:space="preserve"> </v>
      </c>
      <c r="S908" s="79">
        <f t="shared" si="217"/>
        <v>902</v>
      </c>
    </row>
    <row r="909" spans="2:19" ht="24" customHeight="1">
      <c r="B909" s="75" t="str">
        <f t="shared" si="211"/>
        <v xml:space="preserve"> . </v>
      </c>
      <c r="C909" s="76">
        <v>903</v>
      </c>
      <c r="D909" s="403" t="str">
        <f t="shared" si="218"/>
        <v>الثالثة إعدادي عام_903</v>
      </c>
      <c r="E909" s="77" t="str">
        <f t="shared" si="219"/>
        <v xml:space="preserve"> </v>
      </c>
      <c r="F909" s="91" t="str">
        <f t="shared" si="220"/>
        <v xml:space="preserve"> </v>
      </c>
      <c r="G909" s="92" t="str">
        <f t="shared" si="221"/>
        <v xml:space="preserve"> </v>
      </c>
      <c r="H909" s="91" t="str">
        <f t="shared" si="222"/>
        <v xml:space="preserve"> </v>
      </c>
      <c r="I909" s="91" t="str">
        <f t="shared" si="223"/>
        <v xml:space="preserve"> </v>
      </c>
      <c r="J909" s="91" t="str">
        <f t="shared" si="224"/>
        <v xml:space="preserve"> </v>
      </c>
      <c r="K909" s="101" t="str">
        <f t="shared" si="212"/>
        <v xml:space="preserve"> </v>
      </c>
      <c r="L909" s="78">
        <v>903</v>
      </c>
      <c r="M909" s="4" t="str">
        <f t="shared" si="213"/>
        <v>.903</v>
      </c>
      <c r="N909" s="340" t="str">
        <f>IF(O909="","",COUNTIF($O$7:O909,O909))</f>
        <v/>
      </c>
      <c r="O909" s="340" t="str">
        <f t="shared" si="225"/>
        <v/>
      </c>
      <c r="P909" s="1" t="str">
        <f t="shared" si="214"/>
        <v xml:space="preserve"> </v>
      </c>
      <c r="Q909" s="4" t="str">
        <f t="shared" si="215"/>
        <v>.</v>
      </c>
      <c r="R909" s="2" t="str">
        <f t="shared" si="216"/>
        <v xml:space="preserve"> </v>
      </c>
      <c r="S909" s="79">
        <f t="shared" si="217"/>
        <v>903</v>
      </c>
    </row>
    <row r="910" spans="2:19" ht="24" customHeight="1">
      <c r="B910" s="75" t="str">
        <f t="shared" si="211"/>
        <v xml:space="preserve"> . </v>
      </c>
      <c r="C910" s="76">
        <v>904</v>
      </c>
      <c r="D910" s="403" t="str">
        <f t="shared" si="218"/>
        <v>الثالثة إعدادي عام_904</v>
      </c>
      <c r="E910" s="77" t="str">
        <f t="shared" si="219"/>
        <v xml:space="preserve"> </v>
      </c>
      <c r="F910" s="91" t="str">
        <f t="shared" si="220"/>
        <v xml:space="preserve"> </v>
      </c>
      <c r="G910" s="92" t="str">
        <f t="shared" si="221"/>
        <v xml:space="preserve"> </v>
      </c>
      <c r="H910" s="91" t="str">
        <f t="shared" si="222"/>
        <v xml:space="preserve"> </v>
      </c>
      <c r="I910" s="91" t="str">
        <f t="shared" si="223"/>
        <v xml:space="preserve"> </v>
      </c>
      <c r="J910" s="91" t="str">
        <f t="shared" si="224"/>
        <v xml:space="preserve"> </v>
      </c>
      <c r="K910" s="101" t="str">
        <f t="shared" si="212"/>
        <v xml:space="preserve"> </v>
      </c>
      <c r="L910" s="78">
        <v>904</v>
      </c>
      <c r="M910" s="4" t="str">
        <f t="shared" si="213"/>
        <v>.904</v>
      </c>
      <c r="N910" s="340" t="str">
        <f>IF(O910="","",COUNTIF($O$7:O910,O910))</f>
        <v/>
      </c>
      <c r="O910" s="340" t="str">
        <f t="shared" si="225"/>
        <v/>
      </c>
      <c r="P910" s="1" t="str">
        <f t="shared" si="214"/>
        <v xml:space="preserve"> </v>
      </c>
      <c r="Q910" s="4" t="str">
        <f t="shared" si="215"/>
        <v>.</v>
      </c>
      <c r="R910" s="2" t="str">
        <f t="shared" si="216"/>
        <v xml:space="preserve"> </v>
      </c>
      <c r="S910" s="79">
        <f t="shared" si="217"/>
        <v>904</v>
      </c>
    </row>
    <row r="911" spans="2:19" ht="24" customHeight="1">
      <c r="B911" s="75" t="str">
        <f t="shared" si="211"/>
        <v xml:space="preserve"> . </v>
      </c>
      <c r="C911" s="76">
        <v>905</v>
      </c>
      <c r="D911" s="403" t="str">
        <f t="shared" si="218"/>
        <v>الثالثة إعدادي عام_905</v>
      </c>
      <c r="E911" s="77" t="str">
        <f t="shared" si="219"/>
        <v xml:space="preserve"> </v>
      </c>
      <c r="F911" s="91" t="str">
        <f t="shared" si="220"/>
        <v xml:space="preserve"> </v>
      </c>
      <c r="G911" s="92" t="str">
        <f t="shared" si="221"/>
        <v xml:space="preserve"> </v>
      </c>
      <c r="H911" s="91" t="str">
        <f t="shared" si="222"/>
        <v xml:space="preserve"> </v>
      </c>
      <c r="I911" s="91" t="str">
        <f t="shared" si="223"/>
        <v xml:space="preserve"> </v>
      </c>
      <c r="J911" s="91" t="str">
        <f t="shared" si="224"/>
        <v xml:space="preserve"> </v>
      </c>
      <c r="K911" s="101" t="str">
        <f t="shared" si="212"/>
        <v xml:space="preserve"> </v>
      </c>
      <c r="L911" s="78">
        <v>905</v>
      </c>
      <c r="M911" s="4" t="str">
        <f t="shared" si="213"/>
        <v>.905</v>
      </c>
      <c r="N911" s="340" t="str">
        <f>IF(O911="","",COUNTIF($O$7:O911,O911))</f>
        <v/>
      </c>
      <c r="O911" s="340" t="str">
        <f t="shared" si="225"/>
        <v/>
      </c>
      <c r="P911" s="1" t="str">
        <f t="shared" si="214"/>
        <v xml:space="preserve"> </v>
      </c>
      <c r="Q911" s="4" t="str">
        <f t="shared" si="215"/>
        <v>.</v>
      </c>
      <c r="R911" s="2" t="str">
        <f t="shared" si="216"/>
        <v xml:space="preserve"> </v>
      </c>
      <c r="S911" s="79">
        <f t="shared" si="217"/>
        <v>905</v>
      </c>
    </row>
    <row r="912" spans="2:19" ht="24" customHeight="1">
      <c r="B912" s="75" t="str">
        <f t="shared" si="211"/>
        <v xml:space="preserve"> . </v>
      </c>
      <c r="C912" s="76">
        <v>906</v>
      </c>
      <c r="D912" s="403" t="str">
        <f t="shared" si="218"/>
        <v>الثالثة إعدادي عام_906</v>
      </c>
      <c r="E912" s="77" t="str">
        <f t="shared" si="219"/>
        <v xml:space="preserve"> </v>
      </c>
      <c r="F912" s="91" t="str">
        <f t="shared" si="220"/>
        <v xml:space="preserve"> </v>
      </c>
      <c r="G912" s="92" t="str">
        <f t="shared" si="221"/>
        <v xml:space="preserve"> </v>
      </c>
      <c r="H912" s="91" t="str">
        <f t="shared" si="222"/>
        <v xml:space="preserve"> </v>
      </c>
      <c r="I912" s="91" t="str">
        <f t="shared" si="223"/>
        <v xml:space="preserve"> </v>
      </c>
      <c r="J912" s="91" t="str">
        <f t="shared" si="224"/>
        <v xml:space="preserve"> </v>
      </c>
      <c r="K912" s="101" t="str">
        <f t="shared" si="212"/>
        <v xml:space="preserve"> </v>
      </c>
      <c r="L912" s="78">
        <v>906</v>
      </c>
      <c r="M912" s="4" t="str">
        <f t="shared" si="213"/>
        <v>.906</v>
      </c>
      <c r="N912" s="340" t="str">
        <f>IF(O912="","",COUNTIF($O$7:O912,O912))</f>
        <v/>
      </c>
      <c r="O912" s="340" t="str">
        <f t="shared" si="225"/>
        <v/>
      </c>
      <c r="P912" s="1" t="str">
        <f t="shared" si="214"/>
        <v xml:space="preserve"> </v>
      </c>
      <c r="Q912" s="4" t="str">
        <f t="shared" si="215"/>
        <v>.</v>
      </c>
      <c r="R912" s="2" t="str">
        <f t="shared" si="216"/>
        <v xml:space="preserve"> </v>
      </c>
      <c r="S912" s="79">
        <f t="shared" si="217"/>
        <v>906</v>
      </c>
    </row>
    <row r="913" spans="2:19" ht="24" customHeight="1">
      <c r="B913" s="75" t="str">
        <f t="shared" si="211"/>
        <v xml:space="preserve"> . </v>
      </c>
      <c r="C913" s="76">
        <v>907</v>
      </c>
      <c r="D913" s="403" t="str">
        <f t="shared" si="218"/>
        <v>الثالثة إعدادي عام_907</v>
      </c>
      <c r="E913" s="77" t="str">
        <f t="shared" si="219"/>
        <v xml:space="preserve"> </v>
      </c>
      <c r="F913" s="91" t="str">
        <f t="shared" si="220"/>
        <v xml:space="preserve"> </v>
      </c>
      <c r="G913" s="92" t="str">
        <f t="shared" si="221"/>
        <v xml:space="preserve"> </v>
      </c>
      <c r="H913" s="91" t="str">
        <f t="shared" si="222"/>
        <v xml:space="preserve"> </v>
      </c>
      <c r="I913" s="91" t="str">
        <f t="shared" si="223"/>
        <v xml:space="preserve"> </v>
      </c>
      <c r="J913" s="91" t="str">
        <f t="shared" si="224"/>
        <v xml:space="preserve"> </v>
      </c>
      <c r="K913" s="101" t="str">
        <f t="shared" si="212"/>
        <v xml:space="preserve"> </v>
      </c>
      <c r="L913" s="78">
        <v>907</v>
      </c>
      <c r="M913" s="4" t="str">
        <f t="shared" si="213"/>
        <v>.907</v>
      </c>
      <c r="N913" s="340" t="str">
        <f>IF(O913="","",COUNTIF($O$7:O913,O913))</f>
        <v/>
      </c>
      <c r="O913" s="340" t="str">
        <f t="shared" si="225"/>
        <v/>
      </c>
      <c r="P913" s="1" t="str">
        <f t="shared" si="214"/>
        <v xml:space="preserve"> </v>
      </c>
      <c r="Q913" s="4" t="str">
        <f t="shared" si="215"/>
        <v>.</v>
      </c>
      <c r="R913" s="2" t="str">
        <f t="shared" si="216"/>
        <v xml:space="preserve"> </v>
      </c>
      <c r="S913" s="79">
        <f t="shared" si="217"/>
        <v>907</v>
      </c>
    </row>
    <row r="914" spans="2:19" ht="24" customHeight="1">
      <c r="B914" s="75" t="str">
        <f t="shared" si="211"/>
        <v xml:space="preserve"> . </v>
      </c>
      <c r="C914" s="76">
        <v>908</v>
      </c>
      <c r="D914" s="403" t="str">
        <f t="shared" si="218"/>
        <v>الثالثة إعدادي عام_908</v>
      </c>
      <c r="E914" s="77" t="str">
        <f t="shared" si="219"/>
        <v xml:space="preserve"> </v>
      </c>
      <c r="F914" s="91" t="str">
        <f t="shared" si="220"/>
        <v xml:space="preserve"> </v>
      </c>
      <c r="G914" s="92" t="str">
        <f t="shared" si="221"/>
        <v xml:space="preserve"> </v>
      </c>
      <c r="H914" s="91" t="str">
        <f t="shared" si="222"/>
        <v xml:space="preserve"> </v>
      </c>
      <c r="I914" s="91" t="str">
        <f t="shared" si="223"/>
        <v xml:space="preserve"> </v>
      </c>
      <c r="J914" s="91" t="str">
        <f t="shared" si="224"/>
        <v xml:space="preserve"> </v>
      </c>
      <c r="K914" s="101" t="str">
        <f t="shared" si="212"/>
        <v xml:space="preserve"> </v>
      </c>
      <c r="L914" s="78">
        <v>908</v>
      </c>
      <c r="M914" s="4" t="str">
        <f t="shared" si="213"/>
        <v>.908</v>
      </c>
      <c r="N914" s="340" t="str">
        <f>IF(O914="","",COUNTIF($O$7:O914,O914))</f>
        <v/>
      </c>
      <c r="O914" s="340" t="str">
        <f t="shared" si="225"/>
        <v/>
      </c>
      <c r="P914" s="1" t="str">
        <f t="shared" si="214"/>
        <v xml:space="preserve"> </v>
      </c>
      <c r="Q914" s="4" t="str">
        <f t="shared" si="215"/>
        <v>.</v>
      </c>
      <c r="R914" s="2" t="str">
        <f t="shared" si="216"/>
        <v xml:space="preserve"> </v>
      </c>
      <c r="S914" s="79">
        <f t="shared" si="217"/>
        <v>908</v>
      </c>
    </row>
    <row r="915" spans="2:19" ht="24" customHeight="1">
      <c r="B915" s="75" t="str">
        <f t="shared" si="211"/>
        <v xml:space="preserve"> . </v>
      </c>
      <c r="C915" s="76">
        <v>909</v>
      </c>
      <c r="D915" s="403" t="str">
        <f t="shared" si="218"/>
        <v>الثالثة إعدادي عام_909</v>
      </c>
      <c r="E915" s="77" t="str">
        <f t="shared" si="219"/>
        <v xml:space="preserve"> </v>
      </c>
      <c r="F915" s="91" t="str">
        <f t="shared" si="220"/>
        <v xml:space="preserve"> </v>
      </c>
      <c r="G915" s="92" t="str">
        <f t="shared" si="221"/>
        <v xml:space="preserve"> </v>
      </c>
      <c r="H915" s="91" t="str">
        <f t="shared" si="222"/>
        <v xml:space="preserve"> </v>
      </c>
      <c r="I915" s="91" t="str">
        <f t="shared" si="223"/>
        <v xml:space="preserve"> </v>
      </c>
      <c r="J915" s="91" t="str">
        <f t="shared" si="224"/>
        <v xml:space="preserve"> </v>
      </c>
      <c r="K915" s="101" t="str">
        <f t="shared" si="212"/>
        <v xml:space="preserve"> </v>
      </c>
      <c r="L915" s="78">
        <v>909</v>
      </c>
      <c r="M915" s="4" t="str">
        <f t="shared" si="213"/>
        <v>.909</v>
      </c>
      <c r="N915" s="340" t="str">
        <f>IF(O915="","",COUNTIF($O$7:O915,O915))</f>
        <v/>
      </c>
      <c r="O915" s="340" t="str">
        <f t="shared" si="225"/>
        <v/>
      </c>
      <c r="P915" s="1" t="str">
        <f t="shared" si="214"/>
        <v xml:space="preserve"> </v>
      </c>
      <c r="Q915" s="4" t="str">
        <f t="shared" si="215"/>
        <v>.</v>
      </c>
      <c r="R915" s="2" t="str">
        <f t="shared" si="216"/>
        <v xml:space="preserve"> </v>
      </c>
      <c r="S915" s="79">
        <f t="shared" si="217"/>
        <v>909</v>
      </c>
    </row>
    <row r="916" spans="2:19" ht="24" customHeight="1">
      <c r="B916" s="75" t="str">
        <f t="shared" si="211"/>
        <v xml:space="preserve"> . </v>
      </c>
      <c r="C916" s="76">
        <v>910</v>
      </c>
      <c r="D916" s="403" t="str">
        <f t="shared" si="218"/>
        <v>الثالثة إعدادي عام_910</v>
      </c>
      <c r="E916" s="77" t="str">
        <f t="shared" si="219"/>
        <v xml:space="preserve"> </v>
      </c>
      <c r="F916" s="91" t="str">
        <f t="shared" si="220"/>
        <v xml:space="preserve"> </v>
      </c>
      <c r="G916" s="92" t="str">
        <f t="shared" si="221"/>
        <v xml:space="preserve"> </v>
      </c>
      <c r="H916" s="91" t="str">
        <f t="shared" si="222"/>
        <v xml:space="preserve"> </v>
      </c>
      <c r="I916" s="91" t="str">
        <f t="shared" si="223"/>
        <v xml:space="preserve"> </v>
      </c>
      <c r="J916" s="91" t="str">
        <f t="shared" si="224"/>
        <v xml:space="preserve"> </v>
      </c>
      <c r="K916" s="101" t="str">
        <f t="shared" si="212"/>
        <v xml:space="preserve"> </v>
      </c>
      <c r="L916" s="78">
        <v>910</v>
      </c>
      <c r="M916" s="4" t="str">
        <f t="shared" si="213"/>
        <v>.910</v>
      </c>
      <c r="N916" s="340" t="str">
        <f>IF(O916="","",COUNTIF($O$7:O916,O916))</f>
        <v/>
      </c>
      <c r="O916" s="340" t="str">
        <f t="shared" si="225"/>
        <v/>
      </c>
      <c r="P916" s="1" t="str">
        <f t="shared" si="214"/>
        <v xml:space="preserve"> </v>
      </c>
      <c r="Q916" s="4" t="str">
        <f t="shared" si="215"/>
        <v>.</v>
      </c>
      <c r="R916" s="2" t="str">
        <f t="shared" si="216"/>
        <v xml:space="preserve"> </v>
      </c>
      <c r="S916" s="79">
        <f t="shared" si="217"/>
        <v>910</v>
      </c>
    </row>
    <row r="917" spans="2:19" ht="24" customHeight="1">
      <c r="B917" s="75" t="str">
        <f t="shared" si="211"/>
        <v xml:space="preserve"> . </v>
      </c>
      <c r="C917" s="76">
        <v>911</v>
      </c>
      <c r="D917" s="403" t="str">
        <f t="shared" si="218"/>
        <v>الثالثة إعدادي عام_911</v>
      </c>
      <c r="E917" s="77" t="str">
        <f t="shared" si="219"/>
        <v xml:space="preserve"> </v>
      </c>
      <c r="F917" s="91" t="str">
        <f t="shared" si="220"/>
        <v xml:space="preserve"> </v>
      </c>
      <c r="G917" s="92" t="str">
        <f t="shared" si="221"/>
        <v xml:space="preserve"> </v>
      </c>
      <c r="H917" s="91" t="str">
        <f t="shared" si="222"/>
        <v xml:space="preserve"> </v>
      </c>
      <c r="I917" s="91" t="str">
        <f t="shared" si="223"/>
        <v xml:space="preserve"> </v>
      </c>
      <c r="J917" s="91" t="str">
        <f t="shared" si="224"/>
        <v xml:space="preserve"> </v>
      </c>
      <c r="K917" s="101" t="str">
        <f t="shared" si="212"/>
        <v xml:space="preserve"> </v>
      </c>
      <c r="L917" s="78">
        <v>911</v>
      </c>
      <c r="M917" s="4" t="str">
        <f t="shared" si="213"/>
        <v>.911</v>
      </c>
      <c r="N917" s="340" t="str">
        <f>IF(O917="","",COUNTIF($O$7:O917,O917))</f>
        <v/>
      </c>
      <c r="O917" s="340" t="str">
        <f t="shared" si="225"/>
        <v/>
      </c>
      <c r="P917" s="1" t="str">
        <f t="shared" si="214"/>
        <v xml:space="preserve"> </v>
      </c>
      <c r="Q917" s="4" t="str">
        <f t="shared" si="215"/>
        <v>.</v>
      </c>
      <c r="R917" s="2" t="str">
        <f t="shared" si="216"/>
        <v xml:space="preserve"> </v>
      </c>
      <c r="S917" s="79">
        <f t="shared" si="217"/>
        <v>911</v>
      </c>
    </row>
    <row r="918" spans="2:19" ht="24" customHeight="1">
      <c r="B918" s="75" t="str">
        <f t="shared" si="211"/>
        <v xml:space="preserve"> . </v>
      </c>
      <c r="C918" s="76">
        <v>912</v>
      </c>
      <c r="D918" s="403" t="str">
        <f t="shared" si="218"/>
        <v>الثالثة إعدادي عام_912</v>
      </c>
      <c r="E918" s="77" t="str">
        <f t="shared" si="219"/>
        <v xml:space="preserve"> </v>
      </c>
      <c r="F918" s="91" t="str">
        <f t="shared" si="220"/>
        <v xml:space="preserve"> </v>
      </c>
      <c r="G918" s="92" t="str">
        <f t="shared" si="221"/>
        <v xml:space="preserve"> </v>
      </c>
      <c r="H918" s="91" t="str">
        <f t="shared" si="222"/>
        <v xml:space="preserve"> </v>
      </c>
      <c r="I918" s="91" t="str">
        <f t="shared" si="223"/>
        <v xml:space="preserve"> </v>
      </c>
      <c r="J918" s="91" t="str">
        <f t="shared" si="224"/>
        <v xml:space="preserve"> </v>
      </c>
      <c r="K918" s="101" t="str">
        <f t="shared" si="212"/>
        <v xml:space="preserve"> </v>
      </c>
      <c r="L918" s="78">
        <v>912</v>
      </c>
      <c r="M918" s="4" t="str">
        <f t="shared" si="213"/>
        <v>.912</v>
      </c>
      <c r="N918" s="340" t="str">
        <f>IF(O918="","",COUNTIF($O$7:O918,O918))</f>
        <v/>
      </c>
      <c r="O918" s="340" t="str">
        <f t="shared" si="225"/>
        <v/>
      </c>
      <c r="P918" s="1" t="str">
        <f t="shared" si="214"/>
        <v xml:space="preserve"> </v>
      </c>
      <c r="Q918" s="4" t="str">
        <f t="shared" si="215"/>
        <v>.</v>
      </c>
      <c r="R918" s="2" t="str">
        <f t="shared" si="216"/>
        <v xml:space="preserve"> </v>
      </c>
      <c r="S918" s="79">
        <f t="shared" si="217"/>
        <v>912</v>
      </c>
    </row>
    <row r="919" spans="2:19" ht="24" customHeight="1">
      <c r="B919" s="75" t="str">
        <f t="shared" si="211"/>
        <v xml:space="preserve"> . </v>
      </c>
      <c r="C919" s="76">
        <v>913</v>
      </c>
      <c r="D919" s="403" t="str">
        <f t="shared" si="218"/>
        <v>الثالثة إعدادي عام_913</v>
      </c>
      <c r="E919" s="77" t="str">
        <f t="shared" si="219"/>
        <v xml:space="preserve"> </v>
      </c>
      <c r="F919" s="91" t="str">
        <f t="shared" si="220"/>
        <v xml:space="preserve"> </v>
      </c>
      <c r="G919" s="92" t="str">
        <f t="shared" si="221"/>
        <v xml:space="preserve"> </v>
      </c>
      <c r="H919" s="91" t="str">
        <f t="shared" si="222"/>
        <v xml:space="preserve"> </v>
      </c>
      <c r="I919" s="91" t="str">
        <f t="shared" si="223"/>
        <v xml:space="preserve"> </v>
      </c>
      <c r="J919" s="91" t="str">
        <f t="shared" si="224"/>
        <v xml:space="preserve"> </v>
      </c>
      <c r="K919" s="101" t="str">
        <f t="shared" si="212"/>
        <v xml:space="preserve"> </v>
      </c>
      <c r="L919" s="78">
        <v>913</v>
      </c>
      <c r="M919" s="4" t="str">
        <f t="shared" si="213"/>
        <v>.913</v>
      </c>
      <c r="N919" s="340" t="str">
        <f>IF(O919="","",COUNTIF($O$7:O919,O919))</f>
        <v/>
      </c>
      <c r="O919" s="340" t="str">
        <f t="shared" si="225"/>
        <v/>
      </c>
      <c r="P919" s="1" t="str">
        <f t="shared" si="214"/>
        <v xml:space="preserve"> </v>
      </c>
      <c r="Q919" s="4" t="str">
        <f t="shared" si="215"/>
        <v>.</v>
      </c>
      <c r="R919" s="2" t="str">
        <f t="shared" si="216"/>
        <v xml:space="preserve"> </v>
      </c>
      <c r="S919" s="79">
        <f t="shared" si="217"/>
        <v>913</v>
      </c>
    </row>
    <row r="920" spans="2:19" ht="24" customHeight="1">
      <c r="B920" s="75" t="str">
        <f t="shared" si="211"/>
        <v xml:space="preserve"> . </v>
      </c>
      <c r="C920" s="76">
        <v>914</v>
      </c>
      <c r="D920" s="403" t="str">
        <f t="shared" si="218"/>
        <v>الثالثة إعدادي عام_914</v>
      </c>
      <c r="E920" s="77" t="str">
        <f t="shared" si="219"/>
        <v xml:space="preserve"> </v>
      </c>
      <c r="F920" s="91" t="str">
        <f t="shared" si="220"/>
        <v xml:space="preserve"> </v>
      </c>
      <c r="G920" s="92" t="str">
        <f t="shared" si="221"/>
        <v xml:space="preserve"> </v>
      </c>
      <c r="H920" s="91" t="str">
        <f t="shared" si="222"/>
        <v xml:space="preserve"> </v>
      </c>
      <c r="I920" s="91" t="str">
        <f t="shared" si="223"/>
        <v xml:space="preserve"> </v>
      </c>
      <c r="J920" s="91" t="str">
        <f t="shared" si="224"/>
        <v xml:space="preserve"> </v>
      </c>
      <c r="K920" s="101" t="str">
        <f t="shared" si="212"/>
        <v xml:space="preserve"> </v>
      </c>
      <c r="L920" s="78">
        <v>914</v>
      </c>
      <c r="M920" s="4" t="str">
        <f t="shared" si="213"/>
        <v>.914</v>
      </c>
      <c r="N920" s="340" t="str">
        <f>IF(O920="","",COUNTIF($O$7:O920,O920))</f>
        <v/>
      </c>
      <c r="O920" s="340" t="str">
        <f t="shared" si="225"/>
        <v/>
      </c>
      <c r="P920" s="1" t="str">
        <f t="shared" si="214"/>
        <v xml:space="preserve"> </v>
      </c>
      <c r="Q920" s="4" t="str">
        <f t="shared" si="215"/>
        <v>.</v>
      </c>
      <c r="R920" s="2" t="str">
        <f t="shared" si="216"/>
        <v xml:space="preserve"> </v>
      </c>
      <c r="S920" s="79">
        <f t="shared" si="217"/>
        <v>914</v>
      </c>
    </row>
    <row r="921" spans="2:19" ht="24" customHeight="1">
      <c r="B921" s="75" t="str">
        <f t="shared" si="211"/>
        <v xml:space="preserve"> . </v>
      </c>
      <c r="C921" s="76">
        <v>915</v>
      </c>
      <c r="D921" s="403" t="str">
        <f t="shared" si="218"/>
        <v>الثالثة إعدادي عام_915</v>
      </c>
      <c r="E921" s="77" t="str">
        <f t="shared" si="219"/>
        <v xml:space="preserve"> </v>
      </c>
      <c r="F921" s="91" t="str">
        <f t="shared" si="220"/>
        <v xml:space="preserve"> </v>
      </c>
      <c r="G921" s="92" t="str">
        <f t="shared" si="221"/>
        <v xml:space="preserve"> </v>
      </c>
      <c r="H921" s="91" t="str">
        <f t="shared" si="222"/>
        <v xml:space="preserve"> </v>
      </c>
      <c r="I921" s="91" t="str">
        <f t="shared" si="223"/>
        <v xml:space="preserve"> </v>
      </c>
      <c r="J921" s="91" t="str">
        <f t="shared" si="224"/>
        <v xml:space="preserve"> </v>
      </c>
      <c r="K921" s="101" t="str">
        <f t="shared" si="212"/>
        <v xml:space="preserve"> </v>
      </c>
      <c r="L921" s="78">
        <v>915</v>
      </c>
      <c r="M921" s="4" t="str">
        <f t="shared" si="213"/>
        <v>.915</v>
      </c>
      <c r="N921" s="340" t="str">
        <f>IF(O921="","",COUNTIF($O$7:O921,O921))</f>
        <v/>
      </c>
      <c r="O921" s="340" t="str">
        <f t="shared" si="225"/>
        <v/>
      </c>
      <c r="P921" s="1" t="str">
        <f t="shared" si="214"/>
        <v xml:space="preserve"> </v>
      </c>
      <c r="Q921" s="4" t="str">
        <f t="shared" si="215"/>
        <v>.</v>
      </c>
      <c r="R921" s="2" t="str">
        <f t="shared" si="216"/>
        <v xml:space="preserve"> </v>
      </c>
      <c r="S921" s="79">
        <f t="shared" si="217"/>
        <v>915</v>
      </c>
    </row>
    <row r="922" spans="2:19" ht="24" customHeight="1">
      <c r="B922" s="75" t="str">
        <f t="shared" si="211"/>
        <v xml:space="preserve"> . </v>
      </c>
      <c r="C922" s="76">
        <v>916</v>
      </c>
      <c r="D922" s="403" t="str">
        <f t="shared" si="218"/>
        <v>الثالثة إعدادي عام_916</v>
      </c>
      <c r="E922" s="77" t="str">
        <f t="shared" si="219"/>
        <v xml:space="preserve"> </v>
      </c>
      <c r="F922" s="91" t="str">
        <f t="shared" si="220"/>
        <v xml:space="preserve"> </v>
      </c>
      <c r="G922" s="92" t="str">
        <f t="shared" si="221"/>
        <v xml:space="preserve"> </v>
      </c>
      <c r="H922" s="91" t="str">
        <f t="shared" si="222"/>
        <v xml:space="preserve"> </v>
      </c>
      <c r="I922" s="91" t="str">
        <f t="shared" si="223"/>
        <v xml:space="preserve"> </v>
      </c>
      <c r="J922" s="91" t="str">
        <f t="shared" si="224"/>
        <v xml:space="preserve"> </v>
      </c>
      <c r="K922" s="101" t="str">
        <f t="shared" si="212"/>
        <v xml:space="preserve"> </v>
      </c>
      <c r="L922" s="78">
        <v>916</v>
      </c>
      <c r="M922" s="4" t="str">
        <f t="shared" si="213"/>
        <v>.916</v>
      </c>
      <c r="N922" s="340" t="str">
        <f>IF(O922="","",COUNTIF($O$7:O922,O922))</f>
        <v/>
      </c>
      <c r="O922" s="340" t="str">
        <f t="shared" si="225"/>
        <v/>
      </c>
      <c r="P922" s="1" t="str">
        <f t="shared" si="214"/>
        <v xml:space="preserve"> </v>
      </c>
      <c r="Q922" s="4" t="str">
        <f t="shared" si="215"/>
        <v>.</v>
      </c>
      <c r="R922" s="2" t="str">
        <f t="shared" si="216"/>
        <v xml:space="preserve"> </v>
      </c>
      <c r="S922" s="79">
        <f t="shared" si="217"/>
        <v>916</v>
      </c>
    </row>
    <row r="923" spans="2:19" ht="24" customHeight="1">
      <c r="B923" s="75" t="str">
        <f t="shared" si="211"/>
        <v xml:space="preserve"> . </v>
      </c>
      <c r="C923" s="76">
        <v>917</v>
      </c>
      <c r="D923" s="403" t="str">
        <f t="shared" si="218"/>
        <v>الثالثة إعدادي عام_917</v>
      </c>
      <c r="E923" s="77" t="str">
        <f t="shared" si="219"/>
        <v xml:space="preserve"> </v>
      </c>
      <c r="F923" s="91" t="str">
        <f t="shared" si="220"/>
        <v xml:space="preserve"> </v>
      </c>
      <c r="G923" s="92" t="str">
        <f t="shared" si="221"/>
        <v xml:space="preserve"> </v>
      </c>
      <c r="H923" s="91" t="str">
        <f t="shared" si="222"/>
        <v xml:space="preserve"> </v>
      </c>
      <c r="I923" s="91" t="str">
        <f t="shared" si="223"/>
        <v xml:space="preserve"> </v>
      </c>
      <c r="J923" s="91" t="str">
        <f t="shared" si="224"/>
        <v xml:space="preserve"> </v>
      </c>
      <c r="K923" s="101" t="str">
        <f t="shared" si="212"/>
        <v xml:space="preserve"> </v>
      </c>
      <c r="L923" s="78">
        <v>917</v>
      </c>
      <c r="M923" s="4" t="str">
        <f t="shared" si="213"/>
        <v>.917</v>
      </c>
      <c r="N923" s="340" t="str">
        <f>IF(O923="","",COUNTIF($O$7:O923,O923))</f>
        <v/>
      </c>
      <c r="O923" s="340" t="str">
        <f t="shared" si="225"/>
        <v/>
      </c>
      <c r="P923" s="1" t="str">
        <f t="shared" si="214"/>
        <v xml:space="preserve"> </v>
      </c>
      <c r="Q923" s="4" t="str">
        <f t="shared" si="215"/>
        <v>.</v>
      </c>
      <c r="R923" s="2" t="str">
        <f t="shared" si="216"/>
        <v xml:space="preserve"> </v>
      </c>
      <c r="S923" s="79">
        <f t="shared" si="217"/>
        <v>917</v>
      </c>
    </row>
    <row r="924" spans="2:19" ht="24" customHeight="1">
      <c r="B924" s="75" t="str">
        <f t="shared" si="211"/>
        <v xml:space="preserve"> . </v>
      </c>
      <c r="C924" s="76">
        <v>918</v>
      </c>
      <c r="D924" s="403" t="str">
        <f t="shared" si="218"/>
        <v>الثالثة إعدادي عام_918</v>
      </c>
      <c r="E924" s="77" t="str">
        <f t="shared" si="219"/>
        <v xml:space="preserve"> </v>
      </c>
      <c r="F924" s="91" t="str">
        <f t="shared" si="220"/>
        <v xml:space="preserve"> </v>
      </c>
      <c r="G924" s="92" t="str">
        <f t="shared" si="221"/>
        <v xml:space="preserve"> </v>
      </c>
      <c r="H924" s="91" t="str">
        <f t="shared" si="222"/>
        <v xml:space="preserve"> </v>
      </c>
      <c r="I924" s="91" t="str">
        <f t="shared" si="223"/>
        <v xml:space="preserve"> </v>
      </c>
      <c r="J924" s="91" t="str">
        <f t="shared" si="224"/>
        <v xml:space="preserve"> </v>
      </c>
      <c r="K924" s="101" t="str">
        <f t="shared" si="212"/>
        <v xml:space="preserve"> </v>
      </c>
      <c r="L924" s="78">
        <v>918</v>
      </c>
      <c r="M924" s="4" t="str">
        <f t="shared" si="213"/>
        <v>.918</v>
      </c>
      <c r="N924" s="340" t="str">
        <f>IF(O924="","",COUNTIF($O$7:O924,O924))</f>
        <v/>
      </c>
      <c r="O924" s="340" t="str">
        <f t="shared" si="225"/>
        <v/>
      </c>
      <c r="P924" s="1" t="str">
        <f t="shared" si="214"/>
        <v xml:space="preserve"> </v>
      </c>
      <c r="Q924" s="4" t="str">
        <f t="shared" si="215"/>
        <v>.</v>
      </c>
      <c r="R924" s="2" t="str">
        <f t="shared" si="216"/>
        <v xml:space="preserve"> </v>
      </c>
      <c r="S924" s="79">
        <f t="shared" si="217"/>
        <v>918</v>
      </c>
    </row>
    <row r="925" spans="2:19" ht="24" customHeight="1">
      <c r="B925" s="75" t="str">
        <f t="shared" si="211"/>
        <v xml:space="preserve"> . </v>
      </c>
      <c r="C925" s="76">
        <v>919</v>
      </c>
      <c r="D925" s="403" t="str">
        <f t="shared" si="218"/>
        <v>الثالثة إعدادي عام_919</v>
      </c>
      <c r="E925" s="77" t="str">
        <f t="shared" si="219"/>
        <v xml:space="preserve"> </v>
      </c>
      <c r="F925" s="91" t="str">
        <f t="shared" si="220"/>
        <v xml:space="preserve"> </v>
      </c>
      <c r="G925" s="92" t="str">
        <f t="shared" si="221"/>
        <v xml:space="preserve"> </v>
      </c>
      <c r="H925" s="91" t="str">
        <f t="shared" si="222"/>
        <v xml:space="preserve"> </v>
      </c>
      <c r="I925" s="91" t="str">
        <f t="shared" si="223"/>
        <v xml:space="preserve"> </v>
      </c>
      <c r="J925" s="91" t="str">
        <f t="shared" si="224"/>
        <v xml:space="preserve"> </v>
      </c>
      <c r="K925" s="101" t="str">
        <f t="shared" si="212"/>
        <v xml:space="preserve"> </v>
      </c>
      <c r="L925" s="78">
        <v>919</v>
      </c>
      <c r="M925" s="4" t="str">
        <f t="shared" si="213"/>
        <v>.919</v>
      </c>
      <c r="N925" s="340" t="str">
        <f>IF(O925="","",COUNTIF($O$7:O925,O925))</f>
        <v/>
      </c>
      <c r="O925" s="340" t="str">
        <f t="shared" si="225"/>
        <v/>
      </c>
      <c r="P925" s="1" t="str">
        <f t="shared" si="214"/>
        <v xml:space="preserve"> </v>
      </c>
      <c r="Q925" s="4" t="str">
        <f t="shared" si="215"/>
        <v>.</v>
      </c>
      <c r="R925" s="2" t="str">
        <f t="shared" si="216"/>
        <v xml:space="preserve"> </v>
      </c>
      <c r="S925" s="79">
        <f t="shared" si="217"/>
        <v>919</v>
      </c>
    </row>
    <row r="926" spans="2:19" ht="24" customHeight="1">
      <c r="B926" s="75" t="str">
        <f t="shared" si="211"/>
        <v xml:space="preserve"> . </v>
      </c>
      <c r="C926" s="76">
        <v>920</v>
      </c>
      <c r="D926" s="403" t="str">
        <f t="shared" si="218"/>
        <v>الثالثة إعدادي عام_920</v>
      </c>
      <c r="E926" s="77" t="str">
        <f t="shared" si="219"/>
        <v xml:space="preserve"> </v>
      </c>
      <c r="F926" s="91" t="str">
        <f t="shared" si="220"/>
        <v xml:space="preserve"> </v>
      </c>
      <c r="G926" s="92" t="str">
        <f t="shared" si="221"/>
        <v xml:space="preserve"> </v>
      </c>
      <c r="H926" s="91" t="str">
        <f t="shared" si="222"/>
        <v xml:space="preserve"> </v>
      </c>
      <c r="I926" s="91" t="str">
        <f t="shared" si="223"/>
        <v xml:space="preserve"> </v>
      </c>
      <c r="J926" s="91" t="str">
        <f t="shared" si="224"/>
        <v xml:space="preserve"> </v>
      </c>
      <c r="K926" s="101" t="str">
        <f t="shared" si="212"/>
        <v xml:space="preserve"> </v>
      </c>
      <c r="L926" s="78">
        <v>920</v>
      </c>
      <c r="M926" s="4" t="str">
        <f t="shared" si="213"/>
        <v>.920</v>
      </c>
      <c r="N926" s="340" t="str">
        <f>IF(O926="","",COUNTIF($O$7:O926,O926))</f>
        <v/>
      </c>
      <c r="O926" s="340" t="str">
        <f t="shared" si="225"/>
        <v/>
      </c>
      <c r="P926" s="1" t="str">
        <f t="shared" si="214"/>
        <v xml:space="preserve"> </v>
      </c>
      <c r="Q926" s="4" t="str">
        <f t="shared" si="215"/>
        <v>.</v>
      </c>
      <c r="R926" s="2" t="str">
        <f t="shared" si="216"/>
        <v xml:space="preserve"> </v>
      </c>
      <c r="S926" s="79">
        <f t="shared" si="217"/>
        <v>920</v>
      </c>
    </row>
    <row r="927" spans="2:19" ht="24" customHeight="1">
      <c r="B927" s="75" t="str">
        <f t="shared" si="211"/>
        <v xml:space="preserve"> . </v>
      </c>
      <c r="C927" s="76">
        <v>921</v>
      </c>
      <c r="D927" s="403" t="str">
        <f t="shared" si="218"/>
        <v>الثالثة إعدادي عام_921</v>
      </c>
      <c r="E927" s="77" t="str">
        <f t="shared" si="219"/>
        <v xml:space="preserve"> </v>
      </c>
      <c r="F927" s="91" t="str">
        <f t="shared" si="220"/>
        <v xml:space="preserve"> </v>
      </c>
      <c r="G927" s="92" t="str">
        <f t="shared" si="221"/>
        <v xml:space="preserve"> </v>
      </c>
      <c r="H927" s="91" t="str">
        <f t="shared" si="222"/>
        <v xml:space="preserve"> </v>
      </c>
      <c r="I927" s="91" t="str">
        <f t="shared" si="223"/>
        <v xml:space="preserve"> </v>
      </c>
      <c r="J927" s="91" t="str">
        <f t="shared" si="224"/>
        <v xml:space="preserve"> </v>
      </c>
      <c r="K927" s="101" t="str">
        <f t="shared" si="212"/>
        <v xml:space="preserve"> </v>
      </c>
      <c r="L927" s="78">
        <v>921</v>
      </c>
      <c r="M927" s="4" t="str">
        <f t="shared" si="213"/>
        <v>.921</v>
      </c>
      <c r="N927" s="340" t="str">
        <f>IF(O927="","",COUNTIF($O$7:O927,O927))</f>
        <v/>
      </c>
      <c r="O927" s="340" t="str">
        <f t="shared" si="225"/>
        <v/>
      </c>
      <c r="P927" s="1" t="str">
        <f t="shared" si="214"/>
        <v xml:space="preserve"> </v>
      </c>
      <c r="Q927" s="4" t="str">
        <f t="shared" si="215"/>
        <v>.</v>
      </c>
      <c r="R927" s="2" t="str">
        <f t="shared" si="216"/>
        <v xml:space="preserve"> </v>
      </c>
      <c r="S927" s="79">
        <f t="shared" si="217"/>
        <v>921</v>
      </c>
    </row>
    <row r="928" spans="2:19" ht="24" customHeight="1">
      <c r="B928" s="75" t="str">
        <f t="shared" si="211"/>
        <v xml:space="preserve"> . </v>
      </c>
      <c r="C928" s="76">
        <v>922</v>
      </c>
      <c r="D928" s="403" t="str">
        <f t="shared" si="218"/>
        <v>الثالثة إعدادي عام_922</v>
      </c>
      <c r="E928" s="77" t="str">
        <f t="shared" si="219"/>
        <v xml:space="preserve"> </v>
      </c>
      <c r="F928" s="91" t="str">
        <f t="shared" si="220"/>
        <v xml:space="preserve"> </v>
      </c>
      <c r="G928" s="92" t="str">
        <f t="shared" si="221"/>
        <v xml:space="preserve"> </v>
      </c>
      <c r="H928" s="91" t="str">
        <f t="shared" si="222"/>
        <v xml:space="preserve"> </v>
      </c>
      <c r="I928" s="91" t="str">
        <f t="shared" si="223"/>
        <v xml:space="preserve"> </v>
      </c>
      <c r="J928" s="91" t="str">
        <f t="shared" si="224"/>
        <v xml:space="preserve"> </v>
      </c>
      <c r="K928" s="101" t="str">
        <f t="shared" si="212"/>
        <v xml:space="preserve"> </v>
      </c>
      <c r="L928" s="78">
        <v>922</v>
      </c>
      <c r="M928" s="4" t="str">
        <f t="shared" si="213"/>
        <v>.922</v>
      </c>
      <c r="N928" s="340" t="str">
        <f>IF(O928="","",COUNTIF($O$7:O928,O928))</f>
        <v/>
      </c>
      <c r="O928" s="340" t="str">
        <f t="shared" si="225"/>
        <v/>
      </c>
      <c r="P928" s="1" t="str">
        <f t="shared" si="214"/>
        <v xml:space="preserve"> </v>
      </c>
      <c r="Q928" s="4" t="str">
        <f t="shared" si="215"/>
        <v>.</v>
      </c>
      <c r="R928" s="2" t="str">
        <f t="shared" si="216"/>
        <v xml:space="preserve"> </v>
      </c>
      <c r="S928" s="79">
        <f t="shared" si="217"/>
        <v>922</v>
      </c>
    </row>
    <row r="929" spans="2:19" ht="24" customHeight="1">
      <c r="B929" s="75" t="str">
        <f t="shared" si="211"/>
        <v xml:space="preserve"> . </v>
      </c>
      <c r="C929" s="76">
        <v>923</v>
      </c>
      <c r="D929" s="403" t="str">
        <f t="shared" si="218"/>
        <v>الثالثة إعدادي عام_923</v>
      </c>
      <c r="E929" s="77" t="str">
        <f t="shared" si="219"/>
        <v xml:space="preserve"> </v>
      </c>
      <c r="F929" s="91" t="str">
        <f t="shared" si="220"/>
        <v xml:space="preserve"> </v>
      </c>
      <c r="G929" s="92" t="str">
        <f t="shared" si="221"/>
        <v xml:space="preserve"> </v>
      </c>
      <c r="H929" s="91" t="str">
        <f t="shared" si="222"/>
        <v xml:space="preserve"> </v>
      </c>
      <c r="I929" s="91" t="str">
        <f t="shared" si="223"/>
        <v xml:space="preserve"> </v>
      </c>
      <c r="J929" s="91" t="str">
        <f t="shared" si="224"/>
        <v xml:space="preserve"> </v>
      </c>
      <c r="K929" s="101" t="str">
        <f t="shared" si="212"/>
        <v xml:space="preserve"> </v>
      </c>
      <c r="L929" s="78">
        <v>923</v>
      </c>
      <c r="M929" s="4" t="str">
        <f t="shared" si="213"/>
        <v>.923</v>
      </c>
      <c r="N929" s="340" t="str">
        <f>IF(O929="","",COUNTIF($O$7:O929,O929))</f>
        <v/>
      </c>
      <c r="O929" s="340" t="str">
        <f t="shared" si="225"/>
        <v/>
      </c>
      <c r="P929" s="1" t="str">
        <f t="shared" si="214"/>
        <v xml:space="preserve"> </v>
      </c>
      <c r="Q929" s="4" t="str">
        <f t="shared" si="215"/>
        <v>.</v>
      </c>
      <c r="R929" s="2" t="str">
        <f t="shared" si="216"/>
        <v xml:space="preserve"> </v>
      </c>
      <c r="S929" s="79">
        <f t="shared" si="217"/>
        <v>923</v>
      </c>
    </row>
    <row r="930" spans="2:19" ht="24" customHeight="1">
      <c r="B930" s="75" t="str">
        <f t="shared" si="211"/>
        <v xml:space="preserve"> . </v>
      </c>
      <c r="C930" s="76">
        <v>924</v>
      </c>
      <c r="D930" s="403" t="str">
        <f t="shared" si="218"/>
        <v>الثالثة إعدادي عام_924</v>
      </c>
      <c r="E930" s="77" t="str">
        <f t="shared" si="219"/>
        <v xml:space="preserve"> </v>
      </c>
      <c r="F930" s="91" t="str">
        <f t="shared" si="220"/>
        <v xml:space="preserve"> </v>
      </c>
      <c r="G930" s="92" t="str">
        <f t="shared" si="221"/>
        <v xml:space="preserve"> </v>
      </c>
      <c r="H930" s="91" t="str">
        <f t="shared" si="222"/>
        <v xml:space="preserve"> </v>
      </c>
      <c r="I930" s="91" t="str">
        <f t="shared" si="223"/>
        <v xml:space="preserve"> </v>
      </c>
      <c r="J930" s="91" t="str">
        <f t="shared" si="224"/>
        <v xml:space="preserve"> </v>
      </c>
      <c r="K930" s="101" t="str">
        <f t="shared" si="212"/>
        <v xml:space="preserve"> </v>
      </c>
      <c r="L930" s="78">
        <v>924</v>
      </c>
      <c r="M930" s="4" t="str">
        <f t="shared" si="213"/>
        <v>.924</v>
      </c>
      <c r="N930" s="340" t="str">
        <f>IF(O930="","",COUNTIF($O$7:O930,O930))</f>
        <v/>
      </c>
      <c r="O930" s="340" t="str">
        <f t="shared" si="225"/>
        <v/>
      </c>
      <c r="P930" s="1" t="str">
        <f t="shared" si="214"/>
        <v xml:space="preserve"> </v>
      </c>
      <c r="Q930" s="4" t="str">
        <f t="shared" si="215"/>
        <v>.</v>
      </c>
      <c r="R930" s="2" t="str">
        <f t="shared" si="216"/>
        <v xml:space="preserve"> </v>
      </c>
      <c r="S930" s="79">
        <f t="shared" si="217"/>
        <v>924</v>
      </c>
    </row>
    <row r="931" spans="2:19" ht="24" customHeight="1">
      <c r="B931" s="75" t="str">
        <f t="shared" si="211"/>
        <v xml:space="preserve"> . </v>
      </c>
      <c r="C931" s="76">
        <v>925</v>
      </c>
      <c r="D931" s="403" t="str">
        <f t="shared" si="218"/>
        <v>الثالثة إعدادي عام_925</v>
      </c>
      <c r="E931" s="77" t="str">
        <f t="shared" si="219"/>
        <v xml:space="preserve"> </v>
      </c>
      <c r="F931" s="91" t="str">
        <f t="shared" si="220"/>
        <v xml:space="preserve"> </v>
      </c>
      <c r="G931" s="92" t="str">
        <f t="shared" si="221"/>
        <v xml:space="preserve"> </v>
      </c>
      <c r="H931" s="91" t="str">
        <f t="shared" si="222"/>
        <v xml:space="preserve"> </v>
      </c>
      <c r="I931" s="91" t="str">
        <f t="shared" si="223"/>
        <v xml:space="preserve"> </v>
      </c>
      <c r="J931" s="91" t="str">
        <f t="shared" si="224"/>
        <v xml:space="preserve"> </v>
      </c>
      <c r="K931" s="101" t="str">
        <f t="shared" si="212"/>
        <v xml:space="preserve"> </v>
      </c>
      <c r="L931" s="78">
        <v>925</v>
      </c>
      <c r="M931" s="4" t="str">
        <f t="shared" si="213"/>
        <v>.925</v>
      </c>
      <c r="N931" s="340" t="str">
        <f>IF(O931="","",COUNTIF($O$7:O931,O931))</f>
        <v/>
      </c>
      <c r="O931" s="340" t="str">
        <f t="shared" si="225"/>
        <v/>
      </c>
      <c r="P931" s="1" t="str">
        <f t="shared" si="214"/>
        <v xml:space="preserve"> </v>
      </c>
      <c r="Q931" s="4" t="str">
        <f t="shared" si="215"/>
        <v>.</v>
      </c>
      <c r="R931" s="2" t="str">
        <f t="shared" si="216"/>
        <v xml:space="preserve"> </v>
      </c>
      <c r="S931" s="79">
        <f t="shared" si="217"/>
        <v>925</v>
      </c>
    </row>
    <row r="932" spans="2:19" ht="24" customHeight="1">
      <c r="B932" s="75" t="str">
        <f t="shared" si="211"/>
        <v xml:space="preserve"> . </v>
      </c>
      <c r="C932" s="76">
        <v>926</v>
      </c>
      <c r="D932" s="403" t="str">
        <f t="shared" si="218"/>
        <v>الثالثة إعدادي عام_926</v>
      </c>
      <c r="E932" s="77" t="str">
        <f t="shared" si="219"/>
        <v xml:space="preserve"> </v>
      </c>
      <c r="F932" s="91" t="str">
        <f t="shared" si="220"/>
        <v xml:space="preserve"> </v>
      </c>
      <c r="G932" s="92" t="str">
        <f t="shared" si="221"/>
        <v xml:space="preserve"> </v>
      </c>
      <c r="H932" s="91" t="str">
        <f t="shared" si="222"/>
        <v xml:space="preserve"> </v>
      </c>
      <c r="I932" s="91" t="str">
        <f t="shared" si="223"/>
        <v xml:space="preserve"> </v>
      </c>
      <c r="J932" s="91" t="str">
        <f t="shared" si="224"/>
        <v xml:space="preserve"> </v>
      </c>
      <c r="K932" s="101" t="str">
        <f t="shared" si="212"/>
        <v xml:space="preserve"> </v>
      </c>
      <c r="L932" s="78">
        <v>926</v>
      </c>
      <c r="M932" s="4" t="str">
        <f t="shared" si="213"/>
        <v>.926</v>
      </c>
      <c r="N932" s="340" t="str">
        <f>IF(O932="","",COUNTIF($O$7:O932,O932))</f>
        <v/>
      </c>
      <c r="O932" s="340" t="str">
        <f t="shared" si="225"/>
        <v/>
      </c>
      <c r="P932" s="1" t="str">
        <f t="shared" si="214"/>
        <v xml:space="preserve"> </v>
      </c>
      <c r="Q932" s="4" t="str">
        <f t="shared" si="215"/>
        <v>.</v>
      </c>
      <c r="R932" s="2" t="str">
        <f t="shared" si="216"/>
        <v xml:space="preserve"> </v>
      </c>
      <c r="S932" s="79">
        <f t="shared" si="217"/>
        <v>926</v>
      </c>
    </row>
    <row r="933" spans="2:19" ht="24" customHeight="1">
      <c r="B933" s="75" t="str">
        <f t="shared" si="211"/>
        <v xml:space="preserve"> . </v>
      </c>
      <c r="C933" s="76">
        <v>927</v>
      </c>
      <c r="D933" s="403" t="str">
        <f t="shared" si="218"/>
        <v>الثالثة إعدادي عام_927</v>
      </c>
      <c r="E933" s="77" t="str">
        <f t="shared" si="219"/>
        <v xml:space="preserve"> </v>
      </c>
      <c r="F933" s="91" t="str">
        <f t="shared" si="220"/>
        <v xml:space="preserve"> </v>
      </c>
      <c r="G933" s="92" t="str">
        <f t="shared" si="221"/>
        <v xml:space="preserve"> </v>
      </c>
      <c r="H933" s="91" t="str">
        <f t="shared" si="222"/>
        <v xml:space="preserve"> </v>
      </c>
      <c r="I933" s="91" t="str">
        <f t="shared" si="223"/>
        <v xml:space="preserve"> </v>
      </c>
      <c r="J933" s="91" t="str">
        <f t="shared" si="224"/>
        <v xml:space="preserve"> </v>
      </c>
      <c r="K933" s="101" t="str">
        <f t="shared" si="212"/>
        <v xml:space="preserve"> </v>
      </c>
      <c r="L933" s="78">
        <v>927</v>
      </c>
      <c r="M933" s="4" t="str">
        <f t="shared" si="213"/>
        <v>.927</v>
      </c>
      <c r="N933" s="340" t="str">
        <f>IF(O933="","",COUNTIF($O$7:O933,O933))</f>
        <v/>
      </c>
      <c r="O933" s="340" t="str">
        <f t="shared" si="225"/>
        <v/>
      </c>
      <c r="P933" s="1" t="str">
        <f t="shared" si="214"/>
        <v xml:space="preserve"> </v>
      </c>
      <c r="Q933" s="4" t="str">
        <f t="shared" si="215"/>
        <v>.</v>
      </c>
      <c r="R933" s="2" t="str">
        <f t="shared" si="216"/>
        <v xml:space="preserve"> </v>
      </c>
      <c r="S933" s="79">
        <f t="shared" si="217"/>
        <v>927</v>
      </c>
    </row>
    <row r="934" spans="2:19" ht="24" customHeight="1">
      <c r="B934" s="75" t="str">
        <f t="shared" si="211"/>
        <v xml:space="preserve"> . </v>
      </c>
      <c r="C934" s="76">
        <v>928</v>
      </c>
      <c r="D934" s="403" t="str">
        <f t="shared" si="218"/>
        <v>الثالثة إعدادي عام_928</v>
      </c>
      <c r="E934" s="77" t="str">
        <f t="shared" si="219"/>
        <v xml:space="preserve"> </v>
      </c>
      <c r="F934" s="91" t="str">
        <f t="shared" si="220"/>
        <v xml:space="preserve"> </v>
      </c>
      <c r="G934" s="92" t="str">
        <f t="shared" si="221"/>
        <v xml:space="preserve"> </v>
      </c>
      <c r="H934" s="91" t="str">
        <f t="shared" si="222"/>
        <v xml:space="preserve"> </v>
      </c>
      <c r="I934" s="91" t="str">
        <f t="shared" si="223"/>
        <v xml:space="preserve"> </v>
      </c>
      <c r="J934" s="91" t="str">
        <f t="shared" si="224"/>
        <v xml:space="preserve"> </v>
      </c>
      <c r="K934" s="101" t="str">
        <f t="shared" si="212"/>
        <v xml:space="preserve"> </v>
      </c>
      <c r="L934" s="78">
        <v>928</v>
      </c>
      <c r="M934" s="4" t="str">
        <f t="shared" si="213"/>
        <v>.928</v>
      </c>
      <c r="N934" s="340" t="str">
        <f>IF(O934="","",COUNTIF($O$7:O934,O934))</f>
        <v/>
      </c>
      <c r="O934" s="340" t="str">
        <f t="shared" si="225"/>
        <v/>
      </c>
      <c r="P934" s="1" t="str">
        <f t="shared" si="214"/>
        <v xml:space="preserve"> </v>
      </c>
      <c r="Q934" s="4" t="str">
        <f t="shared" si="215"/>
        <v>.</v>
      </c>
      <c r="R934" s="2" t="str">
        <f t="shared" si="216"/>
        <v xml:space="preserve"> </v>
      </c>
      <c r="S934" s="79">
        <f t="shared" si="217"/>
        <v>928</v>
      </c>
    </row>
    <row r="935" spans="2:19" ht="24" customHeight="1">
      <c r="B935" s="75" t="str">
        <f t="shared" ref="B935:B998" si="226">+CONCATENATE(E935,".",G935)</f>
        <v xml:space="preserve"> . </v>
      </c>
      <c r="C935" s="76">
        <v>929</v>
      </c>
      <c r="D935" s="403" t="str">
        <f t="shared" si="218"/>
        <v>الثالثة إعدادي عام_929</v>
      </c>
      <c r="E935" s="77" t="str">
        <f t="shared" si="219"/>
        <v xml:space="preserve"> </v>
      </c>
      <c r="F935" s="91" t="str">
        <f t="shared" si="220"/>
        <v xml:space="preserve"> </v>
      </c>
      <c r="G935" s="92" t="str">
        <f t="shared" si="221"/>
        <v xml:space="preserve"> </v>
      </c>
      <c r="H935" s="91" t="str">
        <f t="shared" si="222"/>
        <v xml:space="preserve"> </v>
      </c>
      <c r="I935" s="91" t="str">
        <f t="shared" si="223"/>
        <v xml:space="preserve"> </v>
      </c>
      <c r="J935" s="91" t="str">
        <f t="shared" si="224"/>
        <v xml:space="preserve"> </v>
      </c>
      <c r="K935" s="101" t="str">
        <f t="shared" ref="K935:K998" si="227">E935</f>
        <v xml:space="preserve"> </v>
      </c>
      <c r="L935" s="78">
        <v>929</v>
      </c>
      <c r="M935" s="4" t="str">
        <f t="shared" ref="M935:M998" si="228">CONCATENATE(O935,".",L935)</f>
        <v>.929</v>
      </c>
      <c r="N935" s="340" t="str">
        <f>IF(O935="","",COUNTIF($O$7:O935,O935))</f>
        <v/>
      </c>
      <c r="O935" s="340" t="str">
        <f t="shared" si="225"/>
        <v/>
      </c>
      <c r="P935" s="1" t="str">
        <f t="shared" ref="P935:P998" si="229">I935</f>
        <v xml:space="preserve"> </v>
      </c>
      <c r="Q935" s="4" t="str">
        <f t="shared" ref="Q935:Q998" si="230">CONCATENATE(O935,".",N935)</f>
        <v>.</v>
      </c>
      <c r="R935" s="2" t="str">
        <f t="shared" ref="R935:R998" si="231">I935</f>
        <v xml:space="preserve"> </v>
      </c>
      <c r="S935" s="79">
        <f t="shared" ref="S935:S998" si="232">L935</f>
        <v>929</v>
      </c>
    </row>
    <row r="936" spans="2:19" ht="24" customHeight="1">
      <c r="B936" s="75" t="str">
        <f t="shared" si="226"/>
        <v xml:space="preserve"> . </v>
      </c>
      <c r="C936" s="76">
        <v>930</v>
      </c>
      <c r="D936" s="403" t="str">
        <f t="shared" si="218"/>
        <v>الثالثة إعدادي عام_930</v>
      </c>
      <c r="E936" s="77" t="str">
        <f t="shared" si="219"/>
        <v xml:space="preserve"> </v>
      </c>
      <c r="F936" s="91" t="str">
        <f t="shared" si="220"/>
        <v xml:space="preserve"> </v>
      </c>
      <c r="G936" s="92" t="str">
        <f t="shared" si="221"/>
        <v xml:space="preserve"> </v>
      </c>
      <c r="H936" s="91" t="str">
        <f t="shared" si="222"/>
        <v xml:space="preserve"> </v>
      </c>
      <c r="I936" s="91" t="str">
        <f t="shared" si="223"/>
        <v xml:space="preserve"> </v>
      </c>
      <c r="J936" s="91" t="str">
        <f t="shared" si="224"/>
        <v xml:space="preserve"> </v>
      </c>
      <c r="K936" s="101" t="str">
        <f t="shared" si="227"/>
        <v xml:space="preserve"> </v>
      </c>
      <c r="L936" s="78">
        <v>930</v>
      </c>
      <c r="M936" s="4" t="str">
        <f t="shared" si="228"/>
        <v>.930</v>
      </c>
      <c r="N936" s="340" t="str">
        <f>IF(O936="","",COUNTIF($O$7:O936,O936))</f>
        <v/>
      </c>
      <c r="O936" s="340" t="str">
        <f t="shared" si="225"/>
        <v/>
      </c>
      <c r="P936" s="1" t="str">
        <f t="shared" si="229"/>
        <v xml:space="preserve"> </v>
      </c>
      <c r="Q936" s="4" t="str">
        <f t="shared" si="230"/>
        <v>.</v>
      </c>
      <c r="R936" s="2" t="str">
        <f t="shared" si="231"/>
        <v xml:space="preserve"> </v>
      </c>
      <c r="S936" s="79">
        <f t="shared" si="232"/>
        <v>930</v>
      </c>
    </row>
    <row r="937" spans="2:19" ht="24" customHeight="1">
      <c r="B937" s="75" t="str">
        <f t="shared" si="226"/>
        <v xml:space="preserve"> . </v>
      </c>
      <c r="C937" s="76">
        <v>931</v>
      </c>
      <c r="D937" s="403" t="str">
        <f t="shared" si="218"/>
        <v>الثالثة إعدادي عام_931</v>
      </c>
      <c r="E937" s="77" t="str">
        <f t="shared" si="219"/>
        <v xml:space="preserve"> </v>
      </c>
      <c r="F937" s="91" t="str">
        <f t="shared" si="220"/>
        <v xml:space="preserve"> </v>
      </c>
      <c r="G937" s="92" t="str">
        <f t="shared" si="221"/>
        <v xml:space="preserve"> </v>
      </c>
      <c r="H937" s="91" t="str">
        <f t="shared" si="222"/>
        <v xml:space="preserve"> </v>
      </c>
      <c r="I937" s="91" t="str">
        <f t="shared" si="223"/>
        <v xml:space="preserve"> </v>
      </c>
      <c r="J937" s="91" t="str">
        <f t="shared" si="224"/>
        <v xml:space="preserve"> </v>
      </c>
      <c r="K937" s="101" t="str">
        <f t="shared" si="227"/>
        <v xml:space="preserve"> </v>
      </c>
      <c r="L937" s="78">
        <v>931</v>
      </c>
      <c r="M937" s="4" t="str">
        <f t="shared" si="228"/>
        <v>.931</v>
      </c>
      <c r="N937" s="340" t="str">
        <f>IF(O937="","",COUNTIF($O$7:O937,O937))</f>
        <v/>
      </c>
      <c r="O937" s="340" t="str">
        <f t="shared" si="225"/>
        <v/>
      </c>
      <c r="P937" s="1" t="str">
        <f t="shared" si="229"/>
        <v xml:space="preserve"> </v>
      </c>
      <c r="Q937" s="4" t="str">
        <f t="shared" si="230"/>
        <v>.</v>
      </c>
      <c r="R937" s="2" t="str">
        <f t="shared" si="231"/>
        <v xml:space="preserve"> </v>
      </c>
      <c r="S937" s="79">
        <f t="shared" si="232"/>
        <v>931</v>
      </c>
    </row>
    <row r="938" spans="2:19" ht="24" customHeight="1">
      <c r="B938" s="75" t="str">
        <f t="shared" si="226"/>
        <v xml:space="preserve"> . </v>
      </c>
      <c r="C938" s="76">
        <v>932</v>
      </c>
      <c r="D938" s="403" t="str">
        <f t="shared" si="218"/>
        <v>الثالثة إعدادي عام_932</v>
      </c>
      <c r="E938" s="77" t="str">
        <f t="shared" si="219"/>
        <v xml:space="preserve"> </v>
      </c>
      <c r="F938" s="91" t="str">
        <f t="shared" si="220"/>
        <v xml:space="preserve"> </v>
      </c>
      <c r="G938" s="92" t="str">
        <f t="shared" si="221"/>
        <v xml:space="preserve"> </v>
      </c>
      <c r="H938" s="91" t="str">
        <f t="shared" si="222"/>
        <v xml:space="preserve"> </v>
      </c>
      <c r="I938" s="91" t="str">
        <f t="shared" si="223"/>
        <v xml:space="preserve"> </v>
      </c>
      <c r="J938" s="91" t="str">
        <f t="shared" si="224"/>
        <v xml:space="preserve"> </v>
      </c>
      <c r="K938" s="101" t="str">
        <f t="shared" si="227"/>
        <v xml:space="preserve"> </v>
      </c>
      <c r="L938" s="78">
        <v>932</v>
      </c>
      <c r="M938" s="4" t="str">
        <f t="shared" si="228"/>
        <v>.932</v>
      </c>
      <c r="N938" s="340" t="str">
        <f>IF(O938="","",COUNTIF($O$7:O938,O938))</f>
        <v/>
      </c>
      <c r="O938" s="340" t="str">
        <f t="shared" si="225"/>
        <v/>
      </c>
      <c r="P938" s="1" t="str">
        <f t="shared" si="229"/>
        <v xml:space="preserve"> </v>
      </c>
      <c r="Q938" s="4" t="str">
        <f t="shared" si="230"/>
        <v>.</v>
      </c>
      <c r="R938" s="2" t="str">
        <f t="shared" si="231"/>
        <v xml:space="preserve"> </v>
      </c>
      <c r="S938" s="79">
        <f t="shared" si="232"/>
        <v>932</v>
      </c>
    </row>
    <row r="939" spans="2:19" ht="24" customHeight="1">
      <c r="B939" s="75" t="str">
        <f t="shared" si="226"/>
        <v xml:space="preserve"> . </v>
      </c>
      <c r="C939" s="76">
        <v>933</v>
      </c>
      <c r="D939" s="403" t="str">
        <f t="shared" si="218"/>
        <v>الثالثة إعدادي عام_933</v>
      </c>
      <c r="E939" s="77" t="str">
        <f t="shared" si="219"/>
        <v xml:space="preserve"> </v>
      </c>
      <c r="F939" s="91" t="str">
        <f t="shared" si="220"/>
        <v xml:space="preserve"> </v>
      </c>
      <c r="G939" s="92" t="str">
        <f t="shared" si="221"/>
        <v xml:space="preserve"> </v>
      </c>
      <c r="H939" s="91" t="str">
        <f t="shared" si="222"/>
        <v xml:space="preserve"> </v>
      </c>
      <c r="I939" s="91" t="str">
        <f t="shared" si="223"/>
        <v xml:space="preserve"> </v>
      </c>
      <c r="J939" s="91" t="str">
        <f t="shared" si="224"/>
        <v xml:space="preserve"> </v>
      </c>
      <c r="K939" s="101" t="str">
        <f t="shared" si="227"/>
        <v xml:space="preserve"> </v>
      </c>
      <c r="L939" s="78">
        <v>933</v>
      </c>
      <c r="M939" s="4" t="str">
        <f t="shared" si="228"/>
        <v>.933</v>
      </c>
      <c r="N939" s="340" t="str">
        <f>IF(O939="","",COUNTIF($O$7:O939,O939))</f>
        <v/>
      </c>
      <c r="O939" s="340" t="str">
        <f t="shared" si="225"/>
        <v/>
      </c>
      <c r="P939" s="1" t="str">
        <f t="shared" si="229"/>
        <v xml:space="preserve"> </v>
      </c>
      <c r="Q939" s="4" t="str">
        <f t="shared" si="230"/>
        <v>.</v>
      </c>
      <c r="R939" s="2" t="str">
        <f t="shared" si="231"/>
        <v xml:space="preserve"> </v>
      </c>
      <c r="S939" s="79">
        <f t="shared" si="232"/>
        <v>933</v>
      </c>
    </row>
    <row r="940" spans="2:19" ht="24" customHeight="1">
      <c r="B940" s="75" t="str">
        <f t="shared" si="226"/>
        <v xml:space="preserve"> . </v>
      </c>
      <c r="C940" s="76">
        <v>934</v>
      </c>
      <c r="D940" s="403" t="str">
        <f t="shared" si="218"/>
        <v>الثالثة إعدادي عام_934</v>
      </c>
      <c r="E940" s="77" t="str">
        <f t="shared" si="219"/>
        <v xml:space="preserve"> </v>
      </c>
      <c r="F940" s="91" t="str">
        <f t="shared" si="220"/>
        <v xml:space="preserve"> </v>
      </c>
      <c r="G940" s="92" t="str">
        <f t="shared" si="221"/>
        <v xml:space="preserve"> </v>
      </c>
      <c r="H940" s="91" t="str">
        <f t="shared" si="222"/>
        <v xml:space="preserve"> </v>
      </c>
      <c r="I940" s="91" t="str">
        <f t="shared" si="223"/>
        <v xml:space="preserve"> </v>
      </c>
      <c r="J940" s="91" t="str">
        <f t="shared" si="224"/>
        <v xml:space="preserve"> </v>
      </c>
      <c r="K940" s="101" t="str">
        <f t="shared" si="227"/>
        <v xml:space="preserve"> </v>
      </c>
      <c r="L940" s="78">
        <v>934</v>
      </c>
      <c r="M940" s="4" t="str">
        <f t="shared" si="228"/>
        <v>.934</v>
      </c>
      <c r="N940" s="340" t="str">
        <f>IF(O940="","",COUNTIF($O$7:O940,O940))</f>
        <v/>
      </c>
      <c r="O940" s="340" t="str">
        <f t="shared" si="225"/>
        <v/>
      </c>
      <c r="P940" s="1" t="str">
        <f t="shared" si="229"/>
        <v xml:space="preserve"> </v>
      </c>
      <c r="Q940" s="4" t="str">
        <f t="shared" si="230"/>
        <v>.</v>
      </c>
      <c r="R940" s="2" t="str">
        <f t="shared" si="231"/>
        <v xml:space="preserve"> </v>
      </c>
      <c r="S940" s="79">
        <f t="shared" si="232"/>
        <v>934</v>
      </c>
    </row>
    <row r="941" spans="2:19" ht="24" customHeight="1">
      <c r="B941" s="75" t="str">
        <f t="shared" si="226"/>
        <v xml:space="preserve"> . </v>
      </c>
      <c r="C941" s="76">
        <v>935</v>
      </c>
      <c r="D941" s="403" t="str">
        <f t="shared" si="218"/>
        <v>الثالثة إعدادي عام_935</v>
      </c>
      <c r="E941" s="77" t="str">
        <f t="shared" si="219"/>
        <v xml:space="preserve"> </v>
      </c>
      <c r="F941" s="91" t="str">
        <f t="shared" si="220"/>
        <v xml:space="preserve"> </v>
      </c>
      <c r="G941" s="92" t="str">
        <f t="shared" si="221"/>
        <v xml:space="preserve"> </v>
      </c>
      <c r="H941" s="91" t="str">
        <f t="shared" si="222"/>
        <v xml:space="preserve"> </v>
      </c>
      <c r="I941" s="91" t="str">
        <f t="shared" si="223"/>
        <v xml:space="preserve"> </v>
      </c>
      <c r="J941" s="91" t="str">
        <f t="shared" si="224"/>
        <v xml:space="preserve"> </v>
      </c>
      <c r="K941" s="101" t="str">
        <f t="shared" si="227"/>
        <v xml:space="preserve"> </v>
      </c>
      <c r="L941" s="78">
        <v>935</v>
      </c>
      <c r="M941" s="4" t="str">
        <f t="shared" si="228"/>
        <v>.935</v>
      </c>
      <c r="N941" s="340" t="str">
        <f>IF(O941="","",COUNTIF($O$7:O941,O941))</f>
        <v/>
      </c>
      <c r="O941" s="340" t="str">
        <f t="shared" si="225"/>
        <v/>
      </c>
      <c r="P941" s="1" t="str">
        <f t="shared" si="229"/>
        <v xml:space="preserve"> </v>
      </c>
      <c r="Q941" s="4" t="str">
        <f t="shared" si="230"/>
        <v>.</v>
      </c>
      <c r="R941" s="2" t="str">
        <f t="shared" si="231"/>
        <v xml:space="preserve"> </v>
      </c>
      <c r="S941" s="79">
        <f t="shared" si="232"/>
        <v>935</v>
      </c>
    </row>
    <row r="942" spans="2:19" ht="24" customHeight="1">
      <c r="B942" s="75" t="str">
        <f t="shared" si="226"/>
        <v xml:space="preserve"> . </v>
      </c>
      <c r="C942" s="76">
        <v>936</v>
      </c>
      <c r="D942" s="403" t="str">
        <f t="shared" si="218"/>
        <v>الثالثة إعدادي عام_936</v>
      </c>
      <c r="E942" s="77" t="str">
        <f t="shared" si="219"/>
        <v xml:space="preserve"> </v>
      </c>
      <c r="F942" s="91" t="str">
        <f t="shared" si="220"/>
        <v xml:space="preserve"> </v>
      </c>
      <c r="G942" s="92" t="str">
        <f t="shared" si="221"/>
        <v xml:space="preserve"> </v>
      </c>
      <c r="H942" s="91" t="str">
        <f t="shared" si="222"/>
        <v xml:space="preserve"> </v>
      </c>
      <c r="I942" s="91" t="str">
        <f t="shared" si="223"/>
        <v xml:space="preserve"> </v>
      </c>
      <c r="J942" s="91" t="str">
        <f t="shared" si="224"/>
        <v xml:space="preserve"> </v>
      </c>
      <c r="K942" s="101" t="str">
        <f t="shared" si="227"/>
        <v xml:space="preserve"> </v>
      </c>
      <c r="L942" s="78">
        <v>936</v>
      </c>
      <c r="M942" s="4" t="str">
        <f t="shared" si="228"/>
        <v>.936</v>
      </c>
      <c r="N942" s="340" t="str">
        <f>IF(O942="","",COUNTIF($O$7:O942,O942))</f>
        <v/>
      </c>
      <c r="O942" s="340" t="str">
        <f t="shared" si="225"/>
        <v/>
      </c>
      <c r="P942" s="1" t="str">
        <f t="shared" si="229"/>
        <v xml:space="preserve"> </v>
      </c>
      <c r="Q942" s="4" t="str">
        <f t="shared" si="230"/>
        <v>.</v>
      </c>
      <c r="R942" s="2" t="str">
        <f t="shared" si="231"/>
        <v xml:space="preserve"> </v>
      </c>
      <c r="S942" s="79">
        <f t="shared" si="232"/>
        <v>936</v>
      </c>
    </row>
    <row r="943" spans="2:19" ht="24" customHeight="1">
      <c r="B943" s="75" t="str">
        <f t="shared" si="226"/>
        <v xml:space="preserve"> . </v>
      </c>
      <c r="C943" s="76">
        <v>937</v>
      </c>
      <c r="D943" s="403" t="str">
        <f t="shared" si="218"/>
        <v>الثالثة إعدادي عام_937</v>
      </c>
      <c r="E943" s="77" t="str">
        <f t="shared" si="219"/>
        <v xml:space="preserve"> </v>
      </c>
      <c r="F943" s="91" t="str">
        <f t="shared" si="220"/>
        <v xml:space="preserve"> </v>
      </c>
      <c r="G943" s="92" t="str">
        <f t="shared" si="221"/>
        <v xml:space="preserve"> </v>
      </c>
      <c r="H943" s="91" t="str">
        <f t="shared" si="222"/>
        <v xml:space="preserve"> </v>
      </c>
      <c r="I943" s="91" t="str">
        <f t="shared" si="223"/>
        <v xml:space="preserve"> </v>
      </c>
      <c r="J943" s="91" t="str">
        <f t="shared" si="224"/>
        <v xml:space="preserve"> </v>
      </c>
      <c r="K943" s="101" t="str">
        <f t="shared" si="227"/>
        <v xml:space="preserve"> </v>
      </c>
      <c r="L943" s="78">
        <v>937</v>
      </c>
      <c r="M943" s="4" t="str">
        <f t="shared" si="228"/>
        <v>.937</v>
      </c>
      <c r="N943" s="340" t="str">
        <f>IF(O943="","",COUNTIF($O$7:O943,O943))</f>
        <v/>
      </c>
      <c r="O943" s="340" t="str">
        <f t="shared" si="225"/>
        <v/>
      </c>
      <c r="P943" s="1" t="str">
        <f t="shared" si="229"/>
        <v xml:space="preserve"> </v>
      </c>
      <c r="Q943" s="4" t="str">
        <f t="shared" si="230"/>
        <v>.</v>
      </c>
      <c r="R943" s="2" t="str">
        <f t="shared" si="231"/>
        <v xml:space="preserve"> </v>
      </c>
      <c r="S943" s="79">
        <f t="shared" si="232"/>
        <v>937</v>
      </c>
    </row>
    <row r="944" spans="2:19" ht="24" customHeight="1">
      <c r="B944" s="75" t="str">
        <f t="shared" si="226"/>
        <v xml:space="preserve"> . </v>
      </c>
      <c r="C944" s="76">
        <v>938</v>
      </c>
      <c r="D944" s="403" t="str">
        <f t="shared" si="218"/>
        <v>الثالثة إعدادي عام_938</v>
      </c>
      <c r="E944" s="77" t="str">
        <f t="shared" si="219"/>
        <v xml:space="preserve"> </v>
      </c>
      <c r="F944" s="91" t="str">
        <f t="shared" si="220"/>
        <v xml:space="preserve"> </v>
      </c>
      <c r="G944" s="92" t="str">
        <f t="shared" si="221"/>
        <v xml:space="preserve"> </v>
      </c>
      <c r="H944" s="91" t="str">
        <f t="shared" si="222"/>
        <v xml:space="preserve"> </v>
      </c>
      <c r="I944" s="91" t="str">
        <f t="shared" si="223"/>
        <v xml:space="preserve"> </v>
      </c>
      <c r="J944" s="91" t="str">
        <f t="shared" si="224"/>
        <v xml:space="preserve"> </v>
      </c>
      <c r="K944" s="101" t="str">
        <f t="shared" si="227"/>
        <v xml:space="preserve"> </v>
      </c>
      <c r="L944" s="78">
        <v>938</v>
      </c>
      <c r="M944" s="4" t="str">
        <f t="shared" si="228"/>
        <v>.938</v>
      </c>
      <c r="N944" s="340" t="str">
        <f>IF(O944="","",COUNTIF($O$7:O944,O944))</f>
        <v/>
      </c>
      <c r="O944" s="340" t="str">
        <f t="shared" si="225"/>
        <v/>
      </c>
      <c r="P944" s="1" t="str">
        <f t="shared" si="229"/>
        <v xml:space="preserve"> </v>
      </c>
      <c r="Q944" s="4" t="str">
        <f t="shared" si="230"/>
        <v>.</v>
      </c>
      <c r="R944" s="2" t="str">
        <f t="shared" si="231"/>
        <v xml:space="preserve"> </v>
      </c>
      <c r="S944" s="79">
        <f t="shared" si="232"/>
        <v>938</v>
      </c>
    </row>
    <row r="945" spans="2:19" ht="24" customHeight="1">
      <c r="B945" s="75" t="str">
        <f t="shared" si="226"/>
        <v xml:space="preserve"> . </v>
      </c>
      <c r="C945" s="76">
        <v>939</v>
      </c>
      <c r="D945" s="403" t="str">
        <f t="shared" si="218"/>
        <v>الثالثة إعدادي عام_939</v>
      </c>
      <c r="E945" s="77" t="str">
        <f t="shared" si="219"/>
        <v xml:space="preserve"> </v>
      </c>
      <c r="F945" s="91" t="str">
        <f t="shared" si="220"/>
        <v xml:space="preserve"> </v>
      </c>
      <c r="G945" s="92" t="str">
        <f t="shared" si="221"/>
        <v xml:space="preserve"> </v>
      </c>
      <c r="H945" s="91" t="str">
        <f t="shared" si="222"/>
        <v xml:space="preserve"> </v>
      </c>
      <c r="I945" s="91" t="str">
        <f t="shared" si="223"/>
        <v xml:space="preserve"> </v>
      </c>
      <c r="J945" s="91" t="str">
        <f t="shared" si="224"/>
        <v xml:space="preserve"> </v>
      </c>
      <c r="K945" s="101" t="str">
        <f t="shared" si="227"/>
        <v xml:space="preserve"> </v>
      </c>
      <c r="L945" s="78">
        <v>939</v>
      </c>
      <c r="M945" s="4" t="str">
        <f t="shared" si="228"/>
        <v>.939</v>
      </c>
      <c r="N945" s="340" t="str">
        <f>IF(O945="","",COUNTIF($O$7:O945,O945))</f>
        <v/>
      </c>
      <c r="O945" s="340" t="str">
        <f t="shared" si="225"/>
        <v/>
      </c>
      <c r="P945" s="1" t="str">
        <f t="shared" si="229"/>
        <v xml:space="preserve"> </v>
      </c>
      <c r="Q945" s="4" t="str">
        <f t="shared" si="230"/>
        <v>.</v>
      </c>
      <c r="R945" s="2" t="str">
        <f t="shared" si="231"/>
        <v xml:space="preserve"> </v>
      </c>
      <c r="S945" s="79">
        <f t="shared" si="232"/>
        <v>939</v>
      </c>
    </row>
    <row r="946" spans="2:19" ht="24" customHeight="1">
      <c r="B946" s="75" t="str">
        <f t="shared" si="226"/>
        <v xml:space="preserve"> . </v>
      </c>
      <c r="C946" s="76">
        <v>940</v>
      </c>
      <c r="D946" s="403" t="str">
        <f t="shared" si="218"/>
        <v>الثالثة إعدادي عام_940</v>
      </c>
      <c r="E946" s="77" t="str">
        <f t="shared" si="219"/>
        <v xml:space="preserve"> </v>
      </c>
      <c r="F946" s="91" t="str">
        <f t="shared" si="220"/>
        <v xml:space="preserve"> </v>
      </c>
      <c r="G946" s="92" t="str">
        <f t="shared" si="221"/>
        <v xml:space="preserve"> </v>
      </c>
      <c r="H946" s="91" t="str">
        <f t="shared" si="222"/>
        <v xml:space="preserve"> </v>
      </c>
      <c r="I946" s="91" t="str">
        <f t="shared" si="223"/>
        <v xml:space="preserve"> </v>
      </c>
      <c r="J946" s="91" t="str">
        <f t="shared" si="224"/>
        <v xml:space="preserve"> </v>
      </c>
      <c r="K946" s="101" t="str">
        <f t="shared" si="227"/>
        <v xml:space="preserve"> </v>
      </c>
      <c r="L946" s="78">
        <v>940</v>
      </c>
      <c r="M946" s="4" t="str">
        <f t="shared" si="228"/>
        <v>.940</v>
      </c>
      <c r="N946" s="340" t="str">
        <f>IF(O946="","",COUNTIF($O$7:O946,O946))</f>
        <v/>
      </c>
      <c r="O946" s="340" t="str">
        <f t="shared" si="225"/>
        <v/>
      </c>
      <c r="P946" s="1" t="str">
        <f t="shared" si="229"/>
        <v xml:space="preserve"> </v>
      </c>
      <c r="Q946" s="4" t="str">
        <f t="shared" si="230"/>
        <v>.</v>
      </c>
      <c r="R946" s="2" t="str">
        <f t="shared" si="231"/>
        <v xml:space="preserve"> </v>
      </c>
      <c r="S946" s="79">
        <f t="shared" si="232"/>
        <v>940</v>
      </c>
    </row>
    <row r="947" spans="2:19" ht="24" customHeight="1">
      <c r="B947" s="75" t="str">
        <f t="shared" si="226"/>
        <v xml:space="preserve"> . </v>
      </c>
      <c r="C947" s="76">
        <v>941</v>
      </c>
      <c r="D947" s="403" t="str">
        <f t="shared" si="218"/>
        <v>الثالثة إعدادي عام_941</v>
      </c>
      <c r="E947" s="77" t="str">
        <f t="shared" si="219"/>
        <v xml:space="preserve"> </v>
      </c>
      <c r="F947" s="91" t="str">
        <f t="shared" si="220"/>
        <v xml:space="preserve"> </v>
      </c>
      <c r="G947" s="92" t="str">
        <f t="shared" si="221"/>
        <v xml:space="preserve"> </v>
      </c>
      <c r="H947" s="91" t="str">
        <f t="shared" si="222"/>
        <v xml:space="preserve"> </v>
      </c>
      <c r="I947" s="91" t="str">
        <f t="shared" si="223"/>
        <v xml:space="preserve"> </v>
      </c>
      <c r="J947" s="91" t="str">
        <f t="shared" si="224"/>
        <v xml:space="preserve"> </v>
      </c>
      <c r="K947" s="101" t="str">
        <f t="shared" si="227"/>
        <v xml:space="preserve"> </v>
      </c>
      <c r="L947" s="78">
        <v>941</v>
      </c>
      <c r="M947" s="4" t="str">
        <f t="shared" si="228"/>
        <v>.941</v>
      </c>
      <c r="N947" s="340" t="str">
        <f>IF(O947="","",COUNTIF($O$7:O947,O947))</f>
        <v/>
      </c>
      <c r="O947" s="340" t="str">
        <f t="shared" si="225"/>
        <v/>
      </c>
      <c r="P947" s="1" t="str">
        <f t="shared" si="229"/>
        <v xml:space="preserve"> </v>
      </c>
      <c r="Q947" s="4" t="str">
        <f t="shared" si="230"/>
        <v>.</v>
      </c>
      <c r="R947" s="2" t="str">
        <f t="shared" si="231"/>
        <v xml:space="preserve"> </v>
      </c>
      <c r="S947" s="79">
        <f t="shared" si="232"/>
        <v>941</v>
      </c>
    </row>
    <row r="948" spans="2:19" ht="24" customHeight="1">
      <c r="B948" s="75" t="str">
        <f t="shared" si="226"/>
        <v xml:space="preserve"> . </v>
      </c>
      <c r="C948" s="76">
        <v>942</v>
      </c>
      <c r="D948" s="403" t="str">
        <f t="shared" si="218"/>
        <v>الثالثة إعدادي عام_942</v>
      </c>
      <c r="E948" s="77" t="str">
        <f t="shared" si="219"/>
        <v xml:space="preserve"> </v>
      </c>
      <c r="F948" s="91" t="str">
        <f t="shared" si="220"/>
        <v xml:space="preserve"> </v>
      </c>
      <c r="G948" s="92" t="str">
        <f t="shared" si="221"/>
        <v xml:space="preserve"> </v>
      </c>
      <c r="H948" s="91" t="str">
        <f t="shared" si="222"/>
        <v xml:space="preserve"> </v>
      </c>
      <c r="I948" s="91" t="str">
        <f t="shared" si="223"/>
        <v xml:space="preserve"> </v>
      </c>
      <c r="J948" s="91" t="str">
        <f t="shared" si="224"/>
        <v xml:space="preserve"> </v>
      </c>
      <c r="K948" s="101" t="str">
        <f t="shared" si="227"/>
        <v xml:space="preserve"> </v>
      </c>
      <c r="L948" s="78">
        <v>942</v>
      </c>
      <c r="M948" s="4" t="str">
        <f t="shared" si="228"/>
        <v>.942</v>
      </c>
      <c r="N948" s="340" t="str">
        <f>IF(O948="","",COUNTIF($O$7:O948,O948))</f>
        <v/>
      </c>
      <c r="O948" s="340" t="str">
        <f t="shared" si="225"/>
        <v/>
      </c>
      <c r="P948" s="1" t="str">
        <f t="shared" si="229"/>
        <v xml:space="preserve"> </v>
      </c>
      <c r="Q948" s="4" t="str">
        <f t="shared" si="230"/>
        <v>.</v>
      </c>
      <c r="R948" s="2" t="str">
        <f t="shared" si="231"/>
        <v xml:space="preserve"> </v>
      </c>
      <c r="S948" s="79">
        <f t="shared" si="232"/>
        <v>942</v>
      </c>
    </row>
    <row r="949" spans="2:19" ht="24" customHeight="1">
      <c r="B949" s="75" t="str">
        <f t="shared" si="226"/>
        <v xml:space="preserve"> . </v>
      </c>
      <c r="C949" s="76">
        <v>943</v>
      </c>
      <c r="D949" s="403" t="str">
        <f t="shared" si="218"/>
        <v>الثالثة إعدادي عام_943</v>
      </c>
      <c r="E949" s="77" t="str">
        <f t="shared" si="219"/>
        <v xml:space="preserve"> </v>
      </c>
      <c r="F949" s="91" t="str">
        <f t="shared" si="220"/>
        <v xml:space="preserve"> </v>
      </c>
      <c r="G949" s="92" t="str">
        <f t="shared" si="221"/>
        <v xml:space="preserve"> </v>
      </c>
      <c r="H949" s="91" t="str">
        <f t="shared" si="222"/>
        <v xml:space="preserve"> </v>
      </c>
      <c r="I949" s="91" t="str">
        <f t="shared" si="223"/>
        <v xml:space="preserve"> </v>
      </c>
      <c r="J949" s="91" t="str">
        <f t="shared" si="224"/>
        <v xml:space="preserve"> </v>
      </c>
      <c r="K949" s="101" t="str">
        <f t="shared" si="227"/>
        <v xml:space="preserve"> </v>
      </c>
      <c r="L949" s="78">
        <v>943</v>
      </c>
      <c r="M949" s="4" t="str">
        <f t="shared" si="228"/>
        <v>.943</v>
      </c>
      <c r="N949" s="340" t="str">
        <f>IF(O949="","",COUNTIF($O$7:O949,O949))</f>
        <v/>
      </c>
      <c r="O949" s="340" t="str">
        <f t="shared" si="225"/>
        <v/>
      </c>
      <c r="P949" s="1" t="str">
        <f t="shared" si="229"/>
        <v xml:space="preserve"> </v>
      </c>
      <c r="Q949" s="4" t="str">
        <f t="shared" si="230"/>
        <v>.</v>
      </c>
      <c r="R949" s="2" t="str">
        <f t="shared" si="231"/>
        <v xml:space="preserve"> </v>
      </c>
      <c r="S949" s="79">
        <f t="shared" si="232"/>
        <v>943</v>
      </c>
    </row>
    <row r="950" spans="2:19" ht="24" customHeight="1">
      <c r="B950" s="75" t="str">
        <f t="shared" si="226"/>
        <v xml:space="preserve"> . </v>
      </c>
      <c r="C950" s="76">
        <v>944</v>
      </c>
      <c r="D950" s="403" t="str">
        <f t="shared" si="218"/>
        <v>الثالثة إعدادي عام_944</v>
      </c>
      <c r="E950" s="77" t="str">
        <f t="shared" si="219"/>
        <v xml:space="preserve"> </v>
      </c>
      <c r="F950" s="91" t="str">
        <f t="shared" si="220"/>
        <v xml:space="preserve"> </v>
      </c>
      <c r="G950" s="92" t="str">
        <f t="shared" si="221"/>
        <v xml:space="preserve"> </v>
      </c>
      <c r="H950" s="91" t="str">
        <f t="shared" si="222"/>
        <v xml:space="preserve"> </v>
      </c>
      <c r="I950" s="91" t="str">
        <f t="shared" si="223"/>
        <v xml:space="preserve"> </v>
      </c>
      <c r="J950" s="91" t="str">
        <f t="shared" si="224"/>
        <v xml:space="preserve"> </v>
      </c>
      <c r="K950" s="101" t="str">
        <f t="shared" si="227"/>
        <v xml:space="preserve"> </v>
      </c>
      <c r="L950" s="78">
        <v>944</v>
      </c>
      <c r="M950" s="4" t="str">
        <f t="shared" si="228"/>
        <v>.944</v>
      </c>
      <c r="N950" s="340" t="str">
        <f>IF(O950="","",COUNTIF($O$7:O950,O950))</f>
        <v/>
      </c>
      <c r="O950" s="340" t="str">
        <f t="shared" si="225"/>
        <v/>
      </c>
      <c r="P950" s="1" t="str">
        <f t="shared" si="229"/>
        <v xml:space="preserve"> </v>
      </c>
      <c r="Q950" s="4" t="str">
        <f t="shared" si="230"/>
        <v>.</v>
      </c>
      <c r="R950" s="2" t="str">
        <f t="shared" si="231"/>
        <v xml:space="preserve"> </v>
      </c>
      <c r="S950" s="79">
        <f t="shared" si="232"/>
        <v>944</v>
      </c>
    </row>
    <row r="951" spans="2:19" ht="24" customHeight="1">
      <c r="B951" s="75" t="str">
        <f t="shared" si="226"/>
        <v xml:space="preserve"> . </v>
      </c>
      <c r="C951" s="76">
        <v>945</v>
      </c>
      <c r="D951" s="403" t="str">
        <f t="shared" si="218"/>
        <v>الثالثة إعدادي عام_945</v>
      </c>
      <c r="E951" s="77" t="str">
        <f t="shared" si="219"/>
        <v xml:space="preserve"> </v>
      </c>
      <c r="F951" s="91" t="str">
        <f t="shared" si="220"/>
        <v xml:space="preserve"> </v>
      </c>
      <c r="G951" s="92" t="str">
        <f t="shared" si="221"/>
        <v xml:space="preserve"> </v>
      </c>
      <c r="H951" s="91" t="str">
        <f t="shared" si="222"/>
        <v xml:space="preserve"> </v>
      </c>
      <c r="I951" s="91" t="str">
        <f t="shared" si="223"/>
        <v xml:space="preserve"> </v>
      </c>
      <c r="J951" s="91" t="str">
        <f t="shared" si="224"/>
        <v xml:space="preserve"> </v>
      </c>
      <c r="K951" s="101" t="str">
        <f t="shared" si="227"/>
        <v xml:space="preserve"> </v>
      </c>
      <c r="L951" s="78">
        <v>945</v>
      </c>
      <c r="M951" s="4" t="str">
        <f t="shared" si="228"/>
        <v>.945</v>
      </c>
      <c r="N951" s="340" t="str">
        <f>IF(O951="","",COUNTIF($O$7:O951,O951))</f>
        <v/>
      </c>
      <c r="O951" s="340" t="str">
        <f t="shared" si="225"/>
        <v/>
      </c>
      <c r="P951" s="1" t="str">
        <f t="shared" si="229"/>
        <v xml:space="preserve"> </v>
      </c>
      <c r="Q951" s="4" t="str">
        <f t="shared" si="230"/>
        <v>.</v>
      </c>
      <c r="R951" s="2" t="str">
        <f t="shared" si="231"/>
        <v xml:space="preserve"> </v>
      </c>
      <c r="S951" s="79">
        <f t="shared" si="232"/>
        <v>945</v>
      </c>
    </row>
    <row r="952" spans="2:19" ht="24" customHeight="1">
      <c r="B952" s="75" t="str">
        <f t="shared" si="226"/>
        <v xml:space="preserve"> . </v>
      </c>
      <c r="C952" s="76">
        <v>946</v>
      </c>
      <c r="D952" s="403" t="str">
        <f t="shared" si="218"/>
        <v>الثالثة إعدادي عام_946</v>
      </c>
      <c r="E952" s="77" t="str">
        <f t="shared" si="219"/>
        <v xml:space="preserve"> </v>
      </c>
      <c r="F952" s="91" t="str">
        <f t="shared" si="220"/>
        <v xml:space="preserve"> </v>
      </c>
      <c r="G952" s="92" t="str">
        <f t="shared" si="221"/>
        <v xml:space="preserve"> </v>
      </c>
      <c r="H952" s="91" t="str">
        <f t="shared" si="222"/>
        <v xml:space="preserve"> </v>
      </c>
      <c r="I952" s="91" t="str">
        <f t="shared" si="223"/>
        <v xml:space="preserve"> </v>
      </c>
      <c r="J952" s="91" t="str">
        <f t="shared" si="224"/>
        <v xml:space="preserve"> </v>
      </c>
      <c r="K952" s="101" t="str">
        <f t="shared" si="227"/>
        <v xml:space="preserve"> </v>
      </c>
      <c r="L952" s="78">
        <v>946</v>
      </c>
      <c r="M952" s="4" t="str">
        <f t="shared" si="228"/>
        <v>.946</v>
      </c>
      <c r="N952" s="340" t="str">
        <f>IF(O952="","",COUNTIF($O$7:O952,O952))</f>
        <v/>
      </c>
      <c r="O952" s="340" t="str">
        <f t="shared" si="225"/>
        <v/>
      </c>
      <c r="P952" s="1" t="str">
        <f t="shared" si="229"/>
        <v xml:space="preserve"> </v>
      </c>
      <c r="Q952" s="4" t="str">
        <f t="shared" si="230"/>
        <v>.</v>
      </c>
      <c r="R952" s="2" t="str">
        <f t="shared" si="231"/>
        <v xml:space="preserve"> </v>
      </c>
      <c r="S952" s="79">
        <f t="shared" si="232"/>
        <v>946</v>
      </c>
    </row>
    <row r="953" spans="2:19" ht="24" customHeight="1">
      <c r="B953" s="75" t="str">
        <f t="shared" si="226"/>
        <v xml:space="preserve"> . </v>
      </c>
      <c r="C953" s="76">
        <v>947</v>
      </c>
      <c r="D953" s="403" t="str">
        <f t="shared" si="218"/>
        <v>الثالثة إعدادي عام_947</v>
      </c>
      <c r="E953" s="77" t="str">
        <f t="shared" si="219"/>
        <v xml:space="preserve"> </v>
      </c>
      <c r="F953" s="91" t="str">
        <f t="shared" si="220"/>
        <v xml:space="preserve"> </v>
      </c>
      <c r="G953" s="92" t="str">
        <f t="shared" si="221"/>
        <v xml:space="preserve"> </v>
      </c>
      <c r="H953" s="91" t="str">
        <f t="shared" si="222"/>
        <v xml:space="preserve"> </v>
      </c>
      <c r="I953" s="91" t="str">
        <f t="shared" si="223"/>
        <v xml:space="preserve"> </v>
      </c>
      <c r="J953" s="91" t="str">
        <f t="shared" si="224"/>
        <v xml:space="preserve"> </v>
      </c>
      <c r="K953" s="101" t="str">
        <f t="shared" si="227"/>
        <v xml:space="preserve"> </v>
      </c>
      <c r="L953" s="78">
        <v>947</v>
      </c>
      <c r="M953" s="4" t="str">
        <f t="shared" si="228"/>
        <v>.947</v>
      </c>
      <c r="N953" s="340" t="str">
        <f>IF(O953="","",COUNTIF($O$7:O953,O953))</f>
        <v/>
      </c>
      <c r="O953" s="340" t="str">
        <f t="shared" si="225"/>
        <v/>
      </c>
      <c r="P953" s="1" t="str">
        <f t="shared" si="229"/>
        <v xml:space="preserve"> </v>
      </c>
      <c r="Q953" s="4" t="str">
        <f t="shared" si="230"/>
        <v>.</v>
      </c>
      <c r="R953" s="2" t="str">
        <f t="shared" si="231"/>
        <v xml:space="preserve"> </v>
      </c>
      <c r="S953" s="79">
        <f t="shared" si="232"/>
        <v>947</v>
      </c>
    </row>
    <row r="954" spans="2:19" ht="24" customHeight="1">
      <c r="B954" s="75" t="str">
        <f t="shared" si="226"/>
        <v xml:space="preserve"> . </v>
      </c>
      <c r="C954" s="76">
        <v>948</v>
      </c>
      <c r="D954" s="403" t="str">
        <f t="shared" si="218"/>
        <v>الثالثة إعدادي عام_948</v>
      </c>
      <c r="E954" s="77" t="str">
        <f t="shared" si="219"/>
        <v xml:space="preserve"> </v>
      </c>
      <c r="F954" s="91" t="str">
        <f t="shared" si="220"/>
        <v xml:space="preserve"> </v>
      </c>
      <c r="G954" s="92" t="str">
        <f t="shared" si="221"/>
        <v xml:space="preserve"> </v>
      </c>
      <c r="H954" s="91" t="str">
        <f t="shared" si="222"/>
        <v xml:space="preserve"> </v>
      </c>
      <c r="I954" s="91" t="str">
        <f t="shared" si="223"/>
        <v xml:space="preserve"> </v>
      </c>
      <c r="J954" s="91" t="str">
        <f t="shared" si="224"/>
        <v xml:space="preserve"> </v>
      </c>
      <c r="K954" s="101" t="str">
        <f t="shared" si="227"/>
        <v xml:space="preserve"> </v>
      </c>
      <c r="L954" s="78">
        <v>948</v>
      </c>
      <c r="M954" s="4" t="str">
        <f t="shared" si="228"/>
        <v>.948</v>
      </c>
      <c r="N954" s="340" t="str">
        <f>IF(O954="","",COUNTIF($O$7:O954,O954))</f>
        <v/>
      </c>
      <c r="O954" s="340" t="str">
        <f t="shared" si="225"/>
        <v/>
      </c>
      <c r="P954" s="1" t="str">
        <f t="shared" si="229"/>
        <v xml:space="preserve"> </v>
      </c>
      <c r="Q954" s="4" t="str">
        <f t="shared" si="230"/>
        <v>.</v>
      </c>
      <c r="R954" s="2" t="str">
        <f t="shared" si="231"/>
        <v xml:space="preserve"> </v>
      </c>
      <c r="S954" s="79">
        <f t="shared" si="232"/>
        <v>948</v>
      </c>
    </row>
    <row r="955" spans="2:19" ht="24" customHeight="1">
      <c r="B955" s="75" t="str">
        <f t="shared" si="226"/>
        <v xml:space="preserve"> . </v>
      </c>
      <c r="C955" s="76">
        <v>949</v>
      </c>
      <c r="D955" s="403" t="str">
        <f t="shared" si="218"/>
        <v>الثالثة إعدادي عام_949</v>
      </c>
      <c r="E955" s="77" t="str">
        <f t="shared" si="219"/>
        <v xml:space="preserve"> </v>
      </c>
      <c r="F955" s="91" t="str">
        <f t="shared" si="220"/>
        <v xml:space="preserve"> </v>
      </c>
      <c r="G955" s="92" t="str">
        <f t="shared" si="221"/>
        <v xml:space="preserve"> </v>
      </c>
      <c r="H955" s="91" t="str">
        <f t="shared" si="222"/>
        <v xml:space="preserve"> </v>
      </c>
      <c r="I955" s="91" t="str">
        <f t="shared" si="223"/>
        <v xml:space="preserve"> </v>
      </c>
      <c r="J955" s="91" t="str">
        <f t="shared" si="224"/>
        <v xml:space="preserve"> </v>
      </c>
      <c r="K955" s="101" t="str">
        <f t="shared" si="227"/>
        <v xml:space="preserve"> </v>
      </c>
      <c r="L955" s="78">
        <v>949</v>
      </c>
      <c r="M955" s="4" t="str">
        <f t="shared" si="228"/>
        <v>.949</v>
      </c>
      <c r="N955" s="340" t="str">
        <f>IF(O955="","",COUNTIF($O$7:O955,O955))</f>
        <v/>
      </c>
      <c r="O955" s="340" t="str">
        <f t="shared" si="225"/>
        <v/>
      </c>
      <c r="P955" s="1" t="str">
        <f t="shared" si="229"/>
        <v xml:space="preserve"> </v>
      </c>
      <c r="Q955" s="4" t="str">
        <f t="shared" si="230"/>
        <v>.</v>
      </c>
      <c r="R955" s="2" t="str">
        <f t="shared" si="231"/>
        <v xml:space="preserve"> </v>
      </c>
      <c r="S955" s="79">
        <f t="shared" si="232"/>
        <v>949</v>
      </c>
    </row>
    <row r="956" spans="2:19" ht="24" customHeight="1">
      <c r="B956" s="75" t="str">
        <f t="shared" si="226"/>
        <v xml:space="preserve"> . </v>
      </c>
      <c r="C956" s="76">
        <v>950</v>
      </c>
      <c r="D956" s="403" t="str">
        <f t="shared" si="218"/>
        <v>الثالثة إعدادي عام_950</v>
      </c>
      <c r="E956" s="77" t="str">
        <f t="shared" si="219"/>
        <v xml:space="preserve"> </v>
      </c>
      <c r="F956" s="91" t="str">
        <f t="shared" si="220"/>
        <v xml:space="preserve"> </v>
      </c>
      <c r="G956" s="92" t="str">
        <f t="shared" si="221"/>
        <v xml:space="preserve"> </v>
      </c>
      <c r="H956" s="91" t="str">
        <f t="shared" si="222"/>
        <v xml:space="preserve"> </v>
      </c>
      <c r="I956" s="91" t="str">
        <f t="shared" si="223"/>
        <v xml:space="preserve"> </v>
      </c>
      <c r="J956" s="91" t="str">
        <f t="shared" si="224"/>
        <v xml:space="preserve"> </v>
      </c>
      <c r="K956" s="101" t="str">
        <f t="shared" si="227"/>
        <v xml:space="preserve"> </v>
      </c>
      <c r="L956" s="78">
        <v>950</v>
      </c>
      <c r="M956" s="4" t="str">
        <f t="shared" si="228"/>
        <v>.950</v>
      </c>
      <c r="N956" s="340" t="str">
        <f>IF(O956="","",COUNTIF($O$7:O956,O956))</f>
        <v/>
      </c>
      <c r="O956" s="340" t="str">
        <f t="shared" si="225"/>
        <v/>
      </c>
      <c r="P956" s="1" t="str">
        <f t="shared" si="229"/>
        <v xml:space="preserve"> </v>
      </c>
      <c r="Q956" s="4" t="str">
        <f t="shared" si="230"/>
        <v>.</v>
      </c>
      <c r="R956" s="2" t="str">
        <f t="shared" si="231"/>
        <v xml:space="preserve"> </v>
      </c>
      <c r="S956" s="79">
        <f t="shared" si="232"/>
        <v>950</v>
      </c>
    </row>
    <row r="957" spans="2:19" ht="24" customHeight="1">
      <c r="B957" s="75" t="str">
        <f t="shared" si="226"/>
        <v xml:space="preserve"> . </v>
      </c>
      <c r="C957" s="76">
        <v>951</v>
      </c>
      <c r="D957" s="403" t="str">
        <f t="shared" si="218"/>
        <v>الثالثة إعدادي عام_951</v>
      </c>
      <c r="E957" s="77" t="str">
        <f t="shared" si="219"/>
        <v xml:space="preserve"> </v>
      </c>
      <c r="F957" s="91" t="str">
        <f t="shared" si="220"/>
        <v xml:space="preserve"> </v>
      </c>
      <c r="G957" s="92" t="str">
        <f t="shared" si="221"/>
        <v xml:space="preserve"> </v>
      </c>
      <c r="H957" s="91" t="str">
        <f t="shared" si="222"/>
        <v xml:space="preserve"> </v>
      </c>
      <c r="I957" s="91" t="str">
        <f t="shared" si="223"/>
        <v xml:space="preserve"> </v>
      </c>
      <c r="J957" s="91" t="str">
        <f t="shared" si="224"/>
        <v xml:space="preserve"> </v>
      </c>
      <c r="K957" s="101" t="str">
        <f t="shared" si="227"/>
        <v xml:space="preserve"> </v>
      </c>
      <c r="L957" s="78">
        <v>951</v>
      </c>
      <c r="M957" s="4" t="str">
        <f t="shared" si="228"/>
        <v>.951</v>
      </c>
      <c r="N957" s="340" t="str">
        <f>IF(O957="","",COUNTIF($O$7:O957,O957))</f>
        <v/>
      </c>
      <c r="O957" s="340" t="str">
        <f t="shared" si="225"/>
        <v/>
      </c>
      <c r="P957" s="1" t="str">
        <f t="shared" si="229"/>
        <v xml:space="preserve"> </v>
      </c>
      <c r="Q957" s="4" t="str">
        <f t="shared" si="230"/>
        <v>.</v>
      </c>
      <c r="R957" s="2" t="str">
        <f t="shared" si="231"/>
        <v xml:space="preserve"> </v>
      </c>
      <c r="S957" s="79">
        <f t="shared" si="232"/>
        <v>951</v>
      </c>
    </row>
    <row r="958" spans="2:19" ht="24" customHeight="1">
      <c r="B958" s="75" t="str">
        <f t="shared" si="226"/>
        <v xml:space="preserve"> . </v>
      </c>
      <c r="C958" s="76">
        <v>952</v>
      </c>
      <c r="D958" s="403" t="str">
        <f t="shared" si="218"/>
        <v>الثالثة إعدادي عام_952</v>
      </c>
      <c r="E958" s="77" t="str">
        <f t="shared" si="219"/>
        <v xml:space="preserve"> </v>
      </c>
      <c r="F958" s="91" t="str">
        <f t="shared" si="220"/>
        <v xml:space="preserve"> </v>
      </c>
      <c r="G958" s="92" t="str">
        <f t="shared" si="221"/>
        <v xml:space="preserve"> </v>
      </c>
      <c r="H958" s="91" t="str">
        <f t="shared" si="222"/>
        <v xml:space="preserve"> </v>
      </c>
      <c r="I958" s="91" t="str">
        <f t="shared" si="223"/>
        <v xml:space="preserve"> </v>
      </c>
      <c r="J958" s="91" t="str">
        <f t="shared" si="224"/>
        <v xml:space="preserve"> </v>
      </c>
      <c r="K958" s="101" t="str">
        <f t="shared" si="227"/>
        <v xml:space="preserve"> </v>
      </c>
      <c r="L958" s="78">
        <v>952</v>
      </c>
      <c r="M958" s="4" t="str">
        <f t="shared" si="228"/>
        <v>.952</v>
      </c>
      <c r="N958" s="340" t="str">
        <f>IF(O958="","",COUNTIF($O$7:O958,O958))</f>
        <v/>
      </c>
      <c r="O958" s="340" t="str">
        <f t="shared" si="225"/>
        <v/>
      </c>
      <c r="P958" s="1" t="str">
        <f t="shared" si="229"/>
        <v xml:space="preserve"> </v>
      </c>
      <c r="Q958" s="4" t="str">
        <f t="shared" si="230"/>
        <v>.</v>
      </c>
      <c r="R958" s="2" t="str">
        <f t="shared" si="231"/>
        <v xml:space="preserve"> </v>
      </c>
      <c r="S958" s="79">
        <f t="shared" si="232"/>
        <v>952</v>
      </c>
    </row>
    <row r="959" spans="2:19" ht="24" customHeight="1">
      <c r="B959" s="75" t="str">
        <f t="shared" si="226"/>
        <v xml:space="preserve"> . </v>
      </c>
      <c r="C959" s="76">
        <v>953</v>
      </c>
      <c r="D959" s="403" t="str">
        <f t="shared" si="218"/>
        <v>الثالثة إعدادي عام_953</v>
      </c>
      <c r="E959" s="77" t="str">
        <f t="shared" si="219"/>
        <v xml:space="preserve"> </v>
      </c>
      <c r="F959" s="91" t="str">
        <f t="shared" si="220"/>
        <v xml:space="preserve"> </v>
      </c>
      <c r="G959" s="92" t="str">
        <f t="shared" si="221"/>
        <v xml:space="preserve"> </v>
      </c>
      <c r="H959" s="91" t="str">
        <f t="shared" si="222"/>
        <v xml:space="preserve"> </v>
      </c>
      <c r="I959" s="91" t="str">
        <f t="shared" si="223"/>
        <v xml:space="preserve"> </v>
      </c>
      <c r="J959" s="91" t="str">
        <f t="shared" si="224"/>
        <v xml:space="preserve"> </v>
      </c>
      <c r="K959" s="101" t="str">
        <f t="shared" si="227"/>
        <v xml:space="preserve"> </v>
      </c>
      <c r="L959" s="78">
        <v>953</v>
      </c>
      <c r="M959" s="4" t="str">
        <f t="shared" si="228"/>
        <v>.953</v>
      </c>
      <c r="N959" s="340" t="str">
        <f>IF(O959="","",COUNTIF($O$7:O959,O959))</f>
        <v/>
      </c>
      <c r="O959" s="340" t="str">
        <f t="shared" si="225"/>
        <v/>
      </c>
      <c r="P959" s="1" t="str">
        <f t="shared" si="229"/>
        <v xml:space="preserve"> </v>
      </c>
      <c r="Q959" s="4" t="str">
        <f t="shared" si="230"/>
        <v>.</v>
      </c>
      <c r="R959" s="2" t="str">
        <f t="shared" si="231"/>
        <v xml:space="preserve"> </v>
      </c>
      <c r="S959" s="79">
        <f t="shared" si="232"/>
        <v>953</v>
      </c>
    </row>
    <row r="960" spans="2:19" ht="24" customHeight="1">
      <c r="B960" s="75" t="str">
        <f t="shared" si="226"/>
        <v xml:space="preserve"> . </v>
      </c>
      <c r="C960" s="76">
        <v>954</v>
      </c>
      <c r="D960" s="403" t="str">
        <f t="shared" si="218"/>
        <v>الثالثة إعدادي عام_954</v>
      </c>
      <c r="E960" s="77" t="str">
        <f t="shared" si="219"/>
        <v xml:space="preserve"> </v>
      </c>
      <c r="F960" s="91" t="str">
        <f t="shared" si="220"/>
        <v xml:space="preserve"> </v>
      </c>
      <c r="G960" s="92" t="str">
        <f t="shared" si="221"/>
        <v xml:space="preserve"> </v>
      </c>
      <c r="H960" s="91" t="str">
        <f t="shared" si="222"/>
        <v xml:space="preserve"> </v>
      </c>
      <c r="I960" s="91" t="str">
        <f t="shared" si="223"/>
        <v xml:space="preserve"> </v>
      </c>
      <c r="J960" s="91" t="str">
        <f t="shared" si="224"/>
        <v xml:space="preserve"> </v>
      </c>
      <c r="K960" s="101" t="str">
        <f t="shared" si="227"/>
        <v xml:space="preserve"> </v>
      </c>
      <c r="L960" s="78">
        <v>954</v>
      </c>
      <c r="M960" s="4" t="str">
        <f t="shared" si="228"/>
        <v>.954</v>
      </c>
      <c r="N960" s="340" t="str">
        <f>IF(O960="","",COUNTIF($O$7:O960,O960))</f>
        <v/>
      </c>
      <c r="O960" s="340" t="str">
        <f t="shared" si="225"/>
        <v/>
      </c>
      <c r="P960" s="1" t="str">
        <f t="shared" si="229"/>
        <v xml:space="preserve"> </v>
      </c>
      <c r="Q960" s="4" t="str">
        <f t="shared" si="230"/>
        <v>.</v>
      </c>
      <c r="R960" s="2" t="str">
        <f t="shared" si="231"/>
        <v xml:space="preserve"> </v>
      </c>
      <c r="S960" s="79">
        <f t="shared" si="232"/>
        <v>954</v>
      </c>
    </row>
    <row r="961" spans="2:19" ht="24" customHeight="1">
      <c r="B961" s="75" t="str">
        <f t="shared" si="226"/>
        <v xml:space="preserve"> . </v>
      </c>
      <c r="C961" s="76">
        <v>955</v>
      </c>
      <c r="D961" s="403" t="str">
        <f t="shared" si="218"/>
        <v>الثالثة إعدادي عام_955</v>
      </c>
      <c r="E961" s="77" t="str">
        <f t="shared" si="219"/>
        <v xml:space="preserve"> </v>
      </c>
      <c r="F961" s="91" t="str">
        <f t="shared" si="220"/>
        <v xml:space="preserve"> </v>
      </c>
      <c r="G961" s="92" t="str">
        <f t="shared" si="221"/>
        <v xml:space="preserve"> </v>
      </c>
      <c r="H961" s="91" t="str">
        <f t="shared" si="222"/>
        <v xml:space="preserve"> </v>
      </c>
      <c r="I961" s="91" t="str">
        <f t="shared" si="223"/>
        <v xml:space="preserve"> </v>
      </c>
      <c r="J961" s="91" t="str">
        <f t="shared" si="224"/>
        <v xml:space="preserve"> </v>
      </c>
      <c r="K961" s="101" t="str">
        <f t="shared" si="227"/>
        <v xml:space="preserve"> </v>
      </c>
      <c r="L961" s="78">
        <v>955</v>
      </c>
      <c r="M961" s="4" t="str">
        <f t="shared" si="228"/>
        <v>.955</v>
      </c>
      <c r="N961" s="340" t="str">
        <f>IF(O961="","",COUNTIF($O$7:O961,O961))</f>
        <v/>
      </c>
      <c r="O961" s="340" t="str">
        <f t="shared" si="225"/>
        <v/>
      </c>
      <c r="P961" s="1" t="str">
        <f t="shared" si="229"/>
        <v xml:space="preserve"> </v>
      </c>
      <c r="Q961" s="4" t="str">
        <f t="shared" si="230"/>
        <v>.</v>
      </c>
      <c r="R961" s="2" t="str">
        <f t="shared" si="231"/>
        <v xml:space="preserve"> </v>
      </c>
      <c r="S961" s="79">
        <f t="shared" si="232"/>
        <v>955</v>
      </c>
    </row>
    <row r="962" spans="2:19" ht="24" customHeight="1">
      <c r="B962" s="75" t="str">
        <f t="shared" si="226"/>
        <v xml:space="preserve"> . </v>
      </c>
      <c r="C962" s="76">
        <v>956</v>
      </c>
      <c r="D962" s="403" t="str">
        <f t="shared" si="218"/>
        <v>الثالثة إعدادي عام_956</v>
      </c>
      <c r="E962" s="77" t="str">
        <f t="shared" si="219"/>
        <v xml:space="preserve"> </v>
      </c>
      <c r="F962" s="91" t="str">
        <f t="shared" si="220"/>
        <v xml:space="preserve"> </v>
      </c>
      <c r="G962" s="92" t="str">
        <f t="shared" si="221"/>
        <v xml:space="preserve"> </v>
      </c>
      <c r="H962" s="91" t="str">
        <f t="shared" si="222"/>
        <v xml:space="preserve"> </v>
      </c>
      <c r="I962" s="91" t="str">
        <f t="shared" si="223"/>
        <v xml:space="preserve"> </v>
      </c>
      <c r="J962" s="91" t="str">
        <f t="shared" si="224"/>
        <v xml:space="preserve"> </v>
      </c>
      <c r="K962" s="101" t="str">
        <f t="shared" si="227"/>
        <v xml:space="preserve"> </v>
      </c>
      <c r="L962" s="78">
        <v>956</v>
      </c>
      <c r="M962" s="4" t="str">
        <f t="shared" si="228"/>
        <v>.956</v>
      </c>
      <c r="N962" s="340" t="str">
        <f>IF(O962="","",COUNTIF($O$7:O962,O962))</f>
        <v/>
      </c>
      <c r="O962" s="340" t="str">
        <f t="shared" si="225"/>
        <v/>
      </c>
      <c r="P962" s="1" t="str">
        <f t="shared" si="229"/>
        <v xml:space="preserve"> </v>
      </c>
      <c r="Q962" s="4" t="str">
        <f t="shared" si="230"/>
        <v>.</v>
      </c>
      <c r="R962" s="2" t="str">
        <f t="shared" si="231"/>
        <v xml:space="preserve"> </v>
      </c>
      <c r="S962" s="79">
        <f t="shared" si="232"/>
        <v>956</v>
      </c>
    </row>
    <row r="963" spans="2:19" ht="24" customHeight="1">
      <c r="B963" s="75" t="str">
        <f t="shared" si="226"/>
        <v xml:space="preserve"> . </v>
      </c>
      <c r="C963" s="76">
        <v>957</v>
      </c>
      <c r="D963" s="403" t="str">
        <f t="shared" si="218"/>
        <v>الثالثة إعدادي عام_957</v>
      </c>
      <c r="E963" s="77" t="str">
        <f t="shared" si="219"/>
        <v xml:space="preserve"> </v>
      </c>
      <c r="F963" s="91" t="str">
        <f t="shared" si="220"/>
        <v xml:space="preserve"> </v>
      </c>
      <c r="G963" s="92" t="str">
        <f t="shared" si="221"/>
        <v xml:space="preserve"> </v>
      </c>
      <c r="H963" s="91" t="str">
        <f t="shared" si="222"/>
        <v xml:space="preserve"> </v>
      </c>
      <c r="I963" s="91" t="str">
        <f t="shared" si="223"/>
        <v xml:space="preserve"> </v>
      </c>
      <c r="J963" s="91" t="str">
        <f t="shared" si="224"/>
        <v xml:space="preserve"> </v>
      </c>
      <c r="K963" s="101" t="str">
        <f t="shared" si="227"/>
        <v xml:space="preserve"> </v>
      </c>
      <c r="L963" s="78">
        <v>957</v>
      </c>
      <c r="M963" s="4" t="str">
        <f t="shared" si="228"/>
        <v>.957</v>
      </c>
      <c r="N963" s="340" t="str">
        <f>IF(O963="","",COUNTIF($O$7:O963,O963))</f>
        <v/>
      </c>
      <c r="O963" s="340" t="str">
        <f t="shared" si="225"/>
        <v/>
      </c>
      <c r="P963" s="1" t="str">
        <f t="shared" si="229"/>
        <v xml:space="preserve"> </v>
      </c>
      <c r="Q963" s="4" t="str">
        <f t="shared" si="230"/>
        <v>.</v>
      </c>
      <c r="R963" s="2" t="str">
        <f t="shared" si="231"/>
        <v xml:space="preserve"> </v>
      </c>
      <c r="S963" s="79">
        <f t="shared" si="232"/>
        <v>957</v>
      </c>
    </row>
    <row r="964" spans="2:19" ht="24" customHeight="1">
      <c r="B964" s="75" t="str">
        <f t="shared" si="226"/>
        <v xml:space="preserve"> . </v>
      </c>
      <c r="C964" s="76">
        <v>958</v>
      </c>
      <c r="D964" s="403" t="str">
        <f t="shared" si="218"/>
        <v>الثالثة إعدادي عام_958</v>
      </c>
      <c r="E964" s="77" t="str">
        <f t="shared" si="219"/>
        <v xml:space="preserve"> </v>
      </c>
      <c r="F964" s="91" t="str">
        <f t="shared" si="220"/>
        <v xml:space="preserve"> </v>
      </c>
      <c r="G964" s="92" t="str">
        <f t="shared" si="221"/>
        <v xml:space="preserve"> </v>
      </c>
      <c r="H964" s="91" t="str">
        <f t="shared" si="222"/>
        <v xml:space="preserve"> </v>
      </c>
      <c r="I964" s="91" t="str">
        <f t="shared" si="223"/>
        <v xml:space="preserve"> </v>
      </c>
      <c r="J964" s="91" t="str">
        <f t="shared" si="224"/>
        <v xml:space="preserve"> </v>
      </c>
      <c r="K964" s="101" t="str">
        <f t="shared" si="227"/>
        <v xml:space="preserve"> </v>
      </c>
      <c r="L964" s="78">
        <v>958</v>
      </c>
      <c r="M964" s="4" t="str">
        <f t="shared" si="228"/>
        <v>.958</v>
      </c>
      <c r="N964" s="340" t="str">
        <f>IF(O964="","",COUNTIF($O$7:O964,O964))</f>
        <v/>
      </c>
      <c r="O964" s="340" t="str">
        <f t="shared" si="225"/>
        <v/>
      </c>
      <c r="P964" s="1" t="str">
        <f t="shared" si="229"/>
        <v xml:space="preserve"> </v>
      </c>
      <c r="Q964" s="4" t="str">
        <f t="shared" si="230"/>
        <v>.</v>
      </c>
      <c r="R964" s="2" t="str">
        <f t="shared" si="231"/>
        <v xml:space="preserve"> </v>
      </c>
      <c r="S964" s="79">
        <f t="shared" si="232"/>
        <v>958</v>
      </c>
    </row>
    <row r="965" spans="2:19" ht="24" customHeight="1">
      <c r="B965" s="75" t="str">
        <f t="shared" si="226"/>
        <v xml:space="preserve"> . </v>
      </c>
      <c r="C965" s="76">
        <v>959</v>
      </c>
      <c r="D965" s="403" t="str">
        <f t="shared" si="218"/>
        <v>الثالثة إعدادي عام_959</v>
      </c>
      <c r="E965" s="77" t="str">
        <f t="shared" si="219"/>
        <v xml:space="preserve"> </v>
      </c>
      <c r="F965" s="91" t="str">
        <f t="shared" si="220"/>
        <v xml:space="preserve"> </v>
      </c>
      <c r="G965" s="92" t="str">
        <f t="shared" si="221"/>
        <v xml:space="preserve"> </v>
      </c>
      <c r="H965" s="91" t="str">
        <f t="shared" si="222"/>
        <v xml:space="preserve"> </v>
      </c>
      <c r="I965" s="91" t="str">
        <f t="shared" si="223"/>
        <v xml:space="preserve"> </v>
      </c>
      <c r="J965" s="91" t="str">
        <f t="shared" si="224"/>
        <v xml:space="preserve"> </v>
      </c>
      <c r="K965" s="101" t="str">
        <f t="shared" si="227"/>
        <v xml:space="preserve"> </v>
      </c>
      <c r="L965" s="78">
        <v>959</v>
      </c>
      <c r="M965" s="4" t="str">
        <f t="shared" si="228"/>
        <v>.959</v>
      </c>
      <c r="N965" s="340" t="str">
        <f>IF(O965="","",COUNTIF($O$7:O965,O965))</f>
        <v/>
      </c>
      <c r="O965" s="340" t="str">
        <f t="shared" si="225"/>
        <v/>
      </c>
      <c r="P965" s="1" t="str">
        <f t="shared" si="229"/>
        <v xml:space="preserve"> </v>
      </c>
      <c r="Q965" s="4" t="str">
        <f t="shared" si="230"/>
        <v>.</v>
      </c>
      <c r="R965" s="2" t="str">
        <f t="shared" si="231"/>
        <v xml:space="preserve"> </v>
      </c>
      <c r="S965" s="79">
        <f t="shared" si="232"/>
        <v>959</v>
      </c>
    </row>
    <row r="966" spans="2:19" ht="24" customHeight="1">
      <c r="B966" s="75" t="str">
        <f t="shared" si="226"/>
        <v xml:space="preserve"> . </v>
      </c>
      <c r="C966" s="76">
        <v>960</v>
      </c>
      <c r="D966" s="403" t="str">
        <f t="shared" si="218"/>
        <v>الثالثة إعدادي عام_960</v>
      </c>
      <c r="E966" s="77" t="str">
        <f t="shared" si="219"/>
        <v xml:space="preserve"> </v>
      </c>
      <c r="F966" s="91" t="str">
        <f t="shared" si="220"/>
        <v xml:space="preserve"> </v>
      </c>
      <c r="G966" s="92" t="str">
        <f t="shared" si="221"/>
        <v xml:space="preserve"> </v>
      </c>
      <c r="H966" s="91" t="str">
        <f t="shared" si="222"/>
        <v xml:space="preserve"> </v>
      </c>
      <c r="I966" s="91" t="str">
        <f t="shared" si="223"/>
        <v xml:space="preserve"> </v>
      </c>
      <c r="J966" s="91" t="str">
        <f t="shared" si="224"/>
        <v xml:space="preserve"> </v>
      </c>
      <c r="K966" s="101" t="str">
        <f t="shared" si="227"/>
        <v xml:space="preserve"> </v>
      </c>
      <c r="L966" s="78">
        <v>960</v>
      </c>
      <c r="M966" s="4" t="str">
        <f t="shared" si="228"/>
        <v>.960</v>
      </c>
      <c r="N966" s="340" t="str">
        <f>IF(O966="","",COUNTIF($O$7:O966,O966))</f>
        <v/>
      </c>
      <c r="O966" s="340" t="str">
        <f t="shared" si="225"/>
        <v/>
      </c>
      <c r="P966" s="1" t="str">
        <f t="shared" si="229"/>
        <v xml:space="preserve"> </v>
      </c>
      <c r="Q966" s="4" t="str">
        <f t="shared" si="230"/>
        <v>.</v>
      </c>
      <c r="R966" s="2" t="str">
        <f t="shared" si="231"/>
        <v xml:space="preserve"> </v>
      </c>
      <c r="S966" s="79">
        <f t="shared" si="232"/>
        <v>960</v>
      </c>
    </row>
    <row r="967" spans="2:19" ht="24" customHeight="1">
      <c r="B967" s="75" t="str">
        <f t="shared" si="226"/>
        <v xml:space="preserve"> . </v>
      </c>
      <c r="C967" s="76">
        <v>961</v>
      </c>
      <c r="D967" s="403" t="str">
        <f t="shared" ref="D967:D1029" si="233">$F$2&amp;"_"&amp;C967</f>
        <v>الثالثة إعدادي عام_961</v>
      </c>
      <c r="E967" s="77" t="str">
        <f t="shared" ref="E967:E1029" si="234">IFERROR(INDEX(AHLA1,MATCH(D967,AHLA,0))," ")</f>
        <v xml:space="preserve"> </v>
      </c>
      <c r="F967" s="91" t="str">
        <f t="shared" ref="F967:F1029" si="235">IF(LEN(E967)&gt;7,RIGHT(E967,2),RIGHT(E967,1))</f>
        <v xml:space="preserve"> </v>
      </c>
      <c r="G967" s="92" t="str">
        <f t="shared" ref="G967:G1029" si="236">IFERROR(INDEX(AHLA2,MATCH(D967,AHLA,0))," ")</f>
        <v xml:space="preserve"> </v>
      </c>
      <c r="H967" s="91" t="str">
        <f t="shared" ref="H967:H1029" si="237">IFERROR(INDEX(AHLA3,MATCH(D967,AHLA,0))," ")</f>
        <v xml:space="preserve"> </v>
      </c>
      <c r="I967" s="91" t="str">
        <f t="shared" ref="I967:I1029" si="238">IFERROR(INDEX(AHLA5,MATCH(D967,AHLA,0))," ")</f>
        <v xml:space="preserve"> </v>
      </c>
      <c r="J967" s="91" t="str">
        <f t="shared" ref="J967:J1029" si="239">IFERROR(INDEX(AHLA4,MATCH(D967,AHLA,0))," ")</f>
        <v xml:space="preserve"> </v>
      </c>
      <c r="K967" s="101" t="str">
        <f t="shared" si="227"/>
        <v xml:space="preserve"> </v>
      </c>
      <c r="L967" s="78">
        <v>961</v>
      </c>
      <c r="M967" s="4" t="str">
        <f t="shared" si="228"/>
        <v>.961</v>
      </c>
      <c r="N967" s="340" t="str">
        <f>IF(O967="","",COUNTIF($O$7:O967,O967))</f>
        <v/>
      </c>
      <c r="O967" s="340" t="str">
        <f t="shared" si="225"/>
        <v/>
      </c>
      <c r="P967" s="1" t="str">
        <f t="shared" si="229"/>
        <v xml:space="preserve"> </v>
      </c>
      <c r="Q967" s="4" t="str">
        <f t="shared" si="230"/>
        <v>.</v>
      </c>
      <c r="R967" s="2" t="str">
        <f t="shared" si="231"/>
        <v xml:space="preserve"> </v>
      </c>
      <c r="S967" s="79">
        <f t="shared" si="232"/>
        <v>961</v>
      </c>
    </row>
    <row r="968" spans="2:19" ht="24" customHeight="1">
      <c r="B968" s="75" t="str">
        <f t="shared" si="226"/>
        <v xml:space="preserve"> . </v>
      </c>
      <c r="C968" s="76">
        <v>962</v>
      </c>
      <c r="D968" s="403" t="str">
        <f t="shared" si="233"/>
        <v>الثالثة إعدادي عام_962</v>
      </c>
      <c r="E968" s="77" t="str">
        <f t="shared" si="234"/>
        <v xml:space="preserve"> </v>
      </c>
      <c r="F968" s="91" t="str">
        <f t="shared" si="235"/>
        <v xml:space="preserve"> </v>
      </c>
      <c r="G968" s="92" t="str">
        <f t="shared" si="236"/>
        <v xml:space="preserve"> </v>
      </c>
      <c r="H968" s="91" t="str">
        <f t="shared" si="237"/>
        <v xml:space="preserve"> </v>
      </c>
      <c r="I968" s="91" t="str">
        <f t="shared" si="238"/>
        <v xml:space="preserve"> </v>
      </c>
      <c r="J968" s="91" t="str">
        <f t="shared" si="239"/>
        <v xml:space="preserve"> </v>
      </c>
      <c r="K968" s="101" t="str">
        <f t="shared" si="227"/>
        <v xml:space="preserve"> </v>
      </c>
      <c r="L968" s="78">
        <v>962</v>
      </c>
      <c r="M968" s="4" t="str">
        <f t="shared" si="228"/>
        <v>.962</v>
      </c>
      <c r="N968" s="340" t="str">
        <f>IF(O968="","",COUNTIF($O$7:O968,O968))</f>
        <v/>
      </c>
      <c r="O968" s="340" t="str">
        <f t="shared" ref="O968:O1029" si="240">IFERROR(INDEX($W$7:$W$46,MATCH(ROW()-6,$U$6:$U$46)),"")</f>
        <v/>
      </c>
      <c r="P968" s="1" t="str">
        <f t="shared" si="229"/>
        <v xml:space="preserve"> </v>
      </c>
      <c r="Q968" s="4" t="str">
        <f t="shared" si="230"/>
        <v>.</v>
      </c>
      <c r="R968" s="2" t="str">
        <f t="shared" si="231"/>
        <v xml:space="preserve"> </v>
      </c>
      <c r="S968" s="79">
        <f t="shared" si="232"/>
        <v>962</v>
      </c>
    </row>
    <row r="969" spans="2:19" ht="24" customHeight="1">
      <c r="B969" s="75" t="str">
        <f t="shared" si="226"/>
        <v xml:space="preserve"> . </v>
      </c>
      <c r="C969" s="76">
        <v>963</v>
      </c>
      <c r="D969" s="403" t="str">
        <f t="shared" si="233"/>
        <v>الثالثة إعدادي عام_963</v>
      </c>
      <c r="E969" s="77" t="str">
        <f t="shared" si="234"/>
        <v xml:space="preserve"> </v>
      </c>
      <c r="F969" s="91" t="str">
        <f t="shared" si="235"/>
        <v xml:space="preserve"> </v>
      </c>
      <c r="G969" s="92" t="str">
        <f t="shared" si="236"/>
        <v xml:space="preserve"> </v>
      </c>
      <c r="H969" s="91" t="str">
        <f t="shared" si="237"/>
        <v xml:space="preserve"> </v>
      </c>
      <c r="I969" s="91" t="str">
        <f t="shared" si="238"/>
        <v xml:space="preserve"> </v>
      </c>
      <c r="J969" s="91" t="str">
        <f t="shared" si="239"/>
        <v xml:space="preserve"> </v>
      </c>
      <c r="K969" s="101" t="str">
        <f t="shared" si="227"/>
        <v xml:space="preserve"> </v>
      </c>
      <c r="L969" s="78">
        <v>963</v>
      </c>
      <c r="M969" s="4" t="str">
        <f t="shared" si="228"/>
        <v>.963</v>
      </c>
      <c r="N969" s="340" t="str">
        <f>IF(O969="","",COUNTIF($O$7:O969,O969))</f>
        <v/>
      </c>
      <c r="O969" s="340" t="str">
        <f t="shared" si="240"/>
        <v/>
      </c>
      <c r="P969" s="1" t="str">
        <f t="shared" si="229"/>
        <v xml:space="preserve"> </v>
      </c>
      <c r="Q969" s="4" t="str">
        <f t="shared" si="230"/>
        <v>.</v>
      </c>
      <c r="R969" s="2" t="str">
        <f t="shared" si="231"/>
        <v xml:space="preserve"> </v>
      </c>
      <c r="S969" s="79">
        <f t="shared" si="232"/>
        <v>963</v>
      </c>
    </row>
    <row r="970" spans="2:19" ht="24" customHeight="1">
      <c r="B970" s="75" t="str">
        <f t="shared" si="226"/>
        <v xml:space="preserve"> . </v>
      </c>
      <c r="C970" s="76">
        <v>964</v>
      </c>
      <c r="D970" s="403" t="str">
        <f t="shared" si="233"/>
        <v>الثالثة إعدادي عام_964</v>
      </c>
      <c r="E970" s="77" t="str">
        <f t="shared" si="234"/>
        <v xml:space="preserve"> </v>
      </c>
      <c r="F970" s="91" t="str">
        <f t="shared" si="235"/>
        <v xml:space="preserve"> </v>
      </c>
      <c r="G970" s="92" t="str">
        <f t="shared" si="236"/>
        <v xml:space="preserve"> </v>
      </c>
      <c r="H970" s="91" t="str">
        <f t="shared" si="237"/>
        <v xml:space="preserve"> </v>
      </c>
      <c r="I970" s="91" t="str">
        <f t="shared" si="238"/>
        <v xml:space="preserve"> </v>
      </c>
      <c r="J970" s="91" t="str">
        <f t="shared" si="239"/>
        <v xml:space="preserve"> </v>
      </c>
      <c r="K970" s="101" t="str">
        <f t="shared" si="227"/>
        <v xml:space="preserve"> </v>
      </c>
      <c r="L970" s="78">
        <v>964</v>
      </c>
      <c r="M970" s="4" t="str">
        <f t="shared" si="228"/>
        <v>.964</v>
      </c>
      <c r="N970" s="340" t="str">
        <f>IF(O970="","",COUNTIF($O$7:O970,O970))</f>
        <v/>
      </c>
      <c r="O970" s="340" t="str">
        <f t="shared" si="240"/>
        <v/>
      </c>
      <c r="P970" s="1" t="str">
        <f t="shared" si="229"/>
        <v xml:space="preserve"> </v>
      </c>
      <c r="Q970" s="4" t="str">
        <f t="shared" si="230"/>
        <v>.</v>
      </c>
      <c r="R970" s="2" t="str">
        <f t="shared" si="231"/>
        <v xml:space="preserve"> </v>
      </c>
      <c r="S970" s="79">
        <f t="shared" si="232"/>
        <v>964</v>
      </c>
    </row>
    <row r="971" spans="2:19" ht="24" customHeight="1">
      <c r="B971" s="75" t="str">
        <f t="shared" si="226"/>
        <v xml:space="preserve"> . </v>
      </c>
      <c r="C971" s="76">
        <v>965</v>
      </c>
      <c r="D971" s="403" t="str">
        <f t="shared" si="233"/>
        <v>الثالثة إعدادي عام_965</v>
      </c>
      <c r="E971" s="77" t="str">
        <f t="shared" si="234"/>
        <v xml:space="preserve"> </v>
      </c>
      <c r="F971" s="91" t="str">
        <f t="shared" si="235"/>
        <v xml:space="preserve"> </v>
      </c>
      <c r="G971" s="92" t="str">
        <f t="shared" si="236"/>
        <v xml:space="preserve"> </v>
      </c>
      <c r="H971" s="91" t="str">
        <f t="shared" si="237"/>
        <v xml:space="preserve"> </v>
      </c>
      <c r="I971" s="91" t="str">
        <f t="shared" si="238"/>
        <v xml:space="preserve"> </v>
      </c>
      <c r="J971" s="91" t="str">
        <f t="shared" si="239"/>
        <v xml:space="preserve"> </v>
      </c>
      <c r="K971" s="101" t="str">
        <f t="shared" si="227"/>
        <v xml:space="preserve"> </v>
      </c>
      <c r="L971" s="78">
        <v>965</v>
      </c>
      <c r="M971" s="4" t="str">
        <f t="shared" si="228"/>
        <v>.965</v>
      </c>
      <c r="N971" s="340" t="str">
        <f>IF(O971="","",COUNTIF($O$7:O971,O971))</f>
        <v/>
      </c>
      <c r="O971" s="340" t="str">
        <f t="shared" si="240"/>
        <v/>
      </c>
      <c r="P971" s="1" t="str">
        <f t="shared" si="229"/>
        <v xml:space="preserve"> </v>
      </c>
      <c r="Q971" s="4" t="str">
        <f t="shared" si="230"/>
        <v>.</v>
      </c>
      <c r="R971" s="2" t="str">
        <f t="shared" si="231"/>
        <v xml:space="preserve"> </v>
      </c>
      <c r="S971" s="79">
        <f t="shared" si="232"/>
        <v>965</v>
      </c>
    </row>
    <row r="972" spans="2:19" ht="24" customHeight="1">
      <c r="B972" s="75" t="str">
        <f t="shared" si="226"/>
        <v xml:space="preserve"> . </v>
      </c>
      <c r="C972" s="76">
        <v>966</v>
      </c>
      <c r="D972" s="403" t="str">
        <f t="shared" si="233"/>
        <v>الثالثة إعدادي عام_966</v>
      </c>
      <c r="E972" s="77" t="str">
        <f t="shared" si="234"/>
        <v xml:space="preserve"> </v>
      </c>
      <c r="F972" s="91" t="str">
        <f t="shared" si="235"/>
        <v xml:space="preserve"> </v>
      </c>
      <c r="G972" s="92" t="str">
        <f t="shared" si="236"/>
        <v xml:space="preserve"> </v>
      </c>
      <c r="H972" s="91" t="str">
        <f t="shared" si="237"/>
        <v xml:space="preserve"> </v>
      </c>
      <c r="I972" s="91" t="str">
        <f t="shared" si="238"/>
        <v xml:space="preserve"> </v>
      </c>
      <c r="J972" s="91" t="str">
        <f t="shared" si="239"/>
        <v xml:space="preserve"> </v>
      </c>
      <c r="K972" s="101" t="str">
        <f t="shared" si="227"/>
        <v xml:space="preserve"> </v>
      </c>
      <c r="L972" s="78">
        <v>966</v>
      </c>
      <c r="M972" s="4" t="str">
        <f t="shared" si="228"/>
        <v>.966</v>
      </c>
      <c r="N972" s="340" t="str">
        <f>IF(O972="","",COUNTIF($O$7:O972,O972))</f>
        <v/>
      </c>
      <c r="O972" s="340" t="str">
        <f t="shared" si="240"/>
        <v/>
      </c>
      <c r="P972" s="1" t="str">
        <f t="shared" si="229"/>
        <v xml:space="preserve"> </v>
      </c>
      <c r="Q972" s="4" t="str">
        <f t="shared" si="230"/>
        <v>.</v>
      </c>
      <c r="R972" s="2" t="str">
        <f t="shared" si="231"/>
        <v xml:space="preserve"> </v>
      </c>
      <c r="S972" s="79">
        <f t="shared" si="232"/>
        <v>966</v>
      </c>
    </row>
    <row r="973" spans="2:19" ht="24" customHeight="1">
      <c r="B973" s="75" t="str">
        <f t="shared" si="226"/>
        <v xml:space="preserve"> . </v>
      </c>
      <c r="C973" s="76">
        <v>967</v>
      </c>
      <c r="D973" s="403" t="str">
        <f t="shared" si="233"/>
        <v>الثالثة إعدادي عام_967</v>
      </c>
      <c r="E973" s="77" t="str">
        <f t="shared" si="234"/>
        <v xml:space="preserve"> </v>
      </c>
      <c r="F973" s="91" t="str">
        <f t="shared" si="235"/>
        <v xml:space="preserve"> </v>
      </c>
      <c r="G973" s="92" t="str">
        <f t="shared" si="236"/>
        <v xml:space="preserve"> </v>
      </c>
      <c r="H973" s="91" t="str">
        <f t="shared" si="237"/>
        <v xml:space="preserve"> </v>
      </c>
      <c r="I973" s="91" t="str">
        <f t="shared" si="238"/>
        <v xml:space="preserve"> </v>
      </c>
      <c r="J973" s="91" t="str">
        <f t="shared" si="239"/>
        <v xml:space="preserve"> </v>
      </c>
      <c r="K973" s="101" t="str">
        <f t="shared" si="227"/>
        <v xml:space="preserve"> </v>
      </c>
      <c r="L973" s="78">
        <v>967</v>
      </c>
      <c r="M973" s="4" t="str">
        <f t="shared" si="228"/>
        <v>.967</v>
      </c>
      <c r="N973" s="340" t="str">
        <f>IF(O973="","",COUNTIF($O$7:O973,O973))</f>
        <v/>
      </c>
      <c r="O973" s="340" t="str">
        <f t="shared" si="240"/>
        <v/>
      </c>
      <c r="P973" s="1" t="str">
        <f t="shared" si="229"/>
        <v xml:space="preserve"> </v>
      </c>
      <c r="Q973" s="4" t="str">
        <f t="shared" si="230"/>
        <v>.</v>
      </c>
      <c r="R973" s="2" t="str">
        <f t="shared" si="231"/>
        <v xml:space="preserve"> </v>
      </c>
      <c r="S973" s="79">
        <f t="shared" si="232"/>
        <v>967</v>
      </c>
    </row>
    <row r="974" spans="2:19" ht="24" customHeight="1">
      <c r="B974" s="75" t="str">
        <f t="shared" si="226"/>
        <v xml:space="preserve"> . </v>
      </c>
      <c r="C974" s="76">
        <v>968</v>
      </c>
      <c r="D974" s="403" t="str">
        <f t="shared" si="233"/>
        <v>الثالثة إعدادي عام_968</v>
      </c>
      <c r="E974" s="77" t="str">
        <f t="shared" si="234"/>
        <v xml:space="preserve"> </v>
      </c>
      <c r="F974" s="91" t="str">
        <f t="shared" si="235"/>
        <v xml:space="preserve"> </v>
      </c>
      <c r="G974" s="92" t="str">
        <f t="shared" si="236"/>
        <v xml:space="preserve"> </v>
      </c>
      <c r="H974" s="91" t="str">
        <f t="shared" si="237"/>
        <v xml:space="preserve"> </v>
      </c>
      <c r="I974" s="91" t="str">
        <f t="shared" si="238"/>
        <v xml:space="preserve"> </v>
      </c>
      <c r="J974" s="91" t="str">
        <f t="shared" si="239"/>
        <v xml:space="preserve"> </v>
      </c>
      <c r="K974" s="101" t="str">
        <f t="shared" si="227"/>
        <v xml:space="preserve"> </v>
      </c>
      <c r="L974" s="78">
        <v>968</v>
      </c>
      <c r="M974" s="4" t="str">
        <f t="shared" si="228"/>
        <v>.968</v>
      </c>
      <c r="N974" s="340" t="str">
        <f>IF(O974="","",COUNTIF($O$7:O974,O974))</f>
        <v/>
      </c>
      <c r="O974" s="340" t="str">
        <f t="shared" si="240"/>
        <v/>
      </c>
      <c r="P974" s="1" t="str">
        <f t="shared" si="229"/>
        <v xml:space="preserve"> </v>
      </c>
      <c r="Q974" s="4" t="str">
        <f t="shared" si="230"/>
        <v>.</v>
      </c>
      <c r="R974" s="2" t="str">
        <f t="shared" si="231"/>
        <v xml:space="preserve"> </v>
      </c>
      <c r="S974" s="79">
        <f t="shared" si="232"/>
        <v>968</v>
      </c>
    </row>
    <row r="975" spans="2:19" ht="24" customHeight="1">
      <c r="B975" s="75" t="str">
        <f t="shared" si="226"/>
        <v xml:space="preserve"> . </v>
      </c>
      <c r="C975" s="76">
        <v>969</v>
      </c>
      <c r="D975" s="403" t="str">
        <f t="shared" si="233"/>
        <v>الثالثة إعدادي عام_969</v>
      </c>
      <c r="E975" s="77" t="str">
        <f t="shared" si="234"/>
        <v xml:space="preserve"> </v>
      </c>
      <c r="F975" s="91" t="str">
        <f t="shared" si="235"/>
        <v xml:space="preserve"> </v>
      </c>
      <c r="G975" s="92" t="str">
        <f t="shared" si="236"/>
        <v xml:space="preserve"> </v>
      </c>
      <c r="H975" s="91" t="str">
        <f t="shared" si="237"/>
        <v xml:space="preserve"> </v>
      </c>
      <c r="I975" s="91" t="str">
        <f t="shared" si="238"/>
        <v xml:space="preserve"> </v>
      </c>
      <c r="J975" s="91" t="str">
        <f t="shared" si="239"/>
        <v xml:space="preserve"> </v>
      </c>
      <c r="K975" s="101" t="str">
        <f t="shared" si="227"/>
        <v xml:space="preserve"> </v>
      </c>
      <c r="L975" s="78">
        <v>969</v>
      </c>
      <c r="M975" s="4" t="str">
        <f t="shared" si="228"/>
        <v>.969</v>
      </c>
      <c r="N975" s="340" t="str">
        <f>IF(O975="","",COUNTIF($O$7:O975,O975))</f>
        <v/>
      </c>
      <c r="O975" s="340" t="str">
        <f t="shared" si="240"/>
        <v/>
      </c>
      <c r="P975" s="1" t="str">
        <f t="shared" si="229"/>
        <v xml:space="preserve"> </v>
      </c>
      <c r="Q975" s="4" t="str">
        <f t="shared" si="230"/>
        <v>.</v>
      </c>
      <c r="R975" s="2" t="str">
        <f t="shared" si="231"/>
        <v xml:space="preserve"> </v>
      </c>
      <c r="S975" s="79">
        <f t="shared" si="232"/>
        <v>969</v>
      </c>
    </row>
    <row r="976" spans="2:19" ht="24" customHeight="1">
      <c r="B976" s="75" t="str">
        <f t="shared" si="226"/>
        <v xml:space="preserve"> . </v>
      </c>
      <c r="C976" s="76">
        <v>970</v>
      </c>
      <c r="D976" s="403" t="str">
        <f t="shared" si="233"/>
        <v>الثالثة إعدادي عام_970</v>
      </c>
      <c r="E976" s="77" t="str">
        <f t="shared" si="234"/>
        <v xml:space="preserve"> </v>
      </c>
      <c r="F976" s="91" t="str">
        <f t="shared" si="235"/>
        <v xml:space="preserve"> </v>
      </c>
      <c r="G976" s="92" t="str">
        <f t="shared" si="236"/>
        <v xml:space="preserve"> </v>
      </c>
      <c r="H976" s="91" t="str">
        <f t="shared" si="237"/>
        <v xml:space="preserve"> </v>
      </c>
      <c r="I976" s="91" t="str">
        <f t="shared" si="238"/>
        <v xml:space="preserve"> </v>
      </c>
      <c r="J976" s="91" t="str">
        <f t="shared" si="239"/>
        <v xml:space="preserve"> </v>
      </c>
      <c r="K976" s="101" t="str">
        <f t="shared" si="227"/>
        <v xml:space="preserve"> </v>
      </c>
      <c r="L976" s="78">
        <v>970</v>
      </c>
      <c r="M976" s="4" t="str">
        <f t="shared" si="228"/>
        <v>.970</v>
      </c>
      <c r="N976" s="340" t="str">
        <f>IF(O976="","",COUNTIF($O$7:O976,O976))</f>
        <v/>
      </c>
      <c r="O976" s="340" t="str">
        <f t="shared" si="240"/>
        <v/>
      </c>
      <c r="P976" s="1" t="str">
        <f t="shared" si="229"/>
        <v xml:space="preserve"> </v>
      </c>
      <c r="Q976" s="4" t="str">
        <f t="shared" si="230"/>
        <v>.</v>
      </c>
      <c r="R976" s="2" t="str">
        <f t="shared" si="231"/>
        <v xml:space="preserve"> </v>
      </c>
      <c r="S976" s="79">
        <f t="shared" si="232"/>
        <v>970</v>
      </c>
    </row>
    <row r="977" spans="2:19" ht="24" customHeight="1">
      <c r="B977" s="75" t="str">
        <f t="shared" si="226"/>
        <v xml:space="preserve"> . </v>
      </c>
      <c r="C977" s="76">
        <v>971</v>
      </c>
      <c r="D977" s="403" t="str">
        <f t="shared" si="233"/>
        <v>الثالثة إعدادي عام_971</v>
      </c>
      <c r="E977" s="77" t="str">
        <f t="shared" si="234"/>
        <v xml:space="preserve"> </v>
      </c>
      <c r="F977" s="91" t="str">
        <f t="shared" si="235"/>
        <v xml:space="preserve"> </v>
      </c>
      <c r="G977" s="92" t="str">
        <f t="shared" si="236"/>
        <v xml:space="preserve"> </v>
      </c>
      <c r="H977" s="91" t="str">
        <f t="shared" si="237"/>
        <v xml:space="preserve"> </v>
      </c>
      <c r="I977" s="91" t="str">
        <f t="shared" si="238"/>
        <v xml:space="preserve"> </v>
      </c>
      <c r="J977" s="91" t="str">
        <f t="shared" si="239"/>
        <v xml:space="preserve"> </v>
      </c>
      <c r="K977" s="101" t="str">
        <f t="shared" si="227"/>
        <v xml:space="preserve"> </v>
      </c>
      <c r="L977" s="78">
        <v>971</v>
      </c>
      <c r="M977" s="4" t="str">
        <f t="shared" si="228"/>
        <v>.971</v>
      </c>
      <c r="N977" s="340" t="str">
        <f>IF(O977="","",COUNTIF($O$7:O977,O977))</f>
        <v/>
      </c>
      <c r="O977" s="340" t="str">
        <f t="shared" si="240"/>
        <v/>
      </c>
      <c r="P977" s="1" t="str">
        <f t="shared" si="229"/>
        <v xml:space="preserve"> </v>
      </c>
      <c r="Q977" s="4" t="str">
        <f t="shared" si="230"/>
        <v>.</v>
      </c>
      <c r="R977" s="2" t="str">
        <f t="shared" si="231"/>
        <v xml:space="preserve"> </v>
      </c>
      <c r="S977" s="79">
        <f t="shared" si="232"/>
        <v>971</v>
      </c>
    </row>
    <row r="978" spans="2:19" ht="24" customHeight="1">
      <c r="B978" s="75" t="str">
        <f t="shared" si="226"/>
        <v xml:space="preserve"> . </v>
      </c>
      <c r="C978" s="76">
        <v>972</v>
      </c>
      <c r="D978" s="403" t="str">
        <f t="shared" si="233"/>
        <v>الثالثة إعدادي عام_972</v>
      </c>
      <c r="E978" s="77" t="str">
        <f t="shared" si="234"/>
        <v xml:space="preserve"> </v>
      </c>
      <c r="F978" s="91" t="str">
        <f t="shared" si="235"/>
        <v xml:space="preserve"> </v>
      </c>
      <c r="G978" s="92" t="str">
        <f t="shared" si="236"/>
        <v xml:space="preserve"> </v>
      </c>
      <c r="H978" s="91" t="str">
        <f t="shared" si="237"/>
        <v xml:space="preserve"> </v>
      </c>
      <c r="I978" s="91" t="str">
        <f t="shared" si="238"/>
        <v xml:space="preserve"> </v>
      </c>
      <c r="J978" s="91" t="str">
        <f t="shared" si="239"/>
        <v xml:space="preserve"> </v>
      </c>
      <c r="K978" s="101" t="str">
        <f t="shared" si="227"/>
        <v xml:space="preserve"> </v>
      </c>
      <c r="L978" s="78">
        <v>972</v>
      </c>
      <c r="M978" s="4" t="str">
        <f t="shared" si="228"/>
        <v>.972</v>
      </c>
      <c r="N978" s="340" t="str">
        <f>IF(O978="","",COUNTIF($O$7:O978,O978))</f>
        <v/>
      </c>
      <c r="O978" s="340" t="str">
        <f t="shared" si="240"/>
        <v/>
      </c>
      <c r="P978" s="1" t="str">
        <f t="shared" si="229"/>
        <v xml:space="preserve"> </v>
      </c>
      <c r="Q978" s="4" t="str">
        <f t="shared" si="230"/>
        <v>.</v>
      </c>
      <c r="R978" s="2" t="str">
        <f t="shared" si="231"/>
        <v xml:space="preserve"> </v>
      </c>
      <c r="S978" s="79">
        <f t="shared" si="232"/>
        <v>972</v>
      </c>
    </row>
    <row r="979" spans="2:19" ht="24" customHeight="1">
      <c r="B979" s="75" t="str">
        <f t="shared" si="226"/>
        <v xml:space="preserve"> . </v>
      </c>
      <c r="C979" s="76">
        <v>973</v>
      </c>
      <c r="D979" s="403" t="str">
        <f t="shared" si="233"/>
        <v>الثالثة إعدادي عام_973</v>
      </c>
      <c r="E979" s="77" t="str">
        <f t="shared" si="234"/>
        <v xml:space="preserve"> </v>
      </c>
      <c r="F979" s="91" t="str">
        <f t="shared" si="235"/>
        <v xml:space="preserve"> </v>
      </c>
      <c r="G979" s="92" t="str">
        <f t="shared" si="236"/>
        <v xml:space="preserve"> </v>
      </c>
      <c r="H979" s="91" t="str">
        <f t="shared" si="237"/>
        <v xml:space="preserve"> </v>
      </c>
      <c r="I979" s="91" t="str">
        <f t="shared" si="238"/>
        <v xml:space="preserve"> </v>
      </c>
      <c r="J979" s="91" t="str">
        <f t="shared" si="239"/>
        <v xml:space="preserve"> </v>
      </c>
      <c r="K979" s="101" t="str">
        <f t="shared" si="227"/>
        <v xml:space="preserve"> </v>
      </c>
      <c r="L979" s="78">
        <v>973</v>
      </c>
      <c r="M979" s="4" t="str">
        <f t="shared" si="228"/>
        <v>.973</v>
      </c>
      <c r="N979" s="340" t="str">
        <f>IF(O979="","",COUNTIF($O$7:O979,O979))</f>
        <v/>
      </c>
      <c r="O979" s="340" t="str">
        <f t="shared" si="240"/>
        <v/>
      </c>
      <c r="P979" s="1" t="str">
        <f t="shared" si="229"/>
        <v xml:space="preserve"> </v>
      </c>
      <c r="Q979" s="4" t="str">
        <f t="shared" si="230"/>
        <v>.</v>
      </c>
      <c r="R979" s="2" t="str">
        <f t="shared" si="231"/>
        <v xml:space="preserve"> </v>
      </c>
      <c r="S979" s="79">
        <f t="shared" si="232"/>
        <v>973</v>
      </c>
    </row>
    <row r="980" spans="2:19" ht="24" customHeight="1">
      <c r="B980" s="75" t="str">
        <f t="shared" si="226"/>
        <v xml:space="preserve"> . </v>
      </c>
      <c r="C980" s="76">
        <v>974</v>
      </c>
      <c r="D980" s="403" t="str">
        <f t="shared" si="233"/>
        <v>الثالثة إعدادي عام_974</v>
      </c>
      <c r="E980" s="77" t="str">
        <f t="shared" si="234"/>
        <v xml:space="preserve"> </v>
      </c>
      <c r="F980" s="91" t="str">
        <f t="shared" si="235"/>
        <v xml:space="preserve"> </v>
      </c>
      <c r="G980" s="92" t="str">
        <f t="shared" si="236"/>
        <v xml:space="preserve"> </v>
      </c>
      <c r="H980" s="91" t="str">
        <f t="shared" si="237"/>
        <v xml:space="preserve"> </v>
      </c>
      <c r="I980" s="91" t="str">
        <f t="shared" si="238"/>
        <v xml:space="preserve"> </v>
      </c>
      <c r="J980" s="91" t="str">
        <f t="shared" si="239"/>
        <v xml:space="preserve"> </v>
      </c>
      <c r="K980" s="101" t="str">
        <f t="shared" si="227"/>
        <v xml:space="preserve"> </v>
      </c>
      <c r="L980" s="78">
        <v>974</v>
      </c>
      <c r="M980" s="4" t="str">
        <f t="shared" si="228"/>
        <v>.974</v>
      </c>
      <c r="N980" s="340" t="str">
        <f>IF(O980="","",COUNTIF($O$7:O980,O980))</f>
        <v/>
      </c>
      <c r="O980" s="340" t="str">
        <f t="shared" si="240"/>
        <v/>
      </c>
      <c r="P980" s="1" t="str">
        <f t="shared" si="229"/>
        <v xml:space="preserve"> </v>
      </c>
      <c r="Q980" s="4" t="str">
        <f t="shared" si="230"/>
        <v>.</v>
      </c>
      <c r="R980" s="2" t="str">
        <f t="shared" si="231"/>
        <v xml:space="preserve"> </v>
      </c>
      <c r="S980" s="79">
        <f t="shared" si="232"/>
        <v>974</v>
      </c>
    </row>
    <row r="981" spans="2:19" ht="24" customHeight="1">
      <c r="B981" s="75" t="str">
        <f t="shared" si="226"/>
        <v xml:space="preserve"> . </v>
      </c>
      <c r="C981" s="76">
        <v>975</v>
      </c>
      <c r="D981" s="403" t="str">
        <f t="shared" si="233"/>
        <v>الثالثة إعدادي عام_975</v>
      </c>
      <c r="E981" s="77" t="str">
        <f t="shared" si="234"/>
        <v xml:space="preserve"> </v>
      </c>
      <c r="F981" s="91" t="str">
        <f t="shared" si="235"/>
        <v xml:space="preserve"> </v>
      </c>
      <c r="G981" s="92" t="str">
        <f t="shared" si="236"/>
        <v xml:space="preserve"> </v>
      </c>
      <c r="H981" s="91" t="str">
        <f t="shared" si="237"/>
        <v xml:space="preserve"> </v>
      </c>
      <c r="I981" s="91" t="str">
        <f t="shared" si="238"/>
        <v xml:space="preserve"> </v>
      </c>
      <c r="J981" s="91" t="str">
        <f t="shared" si="239"/>
        <v xml:space="preserve"> </v>
      </c>
      <c r="K981" s="101" t="str">
        <f t="shared" si="227"/>
        <v xml:space="preserve"> </v>
      </c>
      <c r="L981" s="78">
        <v>975</v>
      </c>
      <c r="M981" s="4" t="str">
        <f t="shared" si="228"/>
        <v>.975</v>
      </c>
      <c r="N981" s="340" t="str">
        <f>IF(O981="","",COUNTIF($O$7:O981,O981))</f>
        <v/>
      </c>
      <c r="O981" s="340" t="str">
        <f t="shared" si="240"/>
        <v/>
      </c>
      <c r="P981" s="1" t="str">
        <f t="shared" si="229"/>
        <v xml:space="preserve"> </v>
      </c>
      <c r="Q981" s="4" t="str">
        <f t="shared" si="230"/>
        <v>.</v>
      </c>
      <c r="R981" s="2" t="str">
        <f t="shared" si="231"/>
        <v xml:space="preserve"> </v>
      </c>
      <c r="S981" s="79">
        <f t="shared" si="232"/>
        <v>975</v>
      </c>
    </row>
    <row r="982" spans="2:19" ht="24" customHeight="1">
      <c r="B982" s="75" t="str">
        <f t="shared" si="226"/>
        <v xml:space="preserve"> . </v>
      </c>
      <c r="C982" s="76">
        <v>976</v>
      </c>
      <c r="D982" s="403" t="str">
        <f t="shared" si="233"/>
        <v>الثالثة إعدادي عام_976</v>
      </c>
      <c r="E982" s="77" t="str">
        <f t="shared" si="234"/>
        <v xml:space="preserve"> </v>
      </c>
      <c r="F982" s="91" t="str">
        <f t="shared" si="235"/>
        <v xml:space="preserve"> </v>
      </c>
      <c r="G982" s="92" t="str">
        <f t="shared" si="236"/>
        <v xml:space="preserve"> </v>
      </c>
      <c r="H982" s="91" t="str">
        <f t="shared" si="237"/>
        <v xml:space="preserve"> </v>
      </c>
      <c r="I982" s="91" t="str">
        <f t="shared" si="238"/>
        <v xml:space="preserve"> </v>
      </c>
      <c r="J982" s="91" t="str">
        <f t="shared" si="239"/>
        <v xml:space="preserve"> </v>
      </c>
      <c r="K982" s="101" t="str">
        <f t="shared" si="227"/>
        <v xml:space="preserve"> </v>
      </c>
      <c r="L982" s="78">
        <v>976</v>
      </c>
      <c r="M982" s="4" t="str">
        <f t="shared" si="228"/>
        <v>.976</v>
      </c>
      <c r="N982" s="340" t="str">
        <f>IF(O982="","",COUNTIF($O$7:O982,O982))</f>
        <v/>
      </c>
      <c r="O982" s="340" t="str">
        <f t="shared" si="240"/>
        <v/>
      </c>
      <c r="P982" s="1" t="str">
        <f t="shared" si="229"/>
        <v xml:space="preserve"> </v>
      </c>
      <c r="Q982" s="4" t="str">
        <f t="shared" si="230"/>
        <v>.</v>
      </c>
      <c r="R982" s="2" t="str">
        <f t="shared" si="231"/>
        <v xml:space="preserve"> </v>
      </c>
      <c r="S982" s="79">
        <f t="shared" si="232"/>
        <v>976</v>
      </c>
    </row>
    <row r="983" spans="2:19" ht="24" customHeight="1">
      <c r="B983" s="75" t="str">
        <f t="shared" si="226"/>
        <v xml:space="preserve"> . </v>
      </c>
      <c r="C983" s="76">
        <v>977</v>
      </c>
      <c r="D983" s="403" t="str">
        <f t="shared" si="233"/>
        <v>الثالثة إعدادي عام_977</v>
      </c>
      <c r="E983" s="77" t="str">
        <f t="shared" si="234"/>
        <v xml:space="preserve"> </v>
      </c>
      <c r="F983" s="91" t="str">
        <f t="shared" si="235"/>
        <v xml:space="preserve"> </v>
      </c>
      <c r="G983" s="92" t="str">
        <f t="shared" si="236"/>
        <v xml:space="preserve"> </v>
      </c>
      <c r="H983" s="91" t="str">
        <f t="shared" si="237"/>
        <v xml:space="preserve"> </v>
      </c>
      <c r="I983" s="91" t="str">
        <f t="shared" si="238"/>
        <v xml:space="preserve"> </v>
      </c>
      <c r="J983" s="91" t="str">
        <f t="shared" si="239"/>
        <v xml:space="preserve"> </v>
      </c>
      <c r="K983" s="101" t="str">
        <f t="shared" si="227"/>
        <v xml:space="preserve"> </v>
      </c>
      <c r="L983" s="78">
        <v>977</v>
      </c>
      <c r="M983" s="4" t="str">
        <f t="shared" si="228"/>
        <v>.977</v>
      </c>
      <c r="N983" s="340" t="str">
        <f>IF(O983="","",COUNTIF($O$7:O983,O983))</f>
        <v/>
      </c>
      <c r="O983" s="340" t="str">
        <f t="shared" si="240"/>
        <v/>
      </c>
      <c r="P983" s="1" t="str">
        <f t="shared" si="229"/>
        <v xml:space="preserve"> </v>
      </c>
      <c r="Q983" s="4" t="str">
        <f t="shared" si="230"/>
        <v>.</v>
      </c>
      <c r="R983" s="2" t="str">
        <f t="shared" si="231"/>
        <v xml:space="preserve"> </v>
      </c>
      <c r="S983" s="79">
        <f t="shared" si="232"/>
        <v>977</v>
      </c>
    </row>
    <row r="984" spans="2:19" ht="24" customHeight="1">
      <c r="B984" s="75" t="str">
        <f t="shared" si="226"/>
        <v xml:space="preserve"> . </v>
      </c>
      <c r="C984" s="76">
        <v>978</v>
      </c>
      <c r="D984" s="403" t="str">
        <f t="shared" si="233"/>
        <v>الثالثة إعدادي عام_978</v>
      </c>
      <c r="E984" s="77" t="str">
        <f t="shared" si="234"/>
        <v xml:space="preserve"> </v>
      </c>
      <c r="F984" s="91" t="str">
        <f t="shared" si="235"/>
        <v xml:space="preserve"> </v>
      </c>
      <c r="G984" s="92" t="str">
        <f t="shared" si="236"/>
        <v xml:space="preserve"> </v>
      </c>
      <c r="H984" s="91" t="str">
        <f t="shared" si="237"/>
        <v xml:space="preserve"> </v>
      </c>
      <c r="I984" s="91" t="str">
        <f t="shared" si="238"/>
        <v xml:space="preserve"> </v>
      </c>
      <c r="J984" s="91" t="str">
        <f t="shared" si="239"/>
        <v xml:space="preserve"> </v>
      </c>
      <c r="K984" s="101" t="str">
        <f t="shared" si="227"/>
        <v xml:space="preserve"> </v>
      </c>
      <c r="L984" s="78">
        <v>978</v>
      </c>
      <c r="M984" s="4" t="str">
        <f t="shared" si="228"/>
        <v>.978</v>
      </c>
      <c r="N984" s="340" t="str">
        <f>IF(O984="","",COUNTIF($O$7:O984,O984))</f>
        <v/>
      </c>
      <c r="O984" s="340" t="str">
        <f t="shared" si="240"/>
        <v/>
      </c>
      <c r="P984" s="1" t="str">
        <f t="shared" si="229"/>
        <v xml:space="preserve"> </v>
      </c>
      <c r="Q984" s="4" t="str">
        <f t="shared" si="230"/>
        <v>.</v>
      </c>
      <c r="R984" s="2" t="str">
        <f t="shared" si="231"/>
        <v xml:space="preserve"> </v>
      </c>
      <c r="S984" s="79">
        <f t="shared" si="232"/>
        <v>978</v>
      </c>
    </row>
    <row r="985" spans="2:19" ht="24" customHeight="1">
      <c r="B985" s="75" t="str">
        <f t="shared" si="226"/>
        <v xml:space="preserve"> . </v>
      </c>
      <c r="C985" s="76">
        <v>979</v>
      </c>
      <c r="D985" s="403" t="str">
        <f t="shared" si="233"/>
        <v>الثالثة إعدادي عام_979</v>
      </c>
      <c r="E985" s="77" t="str">
        <f t="shared" si="234"/>
        <v xml:space="preserve"> </v>
      </c>
      <c r="F985" s="91" t="str">
        <f t="shared" si="235"/>
        <v xml:space="preserve"> </v>
      </c>
      <c r="G985" s="92" t="str">
        <f t="shared" si="236"/>
        <v xml:space="preserve"> </v>
      </c>
      <c r="H985" s="91" t="str">
        <f t="shared" si="237"/>
        <v xml:space="preserve"> </v>
      </c>
      <c r="I985" s="91" t="str">
        <f t="shared" si="238"/>
        <v xml:space="preserve"> </v>
      </c>
      <c r="J985" s="91" t="str">
        <f t="shared" si="239"/>
        <v xml:space="preserve"> </v>
      </c>
      <c r="K985" s="101" t="str">
        <f t="shared" si="227"/>
        <v xml:space="preserve"> </v>
      </c>
      <c r="L985" s="78">
        <v>979</v>
      </c>
      <c r="M985" s="4" t="str">
        <f t="shared" si="228"/>
        <v>.979</v>
      </c>
      <c r="N985" s="340" t="str">
        <f>IF(O985="","",COUNTIF($O$7:O985,O985))</f>
        <v/>
      </c>
      <c r="O985" s="340" t="str">
        <f t="shared" si="240"/>
        <v/>
      </c>
      <c r="P985" s="1" t="str">
        <f t="shared" si="229"/>
        <v xml:space="preserve"> </v>
      </c>
      <c r="Q985" s="4" t="str">
        <f t="shared" si="230"/>
        <v>.</v>
      </c>
      <c r="R985" s="2" t="str">
        <f t="shared" si="231"/>
        <v xml:space="preserve"> </v>
      </c>
      <c r="S985" s="79">
        <f t="shared" si="232"/>
        <v>979</v>
      </c>
    </row>
    <row r="986" spans="2:19" ht="24" customHeight="1">
      <c r="B986" s="75" t="str">
        <f t="shared" si="226"/>
        <v xml:space="preserve"> . </v>
      </c>
      <c r="C986" s="76">
        <v>980</v>
      </c>
      <c r="D986" s="403" t="str">
        <f t="shared" si="233"/>
        <v>الثالثة إعدادي عام_980</v>
      </c>
      <c r="E986" s="77" t="str">
        <f t="shared" si="234"/>
        <v xml:space="preserve"> </v>
      </c>
      <c r="F986" s="91" t="str">
        <f t="shared" si="235"/>
        <v xml:space="preserve"> </v>
      </c>
      <c r="G986" s="92" t="str">
        <f t="shared" si="236"/>
        <v xml:space="preserve"> </v>
      </c>
      <c r="H986" s="91" t="str">
        <f t="shared" si="237"/>
        <v xml:space="preserve"> </v>
      </c>
      <c r="I986" s="91" t="str">
        <f t="shared" si="238"/>
        <v xml:space="preserve"> </v>
      </c>
      <c r="J986" s="91" t="str">
        <f t="shared" si="239"/>
        <v xml:space="preserve"> </v>
      </c>
      <c r="K986" s="101" t="str">
        <f t="shared" si="227"/>
        <v xml:space="preserve"> </v>
      </c>
      <c r="L986" s="78">
        <v>980</v>
      </c>
      <c r="M986" s="4" t="str">
        <f t="shared" si="228"/>
        <v>.980</v>
      </c>
      <c r="N986" s="340" t="str">
        <f>IF(O986="","",COUNTIF($O$7:O986,O986))</f>
        <v/>
      </c>
      <c r="O986" s="340" t="str">
        <f t="shared" si="240"/>
        <v/>
      </c>
      <c r="P986" s="1" t="str">
        <f t="shared" si="229"/>
        <v xml:space="preserve"> </v>
      </c>
      <c r="Q986" s="4" t="str">
        <f t="shared" si="230"/>
        <v>.</v>
      </c>
      <c r="R986" s="2" t="str">
        <f t="shared" si="231"/>
        <v xml:space="preserve"> </v>
      </c>
      <c r="S986" s="79">
        <f t="shared" si="232"/>
        <v>980</v>
      </c>
    </row>
    <row r="987" spans="2:19" ht="24" customHeight="1">
      <c r="B987" s="75" t="str">
        <f t="shared" si="226"/>
        <v xml:space="preserve"> . </v>
      </c>
      <c r="C987" s="76">
        <v>981</v>
      </c>
      <c r="D987" s="403" t="str">
        <f t="shared" si="233"/>
        <v>الثالثة إعدادي عام_981</v>
      </c>
      <c r="E987" s="77" t="str">
        <f t="shared" si="234"/>
        <v xml:space="preserve"> </v>
      </c>
      <c r="F987" s="91" t="str">
        <f t="shared" si="235"/>
        <v xml:space="preserve"> </v>
      </c>
      <c r="G987" s="92" t="str">
        <f t="shared" si="236"/>
        <v xml:space="preserve"> </v>
      </c>
      <c r="H987" s="91" t="str">
        <f t="shared" si="237"/>
        <v xml:space="preserve"> </v>
      </c>
      <c r="I987" s="91" t="str">
        <f t="shared" si="238"/>
        <v xml:space="preserve"> </v>
      </c>
      <c r="J987" s="91" t="str">
        <f t="shared" si="239"/>
        <v xml:space="preserve"> </v>
      </c>
      <c r="K987" s="101" t="str">
        <f t="shared" si="227"/>
        <v xml:space="preserve"> </v>
      </c>
      <c r="L987" s="78">
        <v>981</v>
      </c>
      <c r="M987" s="4" t="str">
        <f t="shared" si="228"/>
        <v>.981</v>
      </c>
      <c r="N987" s="340" t="str">
        <f>IF(O987="","",COUNTIF($O$7:O987,O987))</f>
        <v/>
      </c>
      <c r="O987" s="340" t="str">
        <f t="shared" si="240"/>
        <v/>
      </c>
      <c r="P987" s="1" t="str">
        <f t="shared" si="229"/>
        <v xml:space="preserve"> </v>
      </c>
      <c r="Q987" s="4" t="str">
        <f t="shared" si="230"/>
        <v>.</v>
      </c>
      <c r="R987" s="2" t="str">
        <f t="shared" si="231"/>
        <v xml:space="preserve"> </v>
      </c>
      <c r="S987" s="79">
        <f t="shared" si="232"/>
        <v>981</v>
      </c>
    </row>
    <row r="988" spans="2:19" ht="24" customHeight="1">
      <c r="B988" s="75" t="str">
        <f t="shared" si="226"/>
        <v xml:space="preserve"> . </v>
      </c>
      <c r="C988" s="76">
        <v>982</v>
      </c>
      <c r="D988" s="403" t="str">
        <f t="shared" si="233"/>
        <v>الثالثة إعدادي عام_982</v>
      </c>
      <c r="E988" s="77" t="str">
        <f t="shared" si="234"/>
        <v xml:space="preserve"> </v>
      </c>
      <c r="F988" s="91" t="str">
        <f t="shared" si="235"/>
        <v xml:space="preserve"> </v>
      </c>
      <c r="G988" s="92" t="str">
        <f t="shared" si="236"/>
        <v xml:space="preserve"> </v>
      </c>
      <c r="H988" s="91" t="str">
        <f t="shared" si="237"/>
        <v xml:space="preserve"> </v>
      </c>
      <c r="I988" s="91" t="str">
        <f t="shared" si="238"/>
        <v xml:space="preserve"> </v>
      </c>
      <c r="J988" s="91" t="str">
        <f t="shared" si="239"/>
        <v xml:space="preserve"> </v>
      </c>
      <c r="K988" s="101" t="str">
        <f t="shared" si="227"/>
        <v xml:space="preserve"> </v>
      </c>
      <c r="L988" s="78">
        <v>982</v>
      </c>
      <c r="M988" s="4" t="str">
        <f t="shared" si="228"/>
        <v>.982</v>
      </c>
      <c r="N988" s="340" t="str">
        <f>IF(O988="","",COUNTIF($O$7:O988,O988))</f>
        <v/>
      </c>
      <c r="O988" s="340" t="str">
        <f t="shared" si="240"/>
        <v/>
      </c>
      <c r="P988" s="1" t="str">
        <f t="shared" si="229"/>
        <v xml:space="preserve"> </v>
      </c>
      <c r="Q988" s="4" t="str">
        <f t="shared" si="230"/>
        <v>.</v>
      </c>
      <c r="R988" s="2" t="str">
        <f t="shared" si="231"/>
        <v xml:space="preserve"> </v>
      </c>
      <c r="S988" s="79">
        <f t="shared" si="232"/>
        <v>982</v>
      </c>
    </row>
    <row r="989" spans="2:19" ht="24" customHeight="1">
      <c r="B989" s="75" t="str">
        <f t="shared" si="226"/>
        <v xml:space="preserve"> . </v>
      </c>
      <c r="C989" s="76">
        <v>983</v>
      </c>
      <c r="D989" s="403" t="str">
        <f t="shared" si="233"/>
        <v>الثالثة إعدادي عام_983</v>
      </c>
      <c r="E989" s="77" t="str">
        <f t="shared" si="234"/>
        <v xml:space="preserve"> </v>
      </c>
      <c r="F989" s="91" t="str">
        <f t="shared" si="235"/>
        <v xml:space="preserve"> </v>
      </c>
      <c r="G989" s="92" t="str">
        <f t="shared" si="236"/>
        <v xml:space="preserve"> </v>
      </c>
      <c r="H989" s="91" t="str">
        <f t="shared" si="237"/>
        <v xml:space="preserve"> </v>
      </c>
      <c r="I989" s="91" t="str">
        <f t="shared" si="238"/>
        <v xml:space="preserve"> </v>
      </c>
      <c r="J989" s="91" t="str">
        <f t="shared" si="239"/>
        <v xml:space="preserve"> </v>
      </c>
      <c r="K989" s="101" t="str">
        <f t="shared" si="227"/>
        <v xml:space="preserve"> </v>
      </c>
      <c r="L989" s="78">
        <v>983</v>
      </c>
      <c r="M989" s="4" t="str">
        <f t="shared" si="228"/>
        <v>.983</v>
      </c>
      <c r="N989" s="340" t="str">
        <f>IF(O989="","",COUNTIF($O$7:O989,O989))</f>
        <v/>
      </c>
      <c r="O989" s="340" t="str">
        <f t="shared" si="240"/>
        <v/>
      </c>
      <c r="P989" s="1" t="str">
        <f t="shared" si="229"/>
        <v xml:space="preserve"> </v>
      </c>
      <c r="Q989" s="4" t="str">
        <f t="shared" si="230"/>
        <v>.</v>
      </c>
      <c r="R989" s="2" t="str">
        <f t="shared" si="231"/>
        <v xml:space="preserve"> </v>
      </c>
      <c r="S989" s="79">
        <f t="shared" si="232"/>
        <v>983</v>
      </c>
    </row>
    <row r="990" spans="2:19" ht="24" customHeight="1">
      <c r="B990" s="75" t="str">
        <f t="shared" si="226"/>
        <v xml:space="preserve"> . </v>
      </c>
      <c r="C990" s="76">
        <v>984</v>
      </c>
      <c r="D990" s="403" t="str">
        <f t="shared" si="233"/>
        <v>الثالثة إعدادي عام_984</v>
      </c>
      <c r="E990" s="77" t="str">
        <f t="shared" si="234"/>
        <v xml:space="preserve"> </v>
      </c>
      <c r="F990" s="91" t="str">
        <f t="shared" si="235"/>
        <v xml:space="preserve"> </v>
      </c>
      <c r="G990" s="92" t="str">
        <f t="shared" si="236"/>
        <v xml:space="preserve"> </v>
      </c>
      <c r="H990" s="91" t="str">
        <f t="shared" si="237"/>
        <v xml:space="preserve"> </v>
      </c>
      <c r="I990" s="91" t="str">
        <f t="shared" si="238"/>
        <v xml:space="preserve"> </v>
      </c>
      <c r="J990" s="91" t="str">
        <f t="shared" si="239"/>
        <v xml:space="preserve"> </v>
      </c>
      <c r="K990" s="101" t="str">
        <f t="shared" si="227"/>
        <v xml:space="preserve"> </v>
      </c>
      <c r="L990" s="78">
        <v>984</v>
      </c>
      <c r="M990" s="4" t="str">
        <f t="shared" si="228"/>
        <v>.984</v>
      </c>
      <c r="N990" s="340" t="str">
        <f>IF(O990="","",COUNTIF($O$7:O990,O990))</f>
        <v/>
      </c>
      <c r="O990" s="340" t="str">
        <f t="shared" si="240"/>
        <v/>
      </c>
      <c r="P990" s="1" t="str">
        <f t="shared" si="229"/>
        <v xml:space="preserve"> </v>
      </c>
      <c r="Q990" s="4" t="str">
        <f t="shared" si="230"/>
        <v>.</v>
      </c>
      <c r="R990" s="2" t="str">
        <f t="shared" si="231"/>
        <v xml:space="preserve"> </v>
      </c>
      <c r="S990" s="79">
        <f t="shared" si="232"/>
        <v>984</v>
      </c>
    </row>
    <row r="991" spans="2:19" ht="24" customHeight="1">
      <c r="B991" s="75" t="str">
        <f t="shared" si="226"/>
        <v xml:space="preserve"> . </v>
      </c>
      <c r="C991" s="76">
        <v>985</v>
      </c>
      <c r="D991" s="403" t="str">
        <f t="shared" si="233"/>
        <v>الثالثة إعدادي عام_985</v>
      </c>
      <c r="E991" s="77" t="str">
        <f t="shared" si="234"/>
        <v xml:space="preserve"> </v>
      </c>
      <c r="F991" s="91" t="str">
        <f t="shared" si="235"/>
        <v xml:space="preserve"> </v>
      </c>
      <c r="G991" s="92" t="str">
        <f t="shared" si="236"/>
        <v xml:space="preserve"> </v>
      </c>
      <c r="H991" s="91" t="str">
        <f t="shared" si="237"/>
        <v xml:space="preserve"> </v>
      </c>
      <c r="I991" s="91" t="str">
        <f t="shared" si="238"/>
        <v xml:space="preserve"> </v>
      </c>
      <c r="J991" s="91" t="str">
        <f t="shared" si="239"/>
        <v xml:space="preserve"> </v>
      </c>
      <c r="K991" s="101" t="str">
        <f t="shared" si="227"/>
        <v xml:space="preserve"> </v>
      </c>
      <c r="L991" s="78">
        <v>985</v>
      </c>
      <c r="M991" s="4" t="str">
        <f t="shared" si="228"/>
        <v>.985</v>
      </c>
      <c r="N991" s="340" t="str">
        <f>IF(O991="","",COUNTIF($O$7:O991,O991))</f>
        <v/>
      </c>
      <c r="O991" s="340" t="str">
        <f t="shared" si="240"/>
        <v/>
      </c>
      <c r="P991" s="1" t="str">
        <f t="shared" si="229"/>
        <v xml:space="preserve"> </v>
      </c>
      <c r="Q991" s="4" t="str">
        <f t="shared" si="230"/>
        <v>.</v>
      </c>
      <c r="R991" s="2" t="str">
        <f t="shared" si="231"/>
        <v xml:space="preserve"> </v>
      </c>
      <c r="S991" s="79">
        <f t="shared" si="232"/>
        <v>985</v>
      </c>
    </row>
    <row r="992" spans="2:19" ht="24" customHeight="1">
      <c r="B992" s="75" t="str">
        <f t="shared" si="226"/>
        <v xml:space="preserve"> . </v>
      </c>
      <c r="C992" s="76">
        <v>986</v>
      </c>
      <c r="D992" s="403" t="str">
        <f t="shared" si="233"/>
        <v>الثالثة إعدادي عام_986</v>
      </c>
      <c r="E992" s="77" t="str">
        <f t="shared" si="234"/>
        <v xml:space="preserve"> </v>
      </c>
      <c r="F992" s="91" t="str">
        <f t="shared" si="235"/>
        <v xml:space="preserve"> </v>
      </c>
      <c r="G992" s="92" t="str">
        <f t="shared" si="236"/>
        <v xml:space="preserve"> </v>
      </c>
      <c r="H992" s="91" t="str">
        <f t="shared" si="237"/>
        <v xml:space="preserve"> </v>
      </c>
      <c r="I992" s="91" t="str">
        <f t="shared" si="238"/>
        <v xml:space="preserve"> </v>
      </c>
      <c r="J992" s="91" t="str">
        <f t="shared" si="239"/>
        <v xml:space="preserve"> </v>
      </c>
      <c r="K992" s="101" t="str">
        <f t="shared" si="227"/>
        <v xml:space="preserve"> </v>
      </c>
      <c r="L992" s="78">
        <v>986</v>
      </c>
      <c r="M992" s="4" t="str">
        <f t="shared" si="228"/>
        <v>.986</v>
      </c>
      <c r="N992" s="340" t="str">
        <f>IF(O992="","",COUNTIF($O$7:O992,O992))</f>
        <v/>
      </c>
      <c r="O992" s="340" t="str">
        <f t="shared" si="240"/>
        <v/>
      </c>
      <c r="P992" s="1" t="str">
        <f t="shared" si="229"/>
        <v xml:space="preserve"> </v>
      </c>
      <c r="Q992" s="4" t="str">
        <f t="shared" si="230"/>
        <v>.</v>
      </c>
      <c r="R992" s="2" t="str">
        <f t="shared" si="231"/>
        <v xml:space="preserve"> </v>
      </c>
      <c r="S992" s="79">
        <f t="shared" si="232"/>
        <v>986</v>
      </c>
    </row>
    <row r="993" spans="2:19" ht="24" customHeight="1">
      <c r="B993" s="75" t="str">
        <f t="shared" si="226"/>
        <v xml:space="preserve"> . </v>
      </c>
      <c r="C993" s="76">
        <v>987</v>
      </c>
      <c r="D993" s="403" t="str">
        <f t="shared" si="233"/>
        <v>الثالثة إعدادي عام_987</v>
      </c>
      <c r="E993" s="77" t="str">
        <f t="shared" si="234"/>
        <v xml:space="preserve"> </v>
      </c>
      <c r="F993" s="91" t="str">
        <f t="shared" si="235"/>
        <v xml:space="preserve"> </v>
      </c>
      <c r="G993" s="92" t="str">
        <f t="shared" si="236"/>
        <v xml:space="preserve"> </v>
      </c>
      <c r="H993" s="91" t="str">
        <f t="shared" si="237"/>
        <v xml:space="preserve"> </v>
      </c>
      <c r="I993" s="91" t="str">
        <f t="shared" si="238"/>
        <v xml:space="preserve"> </v>
      </c>
      <c r="J993" s="91" t="str">
        <f t="shared" si="239"/>
        <v xml:space="preserve"> </v>
      </c>
      <c r="K993" s="101" t="str">
        <f t="shared" si="227"/>
        <v xml:space="preserve"> </v>
      </c>
      <c r="L993" s="78">
        <v>987</v>
      </c>
      <c r="M993" s="4" t="str">
        <f t="shared" si="228"/>
        <v>.987</v>
      </c>
      <c r="N993" s="340" t="str">
        <f>IF(O993="","",COUNTIF($O$7:O993,O993))</f>
        <v/>
      </c>
      <c r="O993" s="340" t="str">
        <f t="shared" si="240"/>
        <v/>
      </c>
      <c r="P993" s="1" t="str">
        <f t="shared" si="229"/>
        <v xml:space="preserve"> </v>
      </c>
      <c r="Q993" s="4" t="str">
        <f t="shared" si="230"/>
        <v>.</v>
      </c>
      <c r="R993" s="2" t="str">
        <f t="shared" si="231"/>
        <v xml:space="preserve"> </v>
      </c>
      <c r="S993" s="79">
        <f t="shared" si="232"/>
        <v>987</v>
      </c>
    </row>
    <row r="994" spans="2:19" ht="24" customHeight="1">
      <c r="B994" s="75" t="str">
        <f t="shared" si="226"/>
        <v xml:space="preserve"> . </v>
      </c>
      <c r="C994" s="76">
        <v>988</v>
      </c>
      <c r="D994" s="403" t="str">
        <f t="shared" si="233"/>
        <v>الثالثة إعدادي عام_988</v>
      </c>
      <c r="E994" s="77" t="str">
        <f t="shared" si="234"/>
        <v xml:space="preserve"> </v>
      </c>
      <c r="F994" s="91" t="str">
        <f t="shared" si="235"/>
        <v xml:space="preserve"> </v>
      </c>
      <c r="G994" s="92" t="str">
        <f t="shared" si="236"/>
        <v xml:space="preserve"> </v>
      </c>
      <c r="H994" s="91" t="str">
        <f t="shared" si="237"/>
        <v xml:space="preserve"> </v>
      </c>
      <c r="I994" s="91" t="str">
        <f t="shared" si="238"/>
        <v xml:space="preserve"> </v>
      </c>
      <c r="J994" s="91" t="str">
        <f t="shared" si="239"/>
        <v xml:space="preserve"> </v>
      </c>
      <c r="K994" s="101" t="str">
        <f t="shared" si="227"/>
        <v xml:space="preserve"> </v>
      </c>
      <c r="L994" s="78">
        <v>988</v>
      </c>
      <c r="M994" s="4" t="str">
        <f t="shared" si="228"/>
        <v>.988</v>
      </c>
      <c r="N994" s="340" t="str">
        <f>IF(O994="","",COUNTIF($O$7:O994,O994))</f>
        <v/>
      </c>
      <c r="O994" s="340" t="str">
        <f t="shared" si="240"/>
        <v/>
      </c>
      <c r="P994" s="1" t="str">
        <f t="shared" si="229"/>
        <v xml:space="preserve"> </v>
      </c>
      <c r="Q994" s="4" t="str">
        <f t="shared" si="230"/>
        <v>.</v>
      </c>
      <c r="R994" s="2" t="str">
        <f t="shared" si="231"/>
        <v xml:space="preserve"> </v>
      </c>
      <c r="S994" s="79">
        <f t="shared" si="232"/>
        <v>988</v>
      </c>
    </row>
    <row r="995" spans="2:19" ht="24" customHeight="1">
      <c r="B995" s="75" t="str">
        <f t="shared" si="226"/>
        <v xml:space="preserve"> . </v>
      </c>
      <c r="C995" s="76">
        <v>989</v>
      </c>
      <c r="D995" s="403" t="str">
        <f t="shared" si="233"/>
        <v>الثالثة إعدادي عام_989</v>
      </c>
      <c r="E995" s="77" t="str">
        <f t="shared" si="234"/>
        <v xml:space="preserve"> </v>
      </c>
      <c r="F995" s="91" t="str">
        <f t="shared" si="235"/>
        <v xml:space="preserve"> </v>
      </c>
      <c r="G995" s="92" t="str">
        <f t="shared" si="236"/>
        <v xml:space="preserve"> </v>
      </c>
      <c r="H995" s="91" t="str">
        <f t="shared" si="237"/>
        <v xml:space="preserve"> </v>
      </c>
      <c r="I995" s="91" t="str">
        <f t="shared" si="238"/>
        <v xml:space="preserve"> </v>
      </c>
      <c r="J995" s="91" t="str">
        <f t="shared" si="239"/>
        <v xml:space="preserve"> </v>
      </c>
      <c r="K995" s="101" t="str">
        <f t="shared" si="227"/>
        <v xml:space="preserve"> </v>
      </c>
      <c r="L995" s="78">
        <v>989</v>
      </c>
      <c r="M995" s="4" t="str">
        <f t="shared" si="228"/>
        <v>.989</v>
      </c>
      <c r="N995" s="340" t="str">
        <f>IF(O995="","",COUNTIF($O$7:O995,O995))</f>
        <v/>
      </c>
      <c r="O995" s="340" t="str">
        <f t="shared" si="240"/>
        <v/>
      </c>
      <c r="P995" s="1" t="str">
        <f t="shared" si="229"/>
        <v xml:space="preserve"> </v>
      </c>
      <c r="Q995" s="4" t="str">
        <f t="shared" si="230"/>
        <v>.</v>
      </c>
      <c r="R995" s="2" t="str">
        <f t="shared" si="231"/>
        <v xml:space="preserve"> </v>
      </c>
      <c r="S995" s="79">
        <f t="shared" si="232"/>
        <v>989</v>
      </c>
    </row>
    <row r="996" spans="2:19" ht="24" customHeight="1">
      <c r="B996" s="75" t="str">
        <f t="shared" si="226"/>
        <v xml:space="preserve"> . </v>
      </c>
      <c r="C996" s="76">
        <v>990</v>
      </c>
      <c r="D996" s="403" t="str">
        <f t="shared" si="233"/>
        <v>الثالثة إعدادي عام_990</v>
      </c>
      <c r="E996" s="77" t="str">
        <f t="shared" si="234"/>
        <v xml:space="preserve"> </v>
      </c>
      <c r="F996" s="91" t="str">
        <f t="shared" si="235"/>
        <v xml:space="preserve"> </v>
      </c>
      <c r="G996" s="92" t="str">
        <f t="shared" si="236"/>
        <v xml:space="preserve"> </v>
      </c>
      <c r="H996" s="91" t="str">
        <f t="shared" si="237"/>
        <v xml:space="preserve"> </v>
      </c>
      <c r="I996" s="91" t="str">
        <f t="shared" si="238"/>
        <v xml:space="preserve"> </v>
      </c>
      <c r="J996" s="91" t="str">
        <f t="shared" si="239"/>
        <v xml:space="preserve"> </v>
      </c>
      <c r="K996" s="101" t="str">
        <f t="shared" si="227"/>
        <v xml:space="preserve"> </v>
      </c>
      <c r="L996" s="78">
        <v>990</v>
      </c>
      <c r="M996" s="4" t="str">
        <f t="shared" si="228"/>
        <v>.990</v>
      </c>
      <c r="N996" s="340" t="str">
        <f>IF(O996="","",COUNTIF($O$7:O996,O996))</f>
        <v/>
      </c>
      <c r="O996" s="340" t="str">
        <f t="shared" si="240"/>
        <v/>
      </c>
      <c r="P996" s="1" t="str">
        <f t="shared" si="229"/>
        <v xml:space="preserve"> </v>
      </c>
      <c r="Q996" s="4" t="str">
        <f t="shared" si="230"/>
        <v>.</v>
      </c>
      <c r="R996" s="2" t="str">
        <f t="shared" si="231"/>
        <v xml:space="preserve"> </v>
      </c>
      <c r="S996" s="79">
        <f t="shared" si="232"/>
        <v>990</v>
      </c>
    </row>
    <row r="997" spans="2:19" ht="24" customHeight="1">
      <c r="B997" s="75" t="str">
        <f t="shared" si="226"/>
        <v xml:space="preserve"> . </v>
      </c>
      <c r="C997" s="76">
        <v>991</v>
      </c>
      <c r="D997" s="403" t="str">
        <f t="shared" si="233"/>
        <v>الثالثة إعدادي عام_991</v>
      </c>
      <c r="E997" s="77" t="str">
        <f t="shared" si="234"/>
        <v xml:space="preserve"> </v>
      </c>
      <c r="F997" s="91" t="str">
        <f t="shared" si="235"/>
        <v xml:space="preserve"> </v>
      </c>
      <c r="G997" s="92" t="str">
        <f t="shared" si="236"/>
        <v xml:space="preserve"> </v>
      </c>
      <c r="H997" s="91" t="str">
        <f t="shared" si="237"/>
        <v xml:space="preserve"> </v>
      </c>
      <c r="I997" s="91" t="str">
        <f t="shared" si="238"/>
        <v xml:space="preserve"> </v>
      </c>
      <c r="J997" s="91" t="str">
        <f t="shared" si="239"/>
        <v xml:space="preserve"> </v>
      </c>
      <c r="K997" s="101" t="str">
        <f t="shared" si="227"/>
        <v xml:space="preserve"> </v>
      </c>
      <c r="L997" s="78">
        <v>991</v>
      </c>
      <c r="M997" s="4" t="str">
        <f t="shared" si="228"/>
        <v>.991</v>
      </c>
      <c r="N997" s="340" t="str">
        <f>IF(O997="","",COUNTIF($O$7:O997,O997))</f>
        <v/>
      </c>
      <c r="O997" s="340" t="str">
        <f t="shared" si="240"/>
        <v/>
      </c>
      <c r="P997" s="1" t="str">
        <f t="shared" si="229"/>
        <v xml:space="preserve"> </v>
      </c>
      <c r="Q997" s="4" t="str">
        <f t="shared" si="230"/>
        <v>.</v>
      </c>
      <c r="R997" s="2" t="str">
        <f t="shared" si="231"/>
        <v xml:space="preserve"> </v>
      </c>
      <c r="S997" s="79">
        <f t="shared" si="232"/>
        <v>991</v>
      </c>
    </row>
    <row r="998" spans="2:19" ht="24" customHeight="1">
      <c r="B998" s="75" t="str">
        <f t="shared" si="226"/>
        <v xml:space="preserve"> . </v>
      </c>
      <c r="C998" s="76">
        <v>992</v>
      </c>
      <c r="D998" s="403" t="str">
        <f t="shared" si="233"/>
        <v>الثالثة إعدادي عام_992</v>
      </c>
      <c r="E998" s="77" t="str">
        <f t="shared" si="234"/>
        <v xml:space="preserve"> </v>
      </c>
      <c r="F998" s="91" t="str">
        <f t="shared" si="235"/>
        <v xml:space="preserve"> </v>
      </c>
      <c r="G998" s="92" t="str">
        <f t="shared" si="236"/>
        <v xml:space="preserve"> </v>
      </c>
      <c r="H998" s="91" t="str">
        <f t="shared" si="237"/>
        <v xml:space="preserve"> </v>
      </c>
      <c r="I998" s="91" t="str">
        <f t="shared" si="238"/>
        <v xml:space="preserve"> </v>
      </c>
      <c r="J998" s="91" t="str">
        <f t="shared" si="239"/>
        <v xml:space="preserve"> </v>
      </c>
      <c r="K998" s="101" t="str">
        <f t="shared" si="227"/>
        <v xml:space="preserve"> </v>
      </c>
      <c r="L998" s="78">
        <v>992</v>
      </c>
      <c r="M998" s="4" t="str">
        <f t="shared" si="228"/>
        <v>.992</v>
      </c>
      <c r="N998" s="340" t="str">
        <f>IF(O998="","",COUNTIF($O$7:O998,O998))</f>
        <v/>
      </c>
      <c r="O998" s="340" t="str">
        <f t="shared" si="240"/>
        <v/>
      </c>
      <c r="P998" s="1" t="str">
        <f t="shared" si="229"/>
        <v xml:space="preserve"> </v>
      </c>
      <c r="Q998" s="4" t="str">
        <f t="shared" si="230"/>
        <v>.</v>
      </c>
      <c r="R998" s="2" t="str">
        <f t="shared" si="231"/>
        <v xml:space="preserve"> </v>
      </c>
      <c r="S998" s="79">
        <f t="shared" si="232"/>
        <v>992</v>
      </c>
    </row>
    <row r="999" spans="2:19" ht="24" customHeight="1">
      <c r="B999" s="75" t="str">
        <f t="shared" ref="B999:B1029" si="241">+CONCATENATE(E999,".",G999)</f>
        <v xml:space="preserve"> . </v>
      </c>
      <c r="C999" s="76">
        <v>993</v>
      </c>
      <c r="D999" s="403" t="str">
        <f t="shared" si="233"/>
        <v>الثالثة إعدادي عام_993</v>
      </c>
      <c r="E999" s="77" t="str">
        <f t="shared" si="234"/>
        <v xml:space="preserve"> </v>
      </c>
      <c r="F999" s="91" t="str">
        <f t="shared" si="235"/>
        <v xml:space="preserve"> </v>
      </c>
      <c r="G999" s="92" t="str">
        <f t="shared" si="236"/>
        <v xml:space="preserve"> </v>
      </c>
      <c r="H999" s="91" t="str">
        <f t="shared" si="237"/>
        <v xml:space="preserve"> </v>
      </c>
      <c r="I999" s="91" t="str">
        <f t="shared" si="238"/>
        <v xml:space="preserve"> </v>
      </c>
      <c r="J999" s="91" t="str">
        <f t="shared" si="239"/>
        <v xml:space="preserve"> </v>
      </c>
      <c r="K999" s="101" t="str">
        <f t="shared" ref="K999:K1029" si="242">E999</f>
        <v xml:space="preserve"> </v>
      </c>
      <c r="L999" s="78">
        <v>993</v>
      </c>
      <c r="M999" s="4" t="str">
        <f t="shared" ref="M999:M1029" si="243">CONCATENATE(O999,".",L999)</f>
        <v>.993</v>
      </c>
      <c r="N999" s="340" t="str">
        <f>IF(O999="","",COUNTIF($O$7:O999,O999))</f>
        <v/>
      </c>
      <c r="O999" s="340" t="str">
        <f t="shared" si="240"/>
        <v/>
      </c>
      <c r="P999" s="1" t="str">
        <f t="shared" ref="P999:P1029" si="244">I999</f>
        <v xml:space="preserve"> </v>
      </c>
      <c r="Q999" s="4" t="str">
        <f t="shared" ref="Q999:Q1029" si="245">CONCATENATE(O999,".",N999)</f>
        <v>.</v>
      </c>
      <c r="R999" s="2" t="str">
        <f t="shared" ref="R999:R1029" si="246">I999</f>
        <v xml:space="preserve"> </v>
      </c>
      <c r="S999" s="79">
        <f t="shared" ref="S999:S1029" si="247">L999</f>
        <v>993</v>
      </c>
    </row>
    <row r="1000" spans="2:19" ht="24" customHeight="1">
      <c r="B1000" s="75" t="str">
        <f t="shared" si="241"/>
        <v xml:space="preserve"> . </v>
      </c>
      <c r="C1000" s="76">
        <v>994</v>
      </c>
      <c r="D1000" s="403" t="str">
        <f t="shared" si="233"/>
        <v>الثالثة إعدادي عام_994</v>
      </c>
      <c r="E1000" s="77" t="str">
        <f t="shared" si="234"/>
        <v xml:space="preserve"> </v>
      </c>
      <c r="F1000" s="91" t="str">
        <f t="shared" si="235"/>
        <v xml:space="preserve"> </v>
      </c>
      <c r="G1000" s="92" t="str">
        <f t="shared" si="236"/>
        <v xml:space="preserve"> </v>
      </c>
      <c r="H1000" s="91" t="str">
        <f t="shared" si="237"/>
        <v xml:space="preserve"> </v>
      </c>
      <c r="I1000" s="91" t="str">
        <f t="shared" si="238"/>
        <v xml:space="preserve"> </v>
      </c>
      <c r="J1000" s="91" t="str">
        <f t="shared" si="239"/>
        <v xml:space="preserve"> </v>
      </c>
      <c r="K1000" s="101" t="str">
        <f t="shared" si="242"/>
        <v xml:space="preserve"> </v>
      </c>
      <c r="L1000" s="78">
        <v>994</v>
      </c>
      <c r="M1000" s="4" t="str">
        <f t="shared" si="243"/>
        <v>.994</v>
      </c>
      <c r="N1000" s="340" t="str">
        <f>IF(O1000="","",COUNTIF($O$7:O1000,O1000))</f>
        <v/>
      </c>
      <c r="O1000" s="340" t="str">
        <f t="shared" si="240"/>
        <v/>
      </c>
      <c r="P1000" s="1" t="str">
        <f t="shared" si="244"/>
        <v xml:space="preserve"> </v>
      </c>
      <c r="Q1000" s="4" t="str">
        <f t="shared" si="245"/>
        <v>.</v>
      </c>
      <c r="R1000" s="2" t="str">
        <f t="shared" si="246"/>
        <v xml:space="preserve"> </v>
      </c>
      <c r="S1000" s="79">
        <f t="shared" si="247"/>
        <v>994</v>
      </c>
    </row>
    <row r="1001" spans="2:19" ht="24" customHeight="1">
      <c r="B1001" s="75" t="str">
        <f t="shared" si="241"/>
        <v xml:space="preserve"> . </v>
      </c>
      <c r="C1001" s="76">
        <v>995</v>
      </c>
      <c r="D1001" s="403" t="str">
        <f t="shared" si="233"/>
        <v>الثالثة إعدادي عام_995</v>
      </c>
      <c r="E1001" s="77" t="str">
        <f t="shared" si="234"/>
        <v xml:space="preserve"> </v>
      </c>
      <c r="F1001" s="91" t="str">
        <f t="shared" si="235"/>
        <v xml:space="preserve"> </v>
      </c>
      <c r="G1001" s="92" t="str">
        <f t="shared" si="236"/>
        <v xml:space="preserve"> </v>
      </c>
      <c r="H1001" s="91" t="str">
        <f t="shared" si="237"/>
        <v xml:space="preserve"> </v>
      </c>
      <c r="I1001" s="91" t="str">
        <f t="shared" si="238"/>
        <v xml:space="preserve"> </v>
      </c>
      <c r="J1001" s="91" t="str">
        <f t="shared" si="239"/>
        <v xml:space="preserve"> </v>
      </c>
      <c r="K1001" s="101" t="str">
        <f t="shared" si="242"/>
        <v xml:space="preserve"> </v>
      </c>
      <c r="L1001" s="78">
        <v>995</v>
      </c>
      <c r="M1001" s="4" t="str">
        <f t="shared" si="243"/>
        <v>.995</v>
      </c>
      <c r="N1001" s="340" t="str">
        <f>IF(O1001="","",COUNTIF($O$7:O1001,O1001))</f>
        <v/>
      </c>
      <c r="O1001" s="340" t="str">
        <f t="shared" si="240"/>
        <v/>
      </c>
      <c r="P1001" s="1" t="str">
        <f t="shared" si="244"/>
        <v xml:space="preserve"> </v>
      </c>
      <c r="Q1001" s="4" t="str">
        <f t="shared" si="245"/>
        <v>.</v>
      </c>
      <c r="R1001" s="2" t="str">
        <f t="shared" si="246"/>
        <v xml:space="preserve"> </v>
      </c>
      <c r="S1001" s="79">
        <f t="shared" si="247"/>
        <v>995</v>
      </c>
    </row>
    <row r="1002" spans="2:19" ht="24" customHeight="1">
      <c r="B1002" s="75" t="str">
        <f t="shared" si="241"/>
        <v xml:space="preserve"> . </v>
      </c>
      <c r="C1002" s="76">
        <v>996</v>
      </c>
      <c r="D1002" s="403" t="str">
        <f t="shared" si="233"/>
        <v>الثالثة إعدادي عام_996</v>
      </c>
      <c r="E1002" s="77" t="str">
        <f t="shared" si="234"/>
        <v xml:space="preserve"> </v>
      </c>
      <c r="F1002" s="91" t="str">
        <f t="shared" si="235"/>
        <v xml:space="preserve"> </v>
      </c>
      <c r="G1002" s="92" t="str">
        <f t="shared" si="236"/>
        <v xml:space="preserve"> </v>
      </c>
      <c r="H1002" s="91" t="str">
        <f t="shared" si="237"/>
        <v xml:space="preserve"> </v>
      </c>
      <c r="I1002" s="91" t="str">
        <f t="shared" si="238"/>
        <v xml:space="preserve"> </v>
      </c>
      <c r="J1002" s="91" t="str">
        <f t="shared" si="239"/>
        <v xml:space="preserve"> </v>
      </c>
      <c r="K1002" s="101" t="str">
        <f t="shared" si="242"/>
        <v xml:space="preserve"> </v>
      </c>
      <c r="L1002" s="78">
        <v>996</v>
      </c>
      <c r="M1002" s="4" t="str">
        <f t="shared" si="243"/>
        <v>.996</v>
      </c>
      <c r="N1002" s="340" t="str">
        <f>IF(O1002="","",COUNTIF($O$7:O1002,O1002))</f>
        <v/>
      </c>
      <c r="O1002" s="340" t="str">
        <f t="shared" si="240"/>
        <v/>
      </c>
      <c r="P1002" s="1" t="str">
        <f t="shared" si="244"/>
        <v xml:space="preserve"> </v>
      </c>
      <c r="Q1002" s="4" t="str">
        <f t="shared" si="245"/>
        <v>.</v>
      </c>
      <c r="R1002" s="2" t="str">
        <f t="shared" si="246"/>
        <v xml:space="preserve"> </v>
      </c>
      <c r="S1002" s="79">
        <f t="shared" si="247"/>
        <v>996</v>
      </c>
    </row>
    <row r="1003" spans="2:19" ht="24" customHeight="1">
      <c r="B1003" s="75" t="str">
        <f t="shared" si="241"/>
        <v xml:space="preserve"> . </v>
      </c>
      <c r="C1003" s="76">
        <v>997</v>
      </c>
      <c r="D1003" s="403" t="str">
        <f t="shared" si="233"/>
        <v>الثالثة إعدادي عام_997</v>
      </c>
      <c r="E1003" s="77" t="str">
        <f t="shared" si="234"/>
        <v xml:space="preserve"> </v>
      </c>
      <c r="F1003" s="91" t="str">
        <f t="shared" si="235"/>
        <v xml:space="preserve"> </v>
      </c>
      <c r="G1003" s="92" t="str">
        <f t="shared" si="236"/>
        <v xml:space="preserve"> </v>
      </c>
      <c r="H1003" s="91" t="str">
        <f t="shared" si="237"/>
        <v xml:space="preserve"> </v>
      </c>
      <c r="I1003" s="91" t="str">
        <f t="shared" si="238"/>
        <v xml:space="preserve"> </v>
      </c>
      <c r="J1003" s="91" t="str">
        <f t="shared" si="239"/>
        <v xml:space="preserve"> </v>
      </c>
      <c r="K1003" s="101" t="str">
        <f t="shared" si="242"/>
        <v xml:space="preserve"> </v>
      </c>
      <c r="L1003" s="78">
        <v>997</v>
      </c>
      <c r="M1003" s="4" t="str">
        <f t="shared" si="243"/>
        <v>.997</v>
      </c>
      <c r="N1003" s="340" t="str">
        <f>IF(O1003="","",COUNTIF($O$7:O1003,O1003))</f>
        <v/>
      </c>
      <c r="O1003" s="340" t="str">
        <f t="shared" si="240"/>
        <v/>
      </c>
      <c r="P1003" s="1" t="str">
        <f t="shared" si="244"/>
        <v xml:space="preserve"> </v>
      </c>
      <c r="Q1003" s="4" t="str">
        <f t="shared" si="245"/>
        <v>.</v>
      </c>
      <c r="R1003" s="2" t="str">
        <f t="shared" si="246"/>
        <v xml:space="preserve"> </v>
      </c>
      <c r="S1003" s="79">
        <f t="shared" si="247"/>
        <v>997</v>
      </c>
    </row>
    <row r="1004" spans="2:19" ht="24" customHeight="1">
      <c r="B1004" s="75" t="str">
        <f t="shared" si="241"/>
        <v xml:space="preserve"> . </v>
      </c>
      <c r="C1004" s="76">
        <v>998</v>
      </c>
      <c r="D1004" s="403" t="str">
        <f t="shared" si="233"/>
        <v>الثالثة إعدادي عام_998</v>
      </c>
      <c r="E1004" s="77" t="str">
        <f t="shared" si="234"/>
        <v xml:space="preserve"> </v>
      </c>
      <c r="F1004" s="91" t="str">
        <f t="shared" si="235"/>
        <v xml:space="preserve"> </v>
      </c>
      <c r="G1004" s="92" t="str">
        <f t="shared" si="236"/>
        <v xml:space="preserve"> </v>
      </c>
      <c r="H1004" s="91" t="str">
        <f t="shared" si="237"/>
        <v xml:space="preserve"> </v>
      </c>
      <c r="I1004" s="91" t="str">
        <f t="shared" si="238"/>
        <v xml:space="preserve"> </v>
      </c>
      <c r="J1004" s="91" t="str">
        <f t="shared" si="239"/>
        <v xml:space="preserve"> </v>
      </c>
      <c r="K1004" s="101" t="str">
        <f t="shared" si="242"/>
        <v xml:space="preserve"> </v>
      </c>
      <c r="L1004" s="78">
        <v>998</v>
      </c>
      <c r="M1004" s="4" t="str">
        <f t="shared" si="243"/>
        <v>.998</v>
      </c>
      <c r="N1004" s="340" t="str">
        <f>IF(O1004="","",COUNTIF($O$7:O1004,O1004))</f>
        <v/>
      </c>
      <c r="O1004" s="340" t="str">
        <f t="shared" si="240"/>
        <v/>
      </c>
      <c r="P1004" s="1" t="str">
        <f t="shared" si="244"/>
        <v xml:space="preserve"> </v>
      </c>
      <c r="Q1004" s="4" t="str">
        <f t="shared" si="245"/>
        <v>.</v>
      </c>
      <c r="R1004" s="2" t="str">
        <f t="shared" si="246"/>
        <v xml:space="preserve"> </v>
      </c>
      <c r="S1004" s="79">
        <f t="shared" si="247"/>
        <v>998</v>
      </c>
    </row>
    <row r="1005" spans="2:19" ht="24" customHeight="1">
      <c r="B1005" s="75" t="str">
        <f t="shared" si="241"/>
        <v xml:space="preserve"> . </v>
      </c>
      <c r="C1005" s="76">
        <v>999</v>
      </c>
      <c r="D1005" s="403" t="str">
        <f t="shared" si="233"/>
        <v>الثالثة إعدادي عام_999</v>
      </c>
      <c r="E1005" s="77" t="str">
        <f t="shared" si="234"/>
        <v xml:space="preserve"> </v>
      </c>
      <c r="F1005" s="91" t="str">
        <f t="shared" si="235"/>
        <v xml:space="preserve"> </v>
      </c>
      <c r="G1005" s="92" t="str">
        <f t="shared" si="236"/>
        <v xml:space="preserve"> </v>
      </c>
      <c r="H1005" s="91" t="str">
        <f t="shared" si="237"/>
        <v xml:space="preserve"> </v>
      </c>
      <c r="I1005" s="91" t="str">
        <f t="shared" si="238"/>
        <v xml:space="preserve"> </v>
      </c>
      <c r="J1005" s="91" t="str">
        <f t="shared" si="239"/>
        <v xml:space="preserve"> </v>
      </c>
      <c r="K1005" s="101" t="str">
        <f t="shared" si="242"/>
        <v xml:space="preserve"> </v>
      </c>
      <c r="L1005" s="78">
        <v>999</v>
      </c>
      <c r="M1005" s="4" t="str">
        <f t="shared" si="243"/>
        <v>.999</v>
      </c>
      <c r="N1005" s="340" t="str">
        <f>IF(O1005="","",COUNTIF($O$7:O1005,O1005))</f>
        <v/>
      </c>
      <c r="O1005" s="340" t="str">
        <f t="shared" si="240"/>
        <v/>
      </c>
      <c r="P1005" s="1" t="str">
        <f t="shared" si="244"/>
        <v xml:space="preserve"> </v>
      </c>
      <c r="Q1005" s="4" t="str">
        <f t="shared" si="245"/>
        <v>.</v>
      </c>
      <c r="R1005" s="2" t="str">
        <f t="shared" si="246"/>
        <v xml:space="preserve"> </v>
      </c>
      <c r="S1005" s="79">
        <f t="shared" si="247"/>
        <v>999</v>
      </c>
    </row>
    <row r="1006" spans="2:19" ht="24" customHeight="1">
      <c r="B1006" s="75" t="str">
        <f t="shared" si="241"/>
        <v xml:space="preserve"> . </v>
      </c>
      <c r="C1006" s="76">
        <v>1000</v>
      </c>
      <c r="D1006" s="403" t="str">
        <f t="shared" si="233"/>
        <v>الثالثة إعدادي عام_1000</v>
      </c>
      <c r="E1006" s="77" t="str">
        <f t="shared" si="234"/>
        <v xml:space="preserve"> </v>
      </c>
      <c r="F1006" s="91" t="str">
        <f t="shared" si="235"/>
        <v xml:space="preserve"> </v>
      </c>
      <c r="G1006" s="92" t="str">
        <f t="shared" si="236"/>
        <v xml:space="preserve"> </v>
      </c>
      <c r="H1006" s="91" t="str">
        <f t="shared" si="237"/>
        <v xml:space="preserve"> </v>
      </c>
      <c r="I1006" s="91" t="str">
        <f t="shared" si="238"/>
        <v xml:space="preserve"> </v>
      </c>
      <c r="J1006" s="91" t="str">
        <f t="shared" si="239"/>
        <v xml:space="preserve"> </v>
      </c>
      <c r="K1006" s="101" t="str">
        <f t="shared" si="242"/>
        <v xml:space="preserve"> </v>
      </c>
      <c r="L1006" s="78">
        <v>1000</v>
      </c>
      <c r="M1006" s="4" t="str">
        <f t="shared" si="243"/>
        <v>.1000</v>
      </c>
      <c r="N1006" s="340" t="str">
        <f>IF(O1006="","",COUNTIF($O$7:O1006,O1006))</f>
        <v/>
      </c>
      <c r="O1006" s="340" t="str">
        <f t="shared" si="240"/>
        <v/>
      </c>
      <c r="P1006" s="1" t="str">
        <f t="shared" si="244"/>
        <v xml:space="preserve"> </v>
      </c>
      <c r="Q1006" s="4" t="str">
        <f t="shared" si="245"/>
        <v>.</v>
      </c>
      <c r="R1006" s="2" t="str">
        <f t="shared" si="246"/>
        <v xml:space="preserve"> </v>
      </c>
      <c r="S1006" s="79">
        <f t="shared" si="247"/>
        <v>1000</v>
      </c>
    </row>
    <row r="1007" spans="2:19" ht="24" customHeight="1">
      <c r="B1007" s="75" t="str">
        <f t="shared" si="241"/>
        <v xml:space="preserve"> . </v>
      </c>
      <c r="C1007" s="76">
        <v>1001</v>
      </c>
      <c r="D1007" s="403" t="str">
        <f t="shared" si="233"/>
        <v>الثالثة إعدادي عام_1001</v>
      </c>
      <c r="E1007" s="77" t="str">
        <f t="shared" si="234"/>
        <v xml:space="preserve"> </v>
      </c>
      <c r="F1007" s="91" t="str">
        <f t="shared" si="235"/>
        <v xml:space="preserve"> </v>
      </c>
      <c r="G1007" s="92" t="str">
        <f t="shared" si="236"/>
        <v xml:space="preserve"> </v>
      </c>
      <c r="H1007" s="91" t="str">
        <f t="shared" si="237"/>
        <v xml:space="preserve"> </v>
      </c>
      <c r="I1007" s="91" t="str">
        <f t="shared" si="238"/>
        <v xml:space="preserve"> </v>
      </c>
      <c r="J1007" s="91" t="str">
        <f t="shared" si="239"/>
        <v xml:space="preserve"> </v>
      </c>
      <c r="K1007" s="101" t="str">
        <f t="shared" si="242"/>
        <v xml:space="preserve"> </v>
      </c>
      <c r="L1007" s="78">
        <v>1001</v>
      </c>
      <c r="M1007" s="4" t="str">
        <f t="shared" si="243"/>
        <v>.1001</v>
      </c>
      <c r="N1007" s="340" t="str">
        <f>IF(O1007="","",COUNTIF($O$7:O1007,O1007))</f>
        <v/>
      </c>
      <c r="O1007" s="340" t="str">
        <f t="shared" si="240"/>
        <v/>
      </c>
      <c r="P1007" s="1" t="str">
        <f t="shared" si="244"/>
        <v xml:space="preserve"> </v>
      </c>
      <c r="Q1007" s="4" t="str">
        <f t="shared" si="245"/>
        <v>.</v>
      </c>
      <c r="R1007" s="2" t="str">
        <f t="shared" si="246"/>
        <v xml:space="preserve"> </v>
      </c>
      <c r="S1007" s="79">
        <f t="shared" si="247"/>
        <v>1001</v>
      </c>
    </row>
    <row r="1008" spans="2:19" ht="24" customHeight="1">
      <c r="B1008" s="75" t="str">
        <f t="shared" si="241"/>
        <v xml:space="preserve"> . </v>
      </c>
      <c r="C1008" s="76">
        <v>1002</v>
      </c>
      <c r="D1008" s="403" t="str">
        <f t="shared" si="233"/>
        <v>الثالثة إعدادي عام_1002</v>
      </c>
      <c r="E1008" s="77" t="str">
        <f t="shared" si="234"/>
        <v xml:space="preserve"> </v>
      </c>
      <c r="F1008" s="91" t="str">
        <f t="shared" si="235"/>
        <v xml:space="preserve"> </v>
      </c>
      <c r="G1008" s="92" t="str">
        <f t="shared" si="236"/>
        <v xml:space="preserve"> </v>
      </c>
      <c r="H1008" s="91" t="str">
        <f t="shared" si="237"/>
        <v xml:space="preserve"> </v>
      </c>
      <c r="I1008" s="91" t="str">
        <f t="shared" si="238"/>
        <v xml:space="preserve"> </v>
      </c>
      <c r="J1008" s="91" t="str">
        <f t="shared" si="239"/>
        <v xml:space="preserve"> </v>
      </c>
      <c r="K1008" s="101" t="str">
        <f t="shared" si="242"/>
        <v xml:space="preserve"> </v>
      </c>
      <c r="L1008" s="78">
        <v>1002</v>
      </c>
      <c r="M1008" s="4" t="str">
        <f t="shared" si="243"/>
        <v>.1002</v>
      </c>
      <c r="N1008" s="340" t="str">
        <f>IF(O1008="","",COUNTIF($O$7:O1008,O1008))</f>
        <v/>
      </c>
      <c r="O1008" s="340" t="str">
        <f t="shared" si="240"/>
        <v/>
      </c>
      <c r="P1008" s="1" t="str">
        <f t="shared" si="244"/>
        <v xml:space="preserve"> </v>
      </c>
      <c r="Q1008" s="4" t="str">
        <f t="shared" si="245"/>
        <v>.</v>
      </c>
      <c r="R1008" s="2" t="str">
        <f t="shared" si="246"/>
        <v xml:space="preserve"> </v>
      </c>
      <c r="S1008" s="79">
        <f t="shared" si="247"/>
        <v>1002</v>
      </c>
    </row>
    <row r="1009" spans="2:19" ht="24" customHeight="1">
      <c r="B1009" s="75" t="str">
        <f t="shared" si="241"/>
        <v xml:space="preserve"> . </v>
      </c>
      <c r="C1009" s="76">
        <v>1003</v>
      </c>
      <c r="D1009" s="403" t="str">
        <f t="shared" si="233"/>
        <v>الثالثة إعدادي عام_1003</v>
      </c>
      <c r="E1009" s="77" t="str">
        <f t="shared" si="234"/>
        <v xml:space="preserve"> </v>
      </c>
      <c r="F1009" s="91" t="str">
        <f t="shared" si="235"/>
        <v xml:space="preserve"> </v>
      </c>
      <c r="G1009" s="92" t="str">
        <f t="shared" si="236"/>
        <v xml:space="preserve"> </v>
      </c>
      <c r="H1009" s="91" t="str">
        <f t="shared" si="237"/>
        <v xml:space="preserve"> </v>
      </c>
      <c r="I1009" s="91" t="str">
        <f t="shared" si="238"/>
        <v xml:space="preserve"> </v>
      </c>
      <c r="J1009" s="91" t="str">
        <f t="shared" si="239"/>
        <v xml:space="preserve"> </v>
      </c>
      <c r="K1009" s="101" t="str">
        <f t="shared" si="242"/>
        <v xml:space="preserve"> </v>
      </c>
      <c r="L1009" s="78">
        <v>1003</v>
      </c>
      <c r="M1009" s="4" t="str">
        <f t="shared" si="243"/>
        <v>.1003</v>
      </c>
      <c r="N1009" s="340" t="str">
        <f>IF(O1009="","",COUNTIF($O$7:O1009,O1009))</f>
        <v/>
      </c>
      <c r="O1009" s="340" t="str">
        <f t="shared" si="240"/>
        <v/>
      </c>
      <c r="P1009" s="1" t="str">
        <f t="shared" si="244"/>
        <v xml:space="preserve"> </v>
      </c>
      <c r="Q1009" s="4" t="str">
        <f t="shared" si="245"/>
        <v>.</v>
      </c>
      <c r="R1009" s="2" t="str">
        <f t="shared" si="246"/>
        <v xml:space="preserve"> </v>
      </c>
      <c r="S1009" s="79">
        <f t="shared" si="247"/>
        <v>1003</v>
      </c>
    </row>
    <row r="1010" spans="2:19" ht="24" customHeight="1">
      <c r="B1010" s="75" t="str">
        <f t="shared" si="241"/>
        <v xml:space="preserve"> . </v>
      </c>
      <c r="C1010" s="76">
        <v>1004</v>
      </c>
      <c r="D1010" s="403" t="str">
        <f t="shared" si="233"/>
        <v>الثالثة إعدادي عام_1004</v>
      </c>
      <c r="E1010" s="77" t="str">
        <f t="shared" si="234"/>
        <v xml:space="preserve"> </v>
      </c>
      <c r="F1010" s="91" t="str">
        <f t="shared" si="235"/>
        <v xml:space="preserve"> </v>
      </c>
      <c r="G1010" s="92" t="str">
        <f t="shared" si="236"/>
        <v xml:space="preserve"> </v>
      </c>
      <c r="H1010" s="91" t="str">
        <f t="shared" si="237"/>
        <v xml:space="preserve"> </v>
      </c>
      <c r="I1010" s="91" t="str">
        <f t="shared" si="238"/>
        <v xml:space="preserve"> </v>
      </c>
      <c r="J1010" s="91" t="str">
        <f t="shared" si="239"/>
        <v xml:space="preserve"> </v>
      </c>
      <c r="K1010" s="101" t="str">
        <f t="shared" si="242"/>
        <v xml:space="preserve"> </v>
      </c>
      <c r="L1010" s="78">
        <v>1004</v>
      </c>
      <c r="M1010" s="4" t="str">
        <f t="shared" si="243"/>
        <v>.1004</v>
      </c>
      <c r="N1010" s="340" t="str">
        <f>IF(O1010="","",COUNTIF($O$7:O1010,O1010))</f>
        <v/>
      </c>
      <c r="O1010" s="340" t="str">
        <f t="shared" si="240"/>
        <v/>
      </c>
      <c r="P1010" s="1" t="str">
        <f t="shared" si="244"/>
        <v xml:space="preserve"> </v>
      </c>
      <c r="Q1010" s="4" t="str">
        <f t="shared" si="245"/>
        <v>.</v>
      </c>
      <c r="R1010" s="2" t="str">
        <f t="shared" si="246"/>
        <v xml:space="preserve"> </v>
      </c>
      <c r="S1010" s="79">
        <f t="shared" si="247"/>
        <v>1004</v>
      </c>
    </row>
    <row r="1011" spans="2:19" ht="24" customHeight="1">
      <c r="B1011" s="75" t="str">
        <f t="shared" si="241"/>
        <v xml:space="preserve"> . </v>
      </c>
      <c r="C1011" s="76">
        <v>1005</v>
      </c>
      <c r="D1011" s="403" t="str">
        <f t="shared" si="233"/>
        <v>الثالثة إعدادي عام_1005</v>
      </c>
      <c r="E1011" s="77" t="str">
        <f t="shared" si="234"/>
        <v xml:space="preserve"> </v>
      </c>
      <c r="F1011" s="91" t="str">
        <f t="shared" si="235"/>
        <v xml:space="preserve"> </v>
      </c>
      <c r="G1011" s="92" t="str">
        <f t="shared" si="236"/>
        <v xml:space="preserve"> </v>
      </c>
      <c r="H1011" s="91" t="str">
        <f t="shared" si="237"/>
        <v xml:space="preserve"> </v>
      </c>
      <c r="I1011" s="91" t="str">
        <f t="shared" si="238"/>
        <v xml:space="preserve"> </v>
      </c>
      <c r="J1011" s="91" t="str">
        <f t="shared" si="239"/>
        <v xml:space="preserve"> </v>
      </c>
      <c r="K1011" s="101" t="str">
        <f t="shared" si="242"/>
        <v xml:space="preserve"> </v>
      </c>
      <c r="L1011" s="78">
        <v>1005</v>
      </c>
      <c r="M1011" s="4" t="str">
        <f t="shared" si="243"/>
        <v>.1005</v>
      </c>
      <c r="N1011" s="340" t="str">
        <f>IF(O1011="","",COUNTIF($O$7:O1011,O1011))</f>
        <v/>
      </c>
      <c r="O1011" s="340" t="str">
        <f t="shared" si="240"/>
        <v/>
      </c>
      <c r="P1011" s="1" t="str">
        <f t="shared" si="244"/>
        <v xml:space="preserve"> </v>
      </c>
      <c r="Q1011" s="4" t="str">
        <f t="shared" si="245"/>
        <v>.</v>
      </c>
      <c r="R1011" s="2" t="str">
        <f t="shared" si="246"/>
        <v xml:space="preserve"> </v>
      </c>
      <c r="S1011" s="79">
        <f t="shared" si="247"/>
        <v>1005</v>
      </c>
    </row>
    <row r="1012" spans="2:19" ht="24" customHeight="1">
      <c r="B1012" s="75" t="str">
        <f t="shared" si="241"/>
        <v xml:space="preserve"> . </v>
      </c>
      <c r="C1012" s="76">
        <v>1006</v>
      </c>
      <c r="D1012" s="403" t="str">
        <f t="shared" si="233"/>
        <v>الثالثة إعدادي عام_1006</v>
      </c>
      <c r="E1012" s="77" t="str">
        <f t="shared" si="234"/>
        <v xml:space="preserve"> </v>
      </c>
      <c r="F1012" s="91" t="str">
        <f t="shared" si="235"/>
        <v xml:space="preserve"> </v>
      </c>
      <c r="G1012" s="92" t="str">
        <f t="shared" si="236"/>
        <v xml:space="preserve"> </v>
      </c>
      <c r="H1012" s="91" t="str">
        <f t="shared" si="237"/>
        <v xml:space="preserve"> </v>
      </c>
      <c r="I1012" s="91" t="str">
        <f t="shared" si="238"/>
        <v xml:space="preserve"> </v>
      </c>
      <c r="J1012" s="91" t="str">
        <f t="shared" si="239"/>
        <v xml:space="preserve"> </v>
      </c>
      <c r="K1012" s="101" t="str">
        <f t="shared" si="242"/>
        <v xml:space="preserve"> </v>
      </c>
      <c r="L1012" s="78">
        <v>1006</v>
      </c>
      <c r="M1012" s="4" t="str">
        <f t="shared" si="243"/>
        <v>.1006</v>
      </c>
      <c r="N1012" s="340" t="str">
        <f>IF(O1012="","",COUNTIF($O$7:O1012,O1012))</f>
        <v/>
      </c>
      <c r="O1012" s="340" t="str">
        <f t="shared" si="240"/>
        <v/>
      </c>
      <c r="P1012" s="1" t="str">
        <f t="shared" si="244"/>
        <v xml:space="preserve"> </v>
      </c>
      <c r="Q1012" s="4" t="str">
        <f t="shared" si="245"/>
        <v>.</v>
      </c>
      <c r="R1012" s="2" t="str">
        <f t="shared" si="246"/>
        <v xml:space="preserve"> </v>
      </c>
      <c r="S1012" s="79">
        <f t="shared" si="247"/>
        <v>1006</v>
      </c>
    </row>
    <row r="1013" spans="2:19" ht="24" customHeight="1">
      <c r="B1013" s="75" t="str">
        <f t="shared" si="241"/>
        <v xml:space="preserve"> . </v>
      </c>
      <c r="C1013" s="76">
        <v>1007</v>
      </c>
      <c r="D1013" s="403" t="str">
        <f t="shared" si="233"/>
        <v>الثالثة إعدادي عام_1007</v>
      </c>
      <c r="E1013" s="77" t="str">
        <f t="shared" si="234"/>
        <v xml:space="preserve"> </v>
      </c>
      <c r="F1013" s="91" t="str">
        <f t="shared" si="235"/>
        <v xml:space="preserve"> </v>
      </c>
      <c r="G1013" s="92" t="str">
        <f t="shared" si="236"/>
        <v xml:space="preserve"> </v>
      </c>
      <c r="H1013" s="91" t="str">
        <f t="shared" si="237"/>
        <v xml:space="preserve"> </v>
      </c>
      <c r="I1013" s="91" t="str">
        <f t="shared" si="238"/>
        <v xml:space="preserve"> </v>
      </c>
      <c r="J1013" s="91" t="str">
        <f t="shared" si="239"/>
        <v xml:space="preserve"> </v>
      </c>
      <c r="K1013" s="101" t="str">
        <f t="shared" si="242"/>
        <v xml:space="preserve"> </v>
      </c>
      <c r="L1013" s="78">
        <v>1007</v>
      </c>
      <c r="M1013" s="4" t="str">
        <f t="shared" si="243"/>
        <v>.1007</v>
      </c>
      <c r="N1013" s="340" t="str">
        <f>IF(O1013="","",COUNTIF($O$7:O1013,O1013))</f>
        <v/>
      </c>
      <c r="O1013" s="340" t="str">
        <f t="shared" si="240"/>
        <v/>
      </c>
      <c r="P1013" s="1" t="str">
        <f t="shared" si="244"/>
        <v xml:space="preserve"> </v>
      </c>
      <c r="Q1013" s="4" t="str">
        <f t="shared" si="245"/>
        <v>.</v>
      </c>
      <c r="R1013" s="2" t="str">
        <f t="shared" si="246"/>
        <v xml:space="preserve"> </v>
      </c>
      <c r="S1013" s="79">
        <f t="shared" si="247"/>
        <v>1007</v>
      </c>
    </row>
    <row r="1014" spans="2:19" ht="24" customHeight="1">
      <c r="B1014" s="75" t="str">
        <f t="shared" si="241"/>
        <v xml:space="preserve"> . </v>
      </c>
      <c r="C1014" s="76">
        <v>1008</v>
      </c>
      <c r="D1014" s="403" t="str">
        <f t="shared" si="233"/>
        <v>الثالثة إعدادي عام_1008</v>
      </c>
      <c r="E1014" s="77" t="str">
        <f t="shared" si="234"/>
        <v xml:space="preserve"> </v>
      </c>
      <c r="F1014" s="91" t="str">
        <f t="shared" si="235"/>
        <v xml:space="preserve"> </v>
      </c>
      <c r="G1014" s="92" t="str">
        <f t="shared" si="236"/>
        <v xml:space="preserve"> </v>
      </c>
      <c r="H1014" s="91" t="str">
        <f t="shared" si="237"/>
        <v xml:space="preserve"> </v>
      </c>
      <c r="I1014" s="91" t="str">
        <f t="shared" si="238"/>
        <v xml:space="preserve"> </v>
      </c>
      <c r="J1014" s="91" t="str">
        <f t="shared" si="239"/>
        <v xml:space="preserve"> </v>
      </c>
      <c r="K1014" s="101" t="str">
        <f t="shared" si="242"/>
        <v xml:space="preserve"> </v>
      </c>
      <c r="L1014" s="78">
        <v>1008</v>
      </c>
      <c r="M1014" s="4" t="str">
        <f t="shared" si="243"/>
        <v>.1008</v>
      </c>
      <c r="N1014" s="340" t="str">
        <f>IF(O1014="","",COUNTIF($O$7:O1014,O1014))</f>
        <v/>
      </c>
      <c r="O1014" s="340" t="str">
        <f t="shared" si="240"/>
        <v/>
      </c>
      <c r="P1014" s="1" t="str">
        <f t="shared" si="244"/>
        <v xml:space="preserve"> </v>
      </c>
      <c r="Q1014" s="4" t="str">
        <f t="shared" si="245"/>
        <v>.</v>
      </c>
      <c r="R1014" s="2" t="str">
        <f t="shared" si="246"/>
        <v xml:space="preserve"> </v>
      </c>
      <c r="S1014" s="79">
        <f t="shared" si="247"/>
        <v>1008</v>
      </c>
    </row>
    <row r="1015" spans="2:19" ht="24" customHeight="1">
      <c r="B1015" s="75" t="str">
        <f t="shared" si="241"/>
        <v xml:space="preserve"> . </v>
      </c>
      <c r="C1015" s="76">
        <v>1009</v>
      </c>
      <c r="D1015" s="403" t="str">
        <f t="shared" si="233"/>
        <v>الثالثة إعدادي عام_1009</v>
      </c>
      <c r="E1015" s="77" t="str">
        <f t="shared" si="234"/>
        <v xml:space="preserve"> </v>
      </c>
      <c r="F1015" s="91" t="str">
        <f t="shared" si="235"/>
        <v xml:space="preserve"> </v>
      </c>
      <c r="G1015" s="92" t="str">
        <f t="shared" si="236"/>
        <v xml:space="preserve"> </v>
      </c>
      <c r="H1015" s="91" t="str">
        <f t="shared" si="237"/>
        <v xml:space="preserve"> </v>
      </c>
      <c r="I1015" s="91" t="str">
        <f t="shared" si="238"/>
        <v xml:space="preserve"> </v>
      </c>
      <c r="J1015" s="91" t="str">
        <f t="shared" si="239"/>
        <v xml:space="preserve"> </v>
      </c>
      <c r="K1015" s="101" t="str">
        <f t="shared" si="242"/>
        <v xml:space="preserve"> </v>
      </c>
      <c r="L1015" s="78">
        <v>1009</v>
      </c>
      <c r="M1015" s="4" t="str">
        <f t="shared" si="243"/>
        <v>.1009</v>
      </c>
      <c r="N1015" s="340" t="str">
        <f>IF(O1015="","",COUNTIF($O$7:O1015,O1015))</f>
        <v/>
      </c>
      <c r="O1015" s="340" t="str">
        <f t="shared" si="240"/>
        <v/>
      </c>
      <c r="P1015" s="1" t="str">
        <f t="shared" si="244"/>
        <v xml:space="preserve"> </v>
      </c>
      <c r="Q1015" s="4" t="str">
        <f t="shared" si="245"/>
        <v>.</v>
      </c>
      <c r="R1015" s="2" t="str">
        <f t="shared" si="246"/>
        <v xml:space="preserve"> </v>
      </c>
      <c r="S1015" s="79">
        <f t="shared" si="247"/>
        <v>1009</v>
      </c>
    </row>
    <row r="1016" spans="2:19" ht="24" customHeight="1">
      <c r="B1016" s="75" t="str">
        <f t="shared" si="241"/>
        <v xml:space="preserve"> . </v>
      </c>
      <c r="C1016" s="76">
        <v>1010</v>
      </c>
      <c r="D1016" s="403" t="str">
        <f t="shared" si="233"/>
        <v>الثالثة إعدادي عام_1010</v>
      </c>
      <c r="E1016" s="77" t="str">
        <f t="shared" si="234"/>
        <v xml:space="preserve"> </v>
      </c>
      <c r="F1016" s="91" t="str">
        <f t="shared" si="235"/>
        <v xml:space="preserve"> </v>
      </c>
      <c r="G1016" s="92" t="str">
        <f t="shared" si="236"/>
        <v xml:space="preserve"> </v>
      </c>
      <c r="H1016" s="91" t="str">
        <f t="shared" si="237"/>
        <v xml:space="preserve"> </v>
      </c>
      <c r="I1016" s="91" t="str">
        <f t="shared" si="238"/>
        <v xml:space="preserve"> </v>
      </c>
      <c r="J1016" s="91" t="str">
        <f t="shared" si="239"/>
        <v xml:space="preserve"> </v>
      </c>
      <c r="K1016" s="101" t="str">
        <f t="shared" si="242"/>
        <v xml:space="preserve"> </v>
      </c>
      <c r="L1016" s="78">
        <v>1010</v>
      </c>
      <c r="M1016" s="4" t="str">
        <f t="shared" si="243"/>
        <v>.1010</v>
      </c>
      <c r="N1016" s="340" t="str">
        <f>IF(O1016="","",COUNTIF($O$7:O1016,O1016))</f>
        <v/>
      </c>
      <c r="O1016" s="340" t="str">
        <f t="shared" si="240"/>
        <v/>
      </c>
      <c r="P1016" s="1" t="str">
        <f t="shared" si="244"/>
        <v xml:space="preserve"> </v>
      </c>
      <c r="Q1016" s="4" t="str">
        <f t="shared" si="245"/>
        <v>.</v>
      </c>
      <c r="R1016" s="2" t="str">
        <f t="shared" si="246"/>
        <v xml:space="preserve"> </v>
      </c>
      <c r="S1016" s="79">
        <f t="shared" si="247"/>
        <v>1010</v>
      </c>
    </row>
    <row r="1017" spans="2:19" ht="24" customHeight="1">
      <c r="B1017" s="75" t="str">
        <f t="shared" si="241"/>
        <v xml:space="preserve"> . </v>
      </c>
      <c r="C1017" s="76">
        <v>1011</v>
      </c>
      <c r="D1017" s="403" t="str">
        <f t="shared" si="233"/>
        <v>الثالثة إعدادي عام_1011</v>
      </c>
      <c r="E1017" s="77" t="str">
        <f t="shared" si="234"/>
        <v xml:space="preserve"> </v>
      </c>
      <c r="F1017" s="91" t="str">
        <f t="shared" si="235"/>
        <v xml:space="preserve"> </v>
      </c>
      <c r="G1017" s="92" t="str">
        <f t="shared" si="236"/>
        <v xml:space="preserve"> </v>
      </c>
      <c r="H1017" s="91" t="str">
        <f t="shared" si="237"/>
        <v xml:space="preserve"> </v>
      </c>
      <c r="I1017" s="91" t="str">
        <f t="shared" si="238"/>
        <v xml:space="preserve"> </v>
      </c>
      <c r="J1017" s="91" t="str">
        <f t="shared" si="239"/>
        <v xml:space="preserve"> </v>
      </c>
      <c r="K1017" s="101" t="str">
        <f t="shared" si="242"/>
        <v xml:space="preserve"> </v>
      </c>
      <c r="L1017" s="78">
        <v>1011</v>
      </c>
      <c r="M1017" s="4" t="str">
        <f t="shared" si="243"/>
        <v>.1011</v>
      </c>
      <c r="N1017" s="340" t="str">
        <f>IF(O1017="","",COUNTIF($O$7:O1017,O1017))</f>
        <v/>
      </c>
      <c r="O1017" s="340" t="str">
        <f t="shared" si="240"/>
        <v/>
      </c>
      <c r="P1017" s="1" t="str">
        <f t="shared" si="244"/>
        <v xml:space="preserve"> </v>
      </c>
      <c r="Q1017" s="4" t="str">
        <f t="shared" si="245"/>
        <v>.</v>
      </c>
      <c r="R1017" s="2" t="str">
        <f t="shared" si="246"/>
        <v xml:space="preserve"> </v>
      </c>
      <c r="S1017" s="79">
        <f t="shared" si="247"/>
        <v>1011</v>
      </c>
    </row>
    <row r="1018" spans="2:19" ht="24" customHeight="1">
      <c r="B1018" s="75" t="str">
        <f t="shared" si="241"/>
        <v xml:space="preserve"> . </v>
      </c>
      <c r="C1018" s="76">
        <v>1012</v>
      </c>
      <c r="D1018" s="403" t="str">
        <f t="shared" si="233"/>
        <v>الثالثة إعدادي عام_1012</v>
      </c>
      <c r="E1018" s="77" t="str">
        <f t="shared" si="234"/>
        <v xml:space="preserve"> </v>
      </c>
      <c r="F1018" s="91" t="str">
        <f t="shared" si="235"/>
        <v xml:space="preserve"> </v>
      </c>
      <c r="G1018" s="92" t="str">
        <f t="shared" si="236"/>
        <v xml:space="preserve"> </v>
      </c>
      <c r="H1018" s="91" t="str">
        <f t="shared" si="237"/>
        <v xml:space="preserve"> </v>
      </c>
      <c r="I1018" s="91" t="str">
        <f t="shared" si="238"/>
        <v xml:space="preserve"> </v>
      </c>
      <c r="J1018" s="91" t="str">
        <f t="shared" si="239"/>
        <v xml:space="preserve"> </v>
      </c>
      <c r="K1018" s="101" t="str">
        <f t="shared" si="242"/>
        <v xml:space="preserve"> </v>
      </c>
      <c r="L1018" s="78">
        <v>1012</v>
      </c>
      <c r="M1018" s="4" t="str">
        <f t="shared" si="243"/>
        <v>.1012</v>
      </c>
      <c r="N1018" s="340" t="str">
        <f>IF(O1018="","",COUNTIF($O$7:O1018,O1018))</f>
        <v/>
      </c>
      <c r="O1018" s="340" t="str">
        <f t="shared" si="240"/>
        <v/>
      </c>
      <c r="P1018" s="1" t="str">
        <f t="shared" si="244"/>
        <v xml:space="preserve"> </v>
      </c>
      <c r="Q1018" s="4" t="str">
        <f t="shared" si="245"/>
        <v>.</v>
      </c>
      <c r="R1018" s="2" t="str">
        <f t="shared" si="246"/>
        <v xml:space="preserve"> </v>
      </c>
      <c r="S1018" s="79">
        <f t="shared" si="247"/>
        <v>1012</v>
      </c>
    </row>
    <row r="1019" spans="2:19" ht="24" customHeight="1">
      <c r="B1019" s="75" t="str">
        <f t="shared" si="241"/>
        <v xml:space="preserve"> . </v>
      </c>
      <c r="C1019" s="76">
        <v>1013</v>
      </c>
      <c r="D1019" s="403" t="str">
        <f t="shared" si="233"/>
        <v>الثالثة إعدادي عام_1013</v>
      </c>
      <c r="E1019" s="77" t="str">
        <f t="shared" si="234"/>
        <v xml:space="preserve"> </v>
      </c>
      <c r="F1019" s="91" t="str">
        <f t="shared" si="235"/>
        <v xml:space="preserve"> </v>
      </c>
      <c r="G1019" s="92" t="str">
        <f t="shared" si="236"/>
        <v xml:space="preserve"> </v>
      </c>
      <c r="H1019" s="91" t="str">
        <f t="shared" si="237"/>
        <v xml:space="preserve"> </v>
      </c>
      <c r="I1019" s="91" t="str">
        <f t="shared" si="238"/>
        <v xml:space="preserve"> </v>
      </c>
      <c r="J1019" s="91" t="str">
        <f t="shared" si="239"/>
        <v xml:space="preserve"> </v>
      </c>
      <c r="K1019" s="101" t="str">
        <f t="shared" si="242"/>
        <v xml:space="preserve"> </v>
      </c>
      <c r="L1019" s="78">
        <v>1013</v>
      </c>
      <c r="M1019" s="4" t="str">
        <f t="shared" si="243"/>
        <v>.1013</v>
      </c>
      <c r="N1019" s="340" t="str">
        <f>IF(O1019="","",COUNTIF($O$7:O1019,O1019))</f>
        <v/>
      </c>
      <c r="O1019" s="340" t="str">
        <f t="shared" si="240"/>
        <v/>
      </c>
      <c r="P1019" s="1" t="str">
        <f t="shared" si="244"/>
        <v xml:space="preserve"> </v>
      </c>
      <c r="Q1019" s="4" t="str">
        <f t="shared" si="245"/>
        <v>.</v>
      </c>
      <c r="R1019" s="2" t="str">
        <f t="shared" si="246"/>
        <v xml:space="preserve"> </v>
      </c>
      <c r="S1019" s="79">
        <f t="shared" si="247"/>
        <v>1013</v>
      </c>
    </row>
    <row r="1020" spans="2:19" ht="24" customHeight="1">
      <c r="B1020" s="75" t="str">
        <f t="shared" si="241"/>
        <v xml:space="preserve"> . </v>
      </c>
      <c r="C1020" s="76">
        <v>1014</v>
      </c>
      <c r="D1020" s="403" t="str">
        <f t="shared" si="233"/>
        <v>الثالثة إعدادي عام_1014</v>
      </c>
      <c r="E1020" s="77" t="str">
        <f t="shared" si="234"/>
        <v xml:space="preserve"> </v>
      </c>
      <c r="F1020" s="91" t="str">
        <f t="shared" si="235"/>
        <v xml:space="preserve"> </v>
      </c>
      <c r="G1020" s="92" t="str">
        <f t="shared" si="236"/>
        <v xml:space="preserve"> </v>
      </c>
      <c r="H1020" s="91" t="str">
        <f t="shared" si="237"/>
        <v xml:space="preserve"> </v>
      </c>
      <c r="I1020" s="91" t="str">
        <f t="shared" si="238"/>
        <v xml:space="preserve"> </v>
      </c>
      <c r="J1020" s="91" t="str">
        <f t="shared" si="239"/>
        <v xml:space="preserve"> </v>
      </c>
      <c r="K1020" s="101" t="str">
        <f t="shared" si="242"/>
        <v xml:space="preserve"> </v>
      </c>
      <c r="L1020" s="78">
        <v>1014</v>
      </c>
      <c r="M1020" s="4" t="str">
        <f t="shared" si="243"/>
        <v>.1014</v>
      </c>
      <c r="N1020" s="340" t="str">
        <f>IF(O1020="","",COUNTIF($O$7:O1020,O1020))</f>
        <v/>
      </c>
      <c r="O1020" s="340" t="str">
        <f t="shared" si="240"/>
        <v/>
      </c>
      <c r="P1020" s="1" t="str">
        <f t="shared" si="244"/>
        <v xml:space="preserve"> </v>
      </c>
      <c r="Q1020" s="4" t="str">
        <f t="shared" si="245"/>
        <v>.</v>
      </c>
      <c r="R1020" s="2" t="str">
        <f t="shared" si="246"/>
        <v xml:space="preserve"> </v>
      </c>
      <c r="S1020" s="79">
        <f t="shared" si="247"/>
        <v>1014</v>
      </c>
    </row>
    <row r="1021" spans="2:19" ht="24" customHeight="1">
      <c r="B1021" s="75" t="str">
        <f t="shared" si="241"/>
        <v xml:space="preserve"> . </v>
      </c>
      <c r="C1021" s="76">
        <v>1015</v>
      </c>
      <c r="D1021" s="403" t="str">
        <f t="shared" si="233"/>
        <v>الثالثة إعدادي عام_1015</v>
      </c>
      <c r="E1021" s="77" t="str">
        <f t="shared" si="234"/>
        <v xml:space="preserve"> </v>
      </c>
      <c r="F1021" s="91" t="str">
        <f t="shared" si="235"/>
        <v xml:space="preserve"> </v>
      </c>
      <c r="G1021" s="92" t="str">
        <f t="shared" si="236"/>
        <v xml:space="preserve"> </v>
      </c>
      <c r="H1021" s="91" t="str">
        <f t="shared" si="237"/>
        <v xml:space="preserve"> </v>
      </c>
      <c r="I1021" s="91" t="str">
        <f t="shared" si="238"/>
        <v xml:space="preserve"> </v>
      </c>
      <c r="J1021" s="91" t="str">
        <f t="shared" si="239"/>
        <v xml:space="preserve"> </v>
      </c>
      <c r="K1021" s="101" t="str">
        <f t="shared" si="242"/>
        <v xml:space="preserve"> </v>
      </c>
      <c r="L1021" s="78">
        <v>1015</v>
      </c>
      <c r="M1021" s="4" t="str">
        <f t="shared" si="243"/>
        <v>.1015</v>
      </c>
      <c r="N1021" s="340" t="str">
        <f>IF(O1021="","",COUNTIF($O$7:O1021,O1021))</f>
        <v/>
      </c>
      <c r="O1021" s="340" t="str">
        <f t="shared" si="240"/>
        <v/>
      </c>
      <c r="P1021" s="1" t="str">
        <f t="shared" si="244"/>
        <v xml:space="preserve"> </v>
      </c>
      <c r="Q1021" s="4" t="str">
        <f t="shared" si="245"/>
        <v>.</v>
      </c>
      <c r="R1021" s="2" t="str">
        <f t="shared" si="246"/>
        <v xml:space="preserve"> </v>
      </c>
      <c r="S1021" s="79">
        <f t="shared" si="247"/>
        <v>1015</v>
      </c>
    </row>
    <row r="1022" spans="2:19" ht="24" customHeight="1">
      <c r="B1022" s="75" t="str">
        <f t="shared" si="241"/>
        <v xml:space="preserve"> . </v>
      </c>
      <c r="C1022" s="76">
        <v>1016</v>
      </c>
      <c r="D1022" s="403" t="str">
        <f t="shared" si="233"/>
        <v>الثالثة إعدادي عام_1016</v>
      </c>
      <c r="E1022" s="77" t="str">
        <f t="shared" si="234"/>
        <v xml:space="preserve"> </v>
      </c>
      <c r="F1022" s="91" t="str">
        <f t="shared" si="235"/>
        <v xml:space="preserve"> </v>
      </c>
      <c r="G1022" s="92" t="str">
        <f t="shared" si="236"/>
        <v xml:space="preserve"> </v>
      </c>
      <c r="H1022" s="91" t="str">
        <f t="shared" si="237"/>
        <v xml:space="preserve"> </v>
      </c>
      <c r="I1022" s="91" t="str">
        <f t="shared" si="238"/>
        <v xml:space="preserve"> </v>
      </c>
      <c r="J1022" s="91" t="str">
        <f t="shared" si="239"/>
        <v xml:space="preserve"> </v>
      </c>
      <c r="K1022" s="101" t="str">
        <f t="shared" si="242"/>
        <v xml:space="preserve"> </v>
      </c>
      <c r="L1022" s="78">
        <v>1016</v>
      </c>
      <c r="M1022" s="4" t="str">
        <f t="shared" si="243"/>
        <v>.1016</v>
      </c>
      <c r="N1022" s="340" t="str">
        <f>IF(O1022="","",COUNTIF($O$7:O1022,O1022))</f>
        <v/>
      </c>
      <c r="O1022" s="340" t="str">
        <f t="shared" si="240"/>
        <v/>
      </c>
      <c r="P1022" s="1" t="str">
        <f t="shared" si="244"/>
        <v xml:space="preserve"> </v>
      </c>
      <c r="Q1022" s="4" t="str">
        <f t="shared" si="245"/>
        <v>.</v>
      </c>
      <c r="R1022" s="2" t="str">
        <f t="shared" si="246"/>
        <v xml:space="preserve"> </v>
      </c>
      <c r="S1022" s="79">
        <f t="shared" si="247"/>
        <v>1016</v>
      </c>
    </row>
    <row r="1023" spans="2:19" ht="24" customHeight="1">
      <c r="B1023" s="75" t="str">
        <f t="shared" si="241"/>
        <v xml:space="preserve"> . </v>
      </c>
      <c r="C1023" s="76">
        <v>1017</v>
      </c>
      <c r="D1023" s="403" t="str">
        <f t="shared" si="233"/>
        <v>الثالثة إعدادي عام_1017</v>
      </c>
      <c r="E1023" s="77" t="str">
        <f t="shared" si="234"/>
        <v xml:space="preserve"> </v>
      </c>
      <c r="F1023" s="91" t="str">
        <f t="shared" si="235"/>
        <v xml:space="preserve"> </v>
      </c>
      <c r="G1023" s="92" t="str">
        <f t="shared" si="236"/>
        <v xml:space="preserve"> </v>
      </c>
      <c r="H1023" s="91" t="str">
        <f t="shared" si="237"/>
        <v xml:space="preserve"> </v>
      </c>
      <c r="I1023" s="91" t="str">
        <f t="shared" si="238"/>
        <v xml:space="preserve"> </v>
      </c>
      <c r="J1023" s="91" t="str">
        <f t="shared" si="239"/>
        <v xml:space="preserve"> </v>
      </c>
      <c r="K1023" s="101" t="str">
        <f t="shared" si="242"/>
        <v xml:space="preserve"> </v>
      </c>
      <c r="L1023" s="78">
        <v>1017</v>
      </c>
      <c r="M1023" s="4" t="str">
        <f t="shared" si="243"/>
        <v>.1017</v>
      </c>
      <c r="N1023" s="340" t="str">
        <f>IF(O1023="","",COUNTIF($O$7:O1023,O1023))</f>
        <v/>
      </c>
      <c r="O1023" s="340" t="str">
        <f t="shared" si="240"/>
        <v/>
      </c>
      <c r="P1023" s="1" t="str">
        <f t="shared" si="244"/>
        <v xml:space="preserve"> </v>
      </c>
      <c r="Q1023" s="4" t="str">
        <f t="shared" si="245"/>
        <v>.</v>
      </c>
      <c r="R1023" s="2" t="str">
        <f t="shared" si="246"/>
        <v xml:space="preserve"> </v>
      </c>
      <c r="S1023" s="79">
        <f t="shared" si="247"/>
        <v>1017</v>
      </c>
    </row>
    <row r="1024" spans="2:19" ht="24" customHeight="1">
      <c r="B1024" s="75" t="str">
        <f t="shared" si="241"/>
        <v xml:space="preserve"> . </v>
      </c>
      <c r="C1024" s="76">
        <v>1018</v>
      </c>
      <c r="D1024" s="403" t="str">
        <f t="shared" si="233"/>
        <v>الثالثة إعدادي عام_1018</v>
      </c>
      <c r="E1024" s="77" t="str">
        <f t="shared" si="234"/>
        <v xml:space="preserve"> </v>
      </c>
      <c r="F1024" s="91" t="str">
        <f t="shared" si="235"/>
        <v xml:space="preserve"> </v>
      </c>
      <c r="G1024" s="92" t="str">
        <f t="shared" si="236"/>
        <v xml:space="preserve"> </v>
      </c>
      <c r="H1024" s="91" t="str">
        <f t="shared" si="237"/>
        <v xml:space="preserve"> </v>
      </c>
      <c r="I1024" s="91" t="str">
        <f t="shared" si="238"/>
        <v xml:space="preserve"> </v>
      </c>
      <c r="J1024" s="91" t="str">
        <f t="shared" si="239"/>
        <v xml:space="preserve"> </v>
      </c>
      <c r="K1024" s="101" t="str">
        <f t="shared" si="242"/>
        <v xml:space="preserve"> </v>
      </c>
      <c r="L1024" s="78">
        <v>1018</v>
      </c>
      <c r="M1024" s="4" t="str">
        <f t="shared" si="243"/>
        <v>.1018</v>
      </c>
      <c r="N1024" s="340" t="str">
        <f>IF(O1024="","",COUNTIF($O$7:O1024,O1024))</f>
        <v/>
      </c>
      <c r="O1024" s="340" t="str">
        <f t="shared" si="240"/>
        <v/>
      </c>
      <c r="P1024" s="1" t="str">
        <f t="shared" si="244"/>
        <v xml:space="preserve"> </v>
      </c>
      <c r="Q1024" s="4" t="str">
        <f t="shared" si="245"/>
        <v>.</v>
      </c>
      <c r="R1024" s="2" t="str">
        <f t="shared" si="246"/>
        <v xml:space="preserve"> </v>
      </c>
      <c r="S1024" s="79">
        <f t="shared" si="247"/>
        <v>1018</v>
      </c>
    </row>
    <row r="1025" spans="2:19" ht="24" customHeight="1">
      <c r="B1025" s="75" t="str">
        <f t="shared" si="241"/>
        <v xml:space="preserve"> . </v>
      </c>
      <c r="C1025" s="76">
        <v>1019</v>
      </c>
      <c r="D1025" s="403" t="str">
        <f t="shared" si="233"/>
        <v>الثالثة إعدادي عام_1019</v>
      </c>
      <c r="E1025" s="77" t="str">
        <f t="shared" si="234"/>
        <v xml:space="preserve"> </v>
      </c>
      <c r="F1025" s="91" t="str">
        <f t="shared" si="235"/>
        <v xml:space="preserve"> </v>
      </c>
      <c r="G1025" s="92" t="str">
        <f t="shared" si="236"/>
        <v xml:space="preserve"> </v>
      </c>
      <c r="H1025" s="91" t="str">
        <f t="shared" si="237"/>
        <v xml:space="preserve"> </v>
      </c>
      <c r="I1025" s="91" t="str">
        <f t="shared" si="238"/>
        <v xml:space="preserve"> </v>
      </c>
      <c r="J1025" s="91" t="str">
        <f t="shared" si="239"/>
        <v xml:space="preserve"> </v>
      </c>
      <c r="K1025" s="101" t="str">
        <f t="shared" si="242"/>
        <v xml:space="preserve"> </v>
      </c>
      <c r="L1025" s="78">
        <v>1019</v>
      </c>
      <c r="M1025" s="4" t="str">
        <f t="shared" si="243"/>
        <v>.1019</v>
      </c>
      <c r="N1025" s="340" t="str">
        <f>IF(O1025="","",COUNTIF($O$7:O1025,O1025))</f>
        <v/>
      </c>
      <c r="O1025" s="340" t="str">
        <f t="shared" si="240"/>
        <v/>
      </c>
      <c r="P1025" s="1" t="str">
        <f t="shared" si="244"/>
        <v xml:space="preserve"> </v>
      </c>
      <c r="Q1025" s="4" t="str">
        <f t="shared" si="245"/>
        <v>.</v>
      </c>
      <c r="R1025" s="2" t="str">
        <f t="shared" si="246"/>
        <v xml:space="preserve"> </v>
      </c>
      <c r="S1025" s="79">
        <f t="shared" si="247"/>
        <v>1019</v>
      </c>
    </row>
    <row r="1026" spans="2:19" ht="24" customHeight="1">
      <c r="B1026" s="75" t="str">
        <f t="shared" si="241"/>
        <v xml:space="preserve"> . </v>
      </c>
      <c r="C1026" s="76">
        <v>1020</v>
      </c>
      <c r="D1026" s="403" t="str">
        <f t="shared" si="233"/>
        <v>الثالثة إعدادي عام_1020</v>
      </c>
      <c r="E1026" s="77" t="str">
        <f t="shared" si="234"/>
        <v xml:space="preserve"> </v>
      </c>
      <c r="F1026" s="91" t="str">
        <f t="shared" si="235"/>
        <v xml:space="preserve"> </v>
      </c>
      <c r="G1026" s="92" t="str">
        <f t="shared" si="236"/>
        <v xml:space="preserve"> </v>
      </c>
      <c r="H1026" s="91" t="str">
        <f t="shared" si="237"/>
        <v xml:space="preserve"> </v>
      </c>
      <c r="I1026" s="91" t="str">
        <f t="shared" si="238"/>
        <v xml:space="preserve"> </v>
      </c>
      <c r="J1026" s="91" t="str">
        <f t="shared" si="239"/>
        <v xml:space="preserve"> </v>
      </c>
      <c r="K1026" s="101" t="str">
        <f t="shared" si="242"/>
        <v xml:space="preserve"> </v>
      </c>
      <c r="L1026" s="78">
        <v>1020</v>
      </c>
      <c r="M1026" s="4" t="str">
        <f t="shared" si="243"/>
        <v>.1020</v>
      </c>
      <c r="N1026" s="340" t="str">
        <f>IF(O1026="","",COUNTIF($O$7:O1026,O1026))</f>
        <v/>
      </c>
      <c r="O1026" s="340" t="str">
        <f t="shared" si="240"/>
        <v/>
      </c>
      <c r="P1026" s="1" t="str">
        <f t="shared" si="244"/>
        <v xml:space="preserve"> </v>
      </c>
      <c r="Q1026" s="4" t="str">
        <f t="shared" si="245"/>
        <v>.</v>
      </c>
      <c r="R1026" s="2" t="str">
        <f t="shared" si="246"/>
        <v xml:space="preserve"> </v>
      </c>
      <c r="S1026" s="79">
        <f t="shared" si="247"/>
        <v>1020</v>
      </c>
    </row>
    <row r="1027" spans="2:19" ht="24" customHeight="1">
      <c r="B1027" s="75" t="str">
        <f t="shared" si="241"/>
        <v xml:space="preserve"> . </v>
      </c>
      <c r="C1027" s="76">
        <v>1021</v>
      </c>
      <c r="D1027" s="403" t="str">
        <f t="shared" si="233"/>
        <v>الثالثة إعدادي عام_1021</v>
      </c>
      <c r="E1027" s="77" t="str">
        <f t="shared" si="234"/>
        <v xml:space="preserve"> </v>
      </c>
      <c r="F1027" s="91" t="str">
        <f t="shared" si="235"/>
        <v xml:space="preserve"> </v>
      </c>
      <c r="G1027" s="92" t="str">
        <f t="shared" si="236"/>
        <v xml:space="preserve"> </v>
      </c>
      <c r="H1027" s="91" t="str">
        <f t="shared" si="237"/>
        <v xml:space="preserve"> </v>
      </c>
      <c r="I1027" s="91" t="str">
        <f t="shared" si="238"/>
        <v xml:space="preserve"> </v>
      </c>
      <c r="J1027" s="91" t="str">
        <f t="shared" si="239"/>
        <v xml:space="preserve"> </v>
      </c>
      <c r="K1027" s="101" t="str">
        <f t="shared" si="242"/>
        <v xml:space="preserve"> </v>
      </c>
      <c r="L1027" s="78">
        <v>1021</v>
      </c>
      <c r="M1027" s="4" t="str">
        <f t="shared" si="243"/>
        <v>.1021</v>
      </c>
      <c r="N1027" s="340" t="str">
        <f>IF(O1027="","",COUNTIF($O$7:O1027,O1027))</f>
        <v/>
      </c>
      <c r="O1027" s="340" t="str">
        <f t="shared" si="240"/>
        <v/>
      </c>
      <c r="P1027" s="1" t="str">
        <f t="shared" si="244"/>
        <v xml:space="preserve"> </v>
      </c>
      <c r="Q1027" s="4" t="str">
        <f t="shared" si="245"/>
        <v>.</v>
      </c>
      <c r="R1027" s="2" t="str">
        <f t="shared" si="246"/>
        <v xml:space="preserve"> </v>
      </c>
      <c r="S1027" s="79">
        <f t="shared" si="247"/>
        <v>1021</v>
      </c>
    </row>
    <row r="1028" spans="2:19" ht="24" customHeight="1">
      <c r="B1028" s="75" t="str">
        <f t="shared" si="241"/>
        <v xml:space="preserve"> . </v>
      </c>
      <c r="C1028" s="76">
        <v>1022</v>
      </c>
      <c r="D1028" s="403" t="str">
        <f t="shared" si="233"/>
        <v>الثالثة إعدادي عام_1022</v>
      </c>
      <c r="E1028" s="77" t="str">
        <f t="shared" si="234"/>
        <v xml:space="preserve"> </v>
      </c>
      <c r="F1028" s="91" t="str">
        <f t="shared" si="235"/>
        <v xml:space="preserve"> </v>
      </c>
      <c r="G1028" s="92" t="str">
        <f t="shared" si="236"/>
        <v xml:space="preserve"> </v>
      </c>
      <c r="H1028" s="91" t="str">
        <f t="shared" si="237"/>
        <v xml:space="preserve"> </v>
      </c>
      <c r="I1028" s="91" t="str">
        <f t="shared" si="238"/>
        <v xml:space="preserve"> </v>
      </c>
      <c r="J1028" s="91" t="str">
        <f t="shared" si="239"/>
        <v xml:space="preserve"> </v>
      </c>
      <c r="K1028" s="101" t="str">
        <f t="shared" si="242"/>
        <v xml:space="preserve"> </v>
      </c>
      <c r="L1028" s="78">
        <v>1022</v>
      </c>
      <c r="M1028" s="4" t="str">
        <f t="shared" si="243"/>
        <v>.1022</v>
      </c>
      <c r="N1028" s="340" t="str">
        <f>IF(O1028="","",COUNTIF($O$7:O1028,O1028))</f>
        <v/>
      </c>
      <c r="O1028" s="340" t="str">
        <f t="shared" si="240"/>
        <v/>
      </c>
      <c r="P1028" s="1" t="str">
        <f t="shared" si="244"/>
        <v xml:space="preserve"> </v>
      </c>
      <c r="Q1028" s="4" t="str">
        <f t="shared" si="245"/>
        <v>.</v>
      </c>
      <c r="R1028" s="2" t="str">
        <f t="shared" si="246"/>
        <v xml:space="preserve"> </v>
      </c>
      <c r="S1028" s="79">
        <f t="shared" si="247"/>
        <v>1022</v>
      </c>
    </row>
    <row r="1029" spans="2:19" ht="24" customHeight="1">
      <c r="B1029" s="75" t="str">
        <f t="shared" si="241"/>
        <v xml:space="preserve"> . </v>
      </c>
      <c r="C1029" s="76">
        <v>1023</v>
      </c>
      <c r="D1029" s="403" t="str">
        <f t="shared" si="233"/>
        <v>الثالثة إعدادي عام_1023</v>
      </c>
      <c r="E1029" s="77" t="str">
        <f t="shared" si="234"/>
        <v xml:space="preserve"> </v>
      </c>
      <c r="F1029" s="91" t="str">
        <f t="shared" si="235"/>
        <v xml:space="preserve"> </v>
      </c>
      <c r="G1029" s="92" t="str">
        <f t="shared" si="236"/>
        <v xml:space="preserve"> </v>
      </c>
      <c r="H1029" s="91" t="str">
        <f t="shared" si="237"/>
        <v xml:space="preserve"> </v>
      </c>
      <c r="I1029" s="91" t="str">
        <f t="shared" si="238"/>
        <v xml:space="preserve"> </v>
      </c>
      <c r="J1029" s="91" t="str">
        <f t="shared" si="239"/>
        <v xml:space="preserve"> </v>
      </c>
      <c r="K1029" s="101" t="str">
        <f t="shared" si="242"/>
        <v xml:space="preserve"> </v>
      </c>
      <c r="L1029" s="78">
        <v>1023</v>
      </c>
      <c r="M1029" s="4" t="str">
        <f t="shared" si="243"/>
        <v>.1023</v>
      </c>
      <c r="N1029" s="340" t="str">
        <f>IF(O1029="","",COUNTIF($O$7:O1029,O1029))</f>
        <v/>
      </c>
      <c r="O1029" s="340" t="str">
        <f t="shared" si="240"/>
        <v/>
      </c>
      <c r="P1029" s="1" t="str">
        <f t="shared" si="244"/>
        <v xml:space="preserve"> </v>
      </c>
      <c r="Q1029" s="4" t="str">
        <f t="shared" si="245"/>
        <v>.</v>
      </c>
      <c r="R1029" s="2" t="str">
        <f t="shared" si="246"/>
        <v xml:space="preserve"> </v>
      </c>
      <c r="S1029" s="79">
        <f t="shared" si="247"/>
        <v>1023</v>
      </c>
    </row>
  </sheetData>
  <autoFilter ref="C6:J6">
    <sortState ref="C7:J1029">
      <sortCondition ref="C6"/>
    </sortState>
  </autoFilter>
  <mergeCells count="7">
    <mergeCell ref="F5:G5"/>
    <mergeCell ref="I3:I4"/>
    <mergeCell ref="N1:N2"/>
    <mergeCell ref="I1:I2"/>
    <mergeCell ref="H3:H4"/>
    <mergeCell ref="F1:H1"/>
    <mergeCell ref="F2:H2"/>
  </mergeCells>
  <conditionalFormatting sqref="V7:V46">
    <cfRule type="cellIs" dxfId="0" priority="1" operator="equal">
      <formula>0</formula>
    </cfRule>
  </conditionalFormatting>
  <printOptions horizontalCentered="1" verticalCentered="1"/>
  <pageMargins left="0" right="0" top="0.39370078740157483" bottom="0" header="0" footer="0"/>
  <pageSetup paperSize="9" scale="132" orientation="landscape" r:id="rId1"/>
  <headerFooter scaleWithDoc="0">
    <oddHeader>&amp;R&amp;F</oddHeader>
    <oddFooter>&amp;L&amp;F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15</xdr:col>
                    <xdr:colOff>0</xdr:colOff>
                    <xdr:row>2</xdr:row>
                    <xdr:rowOff>28575</xdr:rowOff>
                  </from>
                  <to>
                    <xdr:col>15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>
    <tabColor theme="1"/>
  </sheetPr>
  <dimension ref="A1:BC486"/>
  <sheetViews>
    <sheetView showGridLines="0" rightToLeft="1" topLeftCell="B1" zoomScale="90" zoomScaleNormal="90" zoomScaleSheetLayoutView="90" workbookViewId="0"/>
  </sheetViews>
  <sheetFormatPr baseColWidth="10" defaultColWidth="0" defaultRowHeight="0" customHeight="1" zeroHeight="1"/>
  <cols>
    <col min="1" max="1" width="19.140625" style="107" hidden="1" customWidth="1"/>
    <col min="2" max="2" width="10.85546875" style="108" customWidth="1"/>
    <col min="3" max="3" width="33.5703125" style="107" customWidth="1"/>
    <col min="4" max="4" width="13.28515625" style="109" customWidth="1"/>
    <col min="5" max="5" width="13.140625" style="109" customWidth="1"/>
    <col min="6" max="6" width="11.140625" style="109" hidden="1" customWidth="1"/>
    <col min="7" max="7" width="6.85546875" style="107" hidden="1" customWidth="1"/>
    <col min="8" max="8" width="7.85546875" style="108" customWidth="1"/>
    <col min="9" max="9" width="33.5703125" style="107" customWidth="1"/>
    <col min="10" max="11" width="13.28515625" style="109" customWidth="1"/>
    <col min="12" max="12" width="2.5703125" style="110" customWidth="1"/>
    <col min="13" max="13" width="4.7109375" style="110" customWidth="1"/>
    <col min="14" max="14" width="3.28515625" style="110" customWidth="1"/>
    <col min="15" max="15" width="3.42578125" style="111" customWidth="1"/>
    <col min="16" max="16" width="4.7109375" style="110" customWidth="1"/>
    <col min="17" max="18" width="4.7109375" style="110" hidden="1" customWidth="1"/>
    <col min="19" max="22" width="11.42578125" style="107" hidden="1" customWidth="1"/>
    <col min="23" max="40" width="11.42578125" style="113" hidden="1" customWidth="1"/>
    <col min="41" max="49" width="0" style="113" hidden="1" customWidth="1"/>
    <col min="50" max="50" width="0" style="112" hidden="1" customWidth="1"/>
    <col min="51" max="55" width="0" style="107" hidden="1" customWidth="1"/>
    <col min="56" max="16384" width="11.42578125" style="107" hidden="1"/>
  </cols>
  <sheetData>
    <row r="1" spans="1:50" ht="6" customHeight="1">
      <c r="A1" s="107" t="s">
        <v>58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50" ht="39" customHeight="1" thickBot="1">
      <c r="C2" s="114" t="s">
        <v>68</v>
      </c>
      <c r="I2" s="404" t="str">
        <f>IF('قاعدة البيانات'!F2='قاعدة البيانات'!D2,'قاعدة البيانات'!D4,'قاعدة البيانات'!D3)</f>
        <v>3ASCG</v>
      </c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</row>
    <row r="3" spans="1:50" ht="21" customHeight="1" thickTop="1">
      <c r="A3" s="202"/>
      <c r="B3" s="199"/>
      <c r="C3" s="200"/>
      <c r="D3" s="200"/>
      <c r="E3" s="201"/>
      <c r="F3" s="201"/>
      <c r="G3" s="202"/>
      <c r="H3" s="203"/>
      <c r="I3" s="204"/>
      <c r="J3" s="200"/>
      <c r="K3" s="205"/>
      <c r="T3" s="109"/>
      <c r="U3" s="109"/>
      <c r="V3" s="109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X3" s="145"/>
    </row>
    <row r="4" spans="1:50" ht="21" customHeight="1">
      <c r="A4" s="209"/>
      <c r="B4" s="206"/>
      <c r="C4" s="207"/>
      <c r="D4" s="469" t="s">
        <v>21</v>
      </c>
      <c r="E4" s="469"/>
      <c r="F4" s="208"/>
      <c r="G4" s="209"/>
      <c r="H4" s="120"/>
      <c r="I4" s="207"/>
      <c r="J4" s="469" t="s">
        <v>21</v>
      </c>
      <c r="K4" s="470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</row>
    <row r="5" spans="1:50" ht="21" customHeight="1">
      <c r="A5" s="209"/>
      <c r="B5" s="206"/>
      <c r="C5" s="225" t="str">
        <f>'بطاقة تقنية'!$B$5</f>
        <v>الثانوية الاعدادية سيدي الطيبي</v>
      </c>
      <c r="D5" s="469"/>
      <c r="E5" s="469"/>
      <c r="F5" s="208"/>
      <c r="G5" s="209"/>
      <c r="H5" s="120"/>
      <c r="I5" s="225" t="str">
        <f>'بطاقة تقنية'!$B$5</f>
        <v>الثانوية الاعدادية سيدي الطيبي</v>
      </c>
      <c r="J5" s="469"/>
      <c r="K5" s="470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</row>
    <row r="6" spans="1:50" ht="21" customHeight="1" thickBot="1">
      <c r="A6" s="210"/>
      <c r="B6" s="206"/>
      <c r="C6" s="466" t="str">
        <f>'بطاقة تقنية'!$E$2</f>
        <v>الامتحان الموحد المحلي 
لنيل شهادة السلك الإعدادي</v>
      </c>
      <c r="D6" s="466"/>
      <c r="E6" s="466"/>
      <c r="F6" s="208"/>
      <c r="G6" s="210"/>
      <c r="H6" s="120"/>
      <c r="I6" s="466" t="str">
        <f>'بطاقة تقنية'!$E$2</f>
        <v>الامتحان الموحد المحلي 
لنيل شهادة السلك الإعدادي</v>
      </c>
      <c r="J6" s="466"/>
      <c r="K6" s="472"/>
      <c r="L6" s="121"/>
      <c r="M6" s="121"/>
      <c r="N6" s="121"/>
      <c r="O6" s="211"/>
      <c r="P6" s="121"/>
      <c r="Q6" s="121"/>
      <c r="R6" s="121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0" ht="21" customHeight="1" thickBot="1">
      <c r="A7" s="213"/>
      <c r="B7" s="212">
        <f>COUNT(D9:D58)</f>
        <v>43</v>
      </c>
      <c r="C7" s="124" t="str">
        <f>I2&amp;"-"&amp;A8</f>
        <v>3ASCG-1</v>
      </c>
      <c r="D7" s="467" t="str">
        <f>'بطاقة تقنية'!$G$5</f>
        <v>دورة يناير 2019</v>
      </c>
      <c r="E7" s="468"/>
      <c r="F7" s="208"/>
      <c r="H7" s="123">
        <f>COUNT(J9:J58)</f>
        <v>41</v>
      </c>
      <c r="I7" s="124" t="str">
        <f>I2&amp;"-"&amp;G8</f>
        <v>3ASCG-2</v>
      </c>
      <c r="J7" s="467" t="str">
        <f>'بطاقة تقنية'!$G$5</f>
        <v>دورة يناير 2019</v>
      </c>
      <c r="K7" s="471"/>
      <c r="L7" s="122"/>
      <c r="M7" s="128">
        <v>1</v>
      </c>
      <c r="O7" s="214"/>
      <c r="P7" s="122"/>
      <c r="Q7" s="122"/>
      <c r="R7" s="122"/>
      <c r="S7" s="215"/>
      <c r="T7" s="215" t="e">
        <f>'لوائح الحراسة '!#REF!</f>
        <v>#REF!</v>
      </c>
      <c r="U7" s="215" t="e">
        <f>'لوائح الحراسة '!#REF!</f>
        <v>#REF!</v>
      </c>
      <c r="V7" s="215" t="e">
        <f>'لوائح الحراسة '!#REF!</f>
        <v>#REF!</v>
      </c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</row>
    <row r="8" spans="1:50" ht="44.25" customHeight="1" thickTop="1" thickBot="1">
      <c r="A8" s="217">
        <f>M7</f>
        <v>1</v>
      </c>
      <c r="B8" s="216" t="s">
        <v>22</v>
      </c>
      <c r="C8" s="130" t="s">
        <v>23</v>
      </c>
      <c r="D8" s="130" t="s">
        <v>24</v>
      </c>
      <c r="E8" s="130" t="s">
        <v>25</v>
      </c>
      <c r="F8" s="130"/>
      <c r="G8" s="217">
        <f>M11</f>
        <v>2</v>
      </c>
      <c r="H8" s="130" t="s">
        <v>22</v>
      </c>
      <c r="I8" s="130" t="s">
        <v>23</v>
      </c>
      <c r="J8" s="130" t="s">
        <v>24</v>
      </c>
      <c r="K8" s="218" t="s">
        <v>25</v>
      </c>
      <c r="O8" s="111">
        <v>1</v>
      </c>
      <c r="S8" s="215">
        <v>1</v>
      </c>
      <c r="T8" s="215" t="e">
        <f>'لوائح الحراسة '!#REF!</f>
        <v>#REF!</v>
      </c>
      <c r="U8" s="215" t="e">
        <f>'لوائح الحراسة '!#REF!</f>
        <v>#REF!</v>
      </c>
      <c r="V8" s="215" t="e">
        <f>'لوائح الحراسة '!#REF!</f>
        <v>#REF!</v>
      </c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X8" s="195"/>
    </row>
    <row r="9" spans="1:50" s="335" customFormat="1" ht="24.95" customHeight="1" thickTop="1" thickBot="1">
      <c r="A9" s="329" t="str">
        <f t="shared" ref="A9:A40" si="0">CONCATENATE($C$7,".",B9)</f>
        <v>3ASCG-1.1</v>
      </c>
      <c r="B9" s="330">
        <v>1</v>
      </c>
      <c r="C9" s="329" t="str">
        <f>IFERROR(VLOOKUP($A9,ahlamine22,8,FALSE)," ")</f>
        <v>a ياسين</v>
      </c>
      <c r="D9" s="329">
        <f t="shared" ref="D9:D64" si="1">IFERROR(VLOOKUP($A9,ahlamine14,11,FALSE)," ")</f>
        <v>1</v>
      </c>
      <c r="E9" s="329">
        <f t="shared" ref="E9:E40" si="2">IFERROR(VLOOKUP($A9,ahlamine14,14,FALSE)," ")</f>
        <v>1</v>
      </c>
      <c r="F9" s="329"/>
      <c r="G9" s="329" t="str">
        <f t="shared" ref="G9:G40" si="3">CONCATENATE($I$7,".",H9)</f>
        <v>3ASCG-2.1</v>
      </c>
      <c r="H9" s="329">
        <v>1</v>
      </c>
      <c r="I9" s="329" t="str">
        <f t="shared" ref="I9:I40" si="4">IFERROR(VLOOKUP($G9,ahlamine22,8,FALSE)," ")</f>
        <v>a انيسة</v>
      </c>
      <c r="J9" s="329">
        <f t="shared" ref="J9:J64" si="5">IFERROR(VLOOKUP($G9,ahlamine14,11,FALSE)," ")</f>
        <v>44</v>
      </c>
      <c r="K9" s="331">
        <f t="shared" ref="K9:K64" si="6">IFERROR(VLOOKUP($G9,ahlamine14,14,FALSE)," ")</f>
        <v>2</v>
      </c>
      <c r="L9" s="332"/>
      <c r="M9" s="332"/>
      <c r="N9" s="332"/>
      <c r="O9" s="333">
        <v>2</v>
      </c>
      <c r="P9" s="332"/>
      <c r="Q9" s="332"/>
      <c r="R9" s="332"/>
      <c r="S9" s="334">
        <v>2</v>
      </c>
      <c r="T9" s="334" t="e">
        <f>'لوائح الحراسة '!#REF!</f>
        <v>#REF!</v>
      </c>
      <c r="U9" s="334" t="e">
        <f>'لوائح الحراسة '!#REF!</f>
        <v>#REF!</v>
      </c>
      <c r="V9" s="334" t="e">
        <f>'لوائح الحراسة '!#REF!</f>
        <v>#REF!</v>
      </c>
      <c r="AT9" s="336"/>
      <c r="AU9" s="336"/>
      <c r="AV9" s="336"/>
      <c r="AW9" s="336"/>
      <c r="AX9" s="336"/>
    </row>
    <row r="10" spans="1:50" s="335" customFormat="1" ht="24.95" customHeight="1" thickTop="1" thickBot="1">
      <c r="A10" s="329" t="str">
        <f t="shared" si="0"/>
        <v>3ASCG-1.2</v>
      </c>
      <c r="B10" s="330">
        <v>2</v>
      </c>
      <c r="C10" s="329" t="str">
        <f t="shared" ref="C10:C40" si="7">IFERROR(VLOOKUP($A10,ahlamine22,8,FALSE)," ")</f>
        <v>a زياد</v>
      </c>
      <c r="D10" s="329">
        <f t="shared" si="1"/>
        <v>2</v>
      </c>
      <c r="E10" s="329">
        <f t="shared" si="2"/>
        <v>1</v>
      </c>
      <c r="F10" s="329"/>
      <c r="G10" s="329" t="str">
        <f t="shared" si="3"/>
        <v>3ASCG-2.2</v>
      </c>
      <c r="H10" s="329">
        <v>2</v>
      </c>
      <c r="I10" s="329" t="str">
        <f t="shared" si="4"/>
        <v>a ريان</v>
      </c>
      <c r="J10" s="329">
        <f t="shared" si="5"/>
        <v>45</v>
      </c>
      <c r="K10" s="331">
        <f t="shared" si="6"/>
        <v>2</v>
      </c>
      <c r="L10" s="332"/>
      <c r="M10" s="332"/>
      <c r="N10" s="332"/>
      <c r="O10" s="333">
        <v>3</v>
      </c>
      <c r="P10" s="332"/>
      <c r="Q10" s="332"/>
      <c r="R10" s="332"/>
      <c r="S10" s="334">
        <v>3</v>
      </c>
      <c r="T10" s="334" t="e">
        <f>'لوائح الحراسة '!#REF!</f>
        <v>#REF!</v>
      </c>
      <c r="U10" s="334" t="e">
        <f>'لوائح الحراسة '!#REF!</f>
        <v>#REF!</v>
      </c>
      <c r="V10" s="334" t="e">
        <f>'لوائح الحراسة '!#REF!</f>
        <v>#REF!</v>
      </c>
      <c r="AT10" s="336"/>
      <c r="AU10" s="336"/>
      <c r="AV10" s="336"/>
      <c r="AW10" s="336"/>
      <c r="AX10" s="336"/>
    </row>
    <row r="11" spans="1:50" s="335" customFormat="1" ht="24.95" customHeight="1" thickTop="1" thickBot="1">
      <c r="A11" s="329" t="str">
        <f t="shared" si="0"/>
        <v>3ASCG-1.3</v>
      </c>
      <c r="B11" s="330">
        <v>3</v>
      </c>
      <c r="C11" s="329" t="str">
        <f t="shared" si="7"/>
        <v xml:space="preserve">a آلاء </v>
      </c>
      <c r="D11" s="329">
        <f t="shared" si="1"/>
        <v>3</v>
      </c>
      <c r="E11" s="329">
        <f t="shared" si="2"/>
        <v>1</v>
      </c>
      <c r="F11" s="329"/>
      <c r="G11" s="329" t="str">
        <f t="shared" si="3"/>
        <v>3ASCG-2.3</v>
      </c>
      <c r="H11" s="329">
        <v>3</v>
      </c>
      <c r="I11" s="329" t="str">
        <f t="shared" si="4"/>
        <v>a عماد</v>
      </c>
      <c r="J11" s="329">
        <f t="shared" si="5"/>
        <v>46</v>
      </c>
      <c r="K11" s="331">
        <f t="shared" si="6"/>
        <v>2</v>
      </c>
      <c r="L11" s="332"/>
      <c r="M11" s="337">
        <f>M7+1</f>
        <v>2</v>
      </c>
      <c r="N11" s="332"/>
      <c r="O11" s="333">
        <v>4</v>
      </c>
      <c r="P11" s="332"/>
      <c r="Q11" s="332"/>
      <c r="R11" s="332"/>
      <c r="S11" s="334">
        <v>4</v>
      </c>
      <c r="T11" s="334" t="e">
        <f>'لوائح الحراسة '!#REF!</f>
        <v>#REF!</v>
      </c>
      <c r="U11" s="334" t="e">
        <f>'لوائح الحراسة '!#REF!</f>
        <v>#REF!</v>
      </c>
      <c r="V11" s="334" t="e">
        <f>'لوائح الحراسة '!#REF!</f>
        <v>#REF!</v>
      </c>
      <c r="AT11" s="336"/>
      <c r="AU11" s="336"/>
      <c r="AV11" s="336"/>
      <c r="AW11" s="336"/>
      <c r="AX11" s="336"/>
    </row>
    <row r="12" spans="1:50" s="335" customFormat="1" ht="24.95" customHeight="1" thickTop="1" thickBot="1">
      <c r="A12" s="329" t="str">
        <f t="shared" si="0"/>
        <v>3ASCG-1.4</v>
      </c>
      <c r="B12" s="330">
        <v>4</v>
      </c>
      <c r="C12" s="329" t="str">
        <f t="shared" si="7"/>
        <v xml:space="preserve">a منصف </v>
      </c>
      <c r="D12" s="329">
        <f t="shared" si="1"/>
        <v>4</v>
      </c>
      <c r="E12" s="329">
        <f t="shared" si="2"/>
        <v>1</v>
      </c>
      <c r="F12" s="329"/>
      <c r="G12" s="329" t="str">
        <f t="shared" si="3"/>
        <v>3ASCG-2.4</v>
      </c>
      <c r="H12" s="329">
        <v>4</v>
      </c>
      <c r="I12" s="329" t="str">
        <f t="shared" si="4"/>
        <v>a جلال</v>
      </c>
      <c r="J12" s="329">
        <f t="shared" si="5"/>
        <v>47</v>
      </c>
      <c r="K12" s="331">
        <f t="shared" si="6"/>
        <v>2</v>
      </c>
      <c r="L12" s="332"/>
      <c r="M12" s="332"/>
      <c r="N12" s="332"/>
      <c r="O12" s="333">
        <v>5</v>
      </c>
      <c r="P12" s="332"/>
      <c r="Q12" s="332"/>
      <c r="R12" s="332"/>
      <c r="S12" s="334">
        <v>5</v>
      </c>
      <c r="T12" s="334" t="e">
        <f>'لوائح الحراسة '!#REF!</f>
        <v>#REF!</v>
      </c>
      <c r="U12" s="334" t="e">
        <f>'لوائح الحراسة '!#REF!</f>
        <v>#REF!</v>
      </c>
      <c r="V12" s="334" t="e">
        <f>'لوائح الحراسة '!#REF!</f>
        <v>#REF!</v>
      </c>
      <c r="AT12" s="336"/>
      <c r="AU12" s="336"/>
      <c r="AV12" s="336"/>
      <c r="AW12" s="336"/>
      <c r="AX12" s="336"/>
    </row>
    <row r="13" spans="1:50" s="335" customFormat="1" ht="24.95" customHeight="1" thickTop="1" thickBot="1">
      <c r="A13" s="329" t="str">
        <f t="shared" si="0"/>
        <v>3ASCG-1.5</v>
      </c>
      <c r="B13" s="330">
        <v>5</v>
      </c>
      <c r="C13" s="329" t="str">
        <f t="shared" si="7"/>
        <v>a عبد الواحد</v>
      </c>
      <c r="D13" s="329">
        <f t="shared" si="1"/>
        <v>5</v>
      </c>
      <c r="E13" s="329">
        <f t="shared" si="2"/>
        <v>1</v>
      </c>
      <c r="F13" s="329"/>
      <c r="G13" s="329" t="str">
        <f t="shared" si="3"/>
        <v>3ASCG-2.5</v>
      </c>
      <c r="H13" s="329">
        <v>5</v>
      </c>
      <c r="I13" s="329" t="str">
        <f t="shared" si="4"/>
        <v xml:space="preserve">a حفصة </v>
      </c>
      <c r="J13" s="329">
        <f t="shared" si="5"/>
        <v>48</v>
      </c>
      <c r="K13" s="331">
        <f t="shared" si="6"/>
        <v>2</v>
      </c>
      <c r="L13" s="332"/>
      <c r="M13" s="332"/>
      <c r="N13" s="332"/>
      <c r="O13" s="333">
        <v>6</v>
      </c>
      <c r="P13" s="332"/>
      <c r="Q13" s="332"/>
      <c r="R13" s="332"/>
      <c r="S13" s="334">
        <v>6</v>
      </c>
      <c r="T13" s="334" t="e">
        <f>'لوائح الحراسة '!#REF!</f>
        <v>#REF!</v>
      </c>
      <c r="U13" s="334" t="e">
        <f>'لوائح الحراسة '!#REF!</f>
        <v>#REF!</v>
      </c>
      <c r="V13" s="334" t="e">
        <f>'لوائح الحراسة '!#REF!</f>
        <v>#REF!</v>
      </c>
      <c r="AT13" s="336"/>
      <c r="AU13" s="336"/>
      <c r="AV13" s="336"/>
      <c r="AW13" s="336"/>
      <c r="AX13" s="336"/>
    </row>
    <row r="14" spans="1:50" s="335" customFormat="1" ht="24.95" customHeight="1" thickTop="1" thickBot="1">
      <c r="A14" s="329" t="str">
        <f t="shared" si="0"/>
        <v>3ASCG-1.6</v>
      </c>
      <c r="B14" s="330">
        <v>6</v>
      </c>
      <c r="C14" s="329" t="str">
        <f t="shared" si="7"/>
        <v>a محسن</v>
      </c>
      <c r="D14" s="329">
        <f t="shared" si="1"/>
        <v>6</v>
      </c>
      <c r="E14" s="329">
        <f t="shared" si="2"/>
        <v>1</v>
      </c>
      <c r="F14" s="329"/>
      <c r="G14" s="329" t="str">
        <f t="shared" si="3"/>
        <v>3ASCG-2.6</v>
      </c>
      <c r="H14" s="329">
        <v>6</v>
      </c>
      <c r="I14" s="329" t="str">
        <f t="shared" si="4"/>
        <v>a أحلام</v>
      </c>
      <c r="J14" s="329">
        <f t="shared" si="5"/>
        <v>49</v>
      </c>
      <c r="K14" s="331">
        <f t="shared" si="6"/>
        <v>2</v>
      </c>
      <c r="L14" s="332"/>
      <c r="M14" s="332"/>
      <c r="N14" s="332"/>
      <c r="O14" s="333">
        <v>7</v>
      </c>
      <c r="P14" s="332"/>
      <c r="Q14" s="332"/>
      <c r="R14" s="332"/>
      <c r="S14" s="334">
        <v>7</v>
      </c>
      <c r="T14" s="334" t="e">
        <f>'لوائح الحراسة '!#REF!</f>
        <v>#REF!</v>
      </c>
      <c r="U14" s="334" t="e">
        <f>'لوائح الحراسة '!#REF!</f>
        <v>#REF!</v>
      </c>
      <c r="V14" s="334" t="e">
        <f>'لوائح الحراسة '!#REF!</f>
        <v>#REF!</v>
      </c>
      <c r="AT14" s="336"/>
      <c r="AU14" s="336"/>
      <c r="AV14" s="336"/>
      <c r="AW14" s="336"/>
      <c r="AX14" s="336"/>
    </row>
    <row r="15" spans="1:50" s="335" customFormat="1" ht="24.95" customHeight="1" thickTop="1" thickBot="1">
      <c r="A15" s="329" t="str">
        <f t="shared" si="0"/>
        <v>3ASCG-1.7</v>
      </c>
      <c r="B15" s="330">
        <v>7</v>
      </c>
      <c r="C15" s="329" t="str">
        <f t="shared" si="7"/>
        <v xml:space="preserve">a جيهان </v>
      </c>
      <c r="D15" s="329">
        <f t="shared" si="1"/>
        <v>7</v>
      </c>
      <c r="E15" s="329">
        <f t="shared" si="2"/>
        <v>1</v>
      </c>
      <c r="F15" s="329"/>
      <c r="G15" s="329" t="str">
        <f t="shared" si="3"/>
        <v>3ASCG-2.7</v>
      </c>
      <c r="H15" s="329">
        <v>7</v>
      </c>
      <c r="I15" s="329" t="str">
        <f t="shared" si="4"/>
        <v>a إنصاف</v>
      </c>
      <c r="J15" s="329">
        <f t="shared" si="5"/>
        <v>50</v>
      </c>
      <c r="K15" s="331">
        <f t="shared" si="6"/>
        <v>2</v>
      </c>
      <c r="L15" s="332"/>
      <c r="M15" s="332"/>
      <c r="N15" s="332"/>
      <c r="O15" s="333">
        <v>8</v>
      </c>
      <c r="P15" s="332"/>
      <c r="Q15" s="332"/>
      <c r="R15" s="332"/>
      <c r="S15" s="334">
        <v>8</v>
      </c>
      <c r="T15" s="334" t="e">
        <f>'لوائح الحراسة '!#REF!</f>
        <v>#REF!</v>
      </c>
      <c r="U15" s="334" t="e">
        <f>'لوائح الحراسة '!#REF!</f>
        <v>#REF!</v>
      </c>
      <c r="V15" s="334" t="e">
        <f>'لوائح الحراسة '!#REF!</f>
        <v>#REF!</v>
      </c>
      <c r="AT15" s="336"/>
      <c r="AU15" s="336"/>
      <c r="AV15" s="336"/>
      <c r="AW15" s="336"/>
      <c r="AX15" s="336"/>
    </row>
    <row r="16" spans="1:50" s="335" customFormat="1" ht="24.95" customHeight="1" thickTop="1" thickBot="1">
      <c r="A16" s="329" t="str">
        <f t="shared" si="0"/>
        <v>3ASCG-1.8</v>
      </c>
      <c r="B16" s="330">
        <v>8</v>
      </c>
      <c r="C16" s="329" t="str">
        <f t="shared" si="7"/>
        <v>a نهاد</v>
      </c>
      <c r="D16" s="329">
        <f t="shared" si="1"/>
        <v>8</v>
      </c>
      <c r="E16" s="329">
        <f t="shared" si="2"/>
        <v>1</v>
      </c>
      <c r="F16" s="329"/>
      <c r="G16" s="329" t="str">
        <f t="shared" si="3"/>
        <v>3ASCG-2.8</v>
      </c>
      <c r="H16" s="329">
        <v>8</v>
      </c>
      <c r="I16" s="329" t="str">
        <f t="shared" si="4"/>
        <v>a نرجس</v>
      </c>
      <c r="J16" s="329">
        <f t="shared" si="5"/>
        <v>51</v>
      </c>
      <c r="K16" s="331">
        <f t="shared" si="6"/>
        <v>2</v>
      </c>
      <c r="L16" s="332"/>
      <c r="M16" s="332"/>
      <c r="N16" s="332"/>
      <c r="O16" s="333">
        <v>9</v>
      </c>
      <c r="P16" s="332"/>
      <c r="Q16" s="332"/>
      <c r="R16" s="332"/>
      <c r="S16" s="334">
        <v>9</v>
      </c>
      <c r="T16" s="334" t="e">
        <f>'لوائح الحراسة '!#REF!</f>
        <v>#REF!</v>
      </c>
      <c r="U16" s="334" t="e">
        <f>'لوائح الحراسة '!#REF!</f>
        <v>#REF!</v>
      </c>
      <c r="V16" s="334" t="e">
        <f>'لوائح الحراسة '!#REF!</f>
        <v>#REF!</v>
      </c>
      <c r="AT16" s="336"/>
      <c r="AU16" s="336"/>
      <c r="AV16" s="336"/>
      <c r="AW16" s="336"/>
      <c r="AX16" s="336"/>
    </row>
    <row r="17" spans="1:50" s="335" customFormat="1" ht="24.95" customHeight="1" thickTop="1" thickBot="1">
      <c r="A17" s="329" t="str">
        <f t="shared" si="0"/>
        <v>3ASCG-1.9</v>
      </c>
      <c r="B17" s="330">
        <v>9</v>
      </c>
      <c r="C17" s="329" t="str">
        <f t="shared" si="7"/>
        <v>a أبوبكر</v>
      </c>
      <c r="D17" s="329">
        <f t="shared" si="1"/>
        <v>9</v>
      </c>
      <c r="E17" s="329">
        <f t="shared" si="2"/>
        <v>1</v>
      </c>
      <c r="F17" s="329"/>
      <c r="G17" s="329" t="str">
        <f t="shared" si="3"/>
        <v>3ASCG-2.9</v>
      </c>
      <c r="H17" s="329">
        <v>9</v>
      </c>
      <c r="I17" s="329" t="str">
        <f t="shared" si="4"/>
        <v xml:space="preserve">a فاطمة الزهرة </v>
      </c>
      <c r="J17" s="329">
        <f t="shared" si="5"/>
        <v>52</v>
      </c>
      <c r="K17" s="331">
        <f t="shared" si="6"/>
        <v>2</v>
      </c>
      <c r="L17" s="332"/>
      <c r="M17" s="332"/>
      <c r="N17" s="332"/>
      <c r="O17" s="333">
        <v>10</v>
      </c>
      <c r="P17" s="332"/>
      <c r="Q17" s="332"/>
      <c r="R17" s="332"/>
      <c r="S17" s="334">
        <v>10</v>
      </c>
      <c r="T17" s="334" t="e">
        <f>'لوائح الحراسة '!#REF!</f>
        <v>#REF!</v>
      </c>
      <c r="U17" s="334" t="e">
        <f>'لوائح الحراسة '!#REF!</f>
        <v>#REF!</v>
      </c>
      <c r="V17" s="334" t="e">
        <f>'لوائح الحراسة '!#REF!</f>
        <v>#REF!</v>
      </c>
      <c r="AT17" s="336"/>
      <c r="AU17" s="336"/>
      <c r="AV17" s="336"/>
      <c r="AW17" s="336"/>
      <c r="AX17" s="336"/>
    </row>
    <row r="18" spans="1:50" s="335" customFormat="1" ht="24.95" customHeight="1" thickTop="1" thickBot="1">
      <c r="A18" s="329" t="str">
        <f t="shared" si="0"/>
        <v>3ASCG-1.10</v>
      </c>
      <c r="B18" s="330">
        <v>10</v>
      </c>
      <c r="C18" s="329" t="str">
        <f t="shared" si="7"/>
        <v>a حسن</v>
      </c>
      <c r="D18" s="329">
        <f t="shared" si="1"/>
        <v>10</v>
      </c>
      <c r="E18" s="329">
        <f t="shared" si="2"/>
        <v>1</v>
      </c>
      <c r="F18" s="329"/>
      <c r="G18" s="329" t="str">
        <f t="shared" si="3"/>
        <v>3ASCG-2.10</v>
      </c>
      <c r="H18" s="329">
        <v>10</v>
      </c>
      <c r="I18" s="329" t="str">
        <f t="shared" si="4"/>
        <v xml:space="preserve">a فاطمة الزهرة </v>
      </c>
      <c r="J18" s="329">
        <f t="shared" si="5"/>
        <v>53</v>
      </c>
      <c r="K18" s="331">
        <f t="shared" si="6"/>
        <v>2</v>
      </c>
      <c r="L18" s="332"/>
      <c r="M18" s="332"/>
      <c r="N18" s="332"/>
      <c r="O18" s="333">
        <v>11</v>
      </c>
      <c r="P18" s="332"/>
      <c r="Q18" s="332"/>
      <c r="R18" s="332"/>
      <c r="S18" s="334">
        <v>11</v>
      </c>
      <c r="T18" s="334" t="e">
        <f>'لوائح الحراسة '!#REF!</f>
        <v>#REF!</v>
      </c>
      <c r="U18" s="334" t="e">
        <f>'لوائح الحراسة '!#REF!</f>
        <v>#REF!</v>
      </c>
      <c r="V18" s="334" t="e">
        <f>'لوائح الحراسة '!#REF!</f>
        <v>#REF!</v>
      </c>
      <c r="AT18" s="336"/>
      <c r="AU18" s="336"/>
      <c r="AV18" s="336"/>
      <c r="AW18" s="336"/>
      <c r="AX18" s="336"/>
    </row>
    <row r="19" spans="1:50" s="335" customFormat="1" ht="24.95" customHeight="1" thickTop="1" thickBot="1">
      <c r="A19" s="329" t="str">
        <f t="shared" si="0"/>
        <v>3ASCG-1.11</v>
      </c>
      <c r="B19" s="330">
        <v>11</v>
      </c>
      <c r="C19" s="329" t="str">
        <f t="shared" si="7"/>
        <v xml:space="preserve">a يسرى  </v>
      </c>
      <c r="D19" s="329">
        <f t="shared" si="1"/>
        <v>11</v>
      </c>
      <c r="E19" s="329">
        <f t="shared" si="2"/>
        <v>1</v>
      </c>
      <c r="F19" s="329"/>
      <c r="G19" s="329" t="str">
        <f t="shared" si="3"/>
        <v>3ASCG-2.11</v>
      </c>
      <c r="H19" s="329">
        <v>11</v>
      </c>
      <c r="I19" s="329" t="str">
        <f t="shared" si="4"/>
        <v>a فريدة</v>
      </c>
      <c r="J19" s="329">
        <f t="shared" si="5"/>
        <v>54</v>
      </c>
      <c r="K19" s="331">
        <f t="shared" si="6"/>
        <v>2</v>
      </c>
      <c r="L19" s="332"/>
      <c r="M19" s="332"/>
      <c r="N19" s="332"/>
      <c r="O19" s="333">
        <v>12</v>
      </c>
      <c r="P19" s="332"/>
      <c r="Q19" s="332"/>
      <c r="R19" s="332"/>
      <c r="S19" s="334">
        <v>12</v>
      </c>
      <c r="T19" s="334" t="e">
        <f>'لوائح الحراسة '!#REF!</f>
        <v>#REF!</v>
      </c>
      <c r="U19" s="334" t="e">
        <f>'لوائح الحراسة '!#REF!</f>
        <v>#REF!</v>
      </c>
      <c r="V19" s="334" t="e">
        <f>'لوائح الحراسة '!#REF!</f>
        <v>#REF!</v>
      </c>
      <c r="AT19" s="336"/>
      <c r="AU19" s="336"/>
      <c r="AV19" s="336"/>
      <c r="AW19" s="336"/>
      <c r="AX19" s="336"/>
    </row>
    <row r="20" spans="1:50" s="335" customFormat="1" ht="24.95" customHeight="1" thickTop="1" thickBot="1">
      <c r="A20" s="329" t="str">
        <f t="shared" si="0"/>
        <v>3ASCG-1.12</v>
      </c>
      <c r="B20" s="330">
        <v>12</v>
      </c>
      <c r="C20" s="329" t="str">
        <f t="shared" si="7"/>
        <v xml:space="preserve">a يسرى </v>
      </c>
      <c r="D20" s="329">
        <f t="shared" si="1"/>
        <v>12</v>
      </c>
      <c r="E20" s="329">
        <f t="shared" si="2"/>
        <v>1</v>
      </c>
      <c r="F20" s="329"/>
      <c r="G20" s="329" t="str">
        <f t="shared" si="3"/>
        <v>3ASCG-2.12</v>
      </c>
      <c r="H20" s="329">
        <v>12</v>
      </c>
      <c r="I20" s="329" t="str">
        <f t="shared" si="4"/>
        <v xml:space="preserve">a أحمد </v>
      </c>
      <c r="J20" s="329">
        <f t="shared" si="5"/>
        <v>55</v>
      </c>
      <c r="K20" s="331">
        <f t="shared" si="6"/>
        <v>3</v>
      </c>
      <c r="L20" s="332"/>
      <c r="M20" s="332"/>
      <c r="N20" s="332"/>
      <c r="O20" s="333">
        <v>13</v>
      </c>
      <c r="P20" s="332"/>
      <c r="Q20" s="332"/>
      <c r="R20" s="332"/>
      <c r="S20" s="334">
        <v>13</v>
      </c>
      <c r="T20" s="334" t="e">
        <f>'لوائح الحراسة '!#REF!</f>
        <v>#REF!</v>
      </c>
      <c r="U20" s="334" t="e">
        <f>'لوائح الحراسة '!#REF!</f>
        <v>#REF!</v>
      </c>
      <c r="V20" s="334" t="e">
        <f>'لوائح الحراسة '!#REF!</f>
        <v>#REF!</v>
      </c>
      <c r="AT20" s="336"/>
      <c r="AU20" s="336"/>
      <c r="AV20" s="336"/>
      <c r="AW20" s="336"/>
      <c r="AX20" s="336"/>
    </row>
    <row r="21" spans="1:50" s="335" customFormat="1" ht="24.95" customHeight="1" thickTop="1" thickBot="1">
      <c r="A21" s="329" t="str">
        <f t="shared" si="0"/>
        <v>3ASCG-1.13</v>
      </c>
      <c r="B21" s="330">
        <v>13</v>
      </c>
      <c r="C21" s="329" t="str">
        <f t="shared" si="7"/>
        <v>a جعفر</v>
      </c>
      <c r="D21" s="329">
        <f t="shared" si="1"/>
        <v>13</v>
      </c>
      <c r="E21" s="329">
        <f t="shared" si="2"/>
        <v>1</v>
      </c>
      <c r="F21" s="329"/>
      <c r="G21" s="329" t="str">
        <f t="shared" si="3"/>
        <v>3ASCG-2.13</v>
      </c>
      <c r="H21" s="329">
        <v>13</v>
      </c>
      <c r="I21" s="329" t="str">
        <f t="shared" si="4"/>
        <v>a يونس</v>
      </c>
      <c r="J21" s="329">
        <f t="shared" si="5"/>
        <v>56</v>
      </c>
      <c r="K21" s="331">
        <f t="shared" si="6"/>
        <v>3</v>
      </c>
      <c r="L21" s="332"/>
      <c r="M21" s="332"/>
      <c r="N21" s="332"/>
      <c r="O21" s="333">
        <v>14</v>
      </c>
      <c r="P21" s="332"/>
      <c r="Q21" s="332"/>
      <c r="R21" s="332"/>
      <c r="S21" s="334">
        <v>14</v>
      </c>
      <c r="T21" s="334" t="e">
        <f>'لوائح الحراسة '!#REF!</f>
        <v>#REF!</v>
      </c>
      <c r="U21" s="334" t="e">
        <f>'لوائح الحراسة '!#REF!</f>
        <v>#REF!</v>
      </c>
      <c r="V21" s="334" t="e">
        <f>'لوائح الحراسة '!#REF!</f>
        <v>#REF!</v>
      </c>
      <c r="AT21" s="336"/>
      <c r="AU21" s="336"/>
      <c r="AV21" s="336"/>
      <c r="AW21" s="336"/>
      <c r="AX21" s="336"/>
    </row>
    <row r="22" spans="1:50" s="335" customFormat="1" ht="24.95" customHeight="1" thickTop="1" thickBot="1">
      <c r="A22" s="329" t="str">
        <f t="shared" si="0"/>
        <v>3ASCG-1.14</v>
      </c>
      <c r="B22" s="330">
        <v>14</v>
      </c>
      <c r="C22" s="329" t="str">
        <f t="shared" si="7"/>
        <v xml:space="preserve">a فاطمة الزهراء </v>
      </c>
      <c r="D22" s="329">
        <f t="shared" si="1"/>
        <v>14</v>
      </c>
      <c r="E22" s="329">
        <f t="shared" si="2"/>
        <v>1</v>
      </c>
      <c r="F22" s="329"/>
      <c r="G22" s="329" t="str">
        <f t="shared" si="3"/>
        <v>3ASCG-2.14</v>
      </c>
      <c r="H22" s="329">
        <v>14</v>
      </c>
      <c r="I22" s="329" t="str">
        <f t="shared" si="4"/>
        <v xml:space="preserve">a فاطمة </v>
      </c>
      <c r="J22" s="329">
        <f t="shared" si="5"/>
        <v>57</v>
      </c>
      <c r="K22" s="331">
        <f t="shared" si="6"/>
        <v>3</v>
      </c>
      <c r="L22" s="332"/>
      <c r="M22" s="332"/>
      <c r="N22" s="332"/>
      <c r="O22" s="333">
        <v>15</v>
      </c>
      <c r="P22" s="332"/>
      <c r="Q22" s="332"/>
      <c r="R22" s="332"/>
      <c r="S22" s="334">
        <v>15</v>
      </c>
      <c r="T22" s="334" t="e">
        <f>'لوائح الحراسة '!#REF!</f>
        <v>#REF!</v>
      </c>
      <c r="U22" s="334" t="e">
        <f>'لوائح الحراسة '!#REF!</f>
        <v>#REF!</v>
      </c>
      <c r="V22" s="334" t="e">
        <f>'لوائح الحراسة '!#REF!</f>
        <v>#REF!</v>
      </c>
      <c r="AT22" s="336"/>
      <c r="AU22" s="336"/>
      <c r="AV22" s="336"/>
      <c r="AW22" s="336"/>
      <c r="AX22" s="336"/>
    </row>
    <row r="23" spans="1:50" s="335" customFormat="1" ht="24.95" customHeight="1" thickTop="1" thickBot="1">
      <c r="A23" s="329" t="str">
        <f t="shared" si="0"/>
        <v>3ASCG-1.15</v>
      </c>
      <c r="B23" s="330">
        <v>15</v>
      </c>
      <c r="C23" s="329" t="str">
        <f t="shared" si="7"/>
        <v>a عزيز</v>
      </c>
      <c r="D23" s="329">
        <f t="shared" si="1"/>
        <v>15</v>
      </c>
      <c r="E23" s="329">
        <f t="shared" si="2"/>
        <v>1</v>
      </c>
      <c r="F23" s="329"/>
      <c r="G23" s="329" t="str">
        <f t="shared" si="3"/>
        <v>3ASCG-2.15</v>
      </c>
      <c r="H23" s="329">
        <v>15</v>
      </c>
      <c r="I23" s="329" t="str">
        <f t="shared" si="4"/>
        <v xml:space="preserve">a يسرى </v>
      </c>
      <c r="J23" s="329">
        <f t="shared" si="5"/>
        <v>58</v>
      </c>
      <c r="K23" s="331">
        <f t="shared" si="6"/>
        <v>3</v>
      </c>
      <c r="L23" s="332"/>
      <c r="M23" s="332"/>
      <c r="N23" s="332"/>
      <c r="O23" s="333">
        <v>16</v>
      </c>
      <c r="P23" s="332"/>
      <c r="Q23" s="332"/>
      <c r="R23" s="332"/>
      <c r="S23" s="334">
        <v>16</v>
      </c>
      <c r="T23" s="334" t="e">
        <f>'لوائح الحراسة '!#REF!</f>
        <v>#REF!</v>
      </c>
      <c r="U23" s="334" t="e">
        <f>'لوائح الحراسة '!#REF!</f>
        <v>#REF!</v>
      </c>
      <c r="V23" s="334" t="e">
        <f>'لوائح الحراسة '!#REF!</f>
        <v>#REF!</v>
      </c>
      <c r="AT23" s="336"/>
      <c r="AU23" s="336"/>
      <c r="AV23" s="336"/>
      <c r="AW23" s="336"/>
      <c r="AX23" s="336"/>
    </row>
    <row r="24" spans="1:50" s="335" customFormat="1" ht="24.95" customHeight="1" thickTop="1" thickBot="1">
      <c r="A24" s="329" t="str">
        <f t="shared" si="0"/>
        <v>3ASCG-1.16</v>
      </c>
      <c r="B24" s="330">
        <v>16</v>
      </c>
      <c r="C24" s="329" t="str">
        <f t="shared" si="7"/>
        <v xml:space="preserve">a صباح </v>
      </c>
      <c r="D24" s="329">
        <f t="shared" si="1"/>
        <v>16</v>
      </c>
      <c r="E24" s="329">
        <f t="shared" si="2"/>
        <v>1</v>
      </c>
      <c r="F24" s="329"/>
      <c r="G24" s="329" t="str">
        <f t="shared" si="3"/>
        <v>3ASCG-2.16</v>
      </c>
      <c r="H24" s="329">
        <v>16</v>
      </c>
      <c r="I24" s="329" t="str">
        <f t="shared" si="4"/>
        <v xml:space="preserve">a خولة </v>
      </c>
      <c r="J24" s="329">
        <f t="shared" si="5"/>
        <v>59</v>
      </c>
      <c r="K24" s="331">
        <f t="shared" si="6"/>
        <v>3</v>
      </c>
      <c r="L24" s="332"/>
      <c r="M24" s="332"/>
      <c r="N24" s="332"/>
      <c r="O24" s="333">
        <v>17</v>
      </c>
      <c r="P24" s="332"/>
      <c r="Q24" s="332"/>
      <c r="R24" s="332"/>
      <c r="S24" s="334">
        <v>17</v>
      </c>
      <c r="T24" s="334" t="e">
        <f>'لوائح الحراسة '!#REF!</f>
        <v>#REF!</v>
      </c>
      <c r="U24" s="334" t="e">
        <f>'لوائح الحراسة '!#REF!</f>
        <v>#REF!</v>
      </c>
      <c r="V24" s="334" t="e">
        <f>'لوائح الحراسة '!#REF!</f>
        <v>#REF!</v>
      </c>
      <c r="AT24" s="336"/>
      <c r="AU24" s="336"/>
      <c r="AV24" s="336"/>
      <c r="AW24" s="336"/>
      <c r="AX24" s="336"/>
    </row>
    <row r="25" spans="1:50" s="335" customFormat="1" ht="24.95" customHeight="1" thickTop="1" thickBot="1">
      <c r="A25" s="329" t="str">
        <f t="shared" si="0"/>
        <v>3ASCG-1.17</v>
      </c>
      <c r="B25" s="330">
        <v>17</v>
      </c>
      <c r="C25" s="329" t="str">
        <f t="shared" si="7"/>
        <v>a زهرة</v>
      </c>
      <c r="D25" s="329">
        <f t="shared" si="1"/>
        <v>17</v>
      </c>
      <c r="E25" s="329">
        <f t="shared" si="2"/>
        <v>1</v>
      </c>
      <c r="F25" s="329"/>
      <c r="G25" s="329" t="str">
        <f t="shared" si="3"/>
        <v>3ASCG-2.17</v>
      </c>
      <c r="H25" s="329">
        <v>17</v>
      </c>
      <c r="I25" s="329" t="str">
        <f t="shared" si="4"/>
        <v xml:space="preserve">a يوسف </v>
      </c>
      <c r="J25" s="329">
        <f t="shared" si="5"/>
        <v>60</v>
      </c>
      <c r="K25" s="331">
        <f t="shared" si="6"/>
        <v>3</v>
      </c>
      <c r="L25" s="332"/>
      <c r="M25" s="332"/>
      <c r="N25" s="332"/>
      <c r="O25" s="333">
        <v>18</v>
      </c>
      <c r="P25" s="332"/>
      <c r="Q25" s="332"/>
      <c r="R25" s="332"/>
      <c r="S25" s="334">
        <v>18</v>
      </c>
      <c r="T25" s="334" t="e">
        <f>'لوائح الحراسة '!#REF!</f>
        <v>#REF!</v>
      </c>
      <c r="U25" s="334" t="e">
        <f>'لوائح الحراسة '!#REF!</f>
        <v>#REF!</v>
      </c>
      <c r="V25" s="334" t="e">
        <f>'لوائح الحراسة '!#REF!</f>
        <v>#REF!</v>
      </c>
      <c r="AT25" s="336"/>
      <c r="AU25" s="336"/>
      <c r="AV25" s="336"/>
      <c r="AW25" s="336"/>
      <c r="AX25" s="336"/>
    </row>
    <row r="26" spans="1:50" s="335" customFormat="1" ht="24.95" customHeight="1" thickTop="1" thickBot="1">
      <c r="A26" s="329" t="str">
        <f t="shared" si="0"/>
        <v>3ASCG-1.18</v>
      </c>
      <c r="B26" s="330">
        <v>18</v>
      </c>
      <c r="C26" s="329" t="str">
        <f t="shared" si="7"/>
        <v>a بلال</v>
      </c>
      <c r="D26" s="329">
        <f t="shared" si="1"/>
        <v>18</v>
      </c>
      <c r="E26" s="329">
        <f t="shared" si="2"/>
        <v>1</v>
      </c>
      <c r="F26" s="329"/>
      <c r="G26" s="329" t="str">
        <f t="shared" si="3"/>
        <v>3ASCG-2.18</v>
      </c>
      <c r="H26" s="329">
        <v>18</v>
      </c>
      <c r="I26" s="329" t="str">
        <f t="shared" si="4"/>
        <v>a سميرة</v>
      </c>
      <c r="J26" s="329">
        <f t="shared" si="5"/>
        <v>61</v>
      </c>
      <c r="K26" s="331">
        <f t="shared" si="6"/>
        <v>3</v>
      </c>
      <c r="L26" s="332"/>
      <c r="M26" s="332"/>
      <c r="N26" s="332"/>
      <c r="O26" s="333">
        <v>19</v>
      </c>
      <c r="P26" s="332"/>
      <c r="Q26" s="332"/>
      <c r="R26" s="332"/>
      <c r="S26" s="334">
        <v>19</v>
      </c>
      <c r="T26" s="334" t="e">
        <f>'لوائح الحراسة '!#REF!</f>
        <v>#REF!</v>
      </c>
      <c r="U26" s="334" t="e">
        <f>'لوائح الحراسة '!#REF!</f>
        <v>#REF!</v>
      </c>
      <c r="V26" s="334" t="e">
        <f>'لوائح الحراسة '!#REF!</f>
        <v>#REF!</v>
      </c>
      <c r="AT26" s="336"/>
      <c r="AU26" s="336"/>
      <c r="AV26" s="336"/>
      <c r="AW26" s="336"/>
      <c r="AX26" s="336"/>
    </row>
    <row r="27" spans="1:50" s="335" customFormat="1" ht="24.95" customHeight="1" thickTop="1" thickBot="1">
      <c r="A27" s="329" t="str">
        <f t="shared" si="0"/>
        <v>3ASCG-1.19</v>
      </c>
      <c r="B27" s="330">
        <v>19</v>
      </c>
      <c r="C27" s="329" t="str">
        <f t="shared" si="7"/>
        <v>a سمية</v>
      </c>
      <c r="D27" s="329">
        <f t="shared" si="1"/>
        <v>19</v>
      </c>
      <c r="E27" s="329">
        <f t="shared" si="2"/>
        <v>1</v>
      </c>
      <c r="F27" s="329"/>
      <c r="G27" s="329" t="str">
        <f t="shared" si="3"/>
        <v>3ASCG-2.19</v>
      </c>
      <c r="H27" s="329">
        <v>19</v>
      </c>
      <c r="I27" s="329" t="str">
        <f t="shared" si="4"/>
        <v>a يحيى</v>
      </c>
      <c r="J27" s="329">
        <f t="shared" si="5"/>
        <v>62</v>
      </c>
      <c r="K27" s="331">
        <f t="shared" si="6"/>
        <v>3</v>
      </c>
      <c r="L27" s="332"/>
      <c r="M27" s="332"/>
      <c r="N27" s="332"/>
      <c r="O27" s="333">
        <v>20</v>
      </c>
      <c r="P27" s="332"/>
      <c r="Q27" s="332"/>
      <c r="R27" s="332"/>
      <c r="S27" s="334">
        <v>20</v>
      </c>
      <c r="T27" s="334" t="e">
        <f>'لوائح الحراسة '!#REF!</f>
        <v>#REF!</v>
      </c>
      <c r="U27" s="334" t="e">
        <f>'لوائح الحراسة '!#REF!</f>
        <v>#REF!</v>
      </c>
      <c r="V27" s="334" t="e">
        <f>'لوائح الحراسة '!#REF!</f>
        <v>#REF!</v>
      </c>
      <c r="AT27" s="336"/>
      <c r="AU27" s="336"/>
      <c r="AV27" s="336"/>
      <c r="AW27" s="336"/>
      <c r="AX27" s="336"/>
    </row>
    <row r="28" spans="1:50" s="335" customFormat="1" ht="24.95" customHeight="1" thickTop="1" thickBot="1">
      <c r="A28" s="329" t="str">
        <f t="shared" si="0"/>
        <v>3ASCG-1.20</v>
      </c>
      <c r="B28" s="330">
        <v>20</v>
      </c>
      <c r="C28" s="329" t="str">
        <f t="shared" si="7"/>
        <v>a محمد</v>
      </c>
      <c r="D28" s="329">
        <f t="shared" si="1"/>
        <v>20</v>
      </c>
      <c r="E28" s="329">
        <f t="shared" si="2"/>
        <v>1</v>
      </c>
      <c r="F28" s="329"/>
      <c r="G28" s="329" t="str">
        <f t="shared" si="3"/>
        <v>3ASCG-2.20</v>
      </c>
      <c r="H28" s="329">
        <v>20</v>
      </c>
      <c r="I28" s="329" t="str">
        <f t="shared" si="4"/>
        <v xml:space="preserve">a محمد </v>
      </c>
      <c r="J28" s="329">
        <f t="shared" si="5"/>
        <v>63</v>
      </c>
      <c r="K28" s="331">
        <f t="shared" si="6"/>
        <v>3</v>
      </c>
      <c r="L28" s="332"/>
      <c r="M28" s="332"/>
      <c r="N28" s="332"/>
      <c r="O28" s="333">
        <v>21</v>
      </c>
      <c r="P28" s="332"/>
      <c r="Q28" s="332"/>
      <c r="R28" s="332"/>
      <c r="S28" s="334">
        <v>21</v>
      </c>
      <c r="T28" s="334" t="e">
        <f>'لوائح الحراسة '!#REF!</f>
        <v>#REF!</v>
      </c>
      <c r="U28" s="334" t="e">
        <f>'لوائح الحراسة '!#REF!</f>
        <v>#REF!</v>
      </c>
      <c r="V28" s="334" t="e">
        <f>'لوائح الحراسة '!#REF!</f>
        <v>#REF!</v>
      </c>
      <c r="AT28" s="336"/>
      <c r="AU28" s="336"/>
      <c r="AV28" s="336"/>
      <c r="AW28" s="336"/>
      <c r="AX28" s="336"/>
    </row>
    <row r="29" spans="1:50" s="335" customFormat="1" ht="24.95" customHeight="1" thickTop="1" thickBot="1">
      <c r="A29" s="329" t="str">
        <f t="shared" si="0"/>
        <v>3ASCG-1.21</v>
      </c>
      <c r="B29" s="330">
        <v>21</v>
      </c>
      <c r="C29" s="329" t="str">
        <f t="shared" si="7"/>
        <v xml:space="preserve">a ياسمينة </v>
      </c>
      <c r="D29" s="329">
        <f t="shared" si="1"/>
        <v>21</v>
      </c>
      <c r="E29" s="329">
        <f t="shared" si="2"/>
        <v>1</v>
      </c>
      <c r="F29" s="329"/>
      <c r="G29" s="329" t="str">
        <f t="shared" si="3"/>
        <v>3ASCG-2.21</v>
      </c>
      <c r="H29" s="329">
        <v>21</v>
      </c>
      <c r="I29" s="329" t="str">
        <f t="shared" si="4"/>
        <v>a بسمة</v>
      </c>
      <c r="J29" s="329">
        <f t="shared" si="5"/>
        <v>64</v>
      </c>
      <c r="K29" s="331">
        <f t="shared" si="6"/>
        <v>3</v>
      </c>
      <c r="L29" s="332"/>
      <c r="M29" s="332"/>
      <c r="N29" s="332"/>
      <c r="O29" s="333">
        <v>22</v>
      </c>
      <c r="P29" s="332"/>
      <c r="Q29" s="332"/>
      <c r="R29" s="332"/>
      <c r="S29" s="334">
        <v>22</v>
      </c>
      <c r="T29" s="334" t="e">
        <f>'لوائح الحراسة '!#REF!</f>
        <v>#REF!</v>
      </c>
      <c r="U29" s="334" t="e">
        <f>'لوائح الحراسة '!#REF!</f>
        <v>#REF!</v>
      </c>
      <c r="V29" s="334" t="e">
        <f>'لوائح الحراسة '!#REF!</f>
        <v>#REF!</v>
      </c>
      <c r="AT29" s="336"/>
      <c r="AU29" s="336"/>
      <c r="AV29" s="336"/>
      <c r="AW29" s="336"/>
      <c r="AX29" s="336"/>
    </row>
    <row r="30" spans="1:50" s="335" customFormat="1" ht="24.95" customHeight="1" thickTop="1" thickBot="1">
      <c r="A30" s="329" t="str">
        <f t="shared" si="0"/>
        <v>3ASCG-1.22</v>
      </c>
      <c r="B30" s="330">
        <v>22</v>
      </c>
      <c r="C30" s="329" t="str">
        <f t="shared" si="7"/>
        <v>a اميمة</v>
      </c>
      <c r="D30" s="329">
        <f t="shared" si="1"/>
        <v>22</v>
      </c>
      <c r="E30" s="329">
        <f t="shared" si="2"/>
        <v>1</v>
      </c>
      <c r="F30" s="329"/>
      <c r="G30" s="329" t="str">
        <f t="shared" si="3"/>
        <v>3ASCG-2.22</v>
      </c>
      <c r="H30" s="329">
        <v>22</v>
      </c>
      <c r="I30" s="329" t="str">
        <f t="shared" si="4"/>
        <v xml:space="preserve">a فاطمة </v>
      </c>
      <c r="J30" s="329">
        <f t="shared" si="5"/>
        <v>65</v>
      </c>
      <c r="K30" s="331">
        <f t="shared" si="6"/>
        <v>3</v>
      </c>
      <c r="L30" s="332"/>
      <c r="M30" s="332"/>
      <c r="N30" s="332"/>
      <c r="O30" s="333">
        <v>23</v>
      </c>
      <c r="P30" s="332"/>
      <c r="Q30" s="332"/>
      <c r="R30" s="332"/>
      <c r="S30" s="334">
        <v>23</v>
      </c>
      <c r="T30" s="334" t="e">
        <f>'لوائح الحراسة '!#REF!</f>
        <v>#REF!</v>
      </c>
      <c r="U30" s="334" t="e">
        <f>'لوائح الحراسة '!#REF!</f>
        <v>#REF!</v>
      </c>
      <c r="V30" s="334" t="e">
        <f>'لوائح الحراسة '!#REF!</f>
        <v>#REF!</v>
      </c>
      <c r="AT30" s="336"/>
      <c r="AU30" s="336"/>
      <c r="AV30" s="336"/>
      <c r="AW30" s="336"/>
      <c r="AX30" s="336"/>
    </row>
    <row r="31" spans="1:50" s="335" customFormat="1" ht="24.95" customHeight="1" thickTop="1" thickBot="1">
      <c r="A31" s="329" t="str">
        <f t="shared" si="0"/>
        <v>3ASCG-1.23</v>
      </c>
      <c r="B31" s="330">
        <v>23</v>
      </c>
      <c r="C31" s="329" t="str">
        <f t="shared" si="7"/>
        <v>a إكرام</v>
      </c>
      <c r="D31" s="329">
        <f t="shared" si="1"/>
        <v>23</v>
      </c>
      <c r="E31" s="329">
        <f t="shared" si="2"/>
        <v>1</v>
      </c>
      <c r="F31" s="329"/>
      <c r="G31" s="329" t="str">
        <f t="shared" si="3"/>
        <v>3ASCG-2.23</v>
      </c>
      <c r="H31" s="329">
        <v>23</v>
      </c>
      <c r="I31" s="329" t="str">
        <f t="shared" si="4"/>
        <v>a زكرياء</v>
      </c>
      <c r="J31" s="329">
        <f t="shared" si="5"/>
        <v>66</v>
      </c>
      <c r="K31" s="331">
        <f t="shared" si="6"/>
        <v>3</v>
      </c>
      <c r="L31" s="332"/>
      <c r="M31" s="332"/>
      <c r="N31" s="332"/>
      <c r="O31" s="333">
        <v>24</v>
      </c>
      <c r="P31" s="332"/>
      <c r="Q31" s="332"/>
      <c r="R31" s="332"/>
      <c r="S31" s="334">
        <v>24</v>
      </c>
      <c r="T31" s="334" t="e">
        <f>'لوائح الحراسة '!#REF!</f>
        <v>#REF!</v>
      </c>
      <c r="U31" s="334" t="e">
        <f>'لوائح الحراسة '!#REF!</f>
        <v>#REF!</v>
      </c>
      <c r="V31" s="334" t="e">
        <f>'لوائح الحراسة '!#REF!</f>
        <v>#REF!</v>
      </c>
      <c r="AT31" s="336"/>
      <c r="AU31" s="336"/>
      <c r="AV31" s="336"/>
      <c r="AW31" s="336"/>
      <c r="AX31" s="336"/>
    </row>
    <row r="32" spans="1:50" s="335" customFormat="1" ht="24.95" customHeight="1" thickTop="1" thickBot="1">
      <c r="A32" s="329" t="str">
        <f t="shared" si="0"/>
        <v>3ASCG-1.24</v>
      </c>
      <c r="B32" s="330">
        <v>24</v>
      </c>
      <c r="C32" s="329" t="str">
        <f t="shared" si="7"/>
        <v xml:space="preserve">a إكرام </v>
      </c>
      <c r="D32" s="329">
        <f t="shared" si="1"/>
        <v>24</v>
      </c>
      <c r="E32" s="329">
        <f t="shared" si="2"/>
        <v>1</v>
      </c>
      <c r="F32" s="329"/>
      <c r="G32" s="329" t="str">
        <f t="shared" si="3"/>
        <v>3ASCG-2.24</v>
      </c>
      <c r="H32" s="329">
        <v>24</v>
      </c>
      <c r="I32" s="329" t="str">
        <f t="shared" si="4"/>
        <v xml:space="preserve">a سفيان </v>
      </c>
      <c r="J32" s="329">
        <f t="shared" si="5"/>
        <v>67</v>
      </c>
      <c r="K32" s="331">
        <f t="shared" si="6"/>
        <v>3</v>
      </c>
      <c r="L32" s="332"/>
      <c r="M32" s="332"/>
      <c r="N32" s="332"/>
      <c r="O32" s="333">
        <v>25</v>
      </c>
      <c r="P32" s="332"/>
      <c r="Q32" s="332"/>
      <c r="R32" s="332"/>
      <c r="S32" s="334">
        <v>25</v>
      </c>
      <c r="T32" s="334" t="e">
        <f>'لوائح الحراسة '!#REF!</f>
        <v>#REF!</v>
      </c>
      <c r="U32" s="334" t="e">
        <f>'لوائح الحراسة '!#REF!</f>
        <v>#REF!</v>
      </c>
      <c r="V32" s="334" t="e">
        <f>'لوائح الحراسة '!#REF!</f>
        <v>#REF!</v>
      </c>
      <c r="AT32" s="336"/>
      <c r="AU32" s="336"/>
      <c r="AV32" s="336"/>
      <c r="AW32" s="336"/>
      <c r="AX32" s="336"/>
    </row>
    <row r="33" spans="1:50" s="335" customFormat="1" ht="24.95" customHeight="1" thickTop="1" thickBot="1">
      <c r="A33" s="329" t="str">
        <f t="shared" si="0"/>
        <v>3ASCG-1.25</v>
      </c>
      <c r="B33" s="330">
        <v>25</v>
      </c>
      <c r="C33" s="329" t="str">
        <f t="shared" si="7"/>
        <v xml:space="preserve">a محمد </v>
      </c>
      <c r="D33" s="329">
        <f t="shared" si="1"/>
        <v>25</v>
      </c>
      <c r="E33" s="329">
        <f t="shared" si="2"/>
        <v>1</v>
      </c>
      <c r="F33" s="329"/>
      <c r="G33" s="329" t="str">
        <f t="shared" si="3"/>
        <v>3ASCG-2.25</v>
      </c>
      <c r="H33" s="329">
        <v>25</v>
      </c>
      <c r="I33" s="329" t="str">
        <f t="shared" si="4"/>
        <v xml:space="preserve">a سناء </v>
      </c>
      <c r="J33" s="329">
        <f t="shared" si="5"/>
        <v>68</v>
      </c>
      <c r="K33" s="331">
        <f t="shared" si="6"/>
        <v>3</v>
      </c>
      <c r="L33" s="332"/>
      <c r="M33" s="332"/>
      <c r="N33" s="332"/>
      <c r="O33" s="333">
        <v>26</v>
      </c>
      <c r="P33" s="332"/>
      <c r="Q33" s="332"/>
      <c r="R33" s="332"/>
      <c r="S33" s="334">
        <v>26</v>
      </c>
      <c r="T33" s="334" t="e">
        <f>'لوائح الحراسة '!#REF!</f>
        <v>#REF!</v>
      </c>
      <c r="U33" s="334" t="e">
        <f>'لوائح الحراسة '!#REF!</f>
        <v>#REF!</v>
      </c>
      <c r="V33" s="334" t="e">
        <f>'لوائح الحراسة '!#REF!</f>
        <v>#REF!</v>
      </c>
      <c r="AT33" s="336"/>
      <c r="AU33" s="336"/>
      <c r="AV33" s="336"/>
      <c r="AW33" s="336"/>
      <c r="AX33" s="336"/>
    </row>
    <row r="34" spans="1:50" s="335" customFormat="1" ht="24.95" customHeight="1" thickTop="1" thickBot="1">
      <c r="A34" s="329" t="str">
        <f t="shared" si="0"/>
        <v>3ASCG-1.26</v>
      </c>
      <c r="B34" s="330">
        <v>26</v>
      </c>
      <c r="C34" s="329" t="str">
        <f t="shared" si="7"/>
        <v>a ايتسام</v>
      </c>
      <c r="D34" s="329">
        <f t="shared" si="1"/>
        <v>26</v>
      </c>
      <c r="E34" s="329">
        <f t="shared" si="2"/>
        <v>1</v>
      </c>
      <c r="F34" s="329"/>
      <c r="G34" s="329" t="str">
        <f t="shared" si="3"/>
        <v>3ASCG-2.26</v>
      </c>
      <c r="H34" s="329">
        <v>26</v>
      </c>
      <c r="I34" s="329" t="str">
        <f t="shared" si="4"/>
        <v>a أمينة</v>
      </c>
      <c r="J34" s="329">
        <f t="shared" si="5"/>
        <v>69</v>
      </c>
      <c r="K34" s="331">
        <f t="shared" si="6"/>
        <v>3</v>
      </c>
      <c r="L34" s="332"/>
      <c r="M34" s="332"/>
      <c r="N34" s="332"/>
      <c r="O34" s="333">
        <v>27</v>
      </c>
      <c r="P34" s="332"/>
      <c r="Q34" s="332"/>
      <c r="R34" s="332"/>
      <c r="S34" s="334" t="s">
        <v>50</v>
      </c>
      <c r="T34" s="334" t="e">
        <f>'لوائح الحراسة '!#REF!</f>
        <v>#REF!</v>
      </c>
      <c r="U34" s="334" t="e">
        <f>'لوائح الحراسة '!#REF!</f>
        <v>#REF!</v>
      </c>
      <c r="V34" s="334" t="e">
        <f>'لوائح الحراسة '!#REF!</f>
        <v>#REF!</v>
      </c>
      <c r="AT34" s="336"/>
      <c r="AU34" s="336"/>
      <c r="AV34" s="336"/>
      <c r="AW34" s="336"/>
      <c r="AX34" s="336"/>
    </row>
    <row r="35" spans="1:50" s="335" customFormat="1" ht="24.95" customHeight="1" thickTop="1" thickBot="1">
      <c r="A35" s="329" t="str">
        <f t="shared" si="0"/>
        <v>3ASCG-1.27</v>
      </c>
      <c r="B35" s="330">
        <v>27</v>
      </c>
      <c r="C35" s="329" t="str">
        <f t="shared" si="7"/>
        <v xml:space="preserve">a أيوب </v>
      </c>
      <c r="D35" s="329">
        <f t="shared" si="1"/>
        <v>27</v>
      </c>
      <c r="E35" s="329">
        <f t="shared" si="2"/>
        <v>1</v>
      </c>
      <c r="F35" s="329"/>
      <c r="G35" s="329" t="str">
        <f t="shared" si="3"/>
        <v>3ASCG-2.27</v>
      </c>
      <c r="H35" s="329">
        <v>27</v>
      </c>
      <c r="I35" s="329" t="str">
        <f t="shared" si="4"/>
        <v xml:space="preserve">a كوثر </v>
      </c>
      <c r="J35" s="329">
        <f t="shared" si="5"/>
        <v>70</v>
      </c>
      <c r="K35" s="331">
        <f t="shared" si="6"/>
        <v>3</v>
      </c>
      <c r="L35" s="332"/>
      <c r="M35" s="332"/>
      <c r="N35" s="332"/>
      <c r="O35" s="333">
        <v>28</v>
      </c>
      <c r="P35" s="332"/>
      <c r="Q35" s="332"/>
      <c r="R35" s="332"/>
      <c r="AT35" s="336"/>
      <c r="AU35" s="336"/>
      <c r="AV35" s="336"/>
      <c r="AW35" s="336"/>
      <c r="AX35" s="336"/>
    </row>
    <row r="36" spans="1:50" s="335" customFormat="1" ht="24.95" customHeight="1" thickTop="1" thickBot="1">
      <c r="A36" s="329" t="str">
        <f t="shared" si="0"/>
        <v>3ASCG-1.28</v>
      </c>
      <c r="B36" s="330">
        <v>28</v>
      </c>
      <c r="C36" s="329" t="str">
        <f t="shared" si="7"/>
        <v xml:space="preserve">a ياسمين </v>
      </c>
      <c r="D36" s="329">
        <f t="shared" si="1"/>
        <v>28</v>
      </c>
      <c r="E36" s="329">
        <f t="shared" si="2"/>
        <v>2</v>
      </c>
      <c r="F36" s="329"/>
      <c r="G36" s="329" t="str">
        <f t="shared" si="3"/>
        <v>3ASCG-2.28</v>
      </c>
      <c r="H36" s="329">
        <v>28</v>
      </c>
      <c r="I36" s="329" t="str">
        <f t="shared" si="4"/>
        <v>a اميمة</v>
      </c>
      <c r="J36" s="329">
        <f t="shared" si="5"/>
        <v>71</v>
      </c>
      <c r="K36" s="331">
        <f t="shared" si="6"/>
        <v>3</v>
      </c>
      <c r="L36" s="332"/>
      <c r="M36" s="332"/>
      <c r="N36" s="332"/>
      <c r="O36" s="333">
        <v>29</v>
      </c>
      <c r="P36" s="332"/>
      <c r="Q36" s="332"/>
      <c r="R36" s="332"/>
      <c r="AT36" s="336"/>
      <c r="AU36" s="336"/>
      <c r="AV36" s="336"/>
      <c r="AW36" s="336"/>
      <c r="AX36" s="336"/>
    </row>
    <row r="37" spans="1:50" s="335" customFormat="1" ht="24.95" customHeight="1" thickTop="1" thickBot="1">
      <c r="A37" s="329" t="str">
        <f t="shared" si="0"/>
        <v>3ASCG-1.29</v>
      </c>
      <c r="B37" s="330">
        <v>29</v>
      </c>
      <c r="C37" s="329" t="str">
        <f t="shared" si="7"/>
        <v xml:space="preserve">a رشاد </v>
      </c>
      <c r="D37" s="329">
        <f t="shared" si="1"/>
        <v>29</v>
      </c>
      <c r="E37" s="329">
        <f t="shared" si="2"/>
        <v>2</v>
      </c>
      <c r="F37" s="329"/>
      <c r="G37" s="329" t="str">
        <f t="shared" si="3"/>
        <v>3ASCG-2.29</v>
      </c>
      <c r="H37" s="329">
        <v>29</v>
      </c>
      <c r="I37" s="329" t="str">
        <f t="shared" si="4"/>
        <v xml:space="preserve">a هشام </v>
      </c>
      <c r="J37" s="329">
        <f t="shared" si="5"/>
        <v>72</v>
      </c>
      <c r="K37" s="331">
        <f t="shared" si="6"/>
        <v>3</v>
      </c>
      <c r="L37" s="332"/>
      <c r="M37" s="332"/>
      <c r="N37" s="332"/>
      <c r="O37" s="333">
        <v>30</v>
      </c>
      <c r="P37" s="332"/>
      <c r="Q37" s="332"/>
      <c r="R37" s="332"/>
      <c r="AT37" s="336"/>
      <c r="AU37" s="336"/>
      <c r="AV37" s="336"/>
      <c r="AW37" s="336"/>
      <c r="AX37" s="336"/>
    </row>
    <row r="38" spans="1:50" s="335" customFormat="1" ht="24.95" customHeight="1" thickTop="1" thickBot="1">
      <c r="A38" s="329" t="str">
        <f t="shared" si="0"/>
        <v>3ASCG-1.30</v>
      </c>
      <c r="B38" s="330">
        <v>30</v>
      </c>
      <c r="C38" s="329" t="str">
        <f t="shared" si="7"/>
        <v xml:space="preserve">a أيوب  </v>
      </c>
      <c r="D38" s="329">
        <f t="shared" si="1"/>
        <v>30</v>
      </c>
      <c r="E38" s="329">
        <f t="shared" si="2"/>
        <v>2</v>
      </c>
      <c r="F38" s="329"/>
      <c r="G38" s="329" t="str">
        <f t="shared" si="3"/>
        <v>3ASCG-2.30</v>
      </c>
      <c r="H38" s="329">
        <v>30</v>
      </c>
      <c r="I38" s="329" t="str">
        <f t="shared" si="4"/>
        <v xml:space="preserve">a كريمة </v>
      </c>
      <c r="J38" s="329">
        <f t="shared" si="5"/>
        <v>73</v>
      </c>
      <c r="K38" s="331">
        <f t="shared" si="6"/>
        <v>3</v>
      </c>
      <c r="L38" s="332"/>
      <c r="M38" s="332"/>
      <c r="N38" s="332"/>
      <c r="O38" s="333"/>
      <c r="P38" s="332"/>
      <c r="Q38" s="332"/>
      <c r="R38" s="332"/>
      <c r="AT38" s="336"/>
      <c r="AU38" s="336"/>
      <c r="AV38" s="336"/>
      <c r="AW38" s="336"/>
      <c r="AX38" s="336"/>
    </row>
    <row r="39" spans="1:50" s="335" customFormat="1" ht="24.95" customHeight="1" thickTop="1" thickBot="1">
      <c r="A39" s="329" t="str">
        <f t="shared" si="0"/>
        <v>3ASCG-1.31</v>
      </c>
      <c r="B39" s="330">
        <v>31</v>
      </c>
      <c r="C39" s="329" t="str">
        <f t="shared" si="7"/>
        <v xml:space="preserve">a دينار </v>
      </c>
      <c r="D39" s="329">
        <f t="shared" si="1"/>
        <v>31</v>
      </c>
      <c r="E39" s="329">
        <f t="shared" si="2"/>
        <v>2</v>
      </c>
      <c r="F39" s="329"/>
      <c r="G39" s="329" t="str">
        <f t="shared" si="3"/>
        <v>3ASCG-2.31</v>
      </c>
      <c r="H39" s="329">
        <v>31</v>
      </c>
      <c r="I39" s="329" t="str">
        <f t="shared" si="4"/>
        <v>a لبنى</v>
      </c>
      <c r="J39" s="329">
        <f t="shared" si="5"/>
        <v>74</v>
      </c>
      <c r="K39" s="331">
        <f t="shared" si="6"/>
        <v>3</v>
      </c>
      <c r="L39" s="332"/>
      <c r="M39" s="332"/>
      <c r="N39" s="332"/>
      <c r="O39" s="333"/>
      <c r="P39" s="332"/>
      <c r="Q39" s="332"/>
      <c r="R39" s="332"/>
      <c r="AT39" s="336"/>
      <c r="AU39" s="336"/>
      <c r="AV39" s="336"/>
      <c r="AW39" s="336"/>
      <c r="AX39" s="336"/>
    </row>
    <row r="40" spans="1:50" s="335" customFormat="1" ht="24.95" customHeight="1" thickTop="1" thickBot="1">
      <c r="A40" s="329" t="str">
        <f t="shared" si="0"/>
        <v>3ASCG-1.32</v>
      </c>
      <c r="B40" s="330">
        <v>32</v>
      </c>
      <c r="C40" s="329" t="str">
        <f t="shared" si="7"/>
        <v xml:space="preserve">a محمد </v>
      </c>
      <c r="D40" s="329">
        <f t="shared" si="1"/>
        <v>32</v>
      </c>
      <c r="E40" s="329">
        <f t="shared" si="2"/>
        <v>2</v>
      </c>
      <c r="F40" s="329"/>
      <c r="G40" s="329" t="str">
        <f t="shared" si="3"/>
        <v>3ASCG-2.32</v>
      </c>
      <c r="H40" s="329">
        <v>32</v>
      </c>
      <c r="I40" s="329" t="str">
        <f t="shared" si="4"/>
        <v xml:space="preserve">a أناس </v>
      </c>
      <c r="J40" s="329">
        <f t="shared" si="5"/>
        <v>75</v>
      </c>
      <c r="K40" s="331">
        <f t="shared" si="6"/>
        <v>3</v>
      </c>
      <c r="L40" s="332"/>
      <c r="M40" s="332"/>
      <c r="N40" s="332"/>
      <c r="O40" s="333"/>
      <c r="P40" s="332"/>
      <c r="Q40" s="332"/>
      <c r="R40" s="332"/>
      <c r="AT40" s="336"/>
      <c r="AU40" s="336"/>
      <c r="AV40" s="336"/>
      <c r="AW40" s="336"/>
      <c r="AX40" s="336"/>
    </row>
    <row r="41" spans="1:50" s="335" customFormat="1" ht="24.95" customHeight="1" thickTop="1" thickBot="1">
      <c r="A41" s="329" t="str">
        <f t="shared" ref="A41:A58" si="8">CONCATENATE($C$7,".",B41)</f>
        <v>3ASCG-1.33</v>
      </c>
      <c r="B41" s="330">
        <v>33</v>
      </c>
      <c r="C41" s="329" t="str">
        <f t="shared" ref="C41:C64" si="9">IFERROR(VLOOKUP($A41,ahlamine22,8,FALSE)," ")</f>
        <v>a آية</v>
      </c>
      <c r="D41" s="329">
        <f t="shared" si="1"/>
        <v>33</v>
      </c>
      <c r="E41" s="329">
        <f t="shared" ref="E41:E64" si="10">IFERROR(VLOOKUP($A41,ahlamine14,14,FALSE)," ")</f>
        <v>2</v>
      </c>
      <c r="F41" s="329"/>
      <c r="G41" s="329" t="str">
        <f t="shared" ref="G41:G58" si="11">CONCATENATE($I$7,".",H41)</f>
        <v>3ASCG-2.33</v>
      </c>
      <c r="H41" s="329">
        <v>33</v>
      </c>
      <c r="I41" s="329" t="str">
        <f t="shared" ref="I41:I64" si="12">IFERROR(VLOOKUP($G41,ahlamine22,8,FALSE)," ")</f>
        <v xml:space="preserve">a ف الزهرة </v>
      </c>
      <c r="J41" s="329">
        <f t="shared" si="5"/>
        <v>76</v>
      </c>
      <c r="K41" s="331">
        <f t="shared" si="6"/>
        <v>3</v>
      </c>
      <c r="L41" s="332"/>
      <c r="M41" s="332"/>
      <c r="N41" s="332"/>
      <c r="O41" s="333"/>
      <c r="P41" s="332"/>
      <c r="Q41" s="332"/>
      <c r="R41" s="332"/>
      <c r="AT41" s="336"/>
      <c r="AU41" s="336"/>
      <c r="AV41" s="336"/>
      <c r="AW41" s="336"/>
      <c r="AX41" s="336"/>
    </row>
    <row r="42" spans="1:50" s="335" customFormat="1" ht="24.95" customHeight="1" thickTop="1" thickBot="1">
      <c r="A42" s="329" t="str">
        <f t="shared" si="8"/>
        <v>3ASCG-1.34</v>
      </c>
      <c r="B42" s="330">
        <v>34</v>
      </c>
      <c r="C42" s="329" t="str">
        <f t="shared" si="9"/>
        <v>a فاطمة</v>
      </c>
      <c r="D42" s="329">
        <f t="shared" si="1"/>
        <v>34</v>
      </c>
      <c r="E42" s="329">
        <f t="shared" si="10"/>
        <v>2</v>
      </c>
      <c r="F42" s="329"/>
      <c r="G42" s="329" t="str">
        <f t="shared" si="11"/>
        <v>3ASCG-2.34</v>
      </c>
      <c r="H42" s="329">
        <v>34</v>
      </c>
      <c r="I42" s="329" t="str">
        <f t="shared" si="12"/>
        <v xml:space="preserve">a بسمة </v>
      </c>
      <c r="J42" s="329">
        <f t="shared" si="5"/>
        <v>77</v>
      </c>
      <c r="K42" s="331">
        <f t="shared" si="6"/>
        <v>3</v>
      </c>
      <c r="L42" s="332"/>
      <c r="M42" s="332"/>
      <c r="N42" s="332"/>
      <c r="O42" s="333"/>
      <c r="P42" s="332"/>
      <c r="Q42" s="332"/>
      <c r="R42" s="332"/>
      <c r="AT42" s="336"/>
      <c r="AU42" s="336"/>
      <c r="AV42" s="336"/>
      <c r="AW42" s="336"/>
      <c r="AX42" s="336"/>
    </row>
    <row r="43" spans="1:50" s="335" customFormat="1" ht="24.95" customHeight="1" thickTop="1" thickBot="1">
      <c r="A43" s="329" t="str">
        <f t="shared" si="8"/>
        <v>3ASCG-1.35</v>
      </c>
      <c r="B43" s="330">
        <v>35</v>
      </c>
      <c r="C43" s="329" t="str">
        <f t="shared" si="9"/>
        <v>a محمد</v>
      </c>
      <c r="D43" s="329">
        <f t="shared" si="1"/>
        <v>35</v>
      </c>
      <c r="E43" s="329">
        <f t="shared" si="10"/>
        <v>2</v>
      </c>
      <c r="F43" s="329"/>
      <c r="G43" s="329" t="str">
        <f t="shared" si="11"/>
        <v>3ASCG-2.35</v>
      </c>
      <c r="H43" s="329">
        <v>35</v>
      </c>
      <c r="I43" s="329" t="str">
        <f t="shared" si="12"/>
        <v xml:space="preserve">a أيمن </v>
      </c>
      <c r="J43" s="329">
        <f t="shared" si="5"/>
        <v>78</v>
      </c>
      <c r="K43" s="331">
        <f t="shared" si="6"/>
        <v>3</v>
      </c>
      <c r="L43" s="332"/>
      <c r="M43" s="332"/>
      <c r="N43" s="332"/>
      <c r="O43" s="333"/>
      <c r="P43" s="332"/>
      <c r="Q43" s="332"/>
      <c r="R43" s="332"/>
      <c r="AT43" s="336"/>
      <c r="AU43" s="336"/>
      <c r="AV43" s="336"/>
      <c r="AW43" s="336"/>
      <c r="AX43" s="336"/>
    </row>
    <row r="44" spans="1:50" s="335" customFormat="1" ht="24.95" customHeight="1" thickTop="1" thickBot="1">
      <c r="A44" s="329" t="str">
        <f t="shared" si="8"/>
        <v>3ASCG-1.36</v>
      </c>
      <c r="B44" s="330">
        <v>36</v>
      </c>
      <c r="C44" s="329" t="str">
        <f t="shared" si="9"/>
        <v xml:space="preserve">a محمد ياسين </v>
      </c>
      <c r="D44" s="329">
        <f t="shared" si="1"/>
        <v>36</v>
      </c>
      <c r="E44" s="329">
        <f t="shared" si="10"/>
        <v>2</v>
      </c>
      <c r="F44" s="329"/>
      <c r="G44" s="329" t="str">
        <f t="shared" si="11"/>
        <v>3ASCG-2.36</v>
      </c>
      <c r="H44" s="329">
        <v>36</v>
      </c>
      <c r="I44" s="329" t="str">
        <f t="shared" si="12"/>
        <v xml:space="preserve">a محمد يونس </v>
      </c>
      <c r="J44" s="329">
        <f t="shared" si="5"/>
        <v>79</v>
      </c>
      <c r="K44" s="331">
        <f t="shared" si="6"/>
        <v>3</v>
      </c>
      <c r="L44" s="332"/>
      <c r="M44" s="332"/>
      <c r="N44" s="332"/>
      <c r="O44" s="333"/>
      <c r="P44" s="332"/>
      <c r="Q44" s="332"/>
      <c r="R44" s="332"/>
      <c r="AT44" s="336"/>
      <c r="AU44" s="336"/>
      <c r="AV44" s="336"/>
      <c r="AW44" s="336"/>
      <c r="AX44" s="336"/>
    </row>
    <row r="45" spans="1:50" s="335" customFormat="1" ht="24.95" customHeight="1" thickTop="1" thickBot="1">
      <c r="A45" s="329" t="str">
        <f t="shared" si="8"/>
        <v>3ASCG-1.37</v>
      </c>
      <c r="B45" s="330">
        <v>37</v>
      </c>
      <c r="C45" s="329" t="str">
        <f t="shared" si="9"/>
        <v xml:space="preserve">a آية </v>
      </c>
      <c r="D45" s="329">
        <f t="shared" si="1"/>
        <v>37</v>
      </c>
      <c r="E45" s="329">
        <f t="shared" si="10"/>
        <v>2</v>
      </c>
      <c r="F45" s="329"/>
      <c r="G45" s="329" t="str">
        <f t="shared" si="11"/>
        <v>3ASCG-2.37</v>
      </c>
      <c r="H45" s="329">
        <v>37</v>
      </c>
      <c r="I45" s="329" t="str">
        <f t="shared" si="12"/>
        <v>a سعد</v>
      </c>
      <c r="J45" s="329">
        <f t="shared" si="5"/>
        <v>80</v>
      </c>
      <c r="K45" s="331">
        <f t="shared" si="6"/>
        <v>3</v>
      </c>
      <c r="L45" s="332"/>
      <c r="M45" s="332"/>
      <c r="N45" s="332"/>
      <c r="O45" s="333"/>
      <c r="P45" s="332"/>
      <c r="Q45" s="332"/>
      <c r="R45" s="332"/>
      <c r="AT45" s="336"/>
      <c r="AU45" s="336"/>
      <c r="AV45" s="336"/>
      <c r="AW45" s="336"/>
      <c r="AX45" s="336"/>
    </row>
    <row r="46" spans="1:50" ht="21" customHeight="1" thickTop="1" thickBot="1">
      <c r="A46" s="132" t="str">
        <f t="shared" si="8"/>
        <v>3ASCG-1.38</v>
      </c>
      <c r="B46" s="219">
        <v>38</v>
      </c>
      <c r="C46" s="132" t="str">
        <f t="shared" si="9"/>
        <v>a محمد</v>
      </c>
      <c r="D46" s="132">
        <f t="shared" si="1"/>
        <v>38</v>
      </c>
      <c r="E46" s="132">
        <f t="shared" si="10"/>
        <v>2</v>
      </c>
      <c r="F46" s="132"/>
      <c r="G46" s="132" t="str">
        <f t="shared" si="11"/>
        <v>3ASCG-2.38</v>
      </c>
      <c r="H46" s="132">
        <v>38</v>
      </c>
      <c r="I46" s="132" t="str">
        <f t="shared" si="12"/>
        <v>a عصام</v>
      </c>
      <c r="J46" s="132">
        <f t="shared" si="5"/>
        <v>81</v>
      </c>
      <c r="K46" s="220">
        <f t="shared" si="6"/>
        <v>3</v>
      </c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X46" s="195"/>
    </row>
    <row r="47" spans="1:50" ht="21" customHeight="1" thickTop="1" thickBot="1">
      <c r="A47" s="132" t="str">
        <f t="shared" si="8"/>
        <v>3ASCG-1.39</v>
      </c>
      <c r="B47" s="219">
        <v>39</v>
      </c>
      <c r="C47" s="132" t="str">
        <f t="shared" si="9"/>
        <v>a هدى</v>
      </c>
      <c r="D47" s="132">
        <f t="shared" si="1"/>
        <v>39</v>
      </c>
      <c r="E47" s="132">
        <f t="shared" si="10"/>
        <v>2</v>
      </c>
      <c r="F47" s="132"/>
      <c r="G47" s="132" t="str">
        <f t="shared" si="11"/>
        <v>3ASCG-2.39</v>
      </c>
      <c r="H47" s="132">
        <v>39</v>
      </c>
      <c r="I47" s="132" t="str">
        <f t="shared" si="12"/>
        <v xml:space="preserve">a سارة </v>
      </c>
      <c r="J47" s="132">
        <f t="shared" si="5"/>
        <v>82</v>
      </c>
      <c r="K47" s="220">
        <f t="shared" si="6"/>
        <v>4</v>
      </c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X47" s="195"/>
    </row>
    <row r="48" spans="1:50" ht="21" customHeight="1" thickTop="1" thickBot="1">
      <c r="A48" s="132" t="str">
        <f t="shared" si="8"/>
        <v>3ASCG-1.40</v>
      </c>
      <c r="B48" s="219">
        <v>40</v>
      </c>
      <c r="C48" s="132" t="str">
        <f t="shared" si="9"/>
        <v>a حياة</v>
      </c>
      <c r="D48" s="132">
        <f t="shared" si="1"/>
        <v>40</v>
      </c>
      <c r="E48" s="132">
        <f t="shared" si="10"/>
        <v>2</v>
      </c>
      <c r="F48" s="132"/>
      <c r="G48" s="132" t="str">
        <f t="shared" si="11"/>
        <v>3ASCG-2.40</v>
      </c>
      <c r="H48" s="132">
        <v>40</v>
      </c>
      <c r="I48" s="132" t="str">
        <f t="shared" si="12"/>
        <v>a ياسمين</v>
      </c>
      <c r="J48" s="132">
        <f t="shared" si="5"/>
        <v>83</v>
      </c>
      <c r="K48" s="220">
        <f t="shared" si="6"/>
        <v>4</v>
      </c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X48" s="195"/>
    </row>
    <row r="49" spans="1:50" ht="21" customHeight="1" thickTop="1" thickBot="1">
      <c r="A49" s="132" t="str">
        <f t="shared" si="8"/>
        <v>3ASCG-1.41</v>
      </c>
      <c r="B49" s="219">
        <v>41</v>
      </c>
      <c r="C49" s="132" t="str">
        <f t="shared" si="9"/>
        <v>a عمر</v>
      </c>
      <c r="D49" s="132">
        <f t="shared" si="1"/>
        <v>41</v>
      </c>
      <c r="E49" s="132">
        <f t="shared" si="10"/>
        <v>2</v>
      </c>
      <c r="F49" s="132"/>
      <c r="G49" s="132" t="str">
        <f t="shared" si="11"/>
        <v>3ASCG-2.41</v>
      </c>
      <c r="H49" s="132">
        <v>41</v>
      </c>
      <c r="I49" s="132" t="str">
        <f t="shared" si="12"/>
        <v>a توفيق</v>
      </c>
      <c r="J49" s="132">
        <f t="shared" si="5"/>
        <v>84</v>
      </c>
      <c r="K49" s="220">
        <f t="shared" si="6"/>
        <v>4</v>
      </c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X49" s="195"/>
    </row>
    <row r="50" spans="1:50" s="222" customFormat="1" ht="21" customHeight="1" thickTop="1" thickBot="1">
      <c r="A50" s="132" t="str">
        <f t="shared" si="8"/>
        <v>3ASCG-1.42</v>
      </c>
      <c r="B50" s="219">
        <v>42</v>
      </c>
      <c r="C50" s="132" t="str">
        <f t="shared" si="9"/>
        <v>a كوثر</v>
      </c>
      <c r="D50" s="132">
        <f t="shared" si="1"/>
        <v>42</v>
      </c>
      <c r="E50" s="132">
        <f t="shared" si="10"/>
        <v>2</v>
      </c>
      <c r="F50" s="132"/>
      <c r="G50" s="132" t="str">
        <f t="shared" si="11"/>
        <v>3ASCG-2.42</v>
      </c>
      <c r="H50" s="132">
        <v>42</v>
      </c>
      <c r="I50" s="132" t="str">
        <f t="shared" si="12"/>
        <v xml:space="preserve"> </v>
      </c>
      <c r="J50" s="132" t="str">
        <f t="shared" si="5"/>
        <v xml:space="preserve"> </v>
      </c>
      <c r="K50" s="220" t="str">
        <f t="shared" si="6"/>
        <v xml:space="preserve"> </v>
      </c>
      <c r="L50" s="139"/>
      <c r="M50" s="139"/>
      <c r="N50" s="139"/>
      <c r="O50" s="221"/>
      <c r="P50" s="139"/>
      <c r="Q50" s="139"/>
      <c r="R50" s="139"/>
      <c r="S50" s="107"/>
      <c r="T50" s="107"/>
      <c r="U50" s="107"/>
      <c r="V50" s="107"/>
      <c r="AX50" s="195"/>
    </row>
    <row r="51" spans="1:50" ht="21" customHeight="1" thickTop="1" thickBot="1">
      <c r="A51" s="132" t="str">
        <f t="shared" si="8"/>
        <v>3ASCG-1.43</v>
      </c>
      <c r="B51" s="219">
        <v>43</v>
      </c>
      <c r="C51" s="132" t="str">
        <f t="shared" si="9"/>
        <v>a أمين</v>
      </c>
      <c r="D51" s="132">
        <f t="shared" si="1"/>
        <v>43</v>
      </c>
      <c r="E51" s="132">
        <f t="shared" si="10"/>
        <v>2</v>
      </c>
      <c r="F51" s="132"/>
      <c r="G51" s="132" t="str">
        <f t="shared" si="11"/>
        <v>3ASCG-2.43</v>
      </c>
      <c r="H51" s="132">
        <v>43</v>
      </c>
      <c r="I51" s="132" t="str">
        <f t="shared" si="12"/>
        <v xml:space="preserve"> </v>
      </c>
      <c r="J51" s="132" t="str">
        <f t="shared" si="5"/>
        <v xml:space="preserve"> </v>
      </c>
      <c r="K51" s="220" t="str">
        <f t="shared" si="6"/>
        <v xml:space="preserve"> </v>
      </c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X51" s="195"/>
    </row>
    <row r="52" spans="1:50" ht="21" customHeight="1" thickTop="1" thickBot="1">
      <c r="A52" s="132" t="str">
        <f t="shared" si="8"/>
        <v>3ASCG-1.44</v>
      </c>
      <c r="B52" s="219">
        <v>44</v>
      </c>
      <c r="C52" s="132" t="str">
        <f t="shared" si="9"/>
        <v xml:space="preserve"> </v>
      </c>
      <c r="D52" s="132" t="str">
        <f t="shared" si="1"/>
        <v xml:space="preserve"> </v>
      </c>
      <c r="E52" s="132" t="str">
        <f t="shared" si="10"/>
        <v xml:space="preserve"> </v>
      </c>
      <c r="F52" s="132"/>
      <c r="G52" s="132" t="str">
        <f t="shared" si="11"/>
        <v>3ASCG-2.44</v>
      </c>
      <c r="H52" s="132">
        <v>44</v>
      </c>
      <c r="I52" s="132" t="str">
        <f t="shared" si="12"/>
        <v xml:space="preserve"> </v>
      </c>
      <c r="J52" s="132" t="str">
        <f t="shared" si="5"/>
        <v xml:space="preserve"> </v>
      </c>
      <c r="K52" s="220" t="str">
        <f t="shared" si="6"/>
        <v xml:space="preserve"> </v>
      </c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X52" s="195"/>
    </row>
    <row r="53" spans="1:50" ht="21" customHeight="1" thickTop="1" thickBot="1">
      <c r="A53" s="132" t="str">
        <f t="shared" si="8"/>
        <v>3ASCG-1.45</v>
      </c>
      <c r="B53" s="219">
        <v>45</v>
      </c>
      <c r="C53" s="132" t="str">
        <f t="shared" si="9"/>
        <v xml:space="preserve"> </v>
      </c>
      <c r="D53" s="132" t="str">
        <f t="shared" si="1"/>
        <v xml:space="preserve"> </v>
      </c>
      <c r="E53" s="132" t="str">
        <f t="shared" si="10"/>
        <v xml:space="preserve"> </v>
      </c>
      <c r="F53" s="132"/>
      <c r="G53" s="132" t="str">
        <f t="shared" si="11"/>
        <v>3ASCG-2.45</v>
      </c>
      <c r="H53" s="132">
        <v>45</v>
      </c>
      <c r="I53" s="132" t="str">
        <f t="shared" si="12"/>
        <v xml:space="preserve"> </v>
      </c>
      <c r="J53" s="132" t="str">
        <f t="shared" si="5"/>
        <v xml:space="preserve"> </v>
      </c>
      <c r="K53" s="220" t="str">
        <f t="shared" si="6"/>
        <v xml:space="preserve"> </v>
      </c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X53" s="195"/>
    </row>
    <row r="54" spans="1:50" ht="21" customHeight="1" thickTop="1" thickBot="1">
      <c r="A54" s="132" t="str">
        <f t="shared" si="8"/>
        <v>3ASCG-1.46</v>
      </c>
      <c r="B54" s="219">
        <v>46</v>
      </c>
      <c r="C54" s="132" t="str">
        <f t="shared" si="9"/>
        <v xml:space="preserve"> </v>
      </c>
      <c r="D54" s="132" t="str">
        <f t="shared" si="1"/>
        <v xml:space="preserve"> </v>
      </c>
      <c r="E54" s="132" t="str">
        <f t="shared" si="10"/>
        <v xml:space="preserve"> </v>
      </c>
      <c r="F54" s="132"/>
      <c r="G54" s="132" t="str">
        <f t="shared" si="11"/>
        <v>3ASCG-2.46</v>
      </c>
      <c r="H54" s="132">
        <v>46</v>
      </c>
      <c r="I54" s="132" t="str">
        <f t="shared" si="12"/>
        <v xml:space="preserve"> </v>
      </c>
      <c r="J54" s="132" t="str">
        <f t="shared" si="5"/>
        <v xml:space="preserve"> </v>
      </c>
      <c r="K54" s="220" t="str">
        <f t="shared" si="6"/>
        <v xml:space="preserve"> </v>
      </c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X54" s="198"/>
    </row>
    <row r="55" spans="1:50" ht="21" customHeight="1" thickTop="1" thickBot="1">
      <c r="A55" s="132" t="str">
        <f t="shared" si="8"/>
        <v>3ASCG-1.47</v>
      </c>
      <c r="B55" s="219">
        <v>47</v>
      </c>
      <c r="C55" s="132" t="str">
        <f t="shared" si="9"/>
        <v xml:space="preserve"> </v>
      </c>
      <c r="D55" s="132" t="str">
        <f t="shared" si="1"/>
        <v xml:space="preserve"> </v>
      </c>
      <c r="E55" s="132" t="str">
        <f t="shared" si="10"/>
        <v xml:space="preserve"> </v>
      </c>
      <c r="F55" s="132"/>
      <c r="G55" s="132" t="str">
        <f t="shared" si="11"/>
        <v>3ASCG-2.47</v>
      </c>
      <c r="H55" s="132">
        <v>47</v>
      </c>
      <c r="I55" s="132" t="str">
        <f t="shared" si="12"/>
        <v xml:space="preserve"> </v>
      </c>
      <c r="J55" s="132" t="str">
        <f t="shared" si="5"/>
        <v xml:space="preserve"> </v>
      </c>
      <c r="K55" s="220" t="str">
        <f t="shared" si="6"/>
        <v xml:space="preserve"> </v>
      </c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X55" s="195"/>
    </row>
    <row r="56" spans="1:50" ht="21" customHeight="1" thickTop="1" thickBot="1">
      <c r="A56" s="132" t="str">
        <f t="shared" si="8"/>
        <v>3ASCG-1.48</v>
      </c>
      <c r="B56" s="219">
        <v>48</v>
      </c>
      <c r="C56" s="132" t="str">
        <f t="shared" si="9"/>
        <v xml:space="preserve"> </v>
      </c>
      <c r="D56" s="132" t="str">
        <f t="shared" si="1"/>
        <v xml:space="preserve"> </v>
      </c>
      <c r="E56" s="132" t="str">
        <f t="shared" si="10"/>
        <v xml:space="preserve"> </v>
      </c>
      <c r="F56" s="132"/>
      <c r="G56" s="132" t="str">
        <f t="shared" si="11"/>
        <v>3ASCG-2.48</v>
      </c>
      <c r="H56" s="132">
        <v>48</v>
      </c>
      <c r="I56" s="132" t="str">
        <f t="shared" si="12"/>
        <v xml:space="preserve"> </v>
      </c>
      <c r="J56" s="132" t="str">
        <f t="shared" si="5"/>
        <v xml:space="preserve"> </v>
      </c>
      <c r="K56" s="220" t="str">
        <f t="shared" si="6"/>
        <v xml:space="preserve"> </v>
      </c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X56" s="195"/>
    </row>
    <row r="57" spans="1:50" ht="21" customHeight="1" thickTop="1" thickBot="1">
      <c r="A57" s="132" t="str">
        <f t="shared" si="8"/>
        <v>3ASCG-1.49</v>
      </c>
      <c r="B57" s="219">
        <v>49</v>
      </c>
      <c r="C57" s="132" t="str">
        <f t="shared" si="9"/>
        <v xml:space="preserve"> </v>
      </c>
      <c r="D57" s="132" t="str">
        <f t="shared" si="1"/>
        <v xml:space="preserve"> </v>
      </c>
      <c r="E57" s="132" t="str">
        <f t="shared" si="10"/>
        <v xml:space="preserve"> </v>
      </c>
      <c r="F57" s="132"/>
      <c r="G57" s="132" t="str">
        <f t="shared" si="11"/>
        <v>3ASCG-2.49</v>
      </c>
      <c r="H57" s="132">
        <v>49</v>
      </c>
      <c r="I57" s="132" t="str">
        <f t="shared" si="12"/>
        <v xml:space="preserve"> </v>
      </c>
      <c r="J57" s="132" t="str">
        <f t="shared" si="5"/>
        <v xml:space="preserve"> </v>
      </c>
      <c r="K57" s="220" t="str">
        <f t="shared" si="6"/>
        <v xml:space="preserve"> </v>
      </c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X57" s="113"/>
    </row>
    <row r="58" spans="1:50" ht="21" customHeight="1" thickTop="1" thickBot="1">
      <c r="A58" s="132" t="str">
        <f t="shared" si="8"/>
        <v>3ASCG-1.50</v>
      </c>
      <c r="B58" s="219">
        <v>50</v>
      </c>
      <c r="C58" s="132" t="str">
        <f t="shared" si="9"/>
        <v xml:space="preserve"> </v>
      </c>
      <c r="D58" s="132" t="str">
        <f t="shared" si="1"/>
        <v xml:space="preserve"> </v>
      </c>
      <c r="E58" s="132" t="str">
        <f t="shared" si="10"/>
        <v xml:space="preserve"> </v>
      </c>
      <c r="F58" s="132"/>
      <c r="G58" s="132" t="str">
        <f t="shared" si="11"/>
        <v>3ASCG-2.50</v>
      </c>
      <c r="H58" s="132">
        <v>50</v>
      </c>
      <c r="I58" s="132" t="str">
        <f t="shared" si="12"/>
        <v xml:space="preserve"> </v>
      </c>
      <c r="J58" s="132" t="str">
        <f t="shared" si="5"/>
        <v xml:space="preserve"> </v>
      </c>
      <c r="K58" s="220" t="str">
        <f t="shared" si="6"/>
        <v xml:space="preserve"> </v>
      </c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X58" s="113"/>
    </row>
    <row r="59" spans="1:50" ht="21" customHeight="1" thickTop="1" thickBot="1">
      <c r="A59" s="132" t="str">
        <f t="shared" ref="A59:A64" si="13">CONCATENATE($C$7,".",B59)</f>
        <v>3ASCG-1.51</v>
      </c>
      <c r="B59" s="219">
        <v>51</v>
      </c>
      <c r="C59" s="132" t="str">
        <f t="shared" si="9"/>
        <v xml:space="preserve"> </v>
      </c>
      <c r="D59" s="132" t="str">
        <f t="shared" si="1"/>
        <v xml:space="preserve"> </v>
      </c>
      <c r="E59" s="132" t="str">
        <f t="shared" si="10"/>
        <v xml:space="preserve"> </v>
      </c>
      <c r="F59" s="132"/>
      <c r="G59" s="132" t="str">
        <f t="shared" ref="G59:G64" si="14">CONCATENATE($I$7,".",H59)</f>
        <v>3ASCG-2.51</v>
      </c>
      <c r="H59" s="132">
        <v>51</v>
      </c>
      <c r="I59" s="132" t="str">
        <f t="shared" si="12"/>
        <v xml:space="preserve"> </v>
      </c>
      <c r="J59" s="132" t="str">
        <f t="shared" si="5"/>
        <v xml:space="preserve"> </v>
      </c>
      <c r="K59" s="220" t="str">
        <f t="shared" si="6"/>
        <v xml:space="preserve"> </v>
      </c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X59" s="113"/>
    </row>
    <row r="60" spans="1:50" ht="21" customHeight="1" thickTop="1" thickBot="1">
      <c r="A60" s="132" t="str">
        <f t="shared" si="13"/>
        <v>3ASCG-1.52</v>
      </c>
      <c r="B60" s="219">
        <v>52</v>
      </c>
      <c r="C60" s="132" t="str">
        <f t="shared" si="9"/>
        <v xml:space="preserve"> </v>
      </c>
      <c r="D60" s="132" t="str">
        <f t="shared" si="1"/>
        <v xml:space="preserve"> </v>
      </c>
      <c r="E60" s="132" t="str">
        <f t="shared" si="10"/>
        <v xml:space="preserve"> </v>
      </c>
      <c r="F60" s="132"/>
      <c r="G60" s="132" t="str">
        <f t="shared" si="14"/>
        <v>3ASCG-2.52</v>
      </c>
      <c r="H60" s="132">
        <v>52</v>
      </c>
      <c r="I60" s="132" t="str">
        <f t="shared" si="12"/>
        <v xml:space="preserve"> </v>
      </c>
      <c r="J60" s="132" t="str">
        <f t="shared" si="5"/>
        <v xml:space="preserve"> </v>
      </c>
      <c r="K60" s="220" t="str">
        <f t="shared" si="6"/>
        <v xml:space="preserve"> </v>
      </c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X60" s="113"/>
    </row>
    <row r="61" spans="1:50" ht="21" customHeight="1" thickTop="1" thickBot="1">
      <c r="A61" s="132" t="str">
        <f t="shared" si="13"/>
        <v>3ASCG-1.53</v>
      </c>
      <c r="B61" s="219">
        <v>53</v>
      </c>
      <c r="C61" s="132" t="str">
        <f t="shared" si="9"/>
        <v xml:space="preserve"> </v>
      </c>
      <c r="D61" s="132" t="str">
        <f t="shared" si="1"/>
        <v xml:space="preserve"> </v>
      </c>
      <c r="E61" s="132" t="str">
        <f t="shared" si="10"/>
        <v xml:space="preserve"> </v>
      </c>
      <c r="F61" s="132"/>
      <c r="G61" s="132" t="str">
        <f t="shared" si="14"/>
        <v>3ASCG-2.53</v>
      </c>
      <c r="H61" s="132">
        <v>53</v>
      </c>
      <c r="I61" s="132" t="str">
        <f t="shared" si="12"/>
        <v xml:space="preserve"> </v>
      </c>
      <c r="J61" s="132" t="str">
        <f t="shared" si="5"/>
        <v xml:space="preserve"> </v>
      </c>
      <c r="K61" s="220" t="str">
        <f t="shared" si="6"/>
        <v xml:space="preserve"> </v>
      </c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X61" s="113"/>
    </row>
    <row r="62" spans="1:50" ht="21" customHeight="1" thickTop="1" thickBot="1">
      <c r="A62" s="132" t="str">
        <f t="shared" si="13"/>
        <v>3ASCG-1.54</v>
      </c>
      <c r="B62" s="219">
        <v>54</v>
      </c>
      <c r="C62" s="132" t="str">
        <f t="shared" si="9"/>
        <v xml:space="preserve"> </v>
      </c>
      <c r="D62" s="132" t="str">
        <f t="shared" si="1"/>
        <v xml:space="preserve"> </v>
      </c>
      <c r="E62" s="132" t="str">
        <f t="shared" si="10"/>
        <v xml:space="preserve"> </v>
      </c>
      <c r="F62" s="132"/>
      <c r="G62" s="132" t="str">
        <f t="shared" si="14"/>
        <v>3ASCG-2.54</v>
      </c>
      <c r="H62" s="132">
        <v>54</v>
      </c>
      <c r="I62" s="132" t="str">
        <f t="shared" si="12"/>
        <v xml:space="preserve"> </v>
      </c>
      <c r="J62" s="132" t="str">
        <f t="shared" si="5"/>
        <v xml:space="preserve"> </v>
      </c>
      <c r="K62" s="220" t="str">
        <f t="shared" si="6"/>
        <v xml:space="preserve"> </v>
      </c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</row>
    <row r="63" spans="1:50" ht="21" customHeight="1" thickTop="1" thickBot="1">
      <c r="A63" s="132" t="str">
        <f t="shared" si="13"/>
        <v>3ASCG-1.55</v>
      </c>
      <c r="B63" s="219">
        <v>55</v>
      </c>
      <c r="C63" s="132" t="str">
        <f t="shared" si="9"/>
        <v xml:space="preserve"> </v>
      </c>
      <c r="D63" s="132" t="str">
        <f t="shared" si="1"/>
        <v xml:space="preserve"> </v>
      </c>
      <c r="E63" s="132" t="str">
        <f t="shared" si="10"/>
        <v xml:space="preserve"> </v>
      </c>
      <c r="F63" s="132"/>
      <c r="G63" s="132" t="str">
        <f t="shared" si="14"/>
        <v>3ASCG-2.55</v>
      </c>
      <c r="H63" s="132">
        <v>55</v>
      </c>
      <c r="I63" s="132" t="str">
        <f t="shared" si="12"/>
        <v xml:space="preserve"> </v>
      </c>
      <c r="J63" s="132" t="str">
        <f t="shared" si="5"/>
        <v xml:space="preserve"> </v>
      </c>
      <c r="K63" s="220" t="str">
        <f t="shared" si="6"/>
        <v xml:space="preserve"> </v>
      </c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X63" s="194"/>
    </row>
    <row r="64" spans="1:50" ht="21" customHeight="1" thickTop="1" thickBot="1">
      <c r="A64" s="224" t="str">
        <f t="shared" si="13"/>
        <v>3ASCG-1.56</v>
      </c>
      <c r="B64" s="223">
        <v>56</v>
      </c>
      <c r="C64" s="132" t="str">
        <f t="shared" si="9"/>
        <v xml:space="preserve"> </v>
      </c>
      <c r="D64" s="132" t="str">
        <f t="shared" si="1"/>
        <v xml:space="preserve"> </v>
      </c>
      <c r="E64" s="132" t="str">
        <f t="shared" si="10"/>
        <v xml:space="preserve"> </v>
      </c>
      <c r="F64" s="224"/>
      <c r="G64" s="224" t="str">
        <f t="shared" si="14"/>
        <v>3ASCG-2.56</v>
      </c>
      <c r="H64" s="224">
        <v>56</v>
      </c>
      <c r="I64" s="132" t="str">
        <f t="shared" si="12"/>
        <v xml:space="preserve"> </v>
      </c>
      <c r="J64" s="132" t="str">
        <f t="shared" si="5"/>
        <v xml:space="preserve"> </v>
      </c>
      <c r="K64" s="220" t="str">
        <f t="shared" si="6"/>
        <v xml:space="preserve"> </v>
      </c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X64" s="194"/>
    </row>
    <row r="65" spans="23:50" ht="21" customHeight="1" thickTop="1"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X65" s="194"/>
    </row>
    <row r="66" spans="23:50" ht="21" customHeight="1"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X66" s="194"/>
    </row>
    <row r="67" spans="23:50" ht="21" customHeight="1"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</row>
    <row r="68" spans="23:50" ht="21" customHeight="1"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23:50" ht="21" customHeight="1"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23:50" ht="21" customHeight="1"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23:50" ht="39.75" hidden="1" customHeight="1"/>
    <row r="72" spans="23:50" ht="39.75" hidden="1" customHeight="1"/>
    <row r="73" spans="23:50" ht="39.75" hidden="1" customHeight="1"/>
    <row r="74" spans="23:50" ht="39.75" hidden="1" customHeight="1"/>
    <row r="75" spans="23:50" ht="39.75" hidden="1" customHeight="1"/>
    <row r="76" spans="23:50" ht="39.75" hidden="1" customHeight="1"/>
    <row r="77" spans="23:50" ht="39.75" hidden="1" customHeight="1"/>
    <row r="78" spans="23:50" ht="39.75" hidden="1" customHeight="1"/>
    <row r="79" spans="23:50" ht="39.75" hidden="1" customHeight="1"/>
    <row r="80" spans="23:50" ht="39.75" hidden="1" customHeight="1"/>
    <row r="81" ht="39.75" hidden="1" customHeight="1"/>
    <row r="82" ht="39.75" hidden="1" customHeight="1"/>
    <row r="83" ht="39.75" hidden="1" customHeight="1"/>
    <row r="84" ht="39.75" hidden="1" customHeight="1"/>
    <row r="85" ht="39.75" hidden="1" customHeight="1"/>
    <row r="86" ht="39.75" hidden="1" customHeight="1"/>
    <row r="87" ht="39.75" hidden="1" customHeight="1"/>
    <row r="88" ht="39.75" hidden="1" customHeight="1"/>
    <row r="89" ht="39.75" hidden="1" customHeight="1"/>
    <row r="90" ht="39.75" hidden="1" customHeight="1"/>
    <row r="91" ht="39.75" hidden="1" customHeight="1"/>
    <row r="92" ht="39.75" hidden="1" customHeight="1"/>
    <row r="93" ht="39.75" hidden="1" customHeight="1"/>
    <row r="94" ht="39.75" hidden="1" customHeight="1"/>
    <row r="95" ht="39.75" hidden="1" customHeight="1"/>
    <row r="96" ht="39.75" hidden="1" customHeight="1"/>
    <row r="97" ht="39.75" hidden="1" customHeight="1"/>
    <row r="98" ht="39.75" hidden="1" customHeight="1"/>
    <row r="99" ht="39.75" hidden="1" customHeight="1"/>
    <row r="100" ht="39.75" hidden="1" customHeight="1"/>
    <row r="101" ht="39.75" hidden="1" customHeight="1"/>
    <row r="102" ht="39.75" hidden="1" customHeight="1"/>
    <row r="103" ht="39.75" hidden="1" customHeight="1"/>
    <row r="104" ht="39.75" hidden="1" customHeight="1"/>
    <row r="105" ht="39.75" hidden="1" customHeight="1"/>
    <row r="106" ht="39.75" hidden="1" customHeight="1"/>
    <row r="107" ht="39.75" hidden="1" customHeight="1"/>
    <row r="108" ht="39.75" hidden="1" customHeight="1"/>
    <row r="109" ht="39.75" hidden="1" customHeight="1"/>
    <row r="110" ht="39.75" hidden="1" customHeight="1"/>
    <row r="111" ht="39.75" hidden="1" customHeight="1"/>
    <row r="112" ht="39.75" hidden="1" customHeight="1"/>
    <row r="113" ht="39.75" hidden="1" customHeight="1"/>
    <row r="114" ht="39.75" hidden="1" customHeight="1"/>
    <row r="115" ht="39.75" hidden="1" customHeight="1"/>
    <row r="116" ht="39.75" hidden="1" customHeight="1"/>
    <row r="117" ht="39.75" hidden="1" customHeight="1"/>
    <row r="118" ht="39.75" hidden="1" customHeight="1"/>
    <row r="119" ht="39.75" hidden="1" customHeight="1"/>
    <row r="120" ht="39.75" hidden="1" customHeight="1"/>
    <row r="121" ht="39.75" hidden="1" customHeight="1"/>
    <row r="122" ht="39.75" hidden="1" customHeight="1"/>
    <row r="123" ht="39.75" hidden="1" customHeight="1"/>
    <row r="124" ht="39.75" hidden="1" customHeight="1"/>
    <row r="125" ht="39.75" hidden="1" customHeight="1"/>
    <row r="126" ht="39.75" hidden="1" customHeight="1"/>
    <row r="127" ht="39.75" hidden="1" customHeight="1"/>
    <row r="128" ht="39.75" hidden="1" customHeight="1"/>
    <row r="129" ht="39.75" hidden="1" customHeight="1"/>
    <row r="130" ht="39.75" hidden="1" customHeight="1"/>
    <row r="131" ht="39.75" hidden="1" customHeight="1"/>
    <row r="132" ht="39.75" hidden="1" customHeight="1"/>
    <row r="133" ht="39.75" hidden="1" customHeight="1"/>
    <row r="134" ht="39.75" hidden="1" customHeight="1"/>
    <row r="135" ht="39.75" hidden="1" customHeight="1"/>
    <row r="136" ht="39.75" hidden="1" customHeight="1"/>
    <row r="137" ht="39.75" hidden="1" customHeight="1"/>
    <row r="138" ht="39.75" hidden="1" customHeight="1"/>
    <row r="139" ht="39.75" hidden="1" customHeight="1"/>
    <row r="140" ht="39.75" hidden="1" customHeight="1"/>
    <row r="141" ht="39.75" hidden="1" customHeight="1"/>
    <row r="142" ht="39.75" hidden="1" customHeight="1"/>
    <row r="143" ht="39.75" hidden="1" customHeight="1"/>
    <row r="144" ht="39.75" hidden="1" customHeight="1"/>
    <row r="145" ht="39.75" hidden="1" customHeight="1"/>
    <row r="146" ht="39.75" hidden="1" customHeight="1"/>
    <row r="147" ht="39.75" hidden="1" customHeight="1"/>
    <row r="148" ht="39.75" hidden="1" customHeight="1"/>
    <row r="149" ht="39.75" hidden="1" customHeight="1"/>
    <row r="150" ht="39.75" hidden="1" customHeight="1"/>
    <row r="151" ht="39.75" hidden="1" customHeight="1"/>
    <row r="152" ht="39.75" hidden="1" customHeight="1"/>
    <row r="153" ht="39.75" hidden="1" customHeight="1"/>
    <row r="154" ht="39.75" hidden="1" customHeight="1"/>
    <row r="155" ht="39.75" hidden="1" customHeight="1"/>
    <row r="156" ht="39.75" hidden="1" customHeight="1"/>
    <row r="157" ht="39.75" hidden="1" customHeight="1"/>
    <row r="158" ht="39.75" hidden="1" customHeight="1"/>
    <row r="159" ht="39.75" hidden="1" customHeight="1"/>
    <row r="160" ht="39.75" hidden="1" customHeight="1"/>
    <row r="161" ht="39.75" hidden="1" customHeight="1"/>
    <row r="162" ht="39.75" hidden="1" customHeight="1"/>
    <row r="163" ht="39.75" hidden="1" customHeight="1"/>
    <row r="164" ht="39.75" hidden="1" customHeight="1"/>
    <row r="165" ht="39.75" hidden="1" customHeight="1"/>
    <row r="166" ht="39.75" hidden="1" customHeight="1"/>
    <row r="167" ht="39.75" hidden="1" customHeight="1"/>
    <row r="168" ht="39.75" hidden="1" customHeight="1"/>
    <row r="169" ht="39.75" hidden="1" customHeight="1"/>
    <row r="170" ht="39.75" hidden="1" customHeight="1"/>
    <row r="171" ht="39.75" hidden="1" customHeight="1"/>
    <row r="172" ht="39.75" hidden="1" customHeight="1"/>
    <row r="173" ht="39.75" hidden="1" customHeight="1"/>
    <row r="174" ht="39.75" hidden="1" customHeight="1"/>
    <row r="175" ht="39.75" hidden="1" customHeight="1"/>
    <row r="176" ht="39.75" hidden="1" customHeight="1"/>
    <row r="177" ht="39.75" hidden="1" customHeight="1"/>
    <row r="178" ht="39.75" hidden="1" customHeight="1"/>
    <row r="179" ht="39.75" hidden="1" customHeight="1"/>
    <row r="180" ht="39.75" hidden="1" customHeight="1"/>
    <row r="181" ht="39.75" hidden="1" customHeight="1"/>
    <row r="182" ht="39.75" hidden="1" customHeight="1"/>
    <row r="183" ht="39.75" hidden="1" customHeight="1"/>
    <row r="184" ht="39.75" hidden="1" customHeight="1"/>
    <row r="185" ht="39.75" hidden="1" customHeight="1"/>
    <row r="186" ht="39.75" hidden="1" customHeight="1"/>
    <row r="187" ht="39.75" hidden="1" customHeight="1"/>
    <row r="188" ht="39.75" hidden="1" customHeight="1"/>
    <row r="189" ht="39.75" hidden="1" customHeight="1"/>
    <row r="190" ht="39.75" hidden="1" customHeight="1"/>
    <row r="191" ht="39.75" hidden="1" customHeight="1"/>
    <row r="192" ht="39.75" hidden="1" customHeight="1"/>
    <row r="193" ht="39.75" hidden="1" customHeight="1"/>
    <row r="194" ht="39.75" hidden="1" customHeight="1"/>
    <row r="195" ht="39.75" hidden="1" customHeight="1"/>
    <row r="196" ht="39.75" hidden="1" customHeight="1"/>
    <row r="197" ht="39.75" hidden="1" customHeight="1"/>
    <row r="198" ht="39.75" hidden="1" customHeight="1"/>
    <row r="199" ht="39.75" hidden="1" customHeight="1"/>
    <row r="200" ht="39.75" hidden="1" customHeight="1"/>
    <row r="201" ht="39.75" hidden="1" customHeight="1"/>
    <row r="202" ht="39.75" hidden="1" customHeight="1"/>
    <row r="203" ht="39.75" hidden="1" customHeight="1"/>
    <row r="204" ht="39.75" hidden="1" customHeight="1"/>
    <row r="205" ht="39.75" hidden="1" customHeight="1"/>
    <row r="206" ht="39.75" hidden="1" customHeight="1"/>
    <row r="207" ht="39.75" hidden="1" customHeight="1"/>
    <row r="208" ht="39.75" hidden="1" customHeight="1"/>
    <row r="209" ht="39.75" hidden="1" customHeight="1"/>
    <row r="210" ht="39.75" hidden="1" customHeight="1"/>
    <row r="211" ht="39.75" hidden="1" customHeight="1"/>
    <row r="212" ht="39.75" hidden="1" customHeight="1"/>
    <row r="213" ht="39.75" hidden="1" customHeight="1"/>
    <row r="214" ht="39.75" hidden="1" customHeight="1"/>
    <row r="215" ht="39.75" hidden="1" customHeight="1"/>
    <row r="216" ht="39.75" hidden="1" customHeight="1"/>
    <row r="217" ht="39.75" hidden="1" customHeight="1"/>
    <row r="218" ht="39.75" hidden="1" customHeight="1"/>
    <row r="219" ht="39.75" hidden="1" customHeight="1"/>
    <row r="220" ht="39.75" hidden="1" customHeight="1"/>
    <row r="221" ht="39.75" hidden="1" customHeight="1"/>
    <row r="222" ht="39.75" hidden="1" customHeight="1"/>
    <row r="223" ht="39.75" hidden="1" customHeight="1"/>
    <row r="224" ht="39.75" hidden="1" customHeight="1"/>
    <row r="225" ht="39.75" hidden="1" customHeight="1"/>
    <row r="226" ht="39.75" hidden="1" customHeight="1"/>
    <row r="227" ht="39.75" hidden="1" customHeight="1"/>
    <row r="228" ht="39.75" hidden="1" customHeight="1"/>
    <row r="229" ht="39.75" hidden="1" customHeight="1"/>
    <row r="230" ht="39.75" hidden="1" customHeight="1"/>
    <row r="231" ht="39.75" hidden="1" customHeight="1"/>
    <row r="232" ht="39.75" hidden="1" customHeight="1"/>
    <row r="233" ht="39.75" hidden="1" customHeight="1"/>
    <row r="234" ht="39.75" hidden="1" customHeight="1"/>
    <row r="235" ht="39.75" hidden="1" customHeight="1"/>
    <row r="236" ht="39.75" hidden="1" customHeight="1"/>
    <row r="237" ht="39.75" hidden="1" customHeight="1"/>
    <row r="238" ht="39.75" hidden="1" customHeight="1"/>
    <row r="239" ht="39.75" hidden="1" customHeight="1"/>
    <row r="240" ht="39.75" hidden="1" customHeight="1"/>
    <row r="241" ht="39.75" hidden="1" customHeight="1"/>
    <row r="242" ht="39.75" hidden="1" customHeight="1"/>
    <row r="243" ht="39.75" hidden="1" customHeight="1"/>
    <row r="244" ht="39.75" hidden="1" customHeight="1"/>
    <row r="245" ht="39.75" hidden="1" customHeight="1"/>
    <row r="246" ht="39.75" hidden="1" customHeight="1"/>
    <row r="247" ht="39.75" hidden="1" customHeight="1"/>
    <row r="248" ht="39.75" hidden="1" customHeight="1"/>
    <row r="249" ht="39.75" hidden="1" customHeight="1"/>
    <row r="250" ht="39.75" hidden="1" customHeight="1"/>
    <row r="251" ht="39.75" hidden="1" customHeight="1"/>
    <row r="252" ht="39.75" hidden="1" customHeight="1"/>
    <row r="253" ht="39.75" hidden="1" customHeight="1"/>
    <row r="254" ht="39.75" hidden="1" customHeight="1"/>
    <row r="255" ht="39.75" hidden="1" customHeight="1"/>
    <row r="256" ht="39.75" hidden="1" customHeight="1"/>
    <row r="257" ht="39.75" hidden="1" customHeight="1"/>
    <row r="258" ht="39.75" hidden="1" customHeight="1"/>
    <row r="259" ht="39.75" hidden="1" customHeight="1"/>
    <row r="260" ht="39.75" hidden="1" customHeight="1"/>
    <row r="261" ht="39.75" hidden="1" customHeight="1"/>
    <row r="262" ht="39.75" hidden="1" customHeight="1"/>
    <row r="263" ht="39.75" hidden="1" customHeight="1"/>
    <row r="264" ht="39.75" hidden="1" customHeight="1"/>
    <row r="265" ht="39.75" hidden="1" customHeight="1"/>
    <row r="266" ht="39.75" hidden="1" customHeight="1"/>
    <row r="267" ht="39.75" hidden="1" customHeight="1"/>
    <row r="268" ht="39.75" hidden="1" customHeight="1"/>
    <row r="269" ht="39.75" hidden="1" customHeight="1"/>
    <row r="270" ht="39.75" hidden="1" customHeight="1"/>
    <row r="271" ht="39.75" hidden="1" customHeight="1"/>
    <row r="272" ht="39.75" hidden="1" customHeight="1"/>
    <row r="273" ht="39.75" hidden="1" customHeight="1"/>
    <row r="274" ht="39.75" hidden="1" customHeight="1"/>
    <row r="275" ht="39.75" hidden="1" customHeight="1"/>
    <row r="276" ht="39.75" hidden="1" customHeight="1"/>
    <row r="277" ht="39.75" hidden="1" customHeight="1"/>
    <row r="278" ht="39.75" hidden="1" customHeight="1"/>
    <row r="279" ht="39.75" hidden="1" customHeight="1"/>
    <row r="280" ht="39.75" hidden="1" customHeight="1"/>
    <row r="281" ht="39.75" hidden="1" customHeight="1"/>
    <row r="282" ht="39.75" hidden="1" customHeight="1"/>
    <row r="283" ht="39.75" hidden="1" customHeight="1"/>
    <row r="284" ht="39.75" hidden="1" customHeight="1"/>
    <row r="285" ht="39.75" hidden="1" customHeight="1"/>
    <row r="286" ht="39.75" hidden="1" customHeight="1"/>
    <row r="287" ht="39.75" hidden="1" customHeight="1"/>
    <row r="288" ht="39.75" hidden="1" customHeight="1"/>
    <row r="289" ht="39.75" hidden="1" customHeight="1"/>
    <row r="290" ht="39.75" hidden="1" customHeight="1"/>
    <row r="291" ht="39.75" hidden="1" customHeight="1"/>
    <row r="292" ht="39.75" hidden="1" customHeight="1"/>
    <row r="293" ht="39.75" hidden="1" customHeight="1"/>
    <row r="294" ht="39.75" hidden="1" customHeight="1"/>
    <row r="295" ht="39.75" hidden="1" customHeight="1"/>
    <row r="296" ht="39.75" hidden="1" customHeight="1"/>
    <row r="297" ht="39.75" hidden="1" customHeight="1"/>
    <row r="298" ht="39.75" hidden="1" customHeight="1"/>
    <row r="299" ht="39.75" hidden="1" customHeight="1"/>
    <row r="300" ht="39.75" hidden="1" customHeight="1"/>
    <row r="301" ht="39.75" hidden="1" customHeight="1"/>
    <row r="302" ht="39.75" hidden="1" customHeight="1"/>
    <row r="303" ht="39.75" hidden="1" customHeight="1"/>
    <row r="304" ht="39.75" hidden="1" customHeight="1"/>
    <row r="305" ht="39.75" hidden="1" customHeight="1"/>
    <row r="306" ht="39.75" hidden="1" customHeight="1"/>
    <row r="307" ht="39.75" hidden="1" customHeight="1"/>
    <row r="308" ht="39.75" hidden="1" customHeight="1"/>
    <row r="309" ht="39.75" hidden="1" customHeight="1"/>
    <row r="310" ht="39.75" hidden="1" customHeight="1"/>
    <row r="311" ht="39.75" hidden="1" customHeight="1"/>
    <row r="312" ht="39.75" hidden="1" customHeight="1"/>
    <row r="313" ht="39.75" hidden="1" customHeight="1"/>
    <row r="314" ht="39.75" hidden="1" customHeight="1"/>
    <row r="315" ht="39.75" hidden="1" customHeight="1"/>
    <row r="316" ht="39.75" hidden="1" customHeight="1"/>
    <row r="317" ht="39.75" hidden="1" customHeight="1"/>
    <row r="318" ht="39.75" hidden="1" customHeight="1"/>
    <row r="319" ht="39.75" hidden="1" customHeight="1"/>
    <row r="320" ht="39.75" hidden="1" customHeight="1"/>
    <row r="321" ht="39.75" hidden="1" customHeight="1"/>
    <row r="322" ht="39.75" hidden="1" customHeight="1"/>
    <row r="323" ht="39.75" hidden="1" customHeight="1"/>
    <row r="324" ht="39.75" hidden="1" customHeight="1"/>
    <row r="325" ht="39.75" hidden="1" customHeight="1"/>
    <row r="326" ht="39.75" hidden="1" customHeight="1"/>
    <row r="327" ht="39.75" hidden="1" customHeight="1"/>
    <row r="328" ht="39.75" hidden="1" customHeight="1"/>
    <row r="329" ht="39.75" hidden="1" customHeight="1"/>
    <row r="330" ht="39.75" hidden="1" customHeight="1"/>
    <row r="331" ht="39.75" hidden="1" customHeight="1"/>
    <row r="332" ht="39.75" hidden="1" customHeight="1"/>
    <row r="333" ht="39.75" hidden="1" customHeight="1"/>
    <row r="334" ht="39.75" hidden="1" customHeight="1"/>
    <row r="335" ht="39.75" hidden="1" customHeight="1"/>
    <row r="336" ht="39.75" hidden="1" customHeight="1"/>
    <row r="337" ht="39.75" hidden="1" customHeight="1"/>
    <row r="338" ht="39.75" hidden="1" customHeight="1"/>
    <row r="339" ht="39.75" hidden="1" customHeight="1"/>
    <row r="340" ht="39.75" hidden="1" customHeight="1"/>
    <row r="341" ht="39.75" hidden="1" customHeight="1"/>
    <row r="342" ht="39.75" hidden="1" customHeight="1"/>
    <row r="343" ht="39.75" hidden="1" customHeight="1"/>
    <row r="344" ht="39.75" hidden="1" customHeight="1"/>
    <row r="345" ht="39.75" hidden="1" customHeight="1"/>
    <row r="346" ht="39.75" hidden="1" customHeight="1"/>
    <row r="347" ht="39.75" hidden="1" customHeight="1"/>
    <row r="348" ht="39.75" hidden="1" customHeight="1"/>
    <row r="349" ht="39.75" hidden="1" customHeight="1"/>
    <row r="350" ht="39.75" hidden="1" customHeight="1"/>
    <row r="351" ht="39.75" hidden="1" customHeight="1"/>
    <row r="352" ht="39.75" hidden="1" customHeight="1"/>
    <row r="353" ht="39.75" hidden="1" customHeight="1"/>
    <row r="354" ht="39.75" hidden="1" customHeight="1"/>
    <row r="355" ht="39.75" hidden="1" customHeight="1"/>
    <row r="356" ht="39.75" hidden="1" customHeight="1"/>
    <row r="357" ht="39.75" hidden="1" customHeight="1"/>
    <row r="358" ht="39.75" hidden="1" customHeight="1"/>
    <row r="359" ht="39.75" hidden="1" customHeight="1"/>
    <row r="360" ht="39.75" hidden="1" customHeight="1"/>
    <row r="361" ht="39.75" hidden="1" customHeight="1"/>
    <row r="362" ht="39.75" hidden="1" customHeight="1"/>
    <row r="363" ht="39.75" hidden="1" customHeight="1"/>
    <row r="364" ht="39.75" hidden="1" customHeight="1"/>
    <row r="365" ht="39.75" hidden="1" customHeight="1"/>
    <row r="366" ht="39.75" hidden="1" customHeight="1"/>
    <row r="367" ht="39.75" hidden="1" customHeight="1"/>
    <row r="368" ht="39.75" hidden="1" customHeight="1"/>
    <row r="369" ht="39.75" hidden="1" customHeight="1"/>
    <row r="370" ht="39.75" hidden="1" customHeight="1"/>
    <row r="371" ht="39.75" hidden="1" customHeight="1"/>
    <row r="372" ht="39.75" hidden="1" customHeight="1"/>
    <row r="373" ht="39.75" hidden="1" customHeight="1"/>
    <row r="374" ht="39.75" hidden="1" customHeight="1"/>
    <row r="375" ht="39.75" hidden="1" customHeight="1"/>
    <row r="376" ht="39.75" hidden="1" customHeight="1"/>
    <row r="377" ht="39.75" hidden="1" customHeight="1"/>
    <row r="378" ht="39.75" hidden="1" customHeight="1"/>
    <row r="379" ht="39.75" hidden="1" customHeight="1"/>
    <row r="380" ht="39.75" hidden="1" customHeight="1"/>
    <row r="381" ht="39.75" hidden="1" customHeight="1"/>
    <row r="382" ht="39.75" hidden="1" customHeight="1"/>
    <row r="383" ht="39.75" hidden="1" customHeight="1"/>
    <row r="384" ht="39.75" hidden="1" customHeight="1"/>
    <row r="385" ht="39.75" hidden="1" customHeight="1"/>
    <row r="386" ht="39.75" hidden="1" customHeight="1"/>
    <row r="387" ht="39.75" hidden="1" customHeight="1"/>
    <row r="388" ht="39.75" hidden="1" customHeight="1"/>
    <row r="389" ht="39.75" hidden="1" customHeight="1"/>
    <row r="390" ht="39.75" hidden="1" customHeight="1"/>
    <row r="391" ht="39.75" hidden="1" customHeight="1"/>
    <row r="392" ht="39.75" hidden="1" customHeight="1"/>
    <row r="393" ht="39.75" hidden="1" customHeight="1"/>
    <row r="394" ht="39.75" hidden="1" customHeight="1"/>
    <row r="395" ht="39.75" hidden="1" customHeight="1"/>
    <row r="396" ht="39.75" hidden="1" customHeight="1"/>
    <row r="397" ht="39.75" hidden="1" customHeight="1"/>
    <row r="398" ht="39.75" hidden="1" customHeight="1"/>
    <row r="399" ht="39.75" hidden="1" customHeight="1"/>
    <row r="400" ht="39.75" hidden="1" customHeight="1"/>
    <row r="401" ht="39.75" hidden="1" customHeight="1"/>
    <row r="402" ht="39.75" hidden="1" customHeight="1"/>
    <row r="403" ht="39.75" hidden="1" customHeight="1"/>
    <row r="404" ht="39.75" hidden="1" customHeight="1"/>
    <row r="405" ht="39.75" hidden="1" customHeight="1"/>
    <row r="406" ht="39.75" hidden="1" customHeight="1"/>
    <row r="407" ht="39.75" hidden="1" customHeight="1"/>
    <row r="408" ht="39.75" hidden="1" customHeight="1"/>
    <row r="409" ht="39.75" hidden="1" customHeight="1"/>
    <row r="410" ht="39.75" hidden="1" customHeight="1"/>
    <row r="411" ht="39.75" hidden="1" customHeight="1"/>
    <row r="412" ht="39.75" hidden="1" customHeight="1"/>
    <row r="413" ht="39.75" hidden="1" customHeight="1"/>
    <row r="414" ht="39.75" hidden="1" customHeight="1"/>
    <row r="415" ht="39.75" hidden="1" customHeight="1"/>
    <row r="416" ht="39.75" hidden="1" customHeight="1"/>
    <row r="417" ht="39.75" hidden="1" customHeight="1"/>
    <row r="418" ht="39.75" hidden="1" customHeight="1"/>
    <row r="419" ht="39.75" hidden="1" customHeight="1"/>
    <row r="420" ht="39.75" hidden="1" customHeight="1"/>
    <row r="421" ht="39.75" hidden="1" customHeight="1"/>
    <row r="422" ht="39.75" hidden="1" customHeight="1"/>
    <row r="423" ht="39.75" hidden="1" customHeight="1"/>
    <row r="424" ht="39.75" hidden="1" customHeight="1"/>
    <row r="425" ht="39.75" hidden="1" customHeight="1"/>
    <row r="426" ht="39.75" hidden="1" customHeight="1"/>
    <row r="427" ht="39.75" hidden="1" customHeight="1"/>
    <row r="428" ht="39.75" hidden="1" customHeight="1"/>
    <row r="429" ht="39.75" hidden="1" customHeight="1"/>
    <row r="430" ht="39.75" hidden="1" customHeight="1"/>
    <row r="431" ht="39.75" hidden="1" customHeight="1"/>
    <row r="432" ht="39.75" hidden="1" customHeight="1"/>
    <row r="433" ht="39.75" hidden="1" customHeight="1"/>
    <row r="434" ht="39.75" hidden="1" customHeight="1"/>
    <row r="435" ht="39.75" hidden="1" customHeight="1"/>
    <row r="436" ht="39.75" hidden="1" customHeight="1"/>
    <row r="437" ht="39.75" hidden="1" customHeight="1"/>
    <row r="438" ht="39.75" hidden="1" customHeight="1"/>
    <row r="439" ht="39.75" hidden="1" customHeight="1"/>
    <row r="440" ht="39.75" hidden="1" customHeight="1"/>
    <row r="441" ht="39.75" hidden="1" customHeight="1"/>
    <row r="442" ht="39.75" hidden="1" customHeight="1"/>
    <row r="443" ht="39.75" hidden="1" customHeight="1"/>
    <row r="444" ht="39.75" hidden="1" customHeight="1"/>
    <row r="445" ht="39.75" hidden="1" customHeight="1"/>
    <row r="446" ht="39.75" hidden="1" customHeight="1"/>
    <row r="447" ht="39.75" hidden="1" customHeight="1"/>
    <row r="448" ht="39.75" hidden="1" customHeight="1"/>
    <row r="449" ht="39.75" hidden="1" customHeight="1"/>
    <row r="450" ht="39.75" hidden="1" customHeight="1"/>
    <row r="451" ht="39.75" hidden="1" customHeight="1"/>
    <row r="452" ht="39.75" hidden="1" customHeight="1"/>
    <row r="453" ht="39.75" hidden="1" customHeight="1"/>
    <row r="454" ht="39.75" hidden="1" customHeight="1"/>
    <row r="455" ht="39.75" hidden="1" customHeight="1"/>
    <row r="456" ht="39.75" hidden="1" customHeight="1"/>
    <row r="457" ht="39.75" hidden="1" customHeight="1"/>
    <row r="458" ht="39.75" hidden="1" customHeight="1"/>
    <row r="459" ht="39.75" hidden="1" customHeight="1"/>
    <row r="460" ht="39.75" hidden="1" customHeight="1"/>
    <row r="461" ht="39.75" hidden="1" customHeight="1"/>
    <row r="462" ht="39.75" hidden="1" customHeight="1"/>
    <row r="463" ht="39.75" hidden="1" customHeight="1"/>
    <row r="464" ht="39.75" hidden="1" customHeight="1"/>
    <row r="465" ht="39.75" hidden="1" customHeight="1"/>
    <row r="466" ht="39.75" hidden="1" customHeight="1"/>
    <row r="467" ht="39.75" hidden="1" customHeight="1"/>
    <row r="468" ht="39.75" hidden="1" customHeight="1"/>
    <row r="469" ht="39.75" hidden="1" customHeight="1"/>
    <row r="470" ht="39.75" hidden="1" customHeight="1"/>
    <row r="471" ht="39.75" hidden="1" customHeight="1"/>
    <row r="472" ht="39.75" hidden="1" customHeight="1"/>
    <row r="473" ht="39.75" hidden="1" customHeight="1"/>
    <row r="474" ht="39.75" hidden="1" customHeight="1"/>
    <row r="475" ht="39.75" hidden="1" customHeight="1"/>
    <row r="476" ht="39.75" hidden="1" customHeight="1"/>
    <row r="477" ht="39.75" hidden="1" customHeight="1"/>
    <row r="478" ht="39.75" hidden="1" customHeight="1"/>
    <row r="479" ht="39.75" hidden="1" customHeight="1"/>
    <row r="480" ht="39.75" hidden="1" customHeight="1"/>
    <row r="481" ht="39.75" hidden="1" customHeight="1"/>
    <row r="482" ht="39.75" hidden="1" customHeight="1"/>
    <row r="483" ht="39.75" hidden="1" customHeight="1"/>
    <row r="484" ht="39.75" hidden="1" customHeight="1"/>
    <row r="485" ht="39.75" hidden="1" customHeight="1"/>
    <row r="486" ht="39.75" hidden="1" customHeight="1"/>
  </sheetData>
  <mergeCells count="6">
    <mergeCell ref="C6:E6"/>
    <mergeCell ref="D7:E7"/>
    <mergeCell ref="J4:K5"/>
    <mergeCell ref="D4:E5"/>
    <mergeCell ref="J7:K7"/>
    <mergeCell ref="I6:K6"/>
  </mergeCells>
  <printOptions horizontalCentered="1"/>
  <pageMargins left="0" right="0" top="0" bottom="0" header="0" footer="0"/>
  <pageSetup paperSize="9" scale="75" orientation="portrait" r:id="rId1"/>
  <headerFooter scaleWithDoc="0"/>
  <rowBreaks count="1" manualBreakCount="1">
    <brk id="5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pinner 1">
              <controlPr defaultSize="0" autoPict="0">
                <anchor moveWithCells="1" sizeWithCells="1">
                  <from>
                    <xdr:col>11</xdr:col>
                    <xdr:colOff>161925</xdr:colOff>
                    <xdr:row>7</xdr:row>
                    <xdr:rowOff>9525</xdr:rowOff>
                  </from>
                  <to>
                    <xdr:col>13</xdr:col>
                    <xdr:colOff>114300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34</vt:i4>
      </vt:variant>
    </vt:vector>
  </HeadingPairs>
  <TitlesOfParts>
    <vt:vector size="51" baseType="lpstr">
      <vt:lpstr>توجيهات هامة</vt:lpstr>
      <vt:lpstr>محضر إغلاق أظرفة الإمتحان</vt:lpstr>
      <vt:lpstr>محضر فتح الأظرفة</vt:lpstr>
      <vt:lpstr>تقرير حول حالة غش</vt:lpstr>
      <vt:lpstr>محضر مطبوع مراقبة الإمتحان</vt:lpstr>
      <vt:lpstr>برنام أهلميـــن </vt:lpstr>
      <vt:lpstr>بطاقة تقنية</vt:lpstr>
      <vt:lpstr>قاعدة البيانات</vt:lpstr>
      <vt:lpstr>لوائح الحراسة </vt:lpstr>
      <vt:lpstr>لوائح للنشر</vt:lpstr>
      <vt:lpstr>إستدعاء </vt:lpstr>
      <vt:lpstr>ترقيم الطاولات </vt:lpstr>
      <vt:lpstr>توقيع التلاميذ   </vt:lpstr>
      <vt:lpstr>ورقة التغيبات الجماعية</vt:lpstr>
      <vt:lpstr>تتبع الغياب</vt:lpstr>
      <vt:lpstr>تسليم</vt:lpstr>
      <vt:lpstr>واجهة ملفات </vt:lpstr>
      <vt:lpstr>'قاعدة البيانات'!_FilterDatabase</vt:lpstr>
      <vt:lpstr>AHL</vt:lpstr>
      <vt:lpstr>AHLA</vt:lpstr>
      <vt:lpstr>AHLA1</vt:lpstr>
      <vt:lpstr>AHLA2</vt:lpstr>
      <vt:lpstr>AHLA3</vt:lpstr>
      <vt:lpstr>AHLA4</vt:lpstr>
      <vt:lpstr>AHLA5</vt:lpstr>
      <vt:lpstr>ahlam</vt:lpstr>
      <vt:lpstr>ahlami</vt:lpstr>
      <vt:lpstr>ahlamine</vt:lpstr>
      <vt:lpstr>ahlamine12</vt:lpstr>
      <vt:lpstr>ahlamine123</vt:lpstr>
      <vt:lpstr>ahlamine14</vt:lpstr>
      <vt:lpstr>ahlamine22</vt:lpstr>
      <vt:lpstr>ahlamine4</vt:lpstr>
      <vt:lpstr>ahlamine6</vt:lpstr>
      <vt:lpstr>'برنام أهلميـــن '!Impression_des_titres</vt:lpstr>
      <vt:lpstr>SALLE</vt:lpstr>
      <vt:lpstr>'إستدعاء '!Zone_d_impression</vt:lpstr>
      <vt:lpstr>'بطاقة تقنية'!Zone_d_impression</vt:lpstr>
      <vt:lpstr>'تتبع الغياب'!Zone_d_impression</vt:lpstr>
      <vt:lpstr>'ترقيم الطاولات '!Zone_d_impression</vt:lpstr>
      <vt:lpstr>تسليم!Zone_d_impression</vt:lpstr>
      <vt:lpstr>'تقرير حول حالة غش'!Zone_d_impression</vt:lpstr>
      <vt:lpstr>'توجيهات هامة'!Zone_d_impression</vt:lpstr>
      <vt:lpstr>'توقيع التلاميذ   '!Zone_d_impression</vt:lpstr>
      <vt:lpstr>'لوائح الحراسة '!Zone_d_impression</vt:lpstr>
      <vt:lpstr>'لوائح للنشر'!Zone_d_impression</vt:lpstr>
      <vt:lpstr>'محضر إغلاق أظرفة الإمتحان'!Zone_d_impression</vt:lpstr>
      <vt:lpstr>'محضر فتح الأظرفة'!Zone_d_impression</vt:lpstr>
      <vt:lpstr>'محضر مطبوع مراقبة الإمتحان'!Zone_d_impression</vt:lpstr>
      <vt:lpstr>'واجهة ملفات '!Zone_d_impression</vt:lpstr>
      <vt:lpstr>'ورقة التغيبات الجماعية'!Zone_d_impression</vt:lpstr>
    </vt:vector>
  </TitlesOfParts>
  <Manager>أهلمين</Manager>
  <Company>أهلمين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برنام أهلمين لتدبير الإمتحانات</dc:title>
  <dc:subject>برنام أهلمين لتدبير الإمتحانات</dc:subject>
  <dc:creator>ahlamine</dc:creator>
  <cp:keywords>قطاع أهلمين</cp:keywords>
  <dc:description>برنام أهلمين لتدبير الإمتحانات</dc:description>
  <cp:lastModifiedBy>ahlamine_col</cp:lastModifiedBy>
  <cp:lastPrinted>2018-12-29T08:23:26Z</cp:lastPrinted>
  <dcterms:created xsi:type="dcterms:W3CDTF">2014-12-28T11:45:34Z</dcterms:created>
  <dcterms:modified xsi:type="dcterms:W3CDTF">2019-01-02T09:55:50Z</dcterms:modified>
</cp:coreProperties>
</file>