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9"/>
  <workbookPr defaultThemeVersion="166925"/>
  <mc:AlternateContent xmlns:mc="http://schemas.openxmlformats.org/markup-compatibility/2006">
    <mc:Choice Requires="x15">
      <x15ac:absPath xmlns:x15ac="http://schemas.microsoft.com/office/spreadsheetml/2010/11/ac" url="/Users/laure/Desktop/"/>
    </mc:Choice>
  </mc:AlternateContent>
  <xr:revisionPtr revIDLastSave="0" documentId="13_ncr:1_{EDAA6028-DF5A-E345-80AF-4BA653710184}" xr6:coauthVersionLast="40" xr6:coauthVersionMax="40" xr10:uidLastSave="{00000000-0000-0000-0000-000000000000}"/>
  <bookViews>
    <workbookView xWindow="0" yWindow="460" windowWidth="37600" windowHeight="19480" activeTab="6" xr2:uid="{CB93968B-5D39-5342-A302-E0296F71D626}"/>
  </bookViews>
  <sheets>
    <sheet name="NE PAS TOUCHER - LISTE DER." sheetId="7" r:id="rId1"/>
    <sheet name="ACTE D'ENGAGEMENT" sheetId="1" r:id="rId2"/>
    <sheet name="ORDRE DE SERVICE" sheetId="2" r:id="rId3"/>
    <sheet name="PV DE RECEPTION" sheetId="3" r:id="rId4"/>
    <sheet name="PV RECEPTION" sheetId="4" r:id="rId5"/>
    <sheet name="PV LEVEE RESERVES" sheetId="9" r:id="rId6"/>
    <sheet name="PV LEVEE DES RESERVES" sheetId="8" r:id="rId7"/>
    <sheet name="PG CLASSEUR MARCHE" sheetId="5" r:id="rId8"/>
    <sheet name="POCHETTE DGD" sheetId="6" r:id="rId9"/>
  </sheets>
  <definedNames>
    <definedName name="_xlnm.Print_Titles" localSheetId="6">'PV LEVEE DES RESERVES'!$1:$8</definedName>
    <definedName name="_xlnm.Print_Titles" localSheetId="4">'PV RECEPTION'!$1:$8</definedName>
    <definedName name="_xlnm.Print_Area" localSheetId="7">'PG CLASSEUR MARCHE'!$A$1:$C$26</definedName>
    <definedName name="_xlnm.Print_Area" localSheetId="8">'POCHETTE DGD'!$A$1:$J$22</definedName>
    <definedName name="_xlnm.Print_Area" localSheetId="6">'PV LEVEE DES RESERVES'!$A$1:$AE$58</definedName>
    <definedName name="_xlnm.Print_Area" localSheetId="4">'PV RECEPTION'!$A$1:$Q$103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8" l="1"/>
  <c r="A11" i="8"/>
  <c r="A9" i="8"/>
  <c r="A6" i="8" l="1"/>
  <c r="A5" i="8"/>
  <c r="A4" i="8"/>
  <c r="H21" i="9"/>
  <c r="G21" i="9"/>
  <c r="F21" i="9"/>
  <c r="A21" i="9"/>
  <c r="H20" i="9"/>
  <c r="G20" i="9"/>
  <c r="F20" i="9"/>
  <c r="A20" i="9"/>
  <c r="H19" i="9"/>
  <c r="G19" i="9"/>
  <c r="F19" i="9"/>
  <c r="A19" i="9"/>
  <c r="H18" i="9"/>
  <c r="G18" i="9"/>
  <c r="F18" i="9"/>
  <c r="A18" i="9"/>
  <c r="H17" i="9"/>
  <c r="G17" i="9"/>
  <c r="F17" i="9"/>
  <c r="A17" i="9"/>
  <c r="H16" i="9"/>
  <c r="G16" i="9"/>
  <c r="F16" i="9"/>
  <c r="A16" i="9"/>
  <c r="H15" i="9"/>
  <c r="G15" i="9"/>
  <c r="F15" i="9"/>
  <c r="A15" i="9"/>
  <c r="H14" i="9"/>
  <c r="G14" i="9"/>
  <c r="F14" i="9"/>
  <c r="A14" i="9"/>
  <c r="H13" i="9"/>
  <c r="G13" i="9"/>
  <c r="F13" i="9"/>
  <c r="A13" i="9"/>
  <c r="H12" i="9"/>
  <c r="G12" i="9"/>
  <c r="F12" i="9"/>
  <c r="A12" i="9"/>
  <c r="H11" i="9"/>
  <c r="G11" i="9"/>
  <c r="F11" i="9"/>
  <c r="A11" i="9"/>
  <c r="H10" i="9"/>
  <c r="G10" i="9"/>
  <c r="F10" i="9"/>
  <c r="A10" i="9"/>
  <c r="H9" i="9"/>
  <c r="G9" i="9"/>
  <c r="F9" i="9"/>
  <c r="A9" i="9"/>
  <c r="H8" i="9"/>
  <c r="G8" i="9"/>
  <c r="F8" i="9"/>
  <c r="A8" i="9"/>
  <c r="H7" i="9"/>
  <c r="G7" i="9"/>
  <c r="F7" i="9"/>
  <c r="A7" i="9"/>
  <c r="H6" i="9"/>
  <c r="G6" i="9"/>
  <c r="F6" i="9"/>
  <c r="A6" i="9"/>
  <c r="H5" i="9"/>
  <c r="G5" i="9"/>
  <c r="F5" i="9"/>
  <c r="A5" i="9"/>
  <c r="H4" i="9"/>
  <c r="G4" i="9"/>
  <c r="F4" i="9"/>
  <c r="A4" i="9"/>
  <c r="H3" i="9"/>
  <c r="G3" i="9"/>
  <c r="F3" i="9"/>
  <c r="A3" i="9"/>
  <c r="H2" i="9"/>
  <c r="F2" i="9"/>
  <c r="A2" i="9"/>
  <c r="A2" i="5" l="1"/>
  <c r="A1" i="5"/>
  <c r="I46" i="4" l="1"/>
  <c r="A9" i="5" l="1"/>
  <c r="B9" i="5"/>
  <c r="A10" i="5"/>
  <c r="B10" i="5"/>
  <c r="A11" i="5"/>
  <c r="B11"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26" i="5"/>
  <c r="B26" i="5"/>
  <c r="B8" i="5"/>
  <c r="A8" i="5"/>
  <c r="I94" i="4"/>
  <c r="B94" i="4"/>
  <c r="O86" i="4"/>
  <c r="K24" i="4"/>
  <c r="A9" i="4"/>
  <c r="A6" i="4"/>
  <c r="C21" i="2"/>
  <c r="C4" i="2"/>
  <c r="C5" i="2"/>
  <c r="C6" i="2"/>
  <c r="C7" i="2"/>
  <c r="C8" i="2"/>
  <c r="C9" i="2"/>
  <c r="C10" i="2"/>
  <c r="C11" i="2"/>
  <c r="C12" i="2"/>
  <c r="C13" i="2"/>
  <c r="C14" i="2"/>
  <c r="C15" i="2"/>
  <c r="C16" i="2"/>
  <c r="C17" i="2"/>
  <c r="C18" i="2"/>
  <c r="C19" i="2"/>
  <c r="C20" i="2"/>
  <c r="C3" i="2"/>
  <c r="C2" i="2"/>
  <c r="C9" i="5" l="1"/>
  <c r="C10" i="5"/>
  <c r="B6" i="6" s="1"/>
  <c r="C11" i="5"/>
  <c r="B7" i="6" s="1"/>
  <c r="C12" i="5"/>
  <c r="B8" i="6" s="1"/>
  <c r="C13" i="5"/>
  <c r="C14" i="5"/>
  <c r="B10" i="6" s="1"/>
  <c r="C15" i="5"/>
  <c r="C16" i="5"/>
  <c r="B12" i="6" s="1"/>
  <c r="C17" i="5"/>
  <c r="C18" i="5"/>
  <c r="B14" i="6" s="1"/>
  <c r="C19" i="5"/>
  <c r="B15" i="6" s="1"/>
  <c r="C20" i="5"/>
  <c r="B16" i="6" s="1"/>
  <c r="C21" i="5"/>
  <c r="B17" i="6" s="1"/>
  <c r="C22" i="5"/>
  <c r="B18" i="6" s="1"/>
  <c r="C23" i="5"/>
  <c r="B19" i="6" s="1"/>
  <c r="C24" i="5"/>
  <c r="B20" i="6" s="1"/>
  <c r="C25" i="5"/>
  <c r="B21" i="6" s="1"/>
  <c r="C26" i="5"/>
  <c r="C8" i="5"/>
  <c r="B4" i="6" s="1"/>
  <c r="N24" i="4"/>
  <c r="G21" i="3"/>
  <c r="H21" i="3"/>
  <c r="I93" i="4" s="1"/>
  <c r="I21" i="3"/>
  <c r="J21" i="3"/>
  <c r="H14" i="4"/>
  <c r="A5" i="4"/>
  <c r="B11" i="6"/>
  <c r="B22" i="6"/>
  <c r="B13" i="6"/>
  <c r="B9" i="6"/>
  <c r="B5" i="6"/>
  <c r="A1" i="6"/>
  <c r="M21" i="3" l="1"/>
  <c r="L21" i="3"/>
  <c r="K21" i="3"/>
  <c r="A21" i="3"/>
  <c r="M20" i="3"/>
  <c r="L20" i="3"/>
  <c r="K20" i="3"/>
  <c r="J20" i="3"/>
  <c r="I20" i="3"/>
  <c r="H20" i="3"/>
  <c r="B93" i="4" s="1"/>
  <c r="G20" i="3"/>
  <c r="A20" i="3"/>
  <c r="M19" i="3"/>
  <c r="L19" i="3"/>
  <c r="K19" i="3"/>
  <c r="J19" i="3"/>
  <c r="I19" i="3"/>
  <c r="H19" i="3"/>
  <c r="O85" i="4" s="1"/>
  <c r="G19" i="3"/>
  <c r="A19" i="3"/>
  <c r="M18" i="3"/>
  <c r="L18" i="3"/>
  <c r="K18" i="3"/>
  <c r="J18" i="3"/>
  <c r="I18" i="3"/>
  <c r="H18" i="3"/>
  <c r="I85" i="4" s="1"/>
  <c r="G18" i="3"/>
  <c r="I86" i="4" s="1"/>
  <c r="A18" i="3"/>
  <c r="M17" i="3"/>
  <c r="L17" i="3"/>
  <c r="K17" i="3"/>
  <c r="J17" i="3"/>
  <c r="I17" i="3"/>
  <c r="H17" i="3"/>
  <c r="B85" i="4" s="1"/>
  <c r="G17" i="3"/>
  <c r="B86" i="4" s="1"/>
  <c r="A17" i="3"/>
  <c r="M16" i="3"/>
  <c r="L16" i="3"/>
  <c r="K16" i="3"/>
  <c r="J16" i="3"/>
  <c r="I16" i="3"/>
  <c r="H16" i="3"/>
  <c r="O77" i="4" s="1"/>
  <c r="G16" i="3"/>
  <c r="O78" i="4" s="1"/>
  <c r="A16" i="3"/>
  <c r="M15" i="3"/>
  <c r="L15" i="3"/>
  <c r="K15" i="3"/>
  <c r="J15" i="3"/>
  <c r="I15" i="3"/>
  <c r="H15" i="3"/>
  <c r="I77" i="4" s="1"/>
  <c r="G15" i="3"/>
  <c r="I78" i="4" s="1"/>
  <c r="A15" i="3"/>
  <c r="M14" i="3"/>
  <c r="L14" i="3"/>
  <c r="K14" i="3"/>
  <c r="J14" i="3"/>
  <c r="I14" i="3"/>
  <c r="H14" i="3"/>
  <c r="B77" i="4" s="1"/>
  <c r="G14" i="3"/>
  <c r="B78" i="4" s="1"/>
  <c r="A14" i="3"/>
  <c r="M13" i="3"/>
  <c r="L13" i="3"/>
  <c r="K13" i="3"/>
  <c r="J13" i="3"/>
  <c r="I13" i="3"/>
  <c r="H13" i="3"/>
  <c r="O69" i="4" s="1"/>
  <c r="G13" i="3"/>
  <c r="O70" i="4" s="1"/>
  <c r="A13" i="3"/>
  <c r="M12" i="3"/>
  <c r="L12" i="3"/>
  <c r="K12" i="3"/>
  <c r="J12" i="3"/>
  <c r="I12" i="3"/>
  <c r="H12" i="3"/>
  <c r="I69" i="4" s="1"/>
  <c r="G12" i="3"/>
  <c r="I70" i="4" s="1"/>
  <c r="A12" i="3"/>
  <c r="M11" i="3"/>
  <c r="L11" i="3"/>
  <c r="K11" i="3"/>
  <c r="J11" i="3"/>
  <c r="I11" i="3"/>
  <c r="H11" i="3"/>
  <c r="G11" i="3"/>
  <c r="A11" i="3"/>
  <c r="M10" i="3"/>
  <c r="L10" i="3"/>
  <c r="K10" i="3"/>
  <c r="J10" i="3"/>
  <c r="I10" i="3"/>
  <c r="H10" i="3"/>
  <c r="G10" i="3"/>
  <c r="A10" i="3"/>
  <c r="M9" i="3"/>
  <c r="L9" i="3"/>
  <c r="K9" i="3"/>
  <c r="J9" i="3"/>
  <c r="I9" i="3"/>
  <c r="H9" i="3"/>
  <c r="I61" i="4" s="1"/>
  <c r="G9" i="3"/>
  <c r="I62" i="4" s="1"/>
  <c r="A9" i="3"/>
  <c r="M8" i="3"/>
  <c r="L8" i="3"/>
  <c r="K8" i="3"/>
  <c r="J8" i="3"/>
  <c r="I8" i="3"/>
  <c r="H8" i="3"/>
  <c r="B61" i="4" s="1"/>
  <c r="G8" i="3"/>
  <c r="B62" i="4" s="1"/>
  <c r="A8" i="3"/>
  <c r="M7" i="3"/>
  <c r="L7" i="3"/>
  <c r="K7" i="3"/>
  <c r="J7" i="3"/>
  <c r="I7" i="3"/>
  <c r="H7" i="3"/>
  <c r="O53" i="4" s="1"/>
  <c r="G7" i="3"/>
  <c r="O54" i="4" s="1"/>
  <c r="A7" i="3"/>
  <c r="M6" i="3"/>
  <c r="L6" i="3"/>
  <c r="K6" i="3"/>
  <c r="J6" i="3"/>
  <c r="I6" i="3"/>
  <c r="H6" i="3"/>
  <c r="I53" i="4" s="1"/>
  <c r="G6" i="3"/>
  <c r="I54" i="4" s="1"/>
  <c r="A6" i="3"/>
  <c r="M5" i="3"/>
  <c r="L5" i="3"/>
  <c r="K5" i="3"/>
  <c r="J5" i="3"/>
  <c r="I5" i="3"/>
  <c r="H5" i="3"/>
  <c r="B53" i="4" s="1"/>
  <c r="G5" i="3"/>
  <c r="B54" i="4" s="1"/>
  <c r="A5" i="3"/>
  <c r="M4" i="3"/>
  <c r="L4" i="3"/>
  <c r="K4" i="3"/>
  <c r="J4" i="3"/>
  <c r="I4" i="3"/>
  <c r="H4" i="3"/>
  <c r="O45" i="4" s="1"/>
  <c r="G4" i="3"/>
  <c r="O46" i="4" s="1"/>
  <c r="A4" i="3"/>
  <c r="M3" i="3"/>
  <c r="L3" i="3"/>
  <c r="K3" i="3"/>
  <c r="J3" i="3"/>
  <c r="I3" i="3"/>
  <c r="H3" i="3"/>
  <c r="G3" i="3"/>
  <c r="A3" i="3"/>
  <c r="M2" i="3"/>
  <c r="L2" i="3"/>
  <c r="K2" i="3"/>
  <c r="J2" i="3"/>
  <c r="I2" i="3"/>
  <c r="H2" i="3"/>
  <c r="G2" i="3"/>
  <c r="A2" i="3"/>
  <c r="A4" i="4" l="1"/>
  <c r="O61" i="4"/>
  <c r="B69" i="4"/>
  <c r="I45" i="4"/>
  <c r="B45" i="4"/>
  <c r="O62" i="4"/>
  <c r="B70" i="4"/>
  <c r="B46" i="4"/>
  <c r="G9" i="4"/>
  <c r="E3" i="2"/>
  <c r="F3" i="2"/>
  <c r="G3" i="2"/>
  <c r="H3" i="2"/>
  <c r="I3" i="2"/>
  <c r="J3" i="2"/>
  <c r="K3" i="2"/>
  <c r="L3" i="2"/>
  <c r="M3" i="2" s="1"/>
  <c r="O3" i="2"/>
  <c r="P3" i="2"/>
  <c r="E4" i="2"/>
  <c r="F4" i="2"/>
  <c r="G4" i="2"/>
  <c r="H4" i="2"/>
  <c r="I4" i="2"/>
  <c r="J4" i="2"/>
  <c r="K4" i="2"/>
  <c r="L4" i="2"/>
  <c r="M4" i="2" s="1"/>
  <c r="O4" i="2"/>
  <c r="P4" i="2"/>
  <c r="E5" i="2"/>
  <c r="F5" i="2"/>
  <c r="G5" i="2"/>
  <c r="H5" i="2"/>
  <c r="I5" i="2"/>
  <c r="J5" i="2"/>
  <c r="K5" i="2"/>
  <c r="L5" i="2"/>
  <c r="M5" i="2" s="1"/>
  <c r="O5" i="2"/>
  <c r="P5" i="2"/>
  <c r="E6" i="2"/>
  <c r="F6" i="2"/>
  <c r="G6" i="2"/>
  <c r="H6" i="2"/>
  <c r="I6" i="2"/>
  <c r="J6" i="2"/>
  <c r="K6" i="2"/>
  <c r="L6" i="2"/>
  <c r="M6" i="2" s="1"/>
  <c r="O6" i="2"/>
  <c r="P6" i="2"/>
  <c r="E7" i="2"/>
  <c r="F7" i="2"/>
  <c r="G7" i="2"/>
  <c r="H7" i="2"/>
  <c r="I7" i="2"/>
  <c r="J7" i="2"/>
  <c r="K7" i="2"/>
  <c r="L7" i="2"/>
  <c r="M7" i="2" s="1"/>
  <c r="O7" i="2"/>
  <c r="P7" i="2"/>
  <c r="E8" i="2"/>
  <c r="F8" i="2"/>
  <c r="G8" i="2"/>
  <c r="H8" i="2"/>
  <c r="I8" i="2"/>
  <c r="J8" i="2"/>
  <c r="K8" i="2"/>
  <c r="L8" i="2"/>
  <c r="M8" i="2" s="1"/>
  <c r="O8" i="2"/>
  <c r="P8" i="2"/>
  <c r="E9" i="2"/>
  <c r="F9" i="2"/>
  <c r="G9" i="2"/>
  <c r="H9" i="2"/>
  <c r="I9" i="2"/>
  <c r="J9" i="2"/>
  <c r="K9" i="2"/>
  <c r="L9" i="2"/>
  <c r="M9" i="2" s="1"/>
  <c r="O9" i="2"/>
  <c r="P9" i="2"/>
  <c r="E10" i="2"/>
  <c r="F10" i="2"/>
  <c r="G10" i="2"/>
  <c r="H10" i="2"/>
  <c r="I10" i="2"/>
  <c r="J10" i="2"/>
  <c r="K10" i="2"/>
  <c r="L10" i="2"/>
  <c r="M10" i="2" s="1"/>
  <c r="O10" i="2"/>
  <c r="P10" i="2"/>
  <c r="E11" i="2"/>
  <c r="F11" i="2"/>
  <c r="G11" i="2"/>
  <c r="H11" i="2"/>
  <c r="I11" i="2"/>
  <c r="J11" i="2"/>
  <c r="K11" i="2"/>
  <c r="L11" i="2"/>
  <c r="M11" i="2" s="1"/>
  <c r="O11" i="2"/>
  <c r="P11" i="2"/>
  <c r="E12" i="2"/>
  <c r="F12" i="2"/>
  <c r="G12" i="2"/>
  <c r="H12" i="2"/>
  <c r="I12" i="2"/>
  <c r="J12" i="2"/>
  <c r="K12" i="2"/>
  <c r="L12" i="2"/>
  <c r="M12" i="2" s="1"/>
  <c r="O12" i="2"/>
  <c r="P12" i="2"/>
  <c r="E13" i="2"/>
  <c r="F13" i="2"/>
  <c r="G13" i="2"/>
  <c r="H13" i="2"/>
  <c r="I13" i="2"/>
  <c r="J13" i="2"/>
  <c r="K13" i="2"/>
  <c r="L13" i="2"/>
  <c r="M13" i="2" s="1"/>
  <c r="O13" i="2"/>
  <c r="P13" i="2"/>
  <c r="E14" i="2"/>
  <c r="F14" i="2"/>
  <c r="G14" i="2"/>
  <c r="H14" i="2"/>
  <c r="I14" i="2"/>
  <c r="J14" i="2"/>
  <c r="K14" i="2"/>
  <c r="L14" i="2"/>
  <c r="M14" i="2" s="1"/>
  <c r="O14" i="2"/>
  <c r="P14" i="2"/>
  <c r="E15" i="2"/>
  <c r="F15" i="2"/>
  <c r="G15" i="2"/>
  <c r="H15" i="2"/>
  <c r="I15" i="2"/>
  <c r="J15" i="2"/>
  <c r="K15" i="2"/>
  <c r="L15" i="2"/>
  <c r="M15" i="2" s="1"/>
  <c r="O15" i="2"/>
  <c r="P15" i="2"/>
  <c r="E16" i="2"/>
  <c r="F16" i="2"/>
  <c r="G16" i="2"/>
  <c r="H16" i="2"/>
  <c r="I16" i="2"/>
  <c r="J16" i="2"/>
  <c r="K16" i="2"/>
  <c r="L16" i="2"/>
  <c r="M16" i="2" s="1"/>
  <c r="O16" i="2"/>
  <c r="P16" i="2"/>
  <c r="E17" i="2"/>
  <c r="F17" i="2"/>
  <c r="G17" i="2"/>
  <c r="H17" i="2"/>
  <c r="I17" i="2"/>
  <c r="J17" i="2"/>
  <c r="K17" i="2"/>
  <c r="L17" i="2"/>
  <c r="M17" i="2" s="1"/>
  <c r="O17" i="2"/>
  <c r="P17" i="2"/>
  <c r="E18" i="2"/>
  <c r="F18" i="2"/>
  <c r="G18" i="2"/>
  <c r="H18" i="2"/>
  <c r="I18" i="2"/>
  <c r="J18" i="2"/>
  <c r="K18" i="2"/>
  <c r="L18" i="2"/>
  <c r="M18" i="2" s="1"/>
  <c r="O18" i="2"/>
  <c r="P18" i="2"/>
  <c r="E19" i="2"/>
  <c r="F19" i="2"/>
  <c r="G19" i="2"/>
  <c r="H19" i="2"/>
  <c r="I19" i="2"/>
  <c r="J19" i="2"/>
  <c r="K19" i="2"/>
  <c r="L19" i="2"/>
  <c r="M19" i="2" s="1"/>
  <c r="O19" i="2"/>
  <c r="P19" i="2"/>
  <c r="E20" i="2"/>
  <c r="F20" i="2"/>
  <c r="G20" i="2"/>
  <c r="H20" i="2"/>
  <c r="I20" i="2"/>
  <c r="J20" i="2"/>
  <c r="K20" i="2"/>
  <c r="L20" i="2"/>
  <c r="M20" i="2" s="1"/>
  <c r="O20" i="2"/>
  <c r="P20" i="2"/>
  <c r="E21" i="2"/>
  <c r="F21" i="2"/>
  <c r="G21" i="2"/>
  <c r="H21" i="2"/>
  <c r="I21" i="2"/>
  <c r="J21" i="2"/>
  <c r="K21" i="2"/>
  <c r="L21" i="2"/>
  <c r="M21" i="2" s="1"/>
  <c r="O21" i="2"/>
  <c r="P21" i="2"/>
  <c r="P2" i="2"/>
  <c r="O2" i="2"/>
  <c r="L2" i="2"/>
  <c r="K2" i="2"/>
  <c r="J2" i="2"/>
  <c r="I2" i="2"/>
  <c r="H2" i="2"/>
  <c r="G2" i="2"/>
  <c r="F2" i="2"/>
  <c r="E2" i="2"/>
  <c r="B21" i="2"/>
  <c r="B4" i="2"/>
  <c r="B5" i="2"/>
  <c r="B6" i="2"/>
  <c r="B7" i="2"/>
  <c r="B8" i="2"/>
  <c r="B9" i="2"/>
  <c r="B10" i="2"/>
  <c r="B11" i="2"/>
  <c r="B12" i="2"/>
  <c r="B13" i="2"/>
  <c r="B14" i="2"/>
  <c r="B15" i="2"/>
  <c r="B16" i="2"/>
  <c r="B17" i="2"/>
  <c r="B18" i="2"/>
  <c r="B19" i="2"/>
  <c r="B20" i="2"/>
  <c r="B3" i="2"/>
  <c r="B2" i="2"/>
  <c r="N18" i="2" l="1"/>
  <c r="N14" i="2"/>
  <c r="N12" i="2"/>
  <c r="N11" i="2"/>
  <c r="N10" i="2"/>
  <c r="N9" i="2"/>
  <c r="N8" i="2"/>
  <c r="N7" i="2"/>
  <c r="N6" i="2"/>
  <c r="N5" i="2"/>
  <c r="N4" i="2"/>
  <c r="N3" i="2"/>
  <c r="N21" i="2"/>
  <c r="N20" i="2"/>
  <c r="N19" i="2"/>
  <c r="N17" i="2"/>
  <c r="N16" i="2"/>
  <c r="N15" i="2"/>
  <c r="N13" i="2"/>
  <c r="M2" i="2"/>
  <c r="N2" i="2" s="1"/>
</calcChain>
</file>

<file path=xl/sharedStrings.xml><?xml version="1.0" encoding="utf-8"?>
<sst xmlns="http://schemas.openxmlformats.org/spreadsheetml/2006/main" count="349" uniqueCount="141">
  <si>
    <t>LOT N°</t>
  </si>
  <si>
    <t>LIBELLE LOT</t>
  </si>
  <si>
    <t>NOM ENTREPRISE</t>
  </si>
  <si>
    <t>SSCV</t>
  </si>
  <si>
    <t>ADRESSE ENTREPRISE 1</t>
  </si>
  <si>
    <t>ADRESSE ENTREPRISE 2</t>
  </si>
  <si>
    <t xml:space="preserve">CP </t>
  </si>
  <si>
    <t>VILLE</t>
  </si>
  <si>
    <t>OBJET DU MARCHE</t>
  </si>
  <si>
    <t>MONTANT HT DU MARCHE</t>
  </si>
  <si>
    <t>MONTANT TTC DU MARCHE</t>
  </si>
  <si>
    <t>DATE AE</t>
  </si>
  <si>
    <t>01</t>
  </si>
  <si>
    <t>02</t>
  </si>
  <si>
    <t>03</t>
  </si>
  <si>
    <t>04</t>
  </si>
  <si>
    <t>05</t>
  </si>
  <si>
    <t>06</t>
  </si>
  <si>
    <t>07</t>
  </si>
  <si>
    <t>08</t>
  </si>
  <si>
    <t>09</t>
  </si>
  <si>
    <t>10</t>
  </si>
  <si>
    <t>11</t>
  </si>
  <si>
    <t>12</t>
  </si>
  <si>
    <t>13</t>
  </si>
  <si>
    <t>14</t>
  </si>
  <si>
    <t>15</t>
  </si>
  <si>
    <t>16</t>
  </si>
  <si>
    <t>17</t>
  </si>
  <si>
    <t>18</t>
  </si>
  <si>
    <t>19</t>
  </si>
  <si>
    <t>20</t>
  </si>
  <si>
    <t>TVA 20 %</t>
  </si>
  <si>
    <t>FAIT A</t>
  </si>
  <si>
    <t>MERIGNAC</t>
  </si>
  <si>
    <t>OS N°</t>
  </si>
  <si>
    <t>DATE OS</t>
  </si>
  <si>
    <t>ADRESSE SCCV</t>
  </si>
  <si>
    <t>REPRESENTANT SSCV</t>
  </si>
  <si>
    <t>Monsieur Quentin BERTAIL</t>
  </si>
  <si>
    <t>DATE DE RECEPTION</t>
  </si>
  <si>
    <t>PROCES VERBAL DE RECEPTION DES TRAVAUX</t>
  </si>
  <si>
    <t xml:space="preserve">, représentant la SCCV </t>
  </si>
  <si>
    <t xml:space="preserve">, Maître d'Ouvrage, assisté de Madame Anne </t>
  </si>
  <si>
    <t>LARTIGUELONGUE représentant la Société ALM Réalisation, Maître d’Œuvre d'Exécution, après avoir procédé à l'examen des  travaux exécutés par les entrepreneurs, atteste que les travaux ont été réalisés conformément aux marchés  :</t>
  </si>
  <si>
    <t>□</t>
  </si>
  <si>
    <t>la réception est prononcée sans réserve, avec effet à la date du .........................</t>
  </si>
  <si>
    <t>■</t>
  </si>
  <si>
    <t xml:space="preserve">la réception est prononcée, avec effet à la date du </t>
  </si>
  <si>
    <t xml:space="preserve">assortie des réserves mentionnées dans </t>
  </si>
  <si>
    <t>l'état des réserves ci- annexé.</t>
  </si>
  <si>
    <t>la réception est refusée pour les motifs suivants :</t>
  </si>
  <si>
    <t>……………………………………………………………………………………………………………………………………….</t>
  </si>
  <si>
    <t xml:space="preserve"> </t>
  </si>
  <si>
    <t>Les réserves mentionnées devront être levées à compter de la réception par ouvrage conformément au CCAP. Toutefois, en cas de non fonctionnement pouvant empêcher la bonne occupation des locaux réceptionnés, les travaux de reprise devront être réalisés sans délai.</t>
  </si>
  <si>
    <t>En application des articles 1792-6, 1792-3 et 2270 du Code Civil reproduits respectivement aux articles L111-19, L111-16 et L111-20 du Code de la Construction et de l’Urbanisme, le présent procès-verbal marque le point de départ du délai légal d’un an de la garantie de bons fonctionnements des équipements dissociables de l’ouvrage et du délai décennal de la responsabilité des constructeurs.</t>
  </si>
  <si>
    <t>Fait à</t>
  </si>
  <si>
    <t>le</t>
  </si>
  <si>
    <t>En 3 exemplaires</t>
  </si>
  <si>
    <t>LE MAITRE D'OUVRAGE</t>
  </si>
  <si>
    <t>LE MAITRE D'ŒUVRE</t>
  </si>
  <si>
    <t>LES ENTREPRENEURS</t>
  </si>
  <si>
    <t>(Signatures en annexe)</t>
  </si>
  <si>
    <r>
      <t>Entreprise</t>
    </r>
    <r>
      <rPr>
        <sz val="12"/>
        <color theme="1"/>
        <rFont val="Arial"/>
        <family val="2"/>
      </rPr>
      <t xml:space="preserve"> :</t>
    </r>
  </si>
  <si>
    <r>
      <t>Lot 01</t>
    </r>
    <r>
      <rPr>
        <sz val="12"/>
        <color theme="1"/>
        <rFont val="Arial"/>
        <family val="2"/>
      </rPr>
      <t xml:space="preserve"> :</t>
    </r>
  </si>
  <si>
    <r>
      <t>Lot 02</t>
    </r>
    <r>
      <rPr>
        <sz val="12"/>
        <color theme="1"/>
        <rFont val="Arial"/>
        <family val="2"/>
      </rPr>
      <t xml:space="preserve"> :</t>
    </r>
  </si>
  <si>
    <r>
      <t>Lot 03</t>
    </r>
    <r>
      <rPr>
        <sz val="12"/>
        <color theme="1"/>
        <rFont val="Arial"/>
        <family val="2"/>
      </rPr>
      <t xml:space="preserve"> :</t>
    </r>
  </si>
  <si>
    <t>Signature et cachet</t>
  </si>
  <si>
    <r>
      <t>Lot  04</t>
    </r>
    <r>
      <rPr>
        <sz val="12"/>
        <color theme="1"/>
        <rFont val="Arial"/>
        <family val="2"/>
      </rPr>
      <t xml:space="preserve"> :</t>
    </r>
  </si>
  <si>
    <r>
      <t>Lot 05</t>
    </r>
    <r>
      <rPr>
        <sz val="12"/>
        <color theme="1"/>
        <rFont val="Arial"/>
        <family val="2"/>
      </rPr>
      <t xml:space="preserve"> :</t>
    </r>
  </si>
  <si>
    <r>
      <t>Lot 06</t>
    </r>
    <r>
      <rPr>
        <sz val="12"/>
        <color theme="1"/>
        <rFont val="Arial"/>
        <family val="2"/>
      </rPr>
      <t xml:space="preserve"> :</t>
    </r>
  </si>
  <si>
    <r>
      <t>Lot 07</t>
    </r>
    <r>
      <rPr>
        <sz val="12"/>
        <color theme="1"/>
        <rFont val="Arial"/>
        <family val="2"/>
      </rPr>
      <t xml:space="preserve"> :</t>
    </r>
  </si>
  <si>
    <r>
      <t>Lot 08</t>
    </r>
    <r>
      <rPr>
        <sz val="12"/>
        <color theme="1"/>
        <rFont val="Arial"/>
        <family val="2"/>
      </rPr>
      <t xml:space="preserve"> :</t>
    </r>
  </si>
  <si>
    <r>
      <t>Lot 09</t>
    </r>
    <r>
      <rPr>
        <sz val="12"/>
        <color theme="1"/>
        <rFont val="Arial"/>
        <family val="2"/>
      </rPr>
      <t xml:space="preserve"> :</t>
    </r>
  </si>
  <si>
    <r>
      <t>Lot 10</t>
    </r>
    <r>
      <rPr>
        <sz val="12"/>
        <color theme="1"/>
        <rFont val="Arial"/>
        <family val="2"/>
      </rPr>
      <t xml:space="preserve"> :</t>
    </r>
  </si>
  <si>
    <r>
      <t>Lot 11</t>
    </r>
    <r>
      <rPr>
        <sz val="12"/>
        <color theme="1"/>
        <rFont val="Arial"/>
        <family val="2"/>
      </rPr>
      <t xml:space="preserve"> :</t>
    </r>
  </si>
  <si>
    <r>
      <t>Lot 12</t>
    </r>
    <r>
      <rPr>
        <sz val="12"/>
        <color theme="1"/>
        <rFont val="Arial"/>
        <family val="2"/>
      </rPr>
      <t xml:space="preserve"> :</t>
    </r>
  </si>
  <si>
    <r>
      <t>Lot 13</t>
    </r>
    <r>
      <rPr>
        <sz val="12"/>
        <color theme="1"/>
        <rFont val="Arial"/>
        <family val="2"/>
      </rPr>
      <t xml:space="preserve"> :</t>
    </r>
  </si>
  <si>
    <r>
      <t>Lot 14</t>
    </r>
    <r>
      <rPr>
        <sz val="12"/>
        <color theme="1"/>
        <rFont val="Arial"/>
        <family val="2"/>
      </rPr>
      <t xml:space="preserve"> :</t>
    </r>
  </si>
  <si>
    <r>
      <t>Lot 15</t>
    </r>
    <r>
      <rPr>
        <sz val="12"/>
        <color theme="1"/>
        <rFont val="Arial"/>
        <family val="2"/>
      </rPr>
      <t xml:space="preserve"> :</t>
    </r>
  </si>
  <si>
    <r>
      <t>Lot 16</t>
    </r>
    <r>
      <rPr>
        <sz val="12"/>
        <color theme="1"/>
        <rFont val="Arial"/>
        <family val="2"/>
      </rPr>
      <t xml:space="preserve"> :</t>
    </r>
  </si>
  <si>
    <r>
      <t>Lot 17</t>
    </r>
    <r>
      <rPr>
        <sz val="12"/>
        <color theme="1"/>
        <rFont val="Arial"/>
        <family val="2"/>
      </rPr>
      <t xml:space="preserve"> :</t>
    </r>
  </si>
  <si>
    <r>
      <t>Lot 18</t>
    </r>
    <r>
      <rPr>
        <sz val="12"/>
        <color theme="1"/>
        <rFont val="Arial"/>
        <family val="2"/>
      </rPr>
      <t xml:space="preserve"> :</t>
    </r>
  </si>
  <si>
    <r>
      <t>Lot 19</t>
    </r>
    <r>
      <rPr>
        <sz val="12"/>
        <color theme="1"/>
        <rFont val="Arial"/>
        <family val="2"/>
      </rPr>
      <t xml:space="preserve"> :</t>
    </r>
  </si>
  <si>
    <t>SOMMAIRE</t>
  </si>
  <si>
    <t>N° DU LOT</t>
  </si>
  <si>
    <t>LIBELLE DU LOT</t>
  </si>
  <si>
    <t>NOM DE L'ENTREPRISE</t>
  </si>
  <si>
    <t>LOT</t>
  </si>
  <si>
    <t>RESERVES</t>
  </si>
  <si>
    <t>RETOUR ATTESTATION LEVEE RESERVES TAMPONNEE, SIGNEE EN 2 EXEMPLAIRES SUR PAPIER ENTÊTE ENTREPRISE</t>
  </si>
  <si>
    <t>RETOUR PV RECEPTION SIGNE</t>
  </si>
  <si>
    <t>ENVOI PROPOSITION DGD</t>
  </si>
  <si>
    <t>RETOUR DGD VALIDE
ALM &amp; MO</t>
  </si>
  <si>
    <t>DOE RECUS EN 4 EXEMPLAIRES + 1CD</t>
  </si>
  <si>
    <t>SOUS-TRAITANTS</t>
  </si>
  <si>
    <t>QUITUS PAIEMENT SOUS-TRAITANT</t>
  </si>
  <si>
    <t>N°</t>
  </si>
  <si>
    <t>LIBELLE</t>
  </si>
  <si>
    <t>O / N</t>
  </si>
  <si>
    <t>12 &amp; 13</t>
  </si>
  <si>
    <t>15-2</t>
  </si>
  <si>
    <t>DATE PV</t>
  </si>
  <si>
    <r>
      <t>Lot 20</t>
    </r>
    <r>
      <rPr>
        <sz val="12"/>
        <color theme="1"/>
        <rFont val="Arial"/>
        <family val="2"/>
      </rPr>
      <t xml:space="preserve"> :</t>
    </r>
  </si>
  <si>
    <t>VILLE SCCV</t>
  </si>
  <si>
    <t>CP / VILLE</t>
  </si>
  <si>
    <t>PORTAIL BASCULANT</t>
  </si>
  <si>
    <t>FONDATIONS  - GROS ŒUVRE</t>
  </si>
  <si>
    <t xml:space="preserve">ETANCHEITE </t>
  </si>
  <si>
    <t xml:space="preserve">CHARPENTE </t>
  </si>
  <si>
    <t>COUVERTURE – ZINGUERIE</t>
  </si>
  <si>
    <t>ENDUIT EXTERIEUR – PLACAGE PIERRE</t>
  </si>
  <si>
    <t>MENUISERIE PVC</t>
  </si>
  <si>
    <t xml:space="preserve">PLOMBERIE – SANITAIRE - VMC – GAZ  </t>
  </si>
  <si>
    <t xml:space="preserve">COURANT FORT - COURANT FAIBLE </t>
  </si>
  <si>
    <t>PLATRERIE - CLOISONS - DOUBLAGES - PLAFONDS</t>
  </si>
  <si>
    <t>ISOLATION COMBLE – FLOCAGE</t>
  </si>
  <si>
    <t xml:space="preserve">MENUISERIE INTERIEURE </t>
  </si>
  <si>
    <t xml:space="preserve">CARRELAGE – FAIENCE </t>
  </si>
  <si>
    <t xml:space="preserve">PEINTURE - REVETEMENTS MURAUX </t>
  </si>
  <si>
    <t>METALLERIE</t>
  </si>
  <si>
    <t>SOLS SOUPLES</t>
  </si>
  <si>
    <t xml:space="preserve">VOIRIES  - RESEAUX – DIVERS  - EU/EP – RESEAU FT ET EP </t>
  </si>
  <si>
    <t>ENTREPRISE</t>
  </si>
  <si>
    <t>ADRESSE 1</t>
  </si>
  <si>
    <t>ADRESSE 2</t>
  </si>
  <si>
    <t>CP</t>
  </si>
  <si>
    <t>REPRESENTANT SCCV</t>
  </si>
  <si>
    <t>PROCES VERBAL DE LEVEE DES RESERVES</t>
  </si>
  <si>
    <t>OMEGA BATIMENT</t>
  </si>
  <si>
    <t>RESIDENCE SO CHARTRONS</t>
  </si>
  <si>
    <t>BORDEAUX</t>
  </si>
  <si>
    <t>150, Rue Frère / 103, Rue Mandron</t>
  </si>
  <si>
    <t>33000 BORDEAUX</t>
  </si>
  <si>
    <t>DATE DE LEVEE DES RESERVES</t>
  </si>
  <si>
    <t>ALM REALISATION</t>
  </si>
  <si>
    <t>Signature et Cachet
du Maître d'Œuvre</t>
  </si>
  <si>
    <t>Signature et Cachet
du Maître d'Ouvrage</t>
  </si>
  <si>
    <t xml:space="preserve">Le Maître d'Ouvrage et le Maître d'Œuvre délivrent le présent procès-verbal de levée </t>
  </si>
  <si>
    <t>des réserves.</t>
  </si>
  <si>
    <t>="Fait à " &amp;'PV LEVEE RESERVES'!D8&amp;", le "&amp;'PV LEVEE RESERVES'!I2"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</si>
</sst>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 #,##0.00_)\ &quot;€&quot;_ ;_ * \(#,##0.00\)\ &quot;€&quot;_ ;_ * &quot;-&quot;??_)\ &quot;€&quot;_ ;_ @_ "/>
  </numFmts>
  <fonts count="21" x14ac:knownFonts="1">
    <font>
      <sz val="12"/>
      <color theme="1"/>
      <name val="Cambria"/>
      <family val="2"/>
    </font>
    <font>
      <b/>
      <sz val="12"/>
      <color theme="1"/>
      <name val="Cambria"/>
      <family val="1"/>
    </font>
    <font>
      <sz val="20"/>
      <color theme="1"/>
      <name val="Arial"/>
      <family val="2"/>
    </font>
    <font>
      <sz val="12"/>
      <color theme="1"/>
      <name val="Arial"/>
      <family val="2"/>
    </font>
    <font>
      <b/>
      <sz val="18"/>
      <color theme="1"/>
      <name val="Arial"/>
      <family val="2"/>
    </font>
    <font>
      <sz val="18"/>
      <color theme="1"/>
      <name val="Arial"/>
      <family val="2"/>
    </font>
    <font>
      <sz val="16"/>
      <color theme="1"/>
      <name val="Arial"/>
      <family val="2"/>
    </font>
    <font>
      <b/>
      <sz val="12"/>
      <color theme="1"/>
      <name val="Arial"/>
      <family val="2"/>
    </font>
    <font>
      <i/>
      <sz val="12"/>
      <color theme="1"/>
      <name val="Arial"/>
      <family val="2"/>
    </font>
    <font>
      <u/>
      <sz val="12"/>
      <color theme="1"/>
      <name val="Arial"/>
      <family val="2"/>
    </font>
    <font>
      <b/>
      <u/>
      <sz val="20"/>
      <color rgb="FFFF0000"/>
      <name val="Arial"/>
      <family val="2"/>
    </font>
    <font>
      <b/>
      <sz val="12"/>
      <color rgb="FF000000"/>
      <name val="Arial"/>
      <family val="2"/>
    </font>
    <font>
      <b/>
      <u/>
      <sz val="16"/>
      <color rgb="FF000000"/>
      <name val="Arial"/>
      <family val="2"/>
    </font>
    <font>
      <sz val="12"/>
      <color rgb="FF000000"/>
      <name val="Arial"/>
      <family val="2"/>
    </font>
    <font>
      <b/>
      <u/>
      <sz val="24"/>
      <color rgb="FFFF0000"/>
      <name val="Calibri"/>
      <family val="2"/>
      <scheme val="minor"/>
    </font>
    <font>
      <sz val="11"/>
      <color rgb="FF000000"/>
      <name val="Arial"/>
      <family val="2"/>
    </font>
    <font>
      <sz val="11"/>
      <color theme="1"/>
      <name val="Arial"/>
      <family val="2"/>
    </font>
    <font>
      <sz val="26"/>
      <color theme="1"/>
      <name val="Arial"/>
      <family val="2"/>
    </font>
    <font>
      <b/>
      <sz val="26"/>
      <color theme="1"/>
      <name val="Arial"/>
      <family val="2"/>
    </font>
    <font>
      <b/>
      <sz val="16"/>
      <color theme="1"/>
      <name val="Arial"/>
      <family val="2"/>
    </font>
    <font>
      <sz val="22"/>
      <color theme="1"/>
      <name val="Arial"/>
      <family val="2"/>
    </font>
  </fonts>
  <fills count="2">
    <fill>
      <patternFill patternType="none"/>
    </fill>
    <fill>
      <patternFill patternType="gray125"/>
    </fill>
  </fills>
  <borders count="4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style="medium">
        <color auto="1"/>
      </top>
      <bottom style="medium">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medium">
        <color auto="1"/>
      </right>
      <top/>
      <bottom style="hair">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top style="thin">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cellStyleXfs>
  <cellXfs count="189">
    <xf numFmtId="0" fontId="0" fillId="0" borderId="0" xfId="0"/>
    <xf numFmtId="49" fontId="0" fillId="0" borderId="0" xfId="0" applyNumberFormat="1" applyAlignment="1">
      <alignment horizontal="center" vertical="center"/>
    </xf>
    <xf numFmtId="0" fontId="1" fillId="0" borderId="0" xfId="0" applyFont="1" applyAlignment="1">
      <alignment horizontal="center" vertical="center" wrapText="1"/>
    </xf>
    <xf numFmtId="49" fontId="0" fillId="0" borderId="2" xfId="0" applyNumberFormat="1" applyBorder="1" applyAlignment="1">
      <alignment horizontal="center" vertical="center"/>
    </xf>
    <xf numFmtId="49" fontId="0" fillId="0" borderId="5" xfId="0" applyNumberFormat="1" applyBorder="1" applyAlignment="1">
      <alignment horizontal="center" vertical="center"/>
    </xf>
    <xf numFmtId="49" fontId="0" fillId="0" borderId="8" xfId="0" applyNumberForma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44" fontId="0" fillId="0" borderId="8" xfId="0" applyNumberFormat="1" applyBorder="1" applyAlignment="1">
      <alignment vertical="center"/>
    </xf>
    <xf numFmtId="14" fontId="0" fillId="0" borderId="9" xfId="0" applyNumberFormat="1"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2" xfId="0" applyBorder="1" applyAlignment="1">
      <alignment vertical="center"/>
    </xf>
    <xf numFmtId="44" fontId="0" fillId="0" borderId="2" xfId="0" applyNumberFormat="1" applyBorder="1" applyAlignment="1">
      <alignment vertical="center"/>
    </xf>
    <xf numFmtId="14" fontId="0" fillId="0" borderId="3" xfId="0" applyNumberFormat="1" applyBorder="1" applyAlignment="1">
      <alignment vertical="center"/>
    </xf>
    <xf numFmtId="0" fontId="0" fillId="0" borderId="4" xfId="0" applyBorder="1" applyAlignment="1">
      <alignment vertical="center"/>
    </xf>
    <xf numFmtId="0" fontId="0" fillId="0" borderId="5" xfId="0" applyBorder="1" applyAlignment="1">
      <alignment vertical="center"/>
    </xf>
    <xf numFmtId="44" fontId="0" fillId="0" borderId="5" xfId="0" applyNumberFormat="1" applyBorder="1" applyAlignment="1">
      <alignment vertical="center"/>
    </xf>
    <xf numFmtId="14" fontId="0" fillId="0" borderId="6" xfId="0" applyNumberFormat="1" applyBorder="1" applyAlignment="1">
      <alignment vertical="center"/>
    </xf>
    <xf numFmtId="0" fontId="0" fillId="0" borderId="8" xfId="0" applyBorder="1" applyAlignment="1">
      <alignment horizontal="center" vertical="center"/>
    </xf>
    <xf numFmtId="44" fontId="0" fillId="0" borderId="8" xfId="0" applyNumberFormat="1" applyBorder="1" applyAlignment="1">
      <alignment horizontal="center" vertical="center"/>
    </xf>
    <xf numFmtId="14" fontId="0" fillId="0" borderId="9" xfId="0" applyNumberFormat="1" applyBorder="1" applyAlignment="1">
      <alignment horizontal="center" vertical="center"/>
    </xf>
    <xf numFmtId="0" fontId="0" fillId="0" borderId="5" xfId="0" applyBorder="1" applyAlignment="1">
      <alignment horizontal="center" vertical="center"/>
    </xf>
    <xf numFmtId="44" fontId="0" fillId="0" borderId="5" xfId="0" applyNumberFormat="1" applyBorder="1" applyAlignment="1">
      <alignment horizontal="center" vertical="center"/>
    </xf>
    <xf numFmtId="14" fontId="0" fillId="0" borderId="6" xfId="0" applyNumberFormat="1" applyBorder="1" applyAlignment="1">
      <alignment horizontal="center" vertical="center"/>
    </xf>
    <xf numFmtId="0" fontId="1" fillId="0" borderId="13" xfId="0" applyFont="1" applyBorder="1" applyAlignment="1">
      <alignment horizontal="center" vertical="center" wrapText="1"/>
    </xf>
    <xf numFmtId="44" fontId="0" fillId="0" borderId="14" xfId="0" applyNumberFormat="1" applyBorder="1" applyAlignment="1">
      <alignment horizontal="center" vertical="center"/>
    </xf>
    <xf numFmtId="44" fontId="0" fillId="0" borderId="15" xfId="0" applyNumberFormat="1" applyBorder="1" applyAlignment="1">
      <alignment horizontal="center" vertical="center"/>
    </xf>
    <xf numFmtId="0" fontId="1" fillId="0" borderId="16" xfId="0"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0" xfId="0" applyAlignment="1">
      <alignment horizontal="center"/>
    </xf>
    <xf numFmtId="0" fontId="0" fillId="0" borderId="7" xfId="0" applyNumberFormat="1" applyBorder="1" applyAlignment="1">
      <alignment horizontal="center" vertical="center"/>
    </xf>
    <xf numFmtId="0" fontId="0" fillId="0" borderId="4" xfId="0" applyNumberFormat="1" applyBorder="1" applyAlignment="1">
      <alignment horizontal="center" vertical="center"/>
    </xf>
    <xf numFmtId="0" fontId="0" fillId="0" borderId="0" xfId="0" applyAlignment="1">
      <alignment horizontal="center" vertical="center"/>
    </xf>
    <xf numFmtId="4" fontId="0" fillId="0" borderId="0" xfId="0" applyNumberFormat="1" applyAlignment="1">
      <alignment horizontal="center" vertical="center"/>
    </xf>
    <xf numFmtId="14" fontId="0" fillId="0" borderId="17" xfId="0" applyNumberFormat="1" applyBorder="1" applyAlignment="1">
      <alignment horizontal="center" vertical="center"/>
    </xf>
    <xf numFmtId="14" fontId="0" fillId="0" borderId="5" xfId="0" applyNumberFormat="1" applyBorder="1" applyAlignment="1">
      <alignment horizontal="center" vertical="center"/>
    </xf>
    <xf numFmtId="0" fontId="3" fillId="0" borderId="0" xfId="0" applyFont="1" applyAlignment="1">
      <alignment vertical="center"/>
    </xf>
    <xf numFmtId="0" fontId="3" fillId="0" borderId="20" xfId="0"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3" fillId="0" borderId="0" xfId="0" quotePrefix="1" applyFont="1" applyAlignment="1">
      <alignment vertical="center"/>
    </xf>
    <xf numFmtId="0" fontId="5" fillId="0" borderId="0" xfId="0" applyFont="1" applyAlignment="1">
      <alignment horizontal="right"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0" xfId="0" applyFont="1" applyAlignment="1">
      <alignment vertical="center" wrapText="1"/>
    </xf>
    <xf numFmtId="44" fontId="3" fillId="0" borderId="0" xfId="0" applyNumberFormat="1" applyFont="1" applyAlignment="1">
      <alignment vertical="center"/>
    </xf>
    <xf numFmtId="14" fontId="3" fillId="0" borderId="0" xfId="0" applyNumberFormat="1" applyFont="1" applyAlignment="1">
      <alignment vertical="center"/>
    </xf>
    <xf numFmtId="0" fontId="9" fillId="0" borderId="23" xfId="0" applyFont="1" applyBorder="1" applyAlignment="1">
      <alignment vertical="center"/>
    </xf>
    <xf numFmtId="0" fontId="7" fillId="0" borderId="24"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26" xfId="0" applyFont="1" applyBorder="1" applyAlignment="1">
      <alignment vertical="center"/>
    </xf>
    <xf numFmtId="0" fontId="3" fillId="0" borderId="0" xfId="0" applyFont="1" applyBorder="1" applyAlignment="1">
      <alignment vertical="center"/>
    </xf>
    <xf numFmtId="0" fontId="3" fillId="0" borderId="27" xfId="0" applyFont="1" applyBorder="1" applyAlignment="1">
      <alignment vertical="center"/>
    </xf>
    <xf numFmtId="0" fontId="3" fillId="0" borderId="26" xfId="0" applyFont="1" applyBorder="1" applyAlignment="1">
      <alignment vertical="center"/>
    </xf>
    <xf numFmtId="0" fontId="3" fillId="0" borderId="14" xfId="0" applyFont="1" applyBorder="1" applyAlignment="1">
      <alignment vertical="center"/>
    </xf>
    <xf numFmtId="0" fontId="3" fillId="0" borderId="17" xfId="0" applyFont="1" applyBorder="1" applyAlignment="1">
      <alignment vertical="center"/>
    </xf>
    <xf numFmtId="0" fontId="3" fillId="0" borderId="0" xfId="0" applyFont="1"/>
    <xf numFmtId="0" fontId="11" fillId="0" borderId="0" xfId="0" applyFont="1" applyAlignment="1">
      <alignment horizontal="center" vertical="center"/>
    </xf>
    <xf numFmtId="0" fontId="13" fillId="0" borderId="0" xfId="0" applyFont="1" applyAlignment="1">
      <alignment horizontal="center" vertical="center"/>
    </xf>
    <xf numFmtId="0" fontId="11"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3" fillId="0" borderId="0" xfId="0" applyFont="1" applyAlignment="1">
      <alignment wrapText="1"/>
    </xf>
    <xf numFmtId="3" fontId="13" fillId="0" borderId="28" xfId="0" applyNumberFormat="1" applyFont="1" applyBorder="1" applyAlignment="1">
      <alignment horizontal="center" vertical="center"/>
    </xf>
    <xf numFmtId="0" fontId="3" fillId="0" borderId="0" xfId="0" applyFont="1" applyAlignment="1">
      <alignment horizontal="center"/>
    </xf>
    <xf numFmtId="0" fontId="0" fillId="0" borderId="34" xfId="0" applyBorder="1" applyAlignment="1">
      <alignment horizontal="center" vertical="center" wrapText="1"/>
    </xf>
    <xf numFmtId="0" fontId="0" fillId="0" borderId="0" xfId="0" applyAlignment="1">
      <alignment horizontal="center" vertical="center" wrapText="1"/>
    </xf>
    <xf numFmtId="0" fontId="0" fillId="0" borderId="4" xfId="0" applyBorder="1" applyAlignment="1">
      <alignment horizontal="center" vertical="center"/>
    </xf>
    <xf numFmtId="0" fontId="0" fillId="0" borderId="6" xfId="0" applyBorder="1" applyAlignment="1">
      <alignment horizontal="center" vertical="center"/>
    </xf>
    <xf numFmtId="0" fontId="0" fillId="0" borderId="38" xfId="0" applyBorder="1" applyAlignment="1">
      <alignment horizontal="center" vertical="center" wrapText="1"/>
    </xf>
    <xf numFmtId="49" fontId="0" fillId="0" borderId="7" xfId="0" applyNumberFormat="1" applyBorder="1" applyAlignment="1">
      <alignment horizontal="center" vertical="center"/>
    </xf>
    <xf numFmtId="0" fontId="0" fillId="0" borderId="9" xfId="0" applyBorder="1" applyAlignment="1">
      <alignment horizontal="center" vertical="center"/>
    </xf>
    <xf numFmtId="49" fontId="0" fillId="0" borderId="1" xfId="0" applyNumberFormat="1" applyBorder="1" applyAlignment="1">
      <alignment horizontal="center" vertical="center"/>
    </xf>
    <xf numFmtId="0" fontId="0" fillId="0" borderId="22"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3" xfId="0" applyBorder="1" applyAlignment="1">
      <alignment horizontal="center" vertical="center"/>
    </xf>
    <xf numFmtId="49" fontId="0" fillId="0" borderId="4" xfId="0" applyNumberFormat="1" applyBorder="1" applyAlignment="1">
      <alignment horizontal="center" vertical="center"/>
    </xf>
    <xf numFmtId="0" fontId="0" fillId="0" borderId="45" xfId="0" applyBorder="1" applyAlignment="1">
      <alignment horizontal="center" vertical="center"/>
    </xf>
    <xf numFmtId="0" fontId="0" fillId="0" borderId="38"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5" fillId="0" borderId="0" xfId="0" applyFont="1" applyAlignment="1">
      <alignment horizontal="lef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3" fillId="0" borderId="0" xfId="0" applyFont="1" applyBorder="1" applyAlignment="1">
      <alignment vertical="top" wrapText="1"/>
    </xf>
    <xf numFmtId="0" fontId="3" fillId="0" borderId="27" xfId="0" applyFont="1" applyBorder="1" applyAlignment="1">
      <alignment vertical="top" wrapText="1"/>
    </xf>
    <xf numFmtId="0" fontId="7" fillId="0" borderId="24" xfId="0" applyFont="1" applyBorder="1" applyAlignment="1">
      <alignment horizontal="left" vertical="center"/>
    </xf>
    <xf numFmtId="0" fontId="3" fillId="0" borderId="0" xfId="0" applyFont="1" applyBorder="1" applyAlignment="1">
      <alignment horizontal="left" vertical="center"/>
    </xf>
    <xf numFmtId="0" fontId="3" fillId="0" borderId="24" xfId="0" applyFont="1" applyBorder="1" applyAlignment="1">
      <alignment horizontal="left" vertical="center"/>
    </xf>
    <xf numFmtId="0" fontId="3" fillId="0" borderId="25" xfId="0" applyFont="1" applyBorder="1" applyAlignment="1">
      <alignment horizontal="left" vertical="center"/>
    </xf>
    <xf numFmtId="0" fontId="9" fillId="0" borderId="0" xfId="0" applyFont="1" applyBorder="1" applyAlignment="1">
      <alignment vertical="center"/>
    </xf>
    <xf numFmtId="0" fontId="7" fillId="0" borderId="0" xfId="0" applyFont="1" applyBorder="1" applyAlignment="1">
      <alignment vertical="center"/>
    </xf>
    <xf numFmtId="0" fontId="11" fillId="0" borderId="30" xfId="0" applyFont="1" applyBorder="1" applyAlignment="1">
      <alignment horizontal="center" vertical="center"/>
    </xf>
    <xf numFmtId="0" fontId="3" fillId="0" borderId="29" xfId="0" applyFont="1" applyBorder="1" applyAlignment="1">
      <alignment horizontal="left" vertical="center"/>
    </xf>
    <xf numFmtId="3" fontId="13" fillId="0" borderId="46" xfId="0" applyNumberFormat="1" applyFont="1" applyBorder="1" applyAlignment="1">
      <alignment horizontal="center" vertical="center"/>
    </xf>
    <xf numFmtId="0" fontId="3" fillId="0" borderId="47" xfId="0" applyFont="1" applyBorder="1" applyAlignment="1">
      <alignment horizontal="left" vertical="center"/>
    </xf>
    <xf numFmtId="0" fontId="11" fillId="0" borderId="48" xfId="0" applyFont="1" applyBorder="1" applyAlignment="1">
      <alignment horizontal="center" vertical="center"/>
    </xf>
    <xf numFmtId="0" fontId="15" fillId="0" borderId="0" xfId="0" applyFont="1" applyAlignment="1">
      <alignment horizontal="justify" vertical="center"/>
    </xf>
    <xf numFmtId="0" fontId="16" fillId="0" borderId="0" xfId="0" applyFont="1"/>
    <xf numFmtId="0" fontId="0" fillId="0" borderId="0" xfId="0" applyFont="1"/>
    <xf numFmtId="0" fontId="0" fillId="0" borderId="8" xfId="0" applyBorder="1" applyAlignment="1">
      <alignment horizontal="left" vertical="center"/>
    </xf>
    <xf numFmtId="0" fontId="0" fillId="0" borderId="5" xfId="0" applyBorder="1" applyAlignment="1">
      <alignment horizontal="left" vertical="center"/>
    </xf>
    <xf numFmtId="0" fontId="1" fillId="0" borderId="0" xfId="0" applyFont="1" applyAlignment="1">
      <alignment horizontal="center" vertical="center"/>
    </xf>
    <xf numFmtId="0" fontId="0" fillId="0" borderId="0" xfId="0" applyFont="1" applyAlignment="1">
      <alignment horizontal="center"/>
    </xf>
    <xf numFmtId="0" fontId="0" fillId="0" borderId="0" xfId="0" applyAlignment="1">
      <alignment horizontal="left"/>
    </xf>
    <xf numFmtId="0" fontId="0" fillId="0" borderId="0" xfId="0" applyBorder="1" applyAlignment="1">
      <alignment horizontal="center" vertical="center"/>
    </xf>
    <xf numFmtId="0" fontId="18" fillId="0" borderId="0" xfId="0" applyFont="1" applyAlignment="1">
      <alignment horizontal="center" vertical="center"/>
    </xf>
    <xf numFmtId="0" fontId="2" fillId="0" borderId="0" xfId="0" applyFont="1" applyAlignment="1">
      <alignment vertical="center"/>
    </xf>
    <xf numFmtId="0" fontId="2" fillId="0" borderId="0" xfId="0" applyFont="1" applyAlignment="1">
      <alignment vertical="center" wrapText="1"/>
    </xf>
    <xf numFmtId="44" fontId="2" fillId="0" borderId="0" xfId="0" applyNumberFormat="1" applyFont="1" applyAlignment="1">
      <alignment vertical="center"/>
    </xf>
    <xf numFmtId="0" fontId="2" fillId="0" borderId="0" xfId="0" applyFont="1" applyAlignment="1">
      <alignment horizontal="right" vertical="center"/>
    </xf>
    <xf numFmtId="14" fontId="2" fillId="0" borderId="0" xfId="0" applyNumberFormat="1" applyFont="1" applyAlignment="1">
      <alignment vertical="center"/>
    </xf>
    <xf numFmtId="49" fontId="2" fillId="0" borderId="0" xfId="0" applyNumberFormat="1" applyFont="1" applyAlignment="1">
      <alignment vertical="center"/>
    </xf>
    <xf numFmtId="0" fontId="3" fillId="0" borderId="0" xfId="0" applyFont="1"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3" fillId="0" borderId="0" xfId="0" applyFont="1" applyBorder="1" applyAlignment="1">
      <alignment horizontal="left" vertical="center" wrapText="1"/>
    </xf>
    <xf numFmtId="0" fontId="0" fillId="0" borderId="0" xfId="0" applyAlignment="1">
      <alignment horizontal="left" vertical="center" wrapText="1"/>
    </xf>
    <xf numFmtId="0" fontId="0" fillId="0" borderId="27" xfId="0" applyBorder="1" applyAlignment="1">
      <alignment horizontal="left" vertical="center" wrapText="1"/>
    </xf>
    <xf numFmtId="0" fontId="3" fillId="0" borderId="27" xfId="0" applyFont="1" applyBorder="1" applyAlignment="1">
      <alignment horizontal="left" vertical="top" wrapText="1"/>
    </xf>
    <xf numFmtId="0" fontId="3" fillId="0" borderId="27" xfId="0" applyFont="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0" xfId="0" applyFont="1" applyBorder="1" applyAlignment="1">
      <alignment horizontal="center" vertical="center"/>
    </xf>
    <xf numFmtId="0" fontId="8" fillId="0" borderId="27" xfId="0" applyFont="1" applyBorder="1" applyAlignment="1">
      <alignment horizontal="center" vertical="center"/>
    </xf>
    <xf numFmtId="0" fontId="8" fillId="0" borderId="14"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3" fillId="0" borderId="0" xfId="0" applyFont="1" applyAlignment="1">
      <alignment horizontal="left" vertical="center" wrapText="1"/>
    </xf>
    <xf numFmtId="14" fontId="7" fillId="0" borderId="0" xfId="0" applyNumberFormat="1"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justify" vertical="center" wrapText="1"/>
    </xf>
    <xf numFmtId="44" fontId="3" fillId="0" borderId="0" xfId="0" applyNumberFormat="1" applyFont="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0" xfId="0" applyFont="1" applyBorder="1" applyAlignment="1">
      <alignment horizontal="center" vertical="center"/>
    </xf>
    <xf numFmtId="0" fontId="3" fillId="0" borderId="27"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17" xfId="0" applyFont="1" applyBorder="1" applyAlignment="1">
      <alignment horizontal="center" vertical="center"/>
    </xf>
    <xf numFmtId="0" fontId="2" fillId="0" borderId="0" xfId="0" applyFont="1" applyBorder="1" applyAlignment="1">
      <alignment horizontal="center" vertical="center"/>
    </xf>
    <xf numFmtId="0" fontId="5"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19" fillId="0" borderId="23" xfId="0" applyFont="1" applyBorder="1" applyAlignment="1">
      <alignment horizontal="center" vertical="top"/>
    </xf>
    <xf numFmtId="0" fontId="19" fillId="0" borderId="24" xfId="0" applyFont="1" applyBorder="1" applyAlignment="1">
      <alignment horizontal="center" vertical="top"/>
    </xf>
    <xf numFmtId="0" fontId="19" fillId="0" borderId="25" xfId="0" applyFont="1" applyBorder="1" applyAlignment="1">
      <alignment horizontal="center" vertical="top"/>
    </xf>
    <xf numFmtId="0" fontId="19" fillId="0" borderId="26" xfId="0" applyFont="1" applyBorder="1" applyAlignment="1">
      <alignment horizontal="center" vertical="top"/>
    </xf>
    <xf numFmtId="0" fontId="19" fillId="0" borderId="0" xfId="0" applyFont="1" applyBorder="1" applyAlignment="1">
      <alignment horizontal="center" vertical="top"/>
    </xf>
    <xf numFmtId="0" fontId="19" fillId="0" borderId="27" xfId="0" applyFont="1" applyBorder="1" applyAlignment="1">
      <alignment horizontal="center" vertical="top"/>
    </xf>
    <xf numFmtId="0" fontId="19" fillId="0" borderId="14" xfId="0" applyFont="1" applyBorder="1" applyAlignment="1">
      <alignment horizontal="center" vertical="top"/>
    </xf>
    <xf numFmtId="0" fontId="19" fillId="0" borderId="20" xfId="0" applyFont="1" applyBorder="1" applyAlignment="1">
      <alignment horizontal="center" vertical="top"/>
    </xf>
    <xf numFmtId="0" fontId="19" fillId="0" borderId="17" xfId="0" applyFont="1" applyBorder="1" applyAlignment="1">
      <alignment horizontal="center" vertical="top"/>
    </xf>
    <xf numFmtId="0" fontId="2" fillId="0" borderId="0" xfId="0" applyFont="1" applyAlignment="1">
      <alignment horizontal="center" vertical="center" wrapText="1"/>
    </xf>
    <xf numFmtId="44" fontId="2" fillId="0" borderId="0" xfId="0" applyNumberFormat="1" applyFont="1" applyAlignment="1">
      <alignment horizontal="center" vertical="center"/>
    </xf>
    <xf numFmtId="0" fontId="17" fillId="0" borderId="0" xfId="0" applyFont="1" applyBorder="1" applyAlignment="1">
      <alignment horizontal="center" vertical="center"/>
    </xf>
    <xf numFmtId="0" fontId="20" fillId="0" borderId="0" xfId="0" applyFont="1" applyAlignment="1">
      <alignment horizontal="center" vertical="center"/>
    </xf>
    <xf numFmtId="0" fontId="18"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center" vertical="center"/>
    </xf>
    <xf numFmtId="0" fontId="14" fillId="0" borderId="31" xfId="0" applyFont="1" applyBorder="1" applyAlignment="1">
      <alignment horizontal="center" vertical="center"/>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0" fillId="0" borderId="35" xfId="0" applyBorder="1" applyAlignment="1">
      <alignment horizontal="center" vertical="center" wrapText="1"/>
    </xf>
    <xf numFmtId="0" fontId="0" fillId="0" borderId="39" xfId="0" applyBorder="1" applyAlignment="1">
      <alignment horizontal="center" vertical="center" wrapText="1"/>
    </xf>
    <xf numFmtId="0" fontId="0" fillId="0" borderId="36" xfId="0" applyBorder="1" applyAlignment="1">
      <alignment horizontal="center" vertical="center" wrapText="1"/>
    </xf>
    <xf numFmtId="0" fontId="0" fillId="0" borderId="40" xfId="0" applyBorder="1" applyAlignment="1">
      <alignment horizontal="center" vertical="center" wrapText="1"/>
    </xf>
    <xf numFmtId="0" fontId="0" fillId="0" borderId="37" xfId="0" applyBorder="1" applyAlignment="1">
      <alignment horizontal="center" vertical="center" wrapText="1"/>
    </xf>
    <xf numFmtId="0" fontId="0" fillId="0" borderId="41"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D0550-FF98-5945-B814-E12F80E7818E}">
  <sheetPr>
    <tabColor rgb="FFFF0000"/>
  </sheetPr>
  <dimension ref="A1:J30"/>
  <sheetViews>
    <sheetView workbookViewId="0">
      <selection activeCell="B2" sqref="B2:I21"/>
    </sheetView>
  </sheetViews>
  <sheetFormatPr baseColWidth="10" defaultRowHeight="16" x14ac:dyDescent="0.2"/>
  <cols>
    <col min="1" max="1" width="47.85546875" customWidth="1"/>
    <col min="2" max="2" width="16.7109375" bestFit="1" customWidth="1"/>
    <col min="3" max="3" width="22.5703125" bestFit="1" customWidth="1"/>
    <col min="4" max="4" width="13.28515625" bestFit="1" customWidth="1"/>
    <col min="5" max="5" width="10.7109375" style="35"/>
    <col min="6" max="6" width="17.5703125" bestFit="1" customWidth="1"/>
    <col min="7" max="7" width="7.28515625" customWidth="1"/>
    <col min="8" max="8" width="21.5703125" bestFit="1" customWidth="1"/>
  </cols>
  <sheetData>
    <row r="1" spans="1:8" s="112" customFormat="1" x14ac:dyDescent="0.2">
      <c r="A1" s="112" t="s">
        <v>88</v>
      </c>
      <c r="B1" s="112" t="s">
        <v>123</v>
      </c>
      <c r="C1" s="112" t="s">
        <v>124</v>
      </c>
      <c r="D1" s="112" t="s">
        <v>125</v>
      </c>
      <c r="E1" s="112" t="s">
        <v>126</v>
      </c>
      <c r="F1" s="112" t="s">
        <v>7</v>
      </c>
      <c r="H1" s="112" t="s">
        <v>127</v>
      </c>
    </row>
    <row r="2" spans="1:8" x14ac:dyDescent="0.2">
      <c r="A2" s="107" t="s">
        <v>107</v>
      </c>
      <c r="H2" s="115"/>
    </row>
    <row r="3" spans="1:8" x14ac:dyDescent="0.2">
      <c r="A3" s="107"/>
      <c r="H3" s="115"/>
    </row>
    <row r="4" spans="1:8" s="109" customFormat="1" x14ac:dyDescent="0.2">
      <c r="A4" s="107" t="s">
        <v>108</v>
      </c>
      <c r="E4" s="113"/>
    </row>
    <row r="5" spans="1:8" x14ac:dyDescent="0.2">
      <c r="A5" s="107" t="s">
        <v>109</v>
      </c>
    </row>
    <row r="6" spans="1:8" s="109" customFormat="1" x14ac:dyDescent="0.2">
      <c r="A6" s="107" t="s">
        <v>110</v>
      </c>
      <c r="E6" s="113"/>
    </row>
    <row r="7" spans="1:8" x14ac:dyDescent="0.2">
      <c r="A7" s="107" t="s">
        <v>111</v>
      </c>
    </row>
    <row r="8" spans="1:8" s="109" customFormat="1" x14ac:dyDescent="0.2">
      <c r="A8" s="107" t="s">
        <v>112</v>
      </c>
      <c r="E8" s="113"/>
    </row>
    <row r="9" spans="1:8" x14ac:dyDescent="0.2">
      <c r="A9" s="107" t="s">
        <v>113</v>
      </c>
    </row>
    <row r="10" spans="1:8" s="109" customFormat="1" x14ac:dyDescent="0.2">
      <c r="A10" s="107" t="s">
        <v>114</v>
      </c>
      <c r="E10" s="113"/>
    </row>
    <row r="11" spans="1:8" x14ac:dyDescent="0.2">
      <c r="A11" s="107" t="s">
        <v>115</v>
      </c>
    </row>
    <row r="12" spans="1:8" s="109" customFormat="1" x14ac:dyDescent="0.2">
      <c r="A12" s="107" t="s">
        <v>116</v>
      </c>
      <c r="E12" s="113"/>
    </row>
    <row r="13" spans="1:8" x14ac:dyDescent="0.2">
      <c r="A13" s="107" t="s">
        <v>117</v>
      </c>
    </row>
    <row r="14" spans="1:8" s="109" customFormat="1" x14ac:dyDescent="0.2">
      <c r="A14" s="107" t="s">
        <v>118</v>
      </c>
      <c r="E14" s="113"/>
    </row>
    <row r="15" spans="1:8" x14ac:dyDescent="0.2">
      <c r="A15" s="107" t="s">
        <v>121</v>
      </c>
    </row>
    <row r="16" spans="1:8" s="109" customFormat="1" x14ac:dyDescent="0.2">
      <c r="A16" s="107" t="s">
        <v>119</v>
      </c>
      <c r="E16" s="113"/>
    </row>
    <row r="17" spans="1:10" x14ac:dyDescent="0.2">
      <c r="A17" s="107" t="s">
        <v>120</v>
      </c>
    </row>
    <row r="18" spans="1:10" s="109" customFormat="1" x14ac:dyDescent="0.2">
      <c r="A18" s="108" t="s">
        <v>106</v>
      </c>
      <c r="E18" s="113"/>
    </row>
    <row r="19" spans="1:10" x14ac:dyDescent="0.2">
      <c r="A19" s="108" t="s">
        <v>122</v>
      </c>
      <c r="J19" t="s">
        <v>53</v>
      </c>
    </row>
    <row r="20" spans="1:10" s="109" customFormat="1" x14ac:dyDescent="0.2">
      <c r="E20" s="113"/>
    </row>
    <row r="22" spans="1:10" s="109" customFormat="1" x14ac:dyDescent="0.2">
      <c r="E22" s="113"/>
    </row>
    <row r="24" spans="1:10" s="109" customFormat="1" x14ac:dyDescent="0.2">
      <c r="E24" s="113"/>
    </row>
    <row r="26" spans="1:10" s="109" customFormat="1" x14ac:dyDescent="0.2">
      <c r="E26" s="113"/>
    </row>
    <row r="28" spans="1:10" s="109" customFormat="1" x14ac:dyDescent="0.2">
      <c r="E28" s="113"/>
    </row>
    <row r="30" spans="1:10" s="109" customFormat="1" x14ac:dyDescent="0.2">
      <c r="E30" s="113"/>
    </row>
  </sheetData>
  <pageMargins left="0.7" right="0.7" top="0.75" bottom="0.75" header="0.3" footer="0.3"/>
  <pageSetup paperSize="9"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F5D3F-11B4-944F-AA61-E6118793E5CB}">
  <dimension ref="A1:N42"/>
  <sheetViews>
    <sheetView zoomScaleNormal="100" zoomScaleSheetLayoutView="100" workbookViewId="0">
      <pane xSplit="5" ySplit="1" topLeftCell="J2" activePane="bottomRight" state="frozen"/>
      <selection pane="topRight" activeCell="F1" sqref="F1"/>
      <selection pane="bottomLeft" activeCell="A2" sqref="A2"/>
      <selection pane="bottomRight" activeCell="E2" sqref="E2"/>
    </sheetView>
  </sheetViews>
  <sheetFormatPr baseColWidth="10" defaultRowHeight="16" x14ac:dyDescent="0.2"/>
  <cols>
    <col min="1" max="1" width="16.5703125" bestFit="1" customWidth="1"/>
    <col min="2" max="2" width="17.7109375" bestFit="1" customWidth="1"/>
    <col min="4" max="4" width="46.5703125" customWidth="1"/>
    <col min="5" max="5" width="21.5703125" customWidth="1"/>
    <col min="6" max="6" width="22.28515625" customWidth="1"/>
    <col min="7" max="7" width="21.28515625" customWidth="1"/>
    <col min="8" max="8" width="10.7109375" style="35"/>
    <col min="9" max="9" width="17.5703125" style="35" bestFit="1" customWidth="1"/>
    <col min="10" max="10" width="50.5703125" bestFit="1" customWidth="1"/>
    <col min="11" max="11" width="14.7109375" customWidth="1"/>
    <col min="12" max="12" width="17.140625" customWidth="1"/>
  </cols>
  <sheetData>
    <row r="1" spans="1:14" s="2" customFormat="1" ht="35" thickBot="1" x14ac:dyDescent="0.25">
      <c r="A1" s="6" t="s">
        <v>3</v>
      </c>
      <c r="B1" s="31" t="s">
        <v>104</v>
      </c>
      <c r="C1" s="7" t="s">
        <v>0</v>
      </c>
      <c r="D1" s="7" t="s">
        <v>1</v>
      </c>
      <c r="E1" s="7" t="s">
        <v>2</v>
      </c>
      <c r="F1" s="7" t="s">
        <v>4</v>
      </c>
      <c r="G1" s="7" t="s">
        <v>5</v>
      </c>
      <c r="H1" s="7" t="s">
        <v>6</v>
      </c>
      <c r="I1" s="7" t="s">
        <v>7</v>
      </c>
      <c r="J1" s="7" t="s">
        <v>8</v>
      </c>
      <c r="K1" s="7" t="s">
        <v>9</v>
      </c>
      <c r="L1" s="7" t="s">
        <v>10</v>
      </c>
      <c r="M1" s="28" t="s">
        <v>33</v>
      </c>
      <c r="N1" s="8" t="s">
        <v>11</v>
      </c>
    </row>
    <row r="2" spans="1:14" s="13" customFormat="1" ht="29" customHeight="1" x14ac:dyDescent="0.2">
      <c r="A2" s="9" t="s">
        <v>130</v>
      </c>
      <c r="B2" s="91" t="s">
        <v>131</v>
      </c>
      <c r="C2" s="5" t="s">
        <v>13</v>
      </c>
      <c r="D2" s="10" t="s">
        <v>107</v>
      </c>
      <c r="E2" s="110"/>
      <c r="F2" s="110"/>
      <c r="G2" s="110"/>
      <c r="H2" s="22"/>
      <c r="I2" s="22"/>
      <c r="J2" s="10"/>
      <c r="K2" s="11"/>
      <c r="L2" s="11"/>
      <c r="M2" s="29" t="s">
        <v>34</v>
      </c>
      <c r="N2" s="12"/>
    </row>
    <row r="3" spans="1:14" s="13" customFormat="1" ht="29" customHeight="1" x14ac:dyDescent="0.2">
      <c r="A3" s="14"/>
      <c r="B3" s="92"/>
      <c r="C3" s="3" t="s">
        <v>13</v>
      </c>
      <c r="D3" s="15" t="s">
        <v>108</v>
      </c>
      <c r="E3" s="110"/>
      <c r="F3" s="110"/>
      <c r="G3" s="110"/>
      <c r="H3" s="22"/>
      <c r="I3" s="22"/>
      <c r="J3" s="15"/>
      <c r="K3" s="16"/>
      <c r="L3" s="11"/>
      <c r="M3" s="29" t="s">
        <v>34</v>
      </c>
      <c r="N3" s="17"/>
    </row>
    <row r="4" spans="1:14" s="13" customFormat="1" ht="29" customHeight="1" x14ac:dyDescent="0.2">
      <c r="A4" s="14"/>
      <c r="B4" s="92"/>
      <c r="C4" s="3" t="s">
        <v>14</v>
      </c>
      <c r="D4" s="15" t="s">
        <v>109</v>
      </c>
      <c r="E4" s="110"/>
      <c r="F4" s="110"/>
      <c r="G4" s="110"/>
      <c r="H4" s="22"/>
      <c r="I4" s="22"/>
      <c r="J4" s="15"/>
      <c r="K4" s="16"/>
      <c r="L4" s="11"/>
      <c r="M4" s="29" t="s">
        <v>34</v>
      </c>
      <c r="N4" s="17"/>
    </row>
    <row r="5" spans="1:14" s="13" customFormat="1" ht="29" customHeight="1" x14ac:dyDescent="0.2">
      <c r="A5" s="14"/>
      <c r="B5" s="92"/>
      <c r="C5" s="3" t="s">
        <v>15</v>
      </c>
      <c r="D5" s="15" t="s">
        <v>110</v>
      </c>
      <c r="E5" s="110"/>
      <c r="F5" s="110"/>
      <c r="G5" s="110"/>
      <c r="H5" s="22"/>
      <c r="I5" s="22"/>
      <c r="J5" s="15"/>
      <c r="K5" s="16"/>
      <c r="L5" s="11"/>
      <c r="M5" s="29" t="s">
        <v>34</v>
      </c>
      <c r="N5" s="17"/>
    </row>
    <row r="6" spans="1:14" s="13" customFormat="1" ht="29" customHeight="1" x14ac:dyDescent="0.2">
      <c r="A6" s="14"/>
      <c r="B6" s="92"/>
      <c r="C6" s="3" t="s">
        <v>16</v>
      </c>
      <c r="D6" s="15" t="s">
        <v>111</v>
      </c>
      <c r="E6" s="110"/>
      <c r="F6" s="110"/>
      <c r="G6" s="110"/>
      <c r="H6" s="22"/>
      <c r="I6" s="22"/>
      <c r="J6" s="15"/>
      <c r="K6" s="16"/>
      <c r="L6" s="11"/>
      <c r="M6" s="29" t="s">
        <v>34</v>
      </c>
      <c r="N6" s="17"/>
    </row>
    <row r="7" spans="1:14" s="13" customFormat="1" ht="29" customHeight="1" x14ac:dyDescent="0.2">
      <c r="A7" s="14"/>
      <c r="B7" s="92"/>
      <c r="C7" s="3" t="s">
        <v>17</v>
      </c>
      <c r="D7" s="15" t="s">
        <v>112</v>
      </c>
      <c r="E7" s="110"/>
      <c r="F7" s="110"/>
      <c r="G7" s="110"/>
      <c r="H7" s="22"/>
      <c r="I7" s="22"/>
      <c r="J7" s="15"/>
      <c r="K7" s="16"/>
      <c r="L7" s="11"/>
      <c r="M7" s="29" t="s">
        <v>34</v>
      </c>
      <c r="N7" s="17"/>
    </row>
    <row r="8" spans="1:14" s="13" customFormat="1" ht="29" customHeight="1" x14ac:dyDescent="0.2">
      <c r="A8" s="14"/>
      <c r="B8" s="92"/>
      <c r="C8" s="3" t="s">
        <v>18</v>
      </c>
      <c r="D8" s="15" t="s">
        <v>113</v>
      </c>
      <c r="E8" s="110"/>
      <c r="F8" s="110"/>
      <c r="G8" s="110"/>
      <c r="H8" s="22"/>
      <c r="I8" s="22"/>
      <c r="J8" s="15"/>
      <c r="K8" s="16"/>
      <c r="L8" s="11"/>
      <c r="M8" s="29" t="s">
        <v>34</v>
      </c>
      <c r="N8" s="17"/>
    </row>
    <row r="9" spans="1:14" s="13" customFormat="1" ht="29" customHeight="1" x14ac:dyDescent="0.2">
      <c r="A9" s="14"/>
      <c r="B9" s="92"/>
      <c r="C9" s="3" t="s">
        <v>19</v>
      </c>
      <c r="D9" s="15" t="s">
        <v>114</v>
      </c>
      <c r="E9" s="110"/>
      <c r="F9" s="110"/>
      <c r="G9" s="110"/>
      <c r="H9" s="22"/>
      <c r="I9" s="22"/>
      <c r="J9" s="15"/>
      <c r="K9" s="16"/>
      <c r="L9" s="11"/>
      <c r="M9" s="29" t="s">
        <v>34</v>
      </c>
      <c r="N9" s="17"/>
    </row>
    <row r="10" spans="1:14" s="13" customFormat="1" ht="29" customHeight="1" x14ac:dyDescent="0.2">
      <c r="A10" s="14"/>
      <c r="B10" s="92"/>
      <c r="C10" s="3" t="s">
        <v>20</v>
      </c>
      <c r="D10" s="15" t="s">
        <v>115</v>
      </c>
      <c r="E10" s="110"/>
      <c r="F10" s="110"/>
      <c r="G10" s="110"/>
      <c r="H10" s="22"/>
      <c r="I10" s="22"/>
      <c r="J10" s="15"/>
      <c r="K10" s="16"/>
      <c r="L10" s="11"/>
      <c r="M10" s="29" t="s">
        <v>34</v>
      </c>
      <c r="N10" s="17"/>
    </row>
    <row r="11" spans="1:14" s="13" customFormat="1" ht="29" customHeight="1" x14ac:dyDescent="0.2">
      <c r="A11" s="14"/>
      <c r="B11" s="92"/>
      <c r="C11" s="3" t="s">
        <v>21</v>
      </c>
      <c r="D11" s="15" t="s">
        <v>116</v>
      </c>
      <c r="E11" s="110"/>
      <c r="F11" s="110"/>
      <c r="G11" s="110"/>
      <c r="H11" s="22"/>
      <c r="I11" s="22"/>
      <c r="J11" s="15"/>
      <c r="K11" s="16"/>
      <c r="L11" s="11"/>
      <c r="M11" s="29" t="s">
        <v>34</v>
      </c>
      <c r="N11" s="17"/>
    </row>
    <row r="12" spans="1:14" s="13" customFormat="1" ht="29" customHeight="1" x14ac:dyDescent="0.2">
      <c r="A12" s="14"/>
      <c r="B12" s="92"/>
      <c r="C12" s="3" t="s">
        <v>22</v>
      </c>
      <c r="D12" s="15" t="s">
        <v>117</v>
      </c>
      <c r="E12" s="110"/>
      <c r="F12" s="110"/>
      <c r="G12" s="110"/>
      <c r="H12" s="22"/>
      <c r="I12" s="22"/>
      <c r="J12" s="15"/>
      <c r="K12" s="16"/>
      <c r="L12" s="11"/>
      <c r="M12" s="29" t="s">
        <v>34</v>
      </c>
      <c r="N12" s="17"/>
    </row>
    <row r="13" spans="1:14" s="13" customFormat="1" ht="29" customHeight="1" x14ac:dyDescent="0.2">
      <c r="A13" s="14"/>
      <c r="B13" s="92"/>
      <c r="C13" s="3" t="s">
        <v>23</v>
      </c>
      <c r="D13" s="15" t="s">
        <v>118</v>
      </c>
      <c r="E13" s="110"/>
      <c r="F13" s="110"/>
      <c r="G13" s="110"/>
      <c r="H13" s="22"/>
      <c r="I13" s="22"/>
      <c r="J13" s="15"/>
      <c r="K13" s="16"/>
      <c r="L13" s="11"/>
      <c r="M13" s="29" t="s">
        <v>34</v>
      </c>
      <c r="N13" s="17"/>
    </row>
    <row r="14" spans="1:14" s="13" customFormat="1" ht="29" customHeight="1" x14ac:dyDescent="0.2">
      <c r="A14" s="14"/>
      <c r="B14" s="92"/>
      <c r="C14" s="3" t="s">
        <v>24</v>
      </c>
      <c r="D14" s="15" t="s">
        <v>121</v>
      </c>
      <c r="E14" s="110"/>
      <c r="F14" s="110"/>
      <c r="G14" s="110"/>
      <c r="H14" s="22"/>
      <c r="I14" s="22"/>
      <c r="J14" s="15"/>
      <c r="K14" s="16"/>
      <c r="L14" s="11"/>
      <c r="M14" s="29" t="s">
        <v>34</v>
      </c>
      <c r="N14" s="17"/>
    </row>
    <row r="15" spans="1:14" s="13" customFormat="1" ht="29" customHeight="1" x14ac:dyDescent="0.2">
      <c r="A15" s="14"/>
      <c r="B15" s="92"/>
      <c r="C15" s="3" t="s">
        <v>25</v>
      </c>
      <c r="D15" s="15" t="s">
        <v>119</v>
      </c>
      <c r="E15" s="110"/>
      <c r="F15" s="110"/>
      <c r="G15" s="110"/>
      <c r="H15" s="22"/>
      <c r="I15" s="22"/>
      <c r="J15" s="15"/>
      <c r="K15" s="16"/>
      <c r="L15" s="11"/>
      <c r="M15" s="29" t="s">
        <v>34</v>
      </c>
      <c r="N15" s="17"/>
    </row>
    <row r="16" spans="1:14" s="13" customFormat="1" ht="29" customHeight="1" x14ac:dyDescent="0.2">
      <c r="A16" s="14"/>
      <c r="B16" s="92"/>
      <c r="C16" s="3" t="s">
        <v>26</v>
      </c>
      <c r="D16" s="15" t="s">
        <v>120</v>
      </c>
      <c r="E16" s="110"/>
      <c r="F16" s="110"/>
      <c r="G16" s="110"/>
      <c r="H16" s="22"/>
      <c r="I16" s="22"/>
      <c r="J16" s="15"/>
      <c r="K16" s="16"/>
      <c r="L16" s="11"/>
      <c r="M16" s="29" t="s">
        <v>34</v>
      </c>
      <c r="N16" s="17"/>
    </row>
    <row r="17" spans="1:14" s="13" customFormat="1" ht="29" customHeight="1" x14ac:dyDescent="0.2">
      <c r="A17" s="14"/>
      <c r="B17" s="92"/>
      <c r="C17" s="3" t="s">
        <v>27</v>
      </c>
      <c r="D17" s="15" t="s">
        <v>106</v>
      </c>
      <c r="E17" s="110"/>
      <c r="F17" s="110"/>
      <c r="G17" s="110"/>
      <c r="H17" s="22"/>
      <c r="I17" s="22"/>
      <c r="J17" s="15"/>
      <c r="K17" s="16"/>
      <c r="L17" s="11"/>
      <c r="M17" s="29" t="s">
        <v>34</v>
      </c>
      <c r="N17" s="17"/>
    </row>
    <row r="18" spans="1:14" s="13" customFormat="1" ht="29" customHeight="1" x14ac:dyDescent="0.2">
      <c r="A18" s="14"/>
      <c r="B18" s="92"/>
      <c r="C18" s="3" t="s">
        <v>28</v>
      </c>
      <c r="D18" s="15" t="s">
        <v>122</v>
      </c>
      <c r="E18" s="110"/>
      <c r="F18" s="110"/>
      <c r="G18" s="110"/>
      <c r="H18" s="22"/>
      <c r="I18" s="22"/>
      <c r="J18" s="15"/>
      <c r="K18" s="16"/>
      <c r="L18" s="11"/>
      <c r="M18" s="29" t="s">
        <v>34</v>
      </c>
      <c r="N18" s="17"/>
    </row>
    <row r="19" spans="1:14" s="13" customFormat="1" ht="29" customHeight="1" x14ac:dyDescent="0.2">
      <c r="A19" s="14"/>
      <c r="B19" s="92"/>
      <c r="C19" s="3" t="s">
        <v>29</v>
      </c>
      <c r="D19" s="15"/>
      <c r="E19" s="110"/>
      <c r="F19" s="110"/>
      <c r="G19" s="110"/>
      <c r="H19" s="22"/>
      <c r="I19" s="22"/>
      <c r="J19" s="15"/>
      <c r="K19" s="16"/>
      <c r="L19" s="11"/>
      <c r="M19" s="29" t="s">
        <v>34</v>
      </c>
      <c r="N19" s="17"/>
    </row>
    <row r="20" spans="1:14" s="13" customFormat="1" ht="29" customHeight="1" x14ac:dyDescent="0.2">
      <c r="A20" s="14"/>
      <c r="B20" s="92"/>
      <c r="C20" s="3" t="s">
        <v>30</v>
      </c>
      <c r="D20" s="15"/>
      <c r="E20" s="110"/>
      <c r="F20" s="110"/>
      <c r="G20" s="110"/>
      <c r="H20" s="22"/>
      <c r="I20" s="22"/>
      <c r="J20" s="15"/>
      <c r="K20" s="16"/>
      <c r="L20" s="11"/>
      <c r="M20" s="29" t="s">
        <v>34</v>
      </c>
      <c r="N20" s="17"/>
    </row>
    <row r="21" spans="1:14" s="13" customFormat="1" ht="29" customHeight="1" thickBot="1" x14ac:dyDescent="0.25">
      <c r="A21" s="18"/>
      <c r="B21" s="93"/>
      <c r="C21" s="4" t="s">
        <v>31</v>
      </c>
      <c r="D21" s="19"/>
      <c r="E21" s="111"/>
      <c r="F21" s="111"/>
      <c r="G21" s="111"/>
      <c r="H21" s="25"/>
      <c r="I21" s="25"/>
      <c r="J21" s="19"/>
      <c r="K21" s="20"/>
      <c r="L21" s="20"/>
      <c r="M21" s="30" t="s">
        <v>34</v>
      </c>
      <c r="N21" s="21"/>
    </row>
    <row r="22" spans="1:14" x14ac:dyDescent="0.2">
      <c r="C22" s="1"/>
    </row>
    <row r="23" spans="1:14" x14ac:dyDescent="0.2">
      <c r="C23" s="1"/>
    </row>
    <row r="24" spans="1:14" x14ac:dyDescent="0.2">
      <c r="C24" s="1"/>
    </row>
    <row r="25" spans="1:14" s="38" customFormat="1" x14ac:dyDescent="0.2">
      <c r="C25" s="39"/>
    </row>
    <row r="26" spans="1:14" s="38" customFormat="1" x14ac:dyDescent="0.2">
      <c r="C26" s="39"/>
    </row>
    <row r="27" spans="1:14" x14ac:dyDescent="0.2">
      <c r="C27" s="1"/>
    </row>
    <row r="28" spans="1:14" x14ac:dyDescent="0.2">
      <c r="C28" s="1"/>
    </row>
    <row r="29" spans="1:14" x14ac:dyDescent="0.2">
      <c r="C29" s="1"/>
    </row>
    <row r="30" spans="1:14" x14ac:dyDescent="0.2">
      <c r="C30" s="1"/>
    </row>
    <row r="31" spans="1:14" x14ac:dyDescent="0.2">
      <c r="C31" s="1"/>
    </row>
    <row r="32" spans="1:14" x14ac:dyDescent="0.2">
      <c r="C32" s="1"/>
    </row>
    <row r="33" spans="3:3" x14ac:dyDescent="0.2">
      <c r="C33" s="1"/>
    </row>
    <row r="34" spans="3:3" x14ac:dyDescent="0.2">
      <c r="C34" s="1"/>
    </row>
    <row r="35" spans="3:3" x14ac:dyDescent="0.2">
      <c r="C35" s="1"/>
    </row>
    <row r="36" spans="3:3" x14ac:dyDescent="0.2">
      <c r="C36" s="1"/>
    </row>
    <row r="37" spans="3:3" x14ac:dyDescent="0.2">
      <c r="C37" s="1"/>
    </row>
    <row r="38" spans="3:3" x14ac:dyDescent="0.2">
      <c r="C38" s="1"/>
    </row>
    <row r="39" spans="3:3" x14ac:dyDescent="0.2">
      <c r="C39" s="1"/>
    </row>
    <row r="40" spans="3:3" x14ac:dyDescent="0.2">
      <c r="C40" s="1"/>
    </row>
    <row r="41" spans="3:3" x14ac:dyDescent="0.2">
      <c r="C41" s="1"/>
    </row>
    <row r="42" spans="3:3" x14ac:dyDescent="0.2">
      <c r="C42" s="1"/>
    </row>
  </sheetData>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6">
        <x14:dataValidation type="list" allowBlank="1" showInputMessage="1" showErrorMessage="1" xr:uid="{F8631AE3-2A0C-5242-99E9-060DAECF60DA}">
          <x14:formula1>
            <xm:f>'NE PAS TOUCHER - LISTE DER.'!$A$2:$A$33</xm:f>
          </x14:formula1>
          <xm:sqref>D2:D21</xm:sqref>
        </x14:dataValidation>
        <x14:dataValidation type="list" allowBlank="1" showInputMessage="1" showErrorMessage="1" xr:uid="{870091CF-FCBB-DE4D-B303-868F3280605A}">
          <x14:formula1>
            <xm:f>'NE PAS TOUCHER - LISTE DER.'!$B$2:$B$31</xm:f>
          </x14:formula1>
          <xm:sqref>E2:E21</xm:sqref>
        </x14:dataValidation>
        <x14:dataValidation type="list" allowBlank="1" showInputMessage="1" showErrorMessage="1" xr:uid="{CC5E0477-7276-7647-BD28-DB4DAAA1CEF2}">
          <x14:formula1>
            <xm:f>'NE PAS TOUCHER - LISTE DER.'!$C$2:$C$33</xm:f>
          </x14:formula1>
          <xm:sqref>F2:F21</xm:sqref>
        </x14:dataValidation>
        <x14:dataValidation type="list" allowBlank="1" showInputMessage="1" showErrorMessage="1" xr:uid="{B805A0D4-A559-7845-9423-F6BF00E435D3}">
          <x14:formula1>
            <xm:f>'NE PAS TOUCHER - LISTE DER.'!$D$2:$D$34</xm:f>
          </x14:formula1>
          <xm:sqref>G2:G21</xm:sqref>
        </x14:dataValidation>
        <x14:dataValidation type="list" allowBlank="1" showInputMessage="1" showErrorMessage="1" xr:uid="{5BDA0E64-7A7F-C549-B033-F1B0BC437472}">
          <x14:formula1>
            <xm:f>'NE PAS TOUCHER - LISTE DER.'!$E$2:$E$38</xm:f>
          </x14:formula1>
          <xm:sqref>H2:H21</xm:sqref>
        </x14:dataValidation>
        <x14:dataValidation type="list" allowBlank="1" showInputMessage="1" showErrorMessage="1" xr:uid="{B745D5C1-2185-E54E-988C-4C4A091DEB78}">
          <x14:formula1>
            <xm:f>'NE PAS TOUCHER - LISTE DER.'!$F$2:$F$34</xm:f>
          </x14:formula1>
          <xm:sqref>I2:I21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DE77B-8449-924F-BF4A-7649A67167BA}">
  <dimension ref="A1:P42"/>
  <sheetViews>
    <sheetView zoomScaleNormal="100" zoomScaleSheetLayoutView="100" workbookViewId="0">
      <selection activeCell="F2" sqref="F2"/>
    </sheetView>
  </sheetViews>
  <sheetFormatPr baseColWidth="10" defaultRowHeight="16" x14ac:dyDescent="0.2"/>
  <cols>
    <col min="2" max="2" width="16.5703125" bestFit="1" customWidth="1"/>
    <col min="3" max="3" width="17.7109375" bestFit="1" customWidth="1"/>
    <col min="5" max="5" width="45.7109375" bestFit="1" customWidth="1"/>
    <col min="6" max="6" width="21.5703125" style="114" customWidth="1"/>
    <col min="7" max="7" width="22.28515625" customWidth="1"/>
    <col min="8" max="8" width="21.28515625" customWidth="1"/>
    <col min="10" max="10" width="17.5703125" bestFit="1" customWidth="1"/>
    <col min="11" max="11" width="50.5703125" bestFit="1" customWidth="1"/>
    <col min="12" max="14" width="13.5703125" customWidth="1"/>
  </cols>
  <sheetData>
    <row r="1" spans="1:16" s="2" customFormat="1" ht="35" thickBot="1" x14ac:dyDescent="0.25">
      <c r="A1" s="6" t="s">
        <v>35</v>
      </c>
      <c r="B1" s="31" t="s">
        <v>3</v>
      </c>
      <c r="C1" s="31" t="s">
        <v>104</v>
      </c>
      <c r="D1" s="7" t="s">
        <v>0</v>
      </c>
      <c r="E1" s="7" t="s">
        <v>1</v>
      </c>
      <c r="F1" s="7" t="s">
        <v>2</v>
      </c>
      <c r="G1" s="7" t="s">
        <v>4</v>
      </c>
      <c r="H1" s="7" t="s">
        <v>5</v>
      </c>
      <c r="I1" s="7" t="s">
        <v>6</v>
      </c>
      <c r="J1" s="7" t="s">
        <v>7</v>
      </c>
      <c r="K1" s="7" t="s">
        <v>8</v>
      </c>
      <c r="L1" s="7" t="s">
        <v>9</v>
      </c>
      <c r="M1" s="7" t="s">
        <v>32</v>
      </c>
      <c r="N1" s="7" t="s">
        <v>10</v>
      </c>
      <c r="O1" s="28" t="s">
        <v>33</v>
      </c>
      <c r="P1" s="8" t="s">
        <v>36</v>
      </c>
    </row>
    <row r="2" spans="1:16" ht="29" customHeight="1" x14ac:dyDescent="0.2">
      <c r="A2" s="36">
        <v>1</v>
      </c>
      <c r="B2" s="32" t="str">
        <f>'ACTE D''ENGAGEMENT'!A2</f>
        <v>RESIDENCE SO CHARTRONS</v>
      </c>
      <c r="C2" s="32" t="str">
        <f>'ACTE D''ENGAGEMENT'!B2</f>
        <v>BORDEAUX</v>
      </c>
      <c r="D2" s="5" t="s">
        <v>12</v>
      </c>
      <c r="E2" s="110" t="str">
        <f>'ACTE D''ENGAGEMENT'!D2</f>
        <v>FONDATIONS  - GROS ŒUVRE</v>
      </c>
      <c r="F2" s="110">
        <f>'ACTE D''ENGAGEMENT'!E2</f>
        <v>0</v>
      </c>
      <c r="G2" s="110">
        <f>'ACTE D''ENGAGEMENT'!F2</f>
        <v>0</v>
      </c>
      <c r="H2" s="110">
        <f>'ACTE D''ENGAGEMENT'!G2</f>
        <v>0</v>
      </c>
      <c r="I2" s="22">
        <f>'ACTE D''ENGAGEMENT'!H2</f>
        <v>0</v>
      </c>
      <c r="J2" s="22">
        <f>'ACTE D''ENGAGEMENT'!I2</f>
        <v>0</v>
      </c>
      <c r="K2" s="10">
        <f>'ACTE D''ENGAGEMENT'!J2</f>
        <v>0</v>
      </c>
      <c r="L2" s="23">
        <f>'ACTE D''ENGAGEMENT'!K2</f>
        <v>0</v>
      </c>
      <c r="M2" s="23">
        <f>L2*20%</f>
        <v>0</v>
      </c>
      <c r="N2" s="23">
        <f>L2+M2</f>
        <v>0</v>
      </c>
      <c r="O2" s="29" t="str">
        <f>'ACTE D''ENGAGEMENT'!M2</f>
        <v>MERIGNAC</v>
      </c>
      <c r="P2" s="24">
        <f>'ACTE D''ENGAGEMENT'!N2</f>
        <v>0</v>
      </c>
    </row>
    <row r="3" spans="1:16" ht="29" customHeight="1" x14ac:dyDescent="0.2">
      <c r="A3" s="36">
        <v>1</v>
      </c>
      <c r="B3" s="33">
        <f>'ACTE D''ENGAGEMENT'!A3</f>
        <v>0</v>
      </c>
      <c r="C3" s="33">
        <f>'ACTE D''ENGAGEMENT'!B3</f>
        <v>0</v>
      </c>
      <c r="D3" s="3" t="s">
        <v>13</v>
      </c>
      <c r="E3" s="110" t="str">
        <f>'ACTE D''ENGAGEMENT'!D3</f>
        <v xml:space="preserve">ETANCHEITE </v>
      </c>
      <c r="F3" s="110">
        <f>'ACTE D''ENGAGEMENT'!E3</f>
        <v>0</v>
      </c>
      <c r="G3" s="110">
        <f>'ACTE D''ENGAGEMENT'!F3</f>
        <v>0</v>
      </c>
      <c r="H3" s="110">
        <f>'ACTE D''ENGAGEMENT'!G3</f>
        <v>0</v>
      </c>
      <c r="I3" s="22">
        <f>'ACTE D''ENGAGEMENT'!H3</f>
        <v>0</v>
      </c>
      <c r="J3" s="22">
        <f>'ACTE D''ENGAGEMENT'!I3</f>
        <v>0</v>
      </c>
      <c r="K3" s="10">
        <f>'ACTE D''ENGAGEMENT'!J3</f>
        <v>0</v>
      </c>
      <c r="L3" s="23">
        <f>'ACTE D''ENGAGEMENT'!K3</f>
        <v>0</v>
      </c>
      <c r="M3" s="23">
        <f t="shared" ref="M3:M21" si="0">L3*20%</f>
        <v>0</v>
      </c>
      <c r="N3" s="23">
        <f t="shared" ref="N3:N21" si="1">L3+M3</f>
        <v>0</v>
      </c>
      <c r="O3" s="29" t="str">
        <f>'ACTE D''ENGAGEMENT'!M3</f>
        <v>MERIGNAC</v>
      </c>
      <c r="P3" s="24">
        <f>'ACTE D''ENGAGEMENT'!N3</f>
        <v>0</v>
      </c>
    </row>
    <row r="4" spans="1:16" ht="29" customHeight="1" x14ac:dyDescent="0.2">
      <c r="A4" s="36">
        <v>1</v>
      </c>
      <c r="B4" s="33">
        <f>'ACTE D''ENGAGEMENT'!A4</f>
        <v>0</v>
      </c>
      <c r="C4" s="33">
        <f>'ACTE D''ENGAGEMENT'!B4</f>
        <v>0</v>
      </c>
      <c r="D4" s="3" t="s">
        <v>14</v>
      </c>
      <c r="E4" s="110" t="str">
        <f>'ACTE D''ENGAGEMENT'!D4</f>
        <v xml:space="preserve">CHARPENTE </v>
      </c>
      <c r="F4" s="110">
        <f>'ACTE D''ENGAGEMENT'!E4</f>
        <v>0</v>
      </c>
      <c r="G4" s="110">
        <f>'ACTE D''ENGAGEMENT'!F4</f>
        <v>0</v>
      </c>
      <c r="H4" s="110">
        <f>'ACTE D''ENGAGEMENT'!G4</f>
        <v>0</v>
      </c>
      <c r="I4" s="22">
        <f>'ACTE D''ENGAGEMENT'!H4</f>
        <v>0</v>
      </c>
      <c r="J4" s="22">
        <f>'ACTE D''ENGAGEMENT'!I4</f>
        <v>0</v>
      </c>
      <c r="K4" s="10">
        <f>'ACTE D''ENGAGEMENT'!J4</f>
        <v>0</v>
      </c>
      <c r="L4" s="23">
        <f>'ACTE D''ENGAGEMENT'!K4</f>
        <v>0</v>
      </c>
      <c r="M4" s="23">
        <f t="shared" si="0"/>
        <v>0</v>
      </c>
      <c r="N4" s="23">
        <f t="shared" si="1"/>
        <v>0</v>
      </c>
      <c r="O4" s="29" t="str">
        <f>'ACTE D''ENGAGEMENT'!M4</f>
        <v>MERIGNAC</v>
      </c>
      <c r="P4" s="24">
        <f>'ACTE D''ENGAGEMENT'!N4</f>
        <v>0</v>
      </c>
    </row>
    <row r="5" spans="1:16" ht="29" customHeight="1" x14ac:dyDescent="0.2">
      <c r="A5" s="36">
        <v>1</v>
      </c>
      <c r="B5" s="33">
        <f>'ACTE D''ENGAGEMENT'!A5</f>
        <v>0</v>
      </c>
      <c r="C5" s="33">
        <f>'ACTE D''ENGAGEMENT'!B5</f>
        <v>0</v>
      </c>
      <c r="D5" s="3" t="s">
        <v>15</v>
      </c>
      <c r="E5" s="110" t="str">
        <f>'ACTE D''ENGAGEMENT'!D5</f>
        <v>COUVERTURE – ZINGUERIE</v>
      </c>
      <c r="F5" s="110">
        <f>'ACTE D''ENGAGEMENT'!E5</f>
        <v>0</v>
      </c>
      <c r="G5" s="110">
        <f>'ACTE D''ENGAGEMENT'!F5</f>
        <v>0</v>
      </c>
      <c r="H5" s="110">
        <f>'ACTE D''ENGAGEMENT'!G5</f>
        <v>0</v>
      </c>
      <c r="I5" s="22">
        <f>'ACTE D''ENGAGEMENT'!H5</f>
        <v>0</v>
      </c>
      <c r="J5" s="22">
        <f>'ACTE D''ENGAGEMENT'!I5</f>
        <v>0</v>
      </c>
      <c r="K5" s="10">
        <f>'ACTE D''ENGAGEMENT'!J5</f>
        <v>0</v>
      </c>
      <c r="L5" s="23">
        <f>'ACTE D''ENGAGEMENT'!K5</f>
        <v>0</v>
      </c>
      <c r="M5" s="23">
        <f t="shared" si="0"/>
        <v>0</v>
      </c>
      <c r="N5" s="23">
        <f t="shared" si="1"/>
        <v>0</v>
      </c>
      <c r="O5" s="29" t="str">
        <f>'ACTE D''ENGAGEMENT'!M5</f>
        <v>MERIGNAC</v>
      </c>
      <c r="P5" s="24">
        <f>'ACTE D''ENGAGEMENT'!N5</f>
        <v>0</v>
      </c>
    </row>
    <row r="6" spans="1:16" ht="29" customHeight="1" x14ac:dyDescent="0.2">
      <c r="A6" s="36">
        <v>1</v>
      </c>
      <c r="B6" s="33">
        <f>'ACTE D''ENGAGEMENT'!A6</f>
        <v>0</v>
      </c>
      <c r="C6" s="33">
        <f>'ACTE D''ENGAGEMENT'!B6</f>
        <v>0</v>
      </c>
      <c r="D6" s="3" t="s">
        <v>16</v>
      </c>
      <c r="E6" s="110" t="str">
        <f>'ACTE D''ENGAGEMENT'!D6</f>
        <v>ENDUIT EXTERIEUR – PLACAGE PIERRE</v>
      </c>
      <c r="F6" s="110">
        <f>'ACTE D''ENGAGEMENT'!E6</f>
        <v>0</v>
      </c>
      <c r="G6" s="110">
        <f>'ACTE D''ENGAGEMENT'!F6</f>
        <v>0</v>
      </c>
      <c r="H6" s="110">
        <f>'ACTE D''ENGAGEMENT'!G6</f>
        <v>0</v>
      </c>
      <c r="I6" s="22">
        <f>'ACTE D''ENGAGEMENT'!H6</f>
        <v>0</v>
      </c>
      <c r="J6" s="22">
        <f>'ACTE D''ENGAGEMENT'!I6</f>
        <v>0</v>
      </c>
      <c r="K6" s="10">
        <f>'ACTE D''ENGAGEMENT'!J6</f>
        <v>0</v>
      </c>
      <c r="L6" s="23">
        <f>'ACTE D''ENGAGEMENT'!K6</f>
        <v>0</v>
      </c>
      <c r="M6" s="23">
        <f t="shared" si="0"/>
        <v>0</v>
      </c>
      <c r="N6" s="23">
        <f t="shared" si="1"/>
        <v>0</v>
      </c>
      <c r="O6" s="29" t="str">
        <f>'ACTE D''ENGAGEMENT'!M6</f>
        <v>MERIGNAC</v>
      </c>
      <c r="P6" s="24">
        <f>'ACTE D''ENGAGEMENT'!N6</f>
        <v>0</v>
      </c>
    </row>
    <row r="7" spans="1:16" ht="29" customHeight="1" x14ac:dyDescent="0.2">
      <c r="A7" s="36">
        <v>1</v>
      </c>
      <c r="B7" s="33">
        <f>'ACTE D''ENGAGEMENT'!A7</f>
        <v>0</v>
      </c>
      <c r="C7" s="33">
        <f>'ACTE D''ENGAGEMENT'!B7</f>
        <v>0</v>
      </c>
      <c r="D7" s="3" t="s">
        <v>17</v>
      </c>
      <c r="E7" s="110" t="str">
        <f>'ACTE D''ENGAGEMENT'!D7</f>
        <v>MENUISERIE PVC</v>
      </c>
      <c r="F7" s="110">
        <f>'ACTE D''ENGAGEMENT'!E7</f>
        <v>0</v>
      </c>
      <c r="G7" s="110">
        <f>'ACTE D''ENGAGEMENT'!F7</f>
        <v>0</v>
      </c>
      <c r="H7" s="110">
        <f>'ACTE D''ENGAGEMENT'!G7</f>
        <v>0</v>
      </c>
      <c r="I7" s="22">
        <f>'ACTE D''ENGAGEMENT'!H7</f>
        <v>0</v>
      </c>
      <c r="J7" s="22">
        <f>'ACTE D''ENGAGEMENT'!I7</f>
        <v>0</v>
      </c>
      <c r="K7" s="10">
        <f>'ACTE D''ENGAGEMENT'!J7</f>
        <v>0</v>
      </c>
      <c r="L7" s="23">
        <f>'ACTE D''ENGAGEMENT'!K7</f>
        <v>0</v>
      </c>
      <c r="M7" s="23">
        <f t="shared" si="0"/>
        <v>0</v>
      </c>
      <c r="N7" s="23">
        <f t="shared" si="1"/>
        <v>0</v>
      </c>
      <c r="O7" s="29" t="str">
        <f>'ACTE D''ENGAGEMENT'!M7</f>
        <v>MERIGNAC</v>
      </c>
      <c r="P7" s="24">
        <f>'ACTE D''ENGAGEMENT'!N7</f>
        <v>0</v>
      </c>
    </row>
    <row r="8" spans="1:16" ht="29" customHeight="1" x14ac:dyDescent="0.2">
      <c r="A8" s="36">
        <v>1</v>
      </c>
      <c r="B8" s="33">
        <f>'ACTE D''ENGAGEMENT'!A8</f>
        <v>0</v>
      </c>
      <c r="C8" s="33">
        <f>'ACTE D''ENGAGEMENT'!B8</f>
        <v>0</v>
      </c>
      <c r="D8" s="3" t="s">
        <v>18</v>
      </c>
      <c r="E8" s="110" t="str">
        <f>'ACTE D''ENGAGEMENT'!D8</f>
        <v xml:space="preserve">PLOMBERIE – SANITAIRE - VMC – GAZ  </v>
      </c>
      <c r="F8" s="110">
        <f>'ACTE D''ENGAGEMENT'!E8</f>
        <v>0</v>
      </c>
      <c r="G8" s="110">
        <f>'ACTE D''ENGAGEMENT'!F8</f>
        <v>0</v>
      </c>
      <c r="H8" s="110">
        <f>'ACTE D''ENGAGEMENT'!G8</f>
        <v>0</v>
      </c>
      <c r="I8" s="22">
        <f>'ACTE D''ENGAGEMENT'!H8</f>
        <v>0</v>
      </c>
      <c r="J8" s="22">
        <f>'ACTE D''ENGAGEMENT'!I8</f>
        <v>0</v>
      </c>
      <c r="K8" s="10">
        <f>'ACTE D''ENGAGEMENT'!J8</f>
        <v>0</v>
      </c>
      <c r="L8" s="23">
        <f>'ACTE D''ENGAGEMENT'!K8</f>
        <v>0</v>
      </c>
      <c r="M8" s="23">
        <f t="shared" si="0"/>
        <v>0</v>
      </c>
      <c r="N8" s="23">
        <f t="shared" si="1"/>
        <v>0</v>
      </c>
      <c r="O8" s="29" t="str">
        <f>'ACTE D''ENGAGEMENT'!M8</f>
        <v>MERIGNAC</v>
      </c>
      <c r="P8" s="24">
        <f>'ACTE D''ENGAGEMENT'!N8</f>
        <v>0</v>
      </c>
    </row>
    <row r="9" spans="1:16" ht="29" customHeight="1" x14ac:dyDescent="0.2">
      <c r="A9" s="36">
        <v>1</v>
      </c>
      <c r="B9" s="33">
        <f>'ACTE D''ENGAGEMENT'!A9</f>
        <v>0</v>
      </c>
      <c r="C9" s="33">
        <f>'ACTE D''ENGAGEMENT'!B9</f>
        <v>0</v>
      </c>
      <c r="D9" s="3" t="s">
        <v>19</v>
      </c>
      <c r="E9" s="110" t="str">
        <f>'ACTE D''ENGAGEMENT'!D9</f>
        <v xml:space="preserve">COURANT FORT - COURANT FAIBLE </v>
      </c>
      <c r="F9" s="110">
        <f>'ACTE D''ENGAGEMENT'!E9</f>
        <v>0</v>
      </c>
      <c r="G9" s="110">
        <f>'ACTE D''ENGAGEMENT'!F9</f>
        <v>0</v>
      </c>
      <c r="H9" s="110">
        <f>'ACTE D''ENGAGEMENT'!G9</f>
        <v>0</v>
      </c>
      <c r="I9" s="22">
        <f>'ACTE D''ENGAGEMENT'!H9</f>
        <v>0</v>
      </c>
      <c r="J9" s="22">
        <f>'ACTE D''ENGAGEMENT'!I9</f>
        <v>0</v>
      </c>
      <c r="K9" s="10">
        <f>'ACTE D''ENGAGEMENT'!J9</f>
        <v>0</v>
      </c>
      <c r="L9" s="23">
        <f>'ACTE D''ENGAGEMENT'!K9</f>
        <v>0</v>
      </c>
      <c r="M9" s="23">
        <f t="shared" si="0"/>
        <v>0</v>
      </c>
      <c r="N9" s="23">
        <f t="shared" si="1"/>
        <v>0</v>
      </c>
      <c r="O9" s="29" t="str">
        <f>'ACTE D''ENGAGEMENT'!M9</f>
        <v>MERIGNAC</v>
      </c>
      <c r="P9" s="24">
        <f>'ACTE D''ENGAGEMENT'!N9</f>
        <v>0</v>
      </c>
    </row>
    <row r="10" spans="1:16" ht="29" customHeight="1" x14ac:dyDescent="0.2">
      <c r="A10" s="36">
        <v>1</v>
      </c>
      <c r="B10" s="33">
        <f>'ACTE D''ENGAGEMENT'!A10</f>
        <v>0</v>
      </c>
      <c r="C10" s="33">
        <f>'ACTE D''ENGAGEMENT'!B10</f>
        <v>0</v>
      </c>
      <c r="D10" s="3" t="s">
        <v>20</v>
      </c>
      <c r="E10" s="110" t="str">
        <f>'ACTE D''ENGAGEMENT'!D10</f>
        <v>PLATRERIE - CLOISONS - DOUBLAGES - PLAFONDS</v>
      </c>
      <c r="F10" s="110">
        <f>'ACTE D''ENGAGEMENT'!E10</f>
        <v>0</v>
      </c>
      <c r="G10" s="110">
        <f>'ACTE D''ENGAGEMENT'!F10</f>
        <v>0</v>
      </c>
      <c r="H10" s="110">
        <f>'ACTE D''ENGAGEMENT'!G10</f>
        <v>0</v>
      </c>
      <c r="I10" s="22">
        <f>'ACTE D''ENGAGEMENT'!H10</f>
        <v>0</v>
      </c>
      <c r="J10" s="22">
        <f>'ACTE D''ENGAGEMENT'!I10</f>
        <v>0</v>
      </c>
      <c r="K10" s="10">
        <f>'ACTE D''ENGAGEMENT'!J10</f>
        <v>0</v>
      </c>
      <c r="L10" s="23">
        <f>'ACTE D''ENGAGEMENT'!K10</f>
        <v>0</v>
      </c>
      <c r="M10" s="23">
        <f t="shared" si="0"/>
        <v>0</v>
      </c>
      <c r="N10" s="23">
        <f t="shared" si="1"/>
        <v>0</v>
      </c>
      <c r="O10" s="29" t="str">
        <f>'ACTE D''ENGAGEMENT'!M10</f>
        <v>MERIGNAC</v>
      </c>
      <c r="P10" s="24">
        <f>'ACTE D''ENGAGEMENT'!N10</f>
        <v>0</v>
      </c>
    </row>
    <row r="11" spans="1:16" ht="29" customHeight="1" x14ac:dyDescent="0.2">
      <c r="A11" s="36">
        <v>1</v>
      </c>
      <c r="B11" s="33">
        <f>'ACTE D''ENGAGEMENT'!A11</f>
        <v>0</v>
      </c>
      <c r="C11" s="33">
        <f>'ACTE D''ENGAGEMENT'!B11</f>
        <v>0</v>
      </c>
      <c r="D11" s="3" t="s">
        <v>21</v>
      </c>
      <c r="E11" s="110" t="str">
        <f>'ACTE D''ENGAGEMENT'!D11</f>
        <v>ISOLATION COMBLE – FLOCAGE</v>
      </c>
      <c r="F11" s="110">
        <f>'ACTE D''ENGAGEMENT'!E11</f>
        <v>0</v>
      </c>
      <c r="G11" s="110">
        <f>'ACTE D''ENGAGEMENT'!F11</f>
        <v>0</v>
      </c>
      <c r="H11" s="110">
        <f>'ACTE D''ENGAGEMENT'!G11</f>
        <v>0</v>
      </c>
      <c r="I11" s="22">
        <f>'ACTE D''ENGAGEMENT'!H11</f>
        <v>0</v>
      </c>
      <c r="J11" s="22">
        <f>'ACTE D''ENGAGEMENT'!I11</f>
        <v>0</v>
      </c>
      <c r="K11" s="10">
        <f>'ACTE D''ENGAGEMENT'!J11</f>
        <v>0</v>
      </c>
      <c r="L11" s="23">
        <f>'ACTE D''ENGAGEMENT'!K11</f>
        <v>0</v>
      </c>
      <c r="M11" s="23">
        <f t="shared" si="0"/>
        <v>0</v>
      </c>
      <c r="N11" s="23">
        <f t="shared" si="1"/>
        <v>0</v>
      </c>
      <c r="O11" s="29" t="str">
        <f>'ACTE D''ENGAGEMENT'!M11</f>
        <v>MERIGNAC</v>
      </c>
      <c r="P11" s="24">
        <f>'ACTE D''ENGAGEMENT'!N11</f>
        <v>0</v>
      </c>
    </row>
    <row r="12" spans="1:16" ht="29" customHeight="1" x14ac:dyDescent="0.2">
      <c r="A12" s="36">
        <v>1</v>
      </c>
      <c r="B12" s="33">
        <f>'ACTE D''ENGAGEMENT'!A12</f>
        <v>0</v>
      </c>
      <c r="C12" s="33">
        <f>'ACTE D''ENGAGEMENT'!B12</f>
        <v>0</v>
      </c>
      <c r="D12" s="3" t="s">
        <v>22</v>
      </c>
      <c r="E12" s="110" t="str">
        <f>'ACTE D''ENGAGEMENT'!D12</f>
        <v xml:space="preserve">MENUISERIE INTERIEURE </v>
      </c>
      <c r="F12" s="110">
        <f>'ACTE D''ENGAGEMENT'!E12</f>
        <v>0</v>
      </c>
      <c r="G12" s="110">
        <f>'ACTE D''ENGAGEMENT'!F12</f>
        <v>0</v>
      </c>
      <c r="H12" s="110">
        <f>'ACTE D''ENGAGEMENT'!G12</f>
        <v>0</v>
      </c>
      <c r="I12" s="22">
        <f>'ACTE D''ENGAGEMENT'!H12</f>
        <v>0</v>
      </c>
      <c r="J12" s="22">
        <f>'ACTE D''ENGAGEMENT'!I12</f>
        <v>0</v>
      </c>
      <c r="K12" s="10">
        <f>'ACTE D''ENGAGEMENT'!J12</f>
        <v>0</v>
      </c>
      <c r="L12" s="23">
        <f>'ACTE D''ENGAGEMENT'!K12</f>
        <v>0</v>
      </c>
      <c r="M12" s="23">
        <f t="shared" si="0"/>
        <v>0</v>
      </c>
      <c r="N12" s="23">
        <f t="shared" si="1"/>
        <v>0</v>
      </c>
      <c r="O12" s="29" t="str">
        <f>'ACTE D''ENGAGEMENT'!M12</f>
        <v>MERIGNAC</v>
      </c>
      <c r="P12" s="24">
        <f>'ACTE D''ENGAGEMENT'!N12</f>
        <v>0</v>
      </c>
    </row>
    <row r="13" spans="1:16" ht="29" customHeight="1" x14ac:dyDescent="0.2">
      <c r="A13" s="36">
        <v>1</v>
      </c>
      <c r="B13" s="33">
        <f>'ACTE D''ENGAGEMENT'!A13</f>
        <v>0</v>
      </c>
      <c r="C13" s="33">
        <f>'ACTE D''ENGAGEMENT'!B13</f>
        <v>0</v>
      </c>
      <c r="D13" s="3" t="s">
        <v>23</v>
      </c>
      <c r="E13" s="110" t="str">
        <f>'ACTE D''ENGAGEMENT'!D13</f>
        <v xml:space="preserve">CARRELAGE – FAIENCE </v>
      </c>
      <c r="F13" s="110">
        <f>'ACTE D''ENGAGEMENT'!E13</f>
        <v>0</v>
      </c>
      <c r="G13" s="110">
        <f>'ACTE D''ENGAGEMENT'!F13</f>
        <v>0</v>
      </c>
      <c r="H13" s="110">
        <f>'ACTE D''ENGAGEMENT'!G13</f>
        <v>0</v>
      </c>
      <c r="I13" s="22">
        <f>'ACTE D''ENGAGEMENT'!H13</f>
        <v>0</v>
      </c>
      <c r="J13" s="22">
        <f>'ACTE D''ENGAGEMENT'!I13</f>
        <v>0</v>
      </c>
      <c r="K13" s="10">
        <f>'ACTE D''ENGAGEMENT'!J13</f>
        <v>0</v>
      </c>
      <c r="L13" s="23">
        <f>'ACTE D''ENGAGEMENT'!K13</f>
        <v>0</v>
      </c>
      <c r="M13" s="23">
        <f t="shared" si="0"/>
        <v>0</v>
      </c>
      <c r="N13" s="23">
        <f t="shared" si="1"/>
        <v>0</v>
      </c>
      <c r="O13" s="29" t="str">
        <f>'ACTE D''ENGAGEMENT'!M13</f>
        <v>MERIGNAC</v>
      </c>
      <c r="P13" s="24">
        <f>'ACTE D''ENGAGEMENT'!N13</f>
        <v>0</v>
      </c>
    </row>
    <row r="14" spans="1:16" ht="29" customHeight="1" x14ac:dyDescent="0.2">
      <c r="A14" s="36">
        <v>1</v>
      </c>
      <c r="B14" s="33">
        <f>'ACTE D''ENGAGEMENT'!A14</f>
        <v>0</v>
      </c>
      <c r="C14" s="33">
        <f>'ACTE D''ENGAGEMENT'!B14</f>
        <v>0</v>
      </c>
      <c r="D14" s="3" t="s">
        <v>24</v>
      </c>
      <c r="E14" s="110" t="str">
        <f>'ACTE D''ENGAGEMENT'!D14</f>
        <v>SOLS SOUPLES</v>
      </c>
      <c r="F14" s="110">
        <f>'ACTE D''ENGAGEMENT'!E14</f>
        <v>0</v>
      </c>
      <c r="G14" s="110">
        <f>'ACTE D''ENGAGEMENT'!F14</f>
        <v>0</v>
      </c>
      <c r="H14" s="110">
        <f>'ACTE D''ENGAGEMENT'!G14</f>
        <v>0</v>
      </c>
      <c r="I14" s="22">
        <f>'ACTE D''ENGAGEMENT'!H14</f>
        <v>0</v>
      </c>
      <c r="J14" s="22">
        <f>'ACTE D''ENGAGEMENT'!I14</f>
        <v>0</v>
      </c>
      <c r="K14" s="10">
        <f>'ACTE D''ENGAGEMENT'!J14</f>
        <v>0</v>
      </c>
      <c r="L14" s="23">
        <f>'ACTE D''ENGAGEMENT'!K14</f>
        <v>0</v>
      </c>
      <c r="M14" s="23">
        <f t="shared" si="0"/>
        <v>0</v>
      </c>
      <c r="N14" s="23">
        <f t="shared" si="1"/>
        <v>0</v>
      </c>
      <c r="O14" s="29" t="str">
        <f>'ACTE D''ENGAGEMENT'!M14</f>
        <v>MERIGNAC</v>
      </c>
      <c r="P14" s="24">
        <f>'ACTE D''ENGAGEMENT'!N14</f>
        <v>0</v>
      </c>
    </row>
    <row r="15" spans="1:16" ht="29" customHeight="1" x14ac:dyDescent="0.2">
      <c r="A15" s="36">
        <v>1</v>
      </c>
      <c r="B15" s="33">
        <f>'ACTE D''ENGAGEMENT'!A15</f>
        <v>0</v>
      </c>
      <c r="C15" s="33">
        <f>'ACTE D''ENGAGEMENT'!B15</f>
        <v>0</v>
      </c>
      <c r="D15" s="3" t="s">
        <v>25</v>
      </c>
      <c r="E15" s="110" t="str">
        <f>'ACTE D''ENGAGEMENT'!D15</f>
        <v xml:space="preserve">PEINTURE - REVETEMENTS MURAUX </v>
      </c>
      <c r="F15" s="110">
        <f>'ACTE D''ENGAGEMENT'!E15</f>
        <v>0</v>
      </c>
      <c r="G15" s="110">
        <f>'ACTE D''ENGAGEMENT'!F15</f>
        <v>0</v>
      </c>
      <c r="H15" s="110">
        <f>'ACTE D''ENGAGEMENT'!G15</f>
        <v>0</v>
      </c>
      <c r="I15" s="22">
        <f>'ACTE D''ENGAGEMENT'!H15</f>
        <v>0</v>
      </c>
      <c r="J15" s="22">
        <f>'ACTE D''ENGAGEMENT'!I15</f>
        <v>0</v>
      </c>
      <c r="K15" s="10">
        <f>'ACTE D''ENGAGEMENT'!J15</f>
        <v>0</v>
      </c>
      <c r="L15" s="23">
        <f>'ACTE D''ENGAGEMENT'!K15</f>
        <v>0</v>
      </c>
      <c r="M15" s="23">
        <f t="shared" si="0"/>
        <v>0</v>
      </c>
      <c r="N15" s="23">
        <f t="shared" si="1"/>
        <v>0</v>
      </c>
      <c r="O15" s="29" t="str">
        <f>'ACTE D''ENGAGEMENT'!M15</f>
        <v>MERIGNAC</v>
      </c>
      <c r="P15" s="24">
        <f>'ACTE D''ENGAGEMENT'!N15</f>
        <v>0</v>
      </c>
    </row>
    <row r="16" spans="1:16" ht="29" customHeight="1" x14ac:dyDescent="0.2">
      <c r="A16" s="36">
        <v>1</v>
      </c>
      <c r="B16" s="33">
        <f>'ACTE D''ENGAGEMENT'!A16</f>
        <v>0</v>
      </c>
      <c r="C16" s="33">
        <f>'ACTE D''ENGAGEMENT'!B16</f>
        <v>0</v>
      </c>
      <c r="D16" s="3" t="s">
        <v>26</v>
      </c>
      <c r="E16" s="110" t="str">
        <f>'ACTE D''ENGAGEMENT'!D16</f>
        <v>METALLERIE</v>
      </c>
      <c r="F16" s="110">
        <f>'ACTE D''ENGAGEMENT'!E16</f>
        <v>0</v>
      </c>
      <c r="G16" s="110">
        <f>'ACTE D''ENGAGEMENT'!F16</f>
        <v>0</v>
      </c>
      <c r="H16" s="110">
        <f>'ACTE D''ENGAGEMENT'!G16</f>
        <v>0</v>
      </c>
      <c r="I16" s="22">
        <f>'ACTE D''ENGAGEMENT'!H16</f>
        <v>0</v>
      </c>
      <c r="J16" s="22">
        <f>'ACTE D''ENGAGEMENT'!I16</f>
        <v>0</v>
      </c>
      <c r="K16" s="10">
        <f>'ACTE D''ENGAGEMENT'!J16</f>
        <v>0</v>
      </c>
      <c r="L16" s="23">
        <f>'ACTE D''ENGAGEMENT'!K16</f>
        <v>0</v>
      </c>
      <c r="M16" s="23">
        <f t="shared" si="0"/>
        <v>0</v>
      </c>
      <c r="N16" s="23">
        <f t="shared" si="1"/>
        <v>0</v>
      </c>
      <c r="O16" s="29" t="str">
        <f>'ACTE D''ENGAGEMENT'!M16</f>
        <v>MERIGNAC</v>
      </c>
      <c r="P16" s="24">
        <f>'ACTE D''ENGAGEMENT'!N16</f>
        <v>0</v>
      </c>
    </row>
    <row r="17" spans="1:16" ht="29" customHeight="1" x14ac:dyDescent="0.2">
      <c r="A17" s="36">
        <v>1</v>
      </c>
      <c r="B17" s="33">
        <f>'ACTE D''ENGAGEMENT'!A17</f>
        <v>0</v>
      </c>
      <c r="C17" s="33">
        <f>'ACTE D''ENGAGEMENT'!B17</f>
        <v>0</v>
      </c>
      <c r="D17" s="3" t="s">
        <v>27</v>
      </c>
      <c r="E17" s="110" t="str">
        <f>'ACTE D''ENGAGEMENT'!D17</f>
        <v>PORTAIL BASCULANT</v>
      </c>
      <c r="F17" s="110">
        <f>'ACTE D''ENGAGEMENT'!E17</f>
        <v>0</v>
      </c>
      <c r="G17" s="110">
        <f>'ACTE D''ENGAGEMENT'!F17</f>
        <v>0</v>
      </c>
      <c r="H17" s="110">
        <f>'ACTE D''ENGAGEMENT'!G17</f>
        <v>0</v>
      </c>
      <c r="I17" s="22">
        <f>'ACTE D''ENGAGEMENT'!H17</f>
        <v>0</v>
      </c>
      <c r="J17" s="22">
        <f>'ACTE D''ENGAGEMENT'!I17</f>
        <v>0</v>
      </c>
      <c r="K17" s="10">
        <f>'ACTE D''ENGAGEMENT'!J17</f>
        <v>0</v>
      </c>
      <c r="L17" s="23">
        <f>'ACTE D''ENGAGEMENT'!K17</f>
        <v>0</v>
      </c>
      <c r="M17" s="23">
        <f t="shared" si="0"/>
        <v>0</v>
      </c>
      <c r="N17" s="23">
        <f t="shared" si="1"/>
        <v>0</v>
      </c>
      <c r="O17" s="29" t="str">
        <f>'ACTE D''ENGAGEMENT'!M17</f>
        <v>MERIGNAC</v>
      </c>
      <c r="P17" s="24">
        <f>'ACTE D''ENGAGEMENT'!N17</f>
        <v>0</v>
      </c>
    </row>
    <row r="18" spans="1:16" ht="29" customHeight="1" x14ac:dyDescent="0.2">
      <c r="A18" s="36">
        <v>1</v>
      </c>
      <c r="B18" s="33">
        <f>'ACTE D''ENGAGEMENT'!A18</f>
        <v>0</v>
      </c>
      <c r="C18" s="33">
        <f>'ACTE D''ENGAGEMENT'!B18</f>
        <v>0</v>
      </c>
      <c r="D18" s="3" t="s">
        <v>28</v>
      </c>
      <c r="E18" s="110" t="str">
        <f>'ACTE D''ENGAGEMENT'!D18</f>
        <v xml:space="preserve">VOIRIES  - RESEAUX – DIVERS  - EU/EP – RESEAU FT ET EP </v>
      </c>
      <c r="F18" s="110">
        <f>'ACTE D''ENGAGEMENT'!E18</f>
        <v>0</v>
      </c>
      <c r="G18" s="110">
        <f>'ACTE D''ENGAGEMENT'!F18</f>
        <v>0</v>
      </c>
      <c r="H18" s="110">
        <f>'ACTE D''ENGAGEMENT'!G18</f>
        <v>0</v>
      </c>
      <c r="I18" s="22">
        <f>'ACTE D''ENGAGEMENT'!H18</f>
        <v>0</v>
      </c>
      <c r="J18" s="22">
        <f>'ACTE D''ENGAGEMENT'!I18</f>
        <v>0</v>
      </c>
      <c r="K18" s="10">
        <f>'ACTE D''ENGAGEMENT'!J18</f>
        <v>0</v>
      </c>
      <c r="L18" s="23">
        <f>'ACTE D''ENGAGEMENT'!K18</f>
        <v>0</v>
      </c>
      <c r="M18" s="23">
        <f t="shared" si="0"/>
        <v>0</v>
      </c>
      <c r="N18" s="23">
        <f t="shared" si="1"/>
        <v>0</v>
      </c>
      <c r="O18" s="29" t="str">
        <f>'ACTE D''ENGAGEMENT'!M18</f>
        <v>MERIGNAC</v>
      </c>
      <c r="P18" s="24">
        <f>'ACTE D''ENGAGEMENT'!N18</f>
        <v>0</v>
      </c>
    </row>
    <row r="19" spans="1:16" ht="29" customHeight="1" x14ac:dyDescent="0.2">
      <c r="A19" s="36">
        <v>1</v>
      </c>
      <c r="B19" s="33">
        <f>'ACTE D''ENGAGEMENT'!A19</f>
        <v>0</v>
      </c>
      <c r="C19" s="33">
        <f>'ACTE D''ENGAGEMENT'!B19</f>
        <v>0</v>
      </c>
      <c r="D19" s="3" t="s">
        <v>29</v>
      </c>
      <c r="E19" s="110">
        <f>'ACTE D''ENGAGEMENT'!D19</f>
        <v>0</v>
      </c>
      <c r="F19" s="110">
        <f>'ACTE D''ENGAGEMENT'!E19</f>
        <v>0</v>
      </c>
      <c r="G19" s="110">
        <f>'ACTE D''ENGAGEMENT'!F19</f>
        <v>0</v>
      </c>
      <c r="H19" s="110">
        <f>'ACTE D''ENGAGEMENT'!G19</f>
        <v>0</v>
      </c>
      <c r="I19" s="22">
        <f>'ACTE D''ENGAGEMENT'!H19</f>
        <v>0</v>
      </c>
      <c r="J19" s="22">
        <f>'ACTE D''ENGAGEMENT'!I19</f>
        <v>0</v>
      </c>
      <c r="K19" s="10">
        <f>'ACTE D''ENGAGEMENT'!J19</f>
        <v>0</v>
      </c>
      <c r="L19" s="23">
        <f>'ACTE D''ENGAGEMENT'!K19</f>
        <v>0</v>
      </c>
      <c r="M19" s="23">
        <f t="shared" si="0"/>
        <v>0</v>
      </c>
      <c r="N19" s="23">
        <f t="shared" si="1"/>
        <v>0</v>
      </c>
      <c r="O19" s="29" t="str">
        <f>'ACTE D''ENGAGEMENT'!M19</f>
        <v>MERIGNAC</v>
      </c>
      <c r="P19" s="24">
        <f>'ACTE D''ENGAGEMENT'!N19</f>
        <v>0</v>
      </c>
    </row>
    <row r="20" spans="1:16" ht="29" customHeight="1" x14ac:dyDescent="0.2">
      <c r="A20" s="36">
        <v>1</v>
      </c>
      <c r="B20" s="33">
        <f>'ACTE D''ENGAGEMENT'!A20</f>
        <v>0</v>
      </c>
      <c r="C20" s="33">
        <f>'ACTE D''ENGAGEMENT'!B20</f>
        <v>0</v>
      </c>
      <c r="D20" s="3" t="s">
        <v>30</v>
      </c>
      <c r="E20" s="110">
        <f>'ACTE D''ENGAGEMENT'!D20</f>
        <v>0</v>
      </c>
      <c r="F20" s="110">
        <f>'ACTE D''ENGAGEMENT'!E20</f>
        <v>0</v>
      </c>
      <c r="G20" s="110">
        <f>'ACTE D''ENGAGEMENT'!F20</f>
        <v>0</v>
      </c>
      <c r="H20" s="110">
        <f>'ACTE D''ENGAGEMENT'!G20</f>
        <v>0</v>
      </c>
      <c r="I20" s="22">
        <f>'ACTE D''ENGAGEMENT'!H20</f>
        <v>0</v>
      </c>
      <c r="J20" s="22">
        <f>'ACTE D''ENGAGEMENT'!I20</f>
        <v>0</v>
      </c>
      <c r="K20" s="10">
        <f>'ACTE D''ENGAGEMENT'!J20</f>
        <v>0</v>
      </c>
      <c r="L20" s="23">
        <f>'ACTE D''ENGAGEMENT'!K20</f>
        <v>0</v>
      </c>
      <c r="M20" s="23">
        <f t="shared" si="0"/>
        <v>0</v>
      </c>
      <c r="N20" s="23">
        <f t="shared" si="1"/>
        <v>0</v>
      </c>
      <c r="O20" s="29" t="str">
        <f>'ACTE D''ENGAGEMENT'!M20</f>
        <v>MERIGNAC</v>
      </c>
      <c r="P20" s="24">
        <f>'ACTE D''ENGAGEMENT'!N20</f>
        <v>0</v>
      </c>
    </row>
    <row r="21" spans="1:16" ht="29" customHeight="1" thickBot="1" x14ac:dyDescent="0.25">
      <c r="A21" s="37">
        <v>1</v>
      </c>
      <c r="B21" s="34">
        <f>'ACTE D''ENGAGEMENT'!A21</f>
        <v>0</v>
      </c>
      <c r="C21" s="34">
        <f>'ACTE D''ENGAGEMENT'!B21</f>
        <v>0</v>
      </c>
      <c r="D21" s="4" t="s">
        <v>31</v>
      </c>
      <c r="E21" s="111">
        <f>'ACTE D''ENGAGEMENT'!D21</f>
        <v>0</v>
      </c>
      <c r="F21" s="111">
        <f>'ACTE D''ENGAGEMENT'!E21</f>
        <v>0</v>
      </c>
      <c r="G21" s="111">
        <f>'ACTE D''ENGAGEMENT'!F21</f>
        <v>0</v>
      </c>
      <c r="H21" s="111">
        <f>'ACTE D''ENGAGEMENT'!G21</f>
        <v>0</v>
      </c>
      <c r="I21" s="25">
        <f>'ACTE D''ENGAGEMENT'!H21</f>
        <v>0</v>
      </c>
      <c r="J21" s="25">
        <f>'ACTE D''ENGAGEMENT'!I21</f>
        <v>0</v>
      </c>
      <c r="K21" s="19">
        <f>'ACTE D''ENGAGEMENT'!J21</f>
        <v>0</v>
      </c>
      <c r="L21" s="26">
        <f>'ACTE D''ENGAGEMENT'!K21</f>
        <v>0</v>
      </c>
      <c r="M21" s="26">
        <f t="shared" si="0"/>
        <v>0</v>
      </c>
      <c r="N21" s="26">
        <f t="shared" si="1"/>
        <v>0</v>
      </c>
      <c r="O21" s="30" t="str">
        <f>'ACTE D''ENGAGEMENT'!M21</f>
        <v>MERIGNAC</v>
      </c>
      <c r="P21" s="27">
        <f>'ACTE D''ENGAGEMENT'!N21</f>
        <v>0</v>
      </c>
    </row>
    <row r="22" spans="1:16" x14ac:dyDescent="0.2">
      <c r="A22" s="1"/>
      <c r="D22" s="1"/>
    </row>
    <row r="23" spans="1:16" x14ac:dyDescent="0.2">
      <c r="A23" s="1"/>
      <c r="D23" s="1"/>
    </row>
    <row r="24" spans="1:16" x14ac:dyDescent="0.2">
      <c r="A24" s="1"/>
      <c r="D24" s="1"/>
    </row>
    <row r="25" spans="1:16" x14ac:dyDescent="0.2">
      <c r="A25" s="1"/>
      <c r="D25" s="1"/>
    </row>
    <row r="26" spans="1:16" x14ac:dyDescent="0.2">
      <c r="A26" s="1"/>
      <c r="D26" s="1"/>
    </row>
    <row r="27" spans="1:16" x14ac:dyDescent="0.2">
      <c r="A27" s="1"/>
      <c r="D27" s="1"/>
    </row>
    <row r="28" spans="1:16" x14ac:dyDescent="0.2">
      <c r="A28" s="1"/>
      <c r="D28" s="1"/>
    </row>
    <row r="29" spans="1:16" x14ac:dyDescent="0.2">
      <c r="A29" s="1"/>
      <c r="D29" s="1"/>
    </row>
    <row r="30" spans="1:16" x14ac:dyDescent="0.2">
      <c r="A30" s="1"/>
      <c r="D30" s="1"/>
    </row>
    <row r="31" spans="1:16" x14ac:dyDescent="0.2">
      <c r="A31" s="1"/>
      <c r="D31" s="1"/>
    </row>
    <row r="32" spans="1:16" x14ac:dyDescent="0.2">
      <c r="A32" s="1"/>
      <c r="D32" s="1"/>
    </row>
    <row r="33" spans="1:4" x14ac:dyDescent="0.2">
      <c r="A33" s="1"/>
      <c r="D33" s="1"/>
    </row>
    <row r="34" spans="1:4" x14ac:dyDescent="0.2">
      <c r="A34" s="1"/>
      <c r="D34" s="1"/>
    </row>
    <row r="35" spans="1:4" x14ac:dyDescent="0.2">
      <c r="A35" s="1"/>
      <c r="D35" s="1"/>
    </row>
    <row r="36" spans="1:4" x14ac:dyDescent="0.2">
      <c r="A36" s="1"/>
      <c r="D36" s="1"/>
    </row>
    <row r="37" spans="1:4" x14ac:dyDescent="0.2">
      <c r="A37" s="1"/>
      <c r="D37" s="1"/>
    </row>
    <row r="38" spans="1:4" x14ac:dyDescent="0.2">
      <c r="A38" s="1"/>
      <c r="D38" s="1"/>
    </row>
    <row r="39" spans="1:4" x14ac:dyDescent="0.2">
      <c r="A39" s="1"/>
      <c r="D39" s="1"/>
    </row>
    <row r="40" spans="1:4" x14ac:dyDescent="0.2">
      <c r="A40" s="1"/>
      <c r="D40" s="1"/>
    </row>
    <row r="41" spans="1:4" x14ac:dyDescent="0.2">
      <c r="A41" s="1"/>
      <c r="D41" s="1"/>
    </row>
    <row r="42" spans="1:4" x14ac:dyDescent="0.2">
      <c r="A42" s="1"/>
      <c r="D42" s="1"/>
    </row>
  </sheetData>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045D-06F0-064B-B359-BF612FDE5359}">
  <sheetPr>
    <tabColor rgb="FFFF0000"/>
  </sheetPr>
  <dimension ref="A1:N42"/>
  <sheetViews>
    <sheetView zoomScaleNormal="100" zoomScaleSheetLayoutView="100" workbookViewId="0">
      <selection activeCell="D3" sqref="D3"/>
    </sheetView>
  </sheetViews>
  <sheetFormatPr baseColWidth="10" defaultRowHeight="16" x14ac:dyDescent="0.2"/>
  <cols>
    <col min="1" max="1" width="17.42578125" customWidth="1"/>
    <col min="2" max="2" width="21" customWidth="1"/>
    <col min="3" max="3" width="23.28515625" bestFit="1" customWidth="1"/>
    <col min="4" max="4" width="21.5703125" bestFit="1" customWidth="1"/>
    <col min="5" max="5" width="21.5703125" customWidth="1"/>
    <col min="7" max="7" width="45.140625" customWidth="1"/>
    <col min="8" max="8" width="21.5703125" style="114" customWidth="1"/>
    <col min="9" max="9" width="22.28515625" customWidth="1"/>
    <col min="10" max="10" width="21.28515625" customWidth="1"/>
    <col min="12" max="12" width="17.5703125" bestFit="1" customWidth="1"/>
  </cols>
  <sheetData>
    <row r="1" spans="1:14" s="2" customFormat="1" ht="18" thickBot="1" x14ac:dyDescent="0.25">
      <c r="A1" s="31" t="s">
        <v>3</v>
      </c>
      <c r="B1" s="31" t="s">
        <v>37</v>
      </c>
      <c r="C1" s="31" t="s">
        <v>105</v>
      </c>
      <c r="D1" s="31" t="s">
        <v>38</v>
      </c>
      <c r="E1" s="31" t="s">
        <v>40</v>
      </c>
      <c r="F1" s="7" t="s">
        <v>0</v>
      </c>
      <c r="G1" s="7" t="s">
        <v>1</v>
      </c>
      <c r="H1" s="7" t="s">
        <v>2</v>
      </c>
      <c r="I1" s="7" t="s">
        <v>4</v>
      </c>
      <c r="J1" s="7" t="s">
        <v>5</v>
      </c>
      <c r="K1" s="7" t="s">
        <v>6</v>
      </c>
      <c r="L1" s="7" t="s">
        <v>7</v>
      </c>
      <c r="M1" s="28" t="s">
        <v>33</v>
      </c>
      <c r="N1" s="8" t="s">
        <v>102</v>
      </c>
    </row>
    <row r="2" spans="1:14" ht="29" customHeight="1" x14ac:dyDescent="0.2">
      <c r="A2" s="32" t="str">
        <f>'ACTE D''ENGAGEMENT'!A2</f>
        <v>RESIDENCE SO CHARTRONS</v>
      </c>
      <c r="B2" s="32"/>
      <c r="C2" s="32"/>
      <c r="D2" s="32" t="s">
        <v>39</v>
      </c>
      <c r="E2" s="40"/>
      <c r="F2" s="5" t="s">
        <v>12</v>
      </c>
      <c r="G2" s="110" t="str">
        <f>'ACTE D''ENGAGEMENT'!D2</f>
        <v>FONDATIONS  - GROS ŒUVRE</v>
      </c>
      <c r="H2" s="110">
        <f>'ACTE D''ENGAGEMENT'!E2</f>
        <v>0</v>
      </c>
      <c r="I2" s="110">
        <f>'ACTE D''ENGAGEMENT'!F2</f>
        <v>0</v>
      </c>
      <c r="J2" s="110">
        <f>'ACTE D''ENGAGEMENT'!G2</f>
        <v>0</v>
      </c>
      <c r="K2" s="22">
        <f>'ACTE D''ENGAGEMENT'!H2</f>
        <v>0</v>
      </c>
      <c r="L2" s="22">
        <f>'ACTE D''ENGAGEMENT'!I2</f>
        <v>0</v>
      </c>
      <c r="M2" s="29" t="str">
        <f>'ACTE D''ENGAGEMENT'!M2</f>
        <v>MERIGNAC</v>
      </c>
      <c r="N2" s="24"/>
    </row>
    <row r="3" spans="1:14" ht="29" customHeight="1" x14ac:dyDescent="0.2">
      <c r="A3" s="33">
        <f>'ACTE D''ENGAGEMENT'!A3</f>
        <v>0</v>
      </c>
      <c r="B3" s="32"/>
      <c r="C3" s="32"/>
      <c r="D3" s="32" t="s">
        <v>39</v>
      </c>
      <c r="E3" s="40"/>
      <c r="F3" s="3" t="s">
        <v>13</v>
      </c>
      <c r="G3" s="110" t="str">
        <f>'ACTE D''ENGAGEMENT'!D3</f>
        <v xml:space="preserve">ETANCHEITE </v>
      </c>
      <c r="H3" s="110">
        <f>'ACTE D''ENGAGEMENT'!E3</f>
        <v>0</v>
      </c>
      <c r="I3" s="110">
        <f>'ACTE D''ENGAGEMENT'!F3</f>
        <v>0</v>
      </c>
      <c r="J3" s="110">
        <f>'ACTE D''ENGAGEMENT'!G3</f>
        <v>0</v>
      </c>
      <c r="K3" s="22">
        <f>'ACTE D''ENGAGEMENT'!H3</f>
        <v>0</v>
      </c>
      <c r="L3" s="22">
        <f>'ACTE D''ENGAGEMENT'!I3</f>
        <v>0</v>
      </c>
      <c r="M3" s="29" t="str">
        <f>'ACTE D''ENGAGEMENT'!M3</f>
        <v>MERIGNAC</v>
      </c>
      <c r="N3" s="24"/>
    </row>
    <row r="4" spans="1:14" ht="29" customHeight="1" x14ac:dyDescent="0.2">
      <c r="A4" s="33">
        <f>'ACTE D''ENGAGEMENT'!A4</f>
        <v>0</v>
      </c>
      <c r="B4" s="32"/>
      <c r="C4" s="32"/>
      <c r="D4" s="32" t="s">
        <v>39</v>
      </c>
      <c r="E4" s="40"/>
      <c r="F4" s="3" t="s">
        <v>14</v>
      </c>
      <c r="G4" s="110" t="str">
        <f>'ACTE D''ENGAGEMENT'!D4</f>
        <v xml:space="preserve">CHARPENTE </v>
      </c>
      <c r="H4" s="110">
        <f>'ACTE D''ENGAGEMENT'!E4</f>
        <v>0</v>
      </c>
      <c r="I4" s="110">
        <f>'ACTE D''ENGAGEMENT'!F4</f>
        <v>0</v>
      </c>
      <c r="J4" s="110">
        <f>'ACTE D''ENGAGEMENT'!G4</f>
        <v>0</v>
      </c>
      <c r="K4" s="22">
        <f>'ACTE D''ENGAGEMENT'!H4</f>
        <v>0</v>
      </c>
      <c r="L4" s="22">
        <f>'ACTE D''ENGAGEMENT'!I4</f>
        <v>0</v>
      </c>
      <c r="M4" s="29" t="str">
        <f>'ACTE D''ENGAGEMENT'!M4</f>
        <v>MERIGNAC</v>
      </c>
      <c r="N4" s="24"/>
    </row>
    <row r="5" spans="1:14" ht="29" customHeight="1" x14ac:dyDescent="0.2">
      <c r="A5" s="33">
        <f>'ACTE D''ENGAGEMENT'!A5</f>
        <v>0</v>
      </c>
      <c r="B5" s="32"/>
      <c r="C5" s="32"/>
      <c r="D5" s="32" t="s">
        <v>39</v>
      </c>
      <c r="E5" s="40"/>
      <c r="F5" s="3" t="s">
        <v>15</v>
      </c>
      <c r="G5" s="110" t="str">
        <f>'ACTE D''ENGAGEMENT'!D5</f>
        <v>COUVERTURE – ZINGUERIE</v>
      </c>
      <c r="H5" s="110">
        <f>'ACTE D''ENGAGEMENT'!E5</f>
        <v>0</v>
      </c>
      <c r="I5" s="110">
        <f>'ACTE D''ENGAGEMENT'!F5</f>
        <v>0</v>
      </c>
      <c r="J5" s="110">
        <f>'ACTE D''ENGAGEMENT'!G5</f>
        <v>0</v>
      </c>
      <c r="K5" s="22">
        <f>'ACTE D''ENGAGEMENT'!H5</f>
        <v>0</v>
      </c>
      <c r="L5" s="22">
        <f>'ACTE D''ENGAGEMENT'!I5</f>
        <v>0</v>
      </c>
      <c r="M5" s="29" t="str">
        <f>'ACTE D''ENGAGEMENT'!M5</f>
        <v>MERIGNAC</v>
      </c>
      <c r="N5" s="24"/>
    </row>
    <row r="6" spans="1:14" ht="29" customHeight="1" x14ac:dyDescent="0.2">
      <c r="A6" s="33">
        <f>'ACTE D''ENGAGEMENT'!A6</f>
        <v>0</v>
      </c>
      <c r="B6" s="32"/>
      <c r="C6" s="32"/>
      <c r="D6" s="32" t="s">
        <v>39</v>
      </c>
      <c r="E6" s="40"/>
      <c r="F6" s="3" t="s">
        <v>16</v>
      </c>
      <c r="G6" s="110" t="str">
        <f>'ACTE D''ENGAGEMENT'!D6</f>
        <v>ENDUIT EXTERIEUR – PLACAGE PIERRE</v>
      </c>
      <c r="H6" s="110">
        <f>'ACTE D''ENGAGEMENT'!E6</f>
        <v>0</v>
      </c>
      <c r="I6" s="110">
        <f>'ACTE D''ENGAGEMENT'!F6</f>
        <v>0</v>
      </c>
      <c r="J6" s="110">
        <f>'ACTE D''ENGAGEMENT'!G6</f>
        <v>0</v>
      </c>
      <c r="K6" s="22">
        <f>'ACTE D''ENGAGEMENT'!H6</f>
        <v>0</v>
      </c>
      <c r="L6" s="22">
        <f>'ACTE D''ENGAGEMENT'!I6</f>
        <v>0</v>
      </c>
      <c r="M6" s="29" t="str">
        <f>'ACTE D''ENGAGEMENT'!M6</f>
        <v>MERIGNAC</v>
      </c>
      <c r="N6" s="24"/>
    </row>
    <row r="7" spans="1:14" ht="29" customHeight="1" x14ac:dyDescent="0.2">
      <c r="A7" s="33">
        <f>'ACTE D''ENGAGEMENT'!A7</f>
        <v>0</v>
      </c>
      <c r="B7" s="32"/>
      <c r="C7" s="32"/>
      <c r="D7" s="32" t="s">
        <v>39</v>
      </c>
      <c r="E7" s="40"/>
      <c r="F7" s="3" t="s">
        <v>17</v>
      </c>
      <c r="G7" s="110" t="str">
        <f>'ACTE D''ENGAGEMENT'!D7</f>
        <v>MENUISERIE PVC</v>
      </c>
      <c r="H7" s="110">
        <f>'ACTE D''ENGAGEMENT'!E7</f>
        <v>0</v>
      </c>
      <c r="I7" s="110">
        <f>'ACTE D''ENGAGEMENT'!F7</f>
        <v>0</v>
      </c>
      <c r="J7" s="110">
        <f>'ACTE D''ENGAGEMENT'!G7</f>
        <v>0</v>
      </c>
      <c r="K7" s="22">
        <f>'ACTE D''ENGAGEMENT'!H7</f>
        <v>0</v>
      </c>
      <c r="L7" s="22">
        <f>'ACTE D''ENGAGEMENT'!I7</f>
        <v>0</v>
      </c>
      <c r="M7" s="29" t="str">
        <f>'ACTE D''ENGAGEMENT'!M7</f>
        <v>MERIGNAC</v>
      </c>
      <c r="N7" s="24"/>
    </row>
    <row r="8" spans="1:14" ht="29" customHeight="1" x14ac:dyDescent="0.2">
      <c r="A8" s="33">
        <f>'ACTE D''ENGAGEMENT'!A8</f>
        <v>0</v>
      </c>
      <c r="B8" s="32"/>
      <c r="C8" s="32"/>
      <c r="D8" s="32" t="s">
        <v>39</v>
      </c>
      <c r="E8" s="40"/>
      <c r="F8" s="3" t="s">
        <v>18</v>
      </c>
      <c r="G8" s="110" t="str">
        <f>'ACTE D''ENGAGEMENT'!D8</f>
        <v xml:space="preserve">PLOMBERIE – SANITAIRE - VMC – GAZ  </v>
      </c>
      <c r="H8" s="110">
        <f>'ACTE D''ENGAGEMENT'!E8</f>
        <v>0</v>
      </c>
      <c r="I8" s="110">
        <f>'ACTE D''ENGAGEMENT'!F8</f>
        <v>0</v>
      </c>
      <c r="J8" s="110">
        <f>'ACTE D''ENGAGEMENT'!G8</f>
        <v>0</v>
      </c>
      <c r="K8" s="22">
        <f>'ACTE D''ENGAGEMENT'!H8</f>
        <v>0</v>
      </c>
      <c r="L8" s="22">
        <f>'ACTE D''ENGAGEMENT'!I8</f>
        <v>0</v>
      </c>
      <c r="M8" s="29" t="str">
        <f>'ACTE D''ENGAGEMENT'!M8</f>
        <v>MERIGNAC</v>
      </c>
      <c r="N8" s="24"/>
    </row>
    <row r="9" spans="1:14" ht="29" customHeight="1" x14ac:dyDescent="0.2">
      <c r="A9" s="33">
        <f>'ACTE D''ENGAGEMENT'!A9</f>
        <v>0</v>
      </c>
      <c r="B9" s="32"/>
      <c r="C9" s="32"/>
      <c r="D9" s="32" t="s">
        <v>39</v>
      </c>
      <c r="E9" s="40"/>
      <c r="F9" s="3" t="s">
        <v>19</v>
      </c>
      <c r="G9" s="110" t="str">
        <f>'ACTE D''ENGAGEMENT'!D9</f>
        <v xml:space="preserve">COURANT FORT - COURANT FAIBLE </v>
      </c>
      <c r="H9" s="110">
        <f>'ACTE D''ENGAGEMENT'!E9</f>
        <v>0</v>
      </c>
      <c r="I9" s="110">
        <f>'ACTE D''ENGAGEMENT'!F9</f>
        <v>0</v>
      </c>
      <c r="J9" s="110">
        <f>'ACTE D''ENGAGEMENT'!G9</f>
        <v>0</v>
      </c>
      <c r="K9" s="22">
        <f>'ACTE D''ENGAGEMENT'!H9</f>
        <v>0</v>
      </c>
      <c r="L9" s="22">
        <f>'ACTE D''ENGAGEMENT'!I9</f>
        <v>0</v>
      </c>
      <c r="M9" s="29" t="str">
        <f>'ACTE D''ENGAGEMENT'!M9</f>
        <v>MERIGNAC</v>
      </c>
      <c r="N9" s="24"/>
    </row>
    <row r="10" spans="1:14" ht="29" customHeight="1" x14ac:dyDescent="0.2">
      <c r="A10" s="33">
        <f>'ACTE D''ENGAGEMENT'!A10</f>
        <v>0</v>
      </c>
      <c r="B10" s="32"/>
      <c r="C10" s="32"/>
      <c r="D10" s="32" t="s">
        <v>39</v>
      </c>
      <c r="E10" s="40"/>
      <c r="F10" s="3" t="s">
        <v>20</v>
      </c>
      <c r="G10" s="110" t="str">
        <f>'ACTE D''ENGAGEMENT'!D10</f>
        <v>PLATRERIE - CLOISONS - DOUBLAGES - PLAFONDS</v>
      </c>
      <c r="H10" s="110">
        <f>'ACTE D''ENGAGEMENT'!E10</f>
        <v>0</v>
      </c>
      <c r="I10" s="110">
        <f>'ACTE D''ENGAGEMENT'!F10</f>
        <v>0</v>
      </c>
      <c r="J10" s="110">
        <f>'ACTE D''ENGAGEMENT'!G10</f>
        <v>0</v>
      </c>
      <c r="K10" s="22">
        <f>'ACTE D''ENGAGEMENT'!H10</f>
        <v>0</v>
      </c>
      <c r="L10" s="22">
        <f>'ACTE D''ENGAGEMENT'!I10</f>
        <v>0</v>
      </c>
      <c r="M10" s="29" t="str">
        <f>'ACTE D''ENGAGEMENT'!M10</f>
        <v>MERIGNAC</v>
      </c>
      <c r="N10" s="24"/>
    </row>
    <row r="11" spans="1:14" ht="29" customHeight="1" x14ac:dyDescent="0.2">
      <c r="A11" s="33">
        <f>'ACTE D''ENGAGEMENT'!A11</f>
        <v>0</v>
      </c>
      <c r="B11" s="32"/>
      <c r="C11" s="32"/>
      <c r="D11" s="32" t="s">
        <v>39</v>
      </c>
      <c r="E11" s="40"/>
      <c r="F11" s="3" t="s">
        <v>21</v>
      </c>
      <c r="G11" s="110" t="str">
        <f>'ACTE D''ENGAGEMENT'!D11</f>
        <v>ISOLATION COMBLE – FLOCAGE</v>
      </c>
      <c r="H11" s="110">
        <f>'ACTE D''ENGAGEMENT'!E11</f>
        <v>0</v>
      </c>
      <c r="I11" s="110">
        <f>'ACTE D''ENGAGEMENT'!F11</f>
        <v>0</v>
      </c>
      <c r="J11" s="110">
        <f>'ACTE D''ENGAGEMENT'!G11</f>
        <v>0</v>
      </c>
      <c r="K11" s="22">
        <f>'ACTE D''ENGAGEMENT'!H11</f>
        <v>0</v>
      </c>
      <c r="L11" s="22">
        <f>'ACTE D''ENGAGEMENT'!I11</f>
        <v>0</v>
      </c>
      <c r="M11" s="29" t="str">
        <f>'ACTE D''ENGAGEMENT'!M11</f>
        <v>MERIGNAC</v>
      </c>
      <c r="N11" s="24"/>
    </row>
    <row r="12" spans="1:14" ht="29" customHeight="1" x14ac:dyDescent="0.2">
      <c r="A12" s="33">
        <f>'ACTE D''ENGAGEMENT'!A12</f>
        <v>0</v>
      </c>
      <c r="B12" s="32"/>
      <c r="C12" s="32"/>
      <c r="D12" s="32" t="s">
        <v>39</v>
      </c>
      <c r="E12" s="40"/>
      <c r="F12" s="3" t="s">
        <v>22</v>
      </c>
      <c r="G12" s="110" t="str">
        <f>'ACTE D''ENGAGEMENT'!D12</f>
        <v xml:space="preserve">MENUISERIE INTERIEURE </v>
      </c>
      <c r="H12" s="110">
        <f>'ACTE D''ENGAGEMENT'!E12</f>
        <v>0</v>
      </c>
      <c r="I12" s="110">
        <f>'ACTE D''ENGAGEMENT'!F12</f>
        <v>0</v>
      </c>
      <c r="J12" s="110">
        <f>'ACTE D''ENGAGEMENT'!G12</f>
        <v>0</v>
      </c>
      <c r="K12" s="22">
        <f>'ACTE D''ENGAGEMENT'!H12</f>
        <v>0</v>
      </c>
      <c r="L12" s="22">
        <f>'ACTE D''ENGAGEMENT'!I12</f>
        <v>0</v>
      </c>
      <c r="M12" s="29" t="str">
        <f>'ACTE D''ENGAGEMENT'!M12</f>
        <v>MERIGNAC</v>
      </c>
      <c r="N12" s="24"/>
    </row>
    <row r="13" spans="1:14" ht="29" customHeight="1" x14ac:dyDescent="0.2">
      <c r="A13" s="33">
        <f>'ACTE D''ENGAGEMENT'!A13</f>
        <v>0</v>
      </c>
      <c r="B13" s="32"/>
      <c r="C13" s="32"/>
      <c r="D13" s="32" t="s">
        <v>39</v>
      </c>
      <c r="E13" s="40"/>
      <c r="F13" s="3" t="s">
        <v>23</v>
      </c>
      <c r="G13" s="110" t="str">
        <f>'ACTE D''ENGAGEMENT'!D13</f>
        <v xml:space="preserve">CARRELAGE – FAIENCE </v>
      </c>
      <c r="H13" s="110">
        <f>'ACTE D''ENGAGEMENT'!E13</f>
        <v>0</v>
      </c>
      <c r="I13" s="110">
        <f>'ACTE D''ENGAGEMENT'!F13</f>
        <v>0</v>
      </c>
      <c r="J13" s="110">
        <f>'ACTE D''ENGAGEMENT'!G13</f>
        <v>0</v>
      </c>
      <c r="K13" s="22">
        <f>'ACTE D''ENGAGEMENT'!H13</f>
        <v>0</v>
      </c>
      <c r="L13" s="22">
        <f>'ACTE D''ENGAGEMENT'!I13</f>
        <v>0</v>
      </c>
      <c r="M13" s="29" t="str">
        <f>'ACTE D''ENGAGEMENT'!M13</f>
        <v>MERIGNAC</v>
      </c>
      <c r="N13" s="24"/>
    </row>
    <row r="14" spans="1:14" ht="29" customHeight="1" x14ac:dyDescent="0.2">
      <c r="A14" s="33">
        <f>'ACTE D''ENGAGEMENT'!A14</f>
        <v>0</v>
      </c>
      <c r="B14" s="32"/>
      <c r="C14" s="32"/>
      <c r="D14" s="32" t="s">
        <v>39</v>
      </c>
      <c r="E14" s="40"/>
      <c r="F14" s="3" t="s">
        <v>24</v>
      </c>
      <c r="G14" s="110" t="str">
        <f>'ACTE D''ENGAGEMENT'!D14</f>
        <v>SOLS SOUPLES</v>
      </c>
      <c r="H14" s="110">
        <f>'ACTE D''ENGAGEMENT'!E14</f>
        <v>0</v>
      </c>
      <c r="I14" s="110">
        <f>'ACTE D''ENGAGEMENT'!F14</f>
        <v>0</v>
      </c>
      <c r="J14" s="110">
        <f>'ACTE D''ENGAGEMENT'!G14</f>
        <v>0</v>
      </c>
      <c r="K14" s="22">
        <f>'ACTE D''ENGAGEMENT'!H14</f>
        <v>0</v>
      </c>
      <c r="L14" s="22">
        <f>'ACTE D''ENGAGEMENT'!I14</f>
        <v>0</v>
      </c>
      <c r="M14" s="29" t="str">
        <f>'ACTE D''ENGAGEMENT'!M14</f>
        <v>MERIGNAC</v>
      </c>
      <c r="N14" s="24"/>
    </row>
    <row r="15" spans="1:14" ht="29" customHeight="1" x14ac:dyDescent="0.2">
      <c r="A15" s="33">
        <f>'ACTE D''ENGAGEMENT'!A15</f>
        <v>0</v>
      </c>
      <c r="B15" s="32"/>
      <c r="C15" s="32"/>
      <c r="D15" s="32" t="s">
        <v>39</v>
      </c>
      <c r="E15" s="40"/>
      <c r="F15" s="3" t="s">
        <v>25</v>
      </c>
      <c r="G15" s="110" t="str">
        <f>'ACTE D''ENGAGEMENT'!D15</f>
        <v xml:space="preserve">PEINTURE - REVETEMENTS MURAUX </v>
      </c>
      <c r="H15" s="110">
        <f>'ACTE D''ENGAGEMENT'!E15</f>
        <v>0</v>
      </c>
      <c r="I15" s="110">
        <f>'ACTE D''ENGAGEMENT'!F15</f>
        <v>0</v>
      </c>
      <c r="J15" s="110">
        <f>'ACTE D''ENGAGEMENT'!G15</f>
        <v>0</v>
      </c>
      <c r="K15" s="22">
        <f>'ACTE D''ENGAGEMENT'!H15</f>
        <v>0</v>
      </c>
      <c r="L15" s="22">
        <f>'ACTE D''ENGAGEMENT'!I15</f>
        <v>0</v>
      </c>
      <c r="M15" s="29" t="str">
        <f>'ACTE D''ENGAGEMENT'!M15</f>
        <v>MERIGNAC</v>
      </c>
      <c r="N15" s="24"/>
    </row>
    <row r="16" spans="1:14" ht="29" customHeight="1" x14ac:dyDescent="0.2">
      <c r="A16" s="33">
        <f>'ACTE D''ENGAGEMENT'!A16</f>
        <v>0</v>
      </c>
      <c r="B16" s="32"/>
      <c r="C16" s="32"/>
      <c r="D16" s="32" t="s">
        <v>39</v>
      </c>
      <c r="E16" s="40"/>
      <c r="F16" s="3" t="s">
        <v>26</v>
      </c>
      <c r="G16" s="110" t="str">
        <f>'ACTE D''ENGAGEMENT'!D16</f>
        <v>METALLERIE</v>
      </c>
      <c r="H16" s="110">
        <f>'ACTE D''ENGAGEMENT'!E16</f>
        <v>0</v>
      </c>
      <c r="I16" s="110">
        <f>'ACTE D''ENGAGEMENT'!F16</f>
        <v>0</v>
      </c>
      <c r="J16" s="110">
        <f>'ACTE D''ENGAGEMENT'!G16</f>
        <v>0</v>
      </c>
      <c r="K16" s="22">
        <f>'ACTE D''ENGAGEMENT'!H16</f>
        <v>0</v>
      </c>
      <c r="L16" s="22">
        <f>'ACTE D''ENGAGEMENT'!I16</f>
        <v>0</v>
      </c>
      <c r="M16" s="29" t="str">
        <f>'ACTE D''ENGAGEMENT'!M16</f>
        <v>MERIGNAC</v>
      </c>
      <c r="N16" s="24"/>
    </row>
    <row r="17" spans="1:14" ht="29" customHeight="1" x14ac:dyDescent="0.2">
      <c r="A17" s="33">
        <f>'ACTE D''ENGAGEMENT'!A17</f>
        <v>0</v>
      </c>
      <c r="B17" s="32"/>
      <c r="C17" s="32"/>
      <c r="D17" s="32" t="s">
        <v>39</v>
      </c>
      <c r="E17" s="40"/>
      <c r="F17" s="3" t="s">
        <v>27</v>
      </c>
      <c r="G17" s="110" t="str">
        <f>'ACTE D''ENGAGEMENT'!D17</f>
        <v>PORTAIL BASCULANT</v>
      </c>
      <c r="H17" s="110">
        <f>'ACTE D''ENGAGEMENT'!E17</f>
        <v>0</v>
      </c>
      <c r="I17" s="110">
        <f>'ACTE D''ENGAGEMENT'!F17</f>
        <v>0</v>
      </c>
      <c r="J17" s="110">
        <f>'ACTE D''ENGAGEMENT'!G17</f>
        <v>0</v>
      </c>
      <c r="K17" s="22">
        <f>'ACTE D''ENGAGEMENT'!H17</f>
        <v>0</v>
      </c>
      <c r="L17" s="22">
        <f>'ACTE D''ENGAGEMENT'!I17</f>
        <v>0</v>
      </c>
      <c r="M17" s="29" t="str">
        <f>'ACTE D''ENGAGEMENT'!M17</f>
        <v>MERIGNAC</v>
      </c>
      <c r="N17" s="24"/>
    </row>
    <row r="18" spans="1:14" ht="29" customHeight="1" x14ac:dyDescent="0.2">
      <c r="A18" s="33">
        <f>'ACTE D''ENGAGEMENT'!A18</f>
        <v>0</v>
      </c>
      <c r="B18" s="32"/>
      <c r="C18" s="32"/>
      <c r="D18" s="32" t="s">
        <v>39</v>
      </c>
      <c r="E18" s="40"/>
      <c r="F18" s="3" t="s">
        <v>28</v>
      </c>
      <c r="G18" s="110" t="str">
        <f>'ACTE D''ENGAGEMENT'!D18</f>
        <v xml:space="preserve">VOIRIES  - RESEAUX – DIVERS  - EU/EP – RESEAU FT ET EP </v>
      </c>
      <c r="H18" s="110">
        <f>'ACTE D''ENGAGEMENT'!E18</f>
        <v>0</v>
      </c>
      <c r="I18" s="110">
        <f>'ACTE D''ENGAGEMENT'!F18</f>
        <v>0</v>
      </c>
      <c r="J18" s="110">
        <f>'ACTE D''ENGAGEMENT'!G18</f>
        <v>0</v>
      </c>
      <c r="K18" s="22">
        <f>'ACTE D''ENGAGEMENT'!H18</f>
        <v>0</v>
      </c>
      <c r="L18" s="22">
        <f>'ACTE D''ENGAGEMENT'!I18</f>
        <v>0</v>
      </c>
      <c r="M18" s="29" t="str">
        <f>'ACTE D''ENGAGEMENT'!M18</f>
        <v>MERIGNAC</v>
      </c>
      <c r="N18" s="24"/>
    </row>
    <row r="19" spans="1:14" ht="29" customHeight="1" x14ac:dyDescent="0.2">
      <c r="A19" s="33">
        <f>'ACTE D''ENGAGEMENT'!A19</f>
        <v>0</v>
      </c>
      <c r="B19" s="32"/>
      <c r="C19" s="32"/>
      <c r="D19" s="32" t="s">
        <v>39</v>
      </c>
      <c r="E19" s="40"/>
      <c r="F19" s="3" t="s">
        <v>29</v>
      </c>
      <c r="G19" s="110">
        <f>'ACTE D''ENGAGEMENT'!D19</f>
        <v>0</v>
      </c>
      <c r="H19" s="110">
        <f>'ACTE D''ENGAGEMENT'!E19</f>
        <v>0</v>
      </c>
      <c r="I19" s="110">
        <f>'ACTE D''ENGAGEMENT'!F19</f>
        <v>0</v>
      </c>
      <c r="J19" s="110">
        <f>'ACTE D''ENGAGEMENT'!G19</f>
        <v>0</v>
      </c>
      <c r="K19" s="22">
        <f>'ACTE D''ENGAGEMENT'!H19</f>
        <v>0</v>
      </c>
      <c r="L19" s="22">
        <f>'ACTE D''ENGAGEMENT'!I19</f>
        <v>0</v>
      </c>
      <c r="M19" s="29" t="str">
        <f>'ACTE D''ENGAGEMENT'!M19</f>
        <v>MERIGNAC</v>
      </c>
      <c r="N19" s="24"/>
    </row>
    <row r="20" spans="1:14" ht="29" customHeight="1" x14ac:dyDescent="0.2">
      <c r="A20" s="33">
        <f>'ACTE D''ENGAGEMENT'!A20</f>
        <v>0</v>
      </c>
      <c r="B20" s="32"/>
      <c r="C20" s="32"/>
      <c r="D20" s="32" t="s">
        <v>39</v>
      </c>
      <c r="E20" s="40"/>
      <c r="F20" s="3" t="s">
        <v>30</v>
      </c>
      <c r="G20" s="110">
        <f>'ACTE D''ENGAGEMENT'!D20</f>
        <v>0</v>
      </c>
      <c r="H20" s="110">
        <f>'ACTE D''ENGAGEMENT'!E20</f>
        <v>0</v>
      </c>
      <c r="I20" s="110">
        <f>'ACTE D''ENGAGEMENT'!F20</f>
        <v>0</v>
      </c>
      <c r="J20" s="110">
        <f>'ACTE D''ENGAGEMENT'!G20</f>
        <v>0</v>
      </c>
      <c r="K20" s="22">
        <f>'ACTE D''ENGAGEMENT'!H20</f>
        <v>0</v>
      </c>
      <c r="L20" s="22">
        <f>'ACTE D''ENGAGEMENT'!I20</f>
        <v>0</v>
      </c>
      <c r="M20" s="29" t="str">
        <f>'ACTE D''ENGAGEMENT'!M20</f>
        <v>MERIGNAC</v>
      </c>
      <c r="N20" s="24"/>
    </row>
    <row r="21" spans="1:14" ht="29" customHeight="1" thickBot="1" x14ac:dyDescent="0.25">
      <c r="A21" s="34">
        <f>'ACTE D''ENGAGEMENT'!A21</f>
        <v>0</v>
      </c>
      <c r="B21" s="25"/>
      <c r="C21" s="34"/>
      <c r="D21" s="34" t="s">
        <v>39</v>
      </c>
      <c r="E21" s="41"/>
      <c r="F21" s="4" t="s">
        <v>31</v>
      </c>
      <c r="G21" s="111">
        <f>'ACTE D''ENGAGEMENT'!D21</f>
        <v>0</v>
      </c>
      <c r="H21" s="111">
        <f>'ACTE D''ENGAGEMENT'!E21</f>
        <v>0</v>
      </c>
      <c r="I21" s="111">
        <f>'ACTE D''ENGAGEMENT'!F21</f>
        <v>0</v>
      </c>
      <c r="J21" s="111">
        <f>'ACTE D''ENGAGEMENT'!G21</f>
        <v>0</v>
      </c>
      <c r="K21" s="25">
        <f>'ACTE D''ENGAGEMENT'!H21</f>
        <v>0</v>
      </c>
      <c r="L21" s="25">
        <f>'ACTE D''ENGAGEMENT'!I21</f>
        <v>0</v>
      </c>
      <c r="M21" s="30" t="str">
        <f>'ACTE D''ENGAGEMENT'!M21</f>
        <v>MERIGNAC</v>
      </c>
      <c r="N21" s="27"/>
    </row>
    <row r="22" spans="1:14" x14ac:dyDescent="0.2">
      <c r="F22" s="1"/>
    </row>
    <row r="23" spans="1:14" x14ac:dyDescent="0.2">
      <c r="F23" s="1"/>
    </row>
    <row r="24" spans="1:14" x14ac:dyDescent="0.2">
      <c r="F24" s="1"/>
    </row>
    <row r="25" spans="1:14" x14ac:dyDescent="0.2">
      <c r="F25" s="1"/>
    </row>
    <row r="26" spans="1:14" x14ac:dyDescent="0.2">
      <c r="F26" s="1"/>
    </row>
    <row r="27" spans="1:14" x14ac:dyDescent="0.2">
      <c r="F27" s="1"/>
    </row>
    <row r="28" spans="1:14" x14ac:dyDescent="0.2">
      <c r="F28" s="1"/>
    </row>
    <row r="29" spans="1:14" x14ac:dyDescent="0.2">
      <c r="F29" s="1"/>
    </row>
    <row r="30" spans="1:14" x14ac:dyDescent="0.2">
      <c r="F30" s="1"/>
    </row>
    <row r="31" spans="1:14" x14ac:dyDescent="0.2">
      <c r="F31" s="1"/>
    </row>
    <row r="32" spans="1:14" x14ac:dyDescent="0.2">
      <c r="F32" s="1"/>
    </row>
    <row r="33" spans="6:6" x14ac:dyDescent="0.2">
      <c r="F33" s="1"/>
    </row>
    <row r="34" spans="6:6" x14ac:dyDescent="0.2">
      <c r="F34" s="1"/>
    </row>
    <row r="35" spans="6:6" x14ac:dyDescent="0.2">
      <c r="F35" s="1"/>
    </row>
    <row r="36" spans="6:6" x14ac:dyDescent="0.2">
      <c r="F36" s="1"/>
    </row>
    <row r="37" spans="6:6" x14ac:dyDescent="0.2">
      <c r="F37" s="1"/>
    </row>
    <row r="38" spans="6:6" x14ac:dyDescent="0.2">
      <c r="F38" s="1"/>
    </row>
    <row r="39" spans="6:6" x14ac:dyDescent="0.2">
      <c r="F39" s="1"/>
    </row>
    <row r="40" spans="6:6" x14ac:dyDescent="0.2">
      <c r="F40" s="1"/>
    </row>
    <row r="41" spans="6:6" x14ac:dyDescent="0.2">
      <c r="F41" s="1"/>
    </row>
    <row r="42" spans="6:6" x14ac:dyDescent="0.2">
      <c r="F42" s="1"/>
    </row>
  </sheetData>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65825-93A5-D841-B359-205486B50284}">
  <sheetPr>
    <tabColor rgb="FFFF0000"/>
  </sheetPr>
  <dimension ref="A1:R130"/>
  <sheetViews>
    <sheetView view="pageBreakPreview" zoomScaleNormal="100" zoomScaleSheetLayoutView="100" zoomScalePageLayoutView="125" workbookViewId="0">
      <selection activeCell="A6" sqref="A6:Q6"/>
    </sheetView>
  </sheetViews>
  <sheetFormatPr baseColWidth="10" defaultRowHeight="16" x14ac:dyDescent="0.2"/>
  <cols>
    <col min="1" max="1" width="9.5703125" style="42" customWidth="1"/>
    <col min="2" max="4" width="6.7109375" style="42" customWidth="1"/>
    <col min="5" max="5" width="2.42578125" style="42" customWidth="1"/>
    <col min="6" max="6" width="9.5703125" style="42" customWidth="1"/>
    <col min="7" max="7" width="7.42578125" style="42" customWidth="1"/>
    <col min="8" max="9" width="5.28515625" style="42" customWidth="1"/>
    <col min="10" max="10" width="6.28515625" style="42" customWidth="1"/>
    <col min="11" max="12" width="6.7109375" style="42" customWidth="1"/>
    <col min="13" max="13" width="2.42578125" style="42" customWidth="1"/>
    <col min="14" max="14" width="9.5703125" style="42" customWidth="1"/>
    <col min="15" max="16" width="6.7109375" style="42" customWidth="1"/>
    <col min="17" max="17" width="10.5703125" style="42" customWidth="1"/>
    <col min="18" max="16384" width="10.7109375" style="42"/>
  </cols>
  <sheetData>
    <row r="1" spans="1:18" ht="27" customHeight="1" x14ac:dyDescent="0.2">
      <c r="A1" s="157" t="s">
        <v>41</v>
      </c>
      <c r="B1" s="157"/>
      <c r="C1" s="157"/>
      <c r="D1" s="157"/>
      <c r="E1" s="157"/>
      <c r="F1" s="157"/>
      <c r="G1" s="157"/>
      <c r="H1" s="157"/>
      <c r="I1" s="157"/>
      <c r="J1" s="157"/>
      <c r="K1" s="157"/>
      <c r="L1" s="157"/>
      <c r="M1" s="157"/>
      <c r="N1" s="157"/>
      <c r="O1" s="157"/>
      <c r="P1" s="157"/>
      <c r="Q1" s="157"/>
    </row>
    <row r="2" spans="1:18" x14ac:dyDescent="0.2">
      <c r="A2" s="43"/>
      <c r="B2" s="43"/>
      <c r="C2" s="43"/>
      <c r="D2" s="43"/>
      <c r="E2" s="43"/>
      <c r="F2" s="43"/>
      <c r="G2" s="43"/>
      <c r="H2" s="43"/>
      <c r="I2" s="43"/>
      <c r="J2" s="43"/>
      <c r="K2" s="43"/>
      <c r="L2" s="43"/>
      <c r="M2" s="43"/>
      <c r="N2" s="43"/>
      <c r="O2" s="43"/>
      <c r="P2" s="43"/>
      <c r="Q2" s="43"/>
    </row>
    <row r="4" spans="1:18" ht="23" x14ac:dyDescent="0.2">
      <c r="A4" s="161" t="str">
        <f>'PV DE RECEPTION'!A2</f>
        <v>RESIDENCE SO CHARTRONS</v>
      </c>
      <c r="B4" s="161"/>
      <c r="C4" s="161"/>
      <c r="D4" s="161"/>
      <c r="E4" s="161"/>
      <c r="F4" s="161"/>
      <c r="G4" s="161"/>
      <c r="H4" s="161"/>
      <c r="I4" s="161"/>
      <c r="J4" s="161"/>
      <c r="K4" s="161"/>
      <c r="L4" s="161"/>
      <c r="M4" s="161"/>
      <c r="N4" s="161"/>
      <c r="O4" s="161"/>
      <c r="P4" s="161"/>
      <c r="Q4" s="161"/>
    </row>
    <row r="5" spans="1:18" ht="23" x14ac:dyDescent="0.2">
      <c r="A5" s="158">
        <f>'PV DE RECEPTION'!B2</f>
        <v>0</v>
      </c>
      <c r="B5" s="158"/>
      <c r="C5" s="158"/>
      <c r="D5" s="158"/>
      <c r="E5" s="158"/>
      <c r="F5" s="158"/>
      <c r="G5" s="158"/>
      <c r="H5" s="158"/>
      <c r="I5" s="158"/>
      <c r="J5" s="158"/>
      <c r="K5" s="158"/>
      <c r="L5" s="158"/>
      <c r="M5" s="158"/>
      <c r="N5" s="158"/>
      <c r="O5" s="158"/>
      <c r="P5" s="158"/>
      <c r="Q5" s="158"/>
    </row>
    <row r="6" spans="1:18" ht="23" x14ac:dyDescent="0.2">
      <c r="A6" s="158">
        <f>'PV DE RECEPTION'!C2</f>
        <v>0</v>
      </c>
      <c r="B6" s="158"/>
      <c r="C6" s="158"/>
      <c r="D6" s="158"/>
      <c r="E6" s="158"/>
      <c r="F6" s="158"/>
      <c r="G6" s="158"/>
      <c r="H6" s="158"/>
      <c r="I6" s="158"/>
      <c r="J6" s="158"/>
      <c r="K6" s="158"/>
      <c r="L6" s="158"/>
      <c r="M6" s="158"/>
      <c r="N6" s="158"/>
      <c r="O6" s="158"/>
      <c r="P6" s="158"/>
      <c r="Q6" s="158"/>
      <c r="R6" s="90"/>
    </row>
    <row r="7" spans="1:18" ht="20" x14ac:dyDescent="0.2">
      <c r="A7" s="44"/>
      <c r="B7" s="44"/>
      <c r="C7" s="44"/>
      <c r="D7" s="44"/>
      <c r="E7" s="44"/>
      <c r="F7" s="44"/>
      <c r="G7" s="45"/>
      <c r="H7" s="45"/>
      <c r="I7" s="45"/>
      <c r="J7" s="45"/>
      <c r="K7" s="45"/>
      <c r="L7" s="45"/>
      <c r="M7" s="45"/>
      <c r="N7" s="45"/>
      <c r="O7" s="45"/>
      <c r="P7" s="45"/>
      <c r="Q7" s="45"/>
    </row>
    <row r="9" spans="1:18" ht="26" customHeight="1" x14ac:dyDescent="0.2">
      <c r="A9" s="46" t="str">
        <f>'PV DE RECEPTION'!D2</f>
        <v>Monsieur Quentin BERTAIL</v>
      </c>
      <c r="D9" s="42" t="s">
        <v>42</v>
      </c>
      <c r="G9" s="160" t="str">
        <f>'PV DE RECEPTION'!A2</f>
        <v>RESIDENCE SO CHARTRONS</v>
      </c>
      <c r="H9" s="160"/>
      <c r="I9" s="160"/>
      <c r="J9" s="160"/>
      <c r="K9" s="159" t="s">
        <v>43</v>
      </c>
      <c r="L9" s="159"/>
      <c r="M9" s="159"/>
      <c r="N9" s="159"/>
      <c r="O9" s="159"/>
      <c r="P9" s="159"/>
      <c r="Q9" s="159"/>
    </row>
    <row r="10" spans="1:18" ht="37" customHeight="1" x14ac:dyDescent="0.2">
      <c r="A10" s="140" t="s">
        <v>44</v>
      </c>
      <c r="B10" s="140"/>
      <c r="C10" s="140"/>
      <c r="D10" s="140"/>
      <c r="E10" s="140"/>
      <c r="F10" s="140"/>
      <c r="G10" s="140"/>
      <c r="H10" s="140"/>
      <c r="I10" s="140"/>
      <c r="J10" s="140"/>
      <c r="K10" s="140"/>
      <c r="L10" s="140"/>
      <c r="M10" s="140"/>
      <c r="N10" s="140"/>
      <c r="O10" s="140"/>
      <c r="P10" s="140"/>
      <c r="Q10" s="140"/>
    </row>
    <row r="11" spans="1:18" ht="26" customHeight="1" x14ac:dyDescent="0.2"/>
    <row r="12" spans="1:18" ht="26" customHeight="1" x14ac:dyDescent="0.2"/>
    <row r="13" spans="1:18" ht="26" customHeight="1" x14ac:dyDescent="0.2">
      <c r="A13" s="47" t="s">
        <v>45</v>
      </c>
      <c r="B13" s="42" t="s">
        <v>46</v>
      </c>
      <c r="C13" s="48"/>
      <c r="D13" s="48"/>
      <c r="E13" s="48"/>
      <c r="F13" s="48"/>
      <c r="G13" s="48"/>
      <c r="H13" s="48"/>
      <c r="I13" s="48"/>
      <c r="J13" s="48"/>
      <c r="K13" s="48"/>
      <c r="L13" s="48"/>
    </row>
    <row r="14" spans="1:18" ht="26" customHeight="1" x14ac:dyDescent="0.2">
      <c r="A14" s="47" t="s">
        <v>47</v>
      </c>
      <c r="B14" s="42" t="s">
        <v>48</v>
      </c>
      <c r="C14" s="48"/>
      <c r="D14" s="48"/>
      <c r="E14" s="48"/>
      <c r="H14" s="141">
        <f>'PV DE RECEPTION'!E2</f>
        <v>0</v>
      </c>
      <c r="I14" s="141"/>
      <c r="J14" s="49" t="s">
        <v>49</v>
      </c>
    </row>
    <row r="15" spans="1:18" ht="26" customHeight="1" x14ac:dyDescent="0.2">
      <c r="B15" s="42" t="s">
        <v>50</v>
      </c>
    </row>
    <row r="16" spans="1:18" ht="26" customHeight="1" x14ac:dyDescent="0.2">
      <c r="A16" s="47" t="s">
        <v>45</v>
      </c>
      <c r="B16" s="42" t="s">
        <v>51</v>
      </c>
    </row>
    <row r="17" spans="1:17" ht="26" customHeight="1" x14ac:dyDescent="0.2">
      <c r="A17" s="142" t="s">
        <v>52</v>
      </c>
      <c r="B17" s="142"/>
      <c r="C17" s="142"/>
      <c r="D17" s="142"/>
      <c r="E17" s="142"/>
      <c r="F17" s="142"/>
      <c r="G17" s="142"/>
      <c r="H17" s="142"/>
      <c r="I17" s="142"/>
      <c r="J17" s="142"/>
      <c r="K17" s="142"/>
      <c r="L17" s="142"/>
      <c r="P17" s="42" t="s">
        <v>53</v>
      </c>
    </row>
    <row r="18" spans="1:17" ht="26" customHeight="1" x14ac:dyDescent="0.2">
      <c r="A18" s="142" t="s">
        <v>52</v>
      </c>
      <c r="B18" s="142"/>
      <c r="C18" s="142"/>
      <c r="D18" s="142"/>
      <c r="E18" s="142"/>
      <c r="F18" s="142"/>
      <c r="G18" s="142"/>
      <c r="H18" s="142"/>
      <c r="I18" s="142"/>
      <c r="J18" s="142"/>
      <c r="K18" s="142"/>
      <c r="L18" s="142"/>
    </row>
    <row r="19" spans="1:17" ht="26" customHeight="1" x14ac:dyDescent="0.2">
      <c r="A19" s="50"/>
    </row>
    <row r="20" spans="1:17" ht="78" customHeight="1" x14ac:dyDescent="0.2">
      <c r="A20" s="143" t="s">
        <v>54</v>
      </c>
      <c r="B20" s="143"/>
      <c r="C20" s="143"/>
      <c r="D20" s="143"/>
      <c r="E20" s="143"/>
      <c r="F20" s="143"/>
      <c r="G20" s="143"/>
      <c r="H20" s="143"/>
      <c r="I20" s="143"/>
      <c r="J20" s="143"/>
      <c r="K20" s="143"/>
      <c r="L20" s="143"/>
      <c r="M20" s="143"/>
      <c r="N20" s="143"/>
      <c r="O20" s="143"/>
      <c r="P20" s="143"/>
      <c r="Q20" s="143"/>
    </row>
    <row r="21" spans="1:17" ht="26" customHeight="1" x14ac:dyDescent="0.2"/>
    <row r="22" spans="1:17" ht="78" customHeight="1" x14ac:dyDescent="0.2">
      <c r="A22" s="143" t="s">
        <v>55</v>
      </c>
      <c r="B22" s="143"/>
      <c r="C22" s="143"/>
      <c r="D22" s="143"/>
      <c r="E22" s="143"/>
      <c r="F22" s="143"/>
      <c r="G22" s="143"/>
      <c r="H22" s="143"/>
      <c r="I22" s="143"/>
      <c r="J22" s="143"/>
      <c r="K22" s="143"/>
      <c r="L22" s="143"/>
      <c r="M22" s="143"/>
      <c r="N22" s="143"/>
      <c r="O22" s="143"/>
      <c r="P22" s="143"/>
      <c r="Q22" s="143"/>
    </row>
    <row r="23" spans="1:17" ht="26" customHeight="1" x14ac:dyDescent="0.2"/>
    <row r="24" spans="1:17" ht="26" customHeight="1" x14ac:dyDescent="0.2">
      <c r="E24" s="48"/>
      <c r="F24" s="51"/>
      <c r="J24" s="42" t="s">
        <v>56</v>
      </c>
      <c r="K24" s="144" t="str">
        <f>'PV DE RECEPTION'!M2</f>
        <v>MERIGNAC</v>
      </c>
      <c r="L24" s="144"/>
      <c r="M24" s="42" t="s">
        <v>57</v>
      </c>
      <c r="N24" s="52">
        <f>'PV DE RECEPTION'!N2</f>
        <v>0</v>
      </c>
    </row>
    <row r="25" spans="1:17" x14ac:dyDescent="0.2">
      <c r="J25" s="42" t="s">
        <v>58</v>
      </c>
    </row>
    <row r="28" spans="1:17" ht="26" customHeight="1" x14ac:dyDescent="0.2">
      <c r="A28" s="145" t="s">
        <v>59</v>
      </c>
      <c r="B28" s="146"/>
      <c r="C28" s="146"/>
      <c r="D28" s="146"/>
      <c r="E28" s="146"/>
      <c r="F28" s="146"/>
      <c r="G28" s="147"/>
      <c r="J28" s="145" t="s">
        <v>60</v>
      </c>
      <c r="K28" s="146"/>
      <c r="L28" s="146"/>
      <c r="M28" s="146"/>
      <c r="N28" s="146"/>
      <c r="O28" s="146"/>
      <c r="P28" s="146"/>
      <c r="Q28" s="147"/>
    </row>
    <row r="29" spans="1:17" ht="26" customHeight="1" x14ac:dyDescent="0.2">
      <c r="A29" s="148"/>
      <c r="B29" s="149"/>
      <c r="C29" s="149"/>
      <c r="D29" s="149"/>
      <c r="E29" s="149"/>
      <c r="F29" s="149"/>
      <c r="G29" s="150"/>
      <c r="J29" s="148"/>
      <c r="K29" s="149"/>
      <c r="L29" s="149"/>
      <c r="M29" s="149"/>
      <c r="N29" s="149"/>
      <c r="O29" s="149"/>
      <c r="P29" s="149"/>
      <c r="Q29" s="150"/>
    </row>
    <row r="30" spans="1:17" ht="26" customHeight="1" x14ac:dyDescent="0.2">
      <c r="A30" s="151"/>
      <c r="B30" s="152"/>
      <c r="C30" s="152"/>
      <c r="D30" s="152"/>
      <c r="E30" s="152"/>
      <c r="F30" s="152"/>
      <c r="G30" s="153"/>
      <c r="J30" s="151"/>
      <c r="K30" s="152"/>
      <c r="L30" s="152"/>
      <c r="M30" s="152"/>
      <c r="N30" s="152"/>
      <c r="O30" s="152"/>
      <c r="P30" s="152"/>
      <c r="Q30" s="153"/>
    </row>
    <row r="31" spans="1:17" ht="26" customHeight="1" x14ac:dyDescent="0.2">
      <c r="A31" s="151"/>
      <c r="B31" s="152"/>
      <c r="C31" s="152"/>
      <c r="D31" s="152"/>
      <c r="E31" s="152"/>
      <c r="F31" s="152"/>
      <c r="G31" s="153"/>
      <c r="J31" s="151"/>
      <c r="K31" s="152"/>
      <c r="L31" s="152"/>
      <c r="M31" s="152"/>
      <c r="N31" s="152"/>
      <c r="O31" s="152"/>
      <c r="P31" s="152"/>
      <c r="Q31" s="153"/>
    </row>
    <row r="32" spans="1:17" ht="26" customHeight="1" x14ac:dyDescent="0.2">
      <c r="A32" s="154"/>
      <c r="B32" s="155"/>
      <c r="C32" s="155"/>
      <c r="D32" s="155"/>
      <c r="E32" s="155"/>
      <c r="F32" s="155"/>
      <c r="G32" s="156"/>
      <c r="J32" s="154"/>
      <c r="K32" s="155"/>
      <c r="L32" s="155"/>
      <c r="M32" s="155"/>
      <c r="N32" s="155"/>
      <c r="O32" s="155"/>
      <c r="P32" s="155"/>
      <c r="Q32" s="156"/>
    </row>
    <row r="33" spans="1:17" ht="26" customHeight="1" x14ac:dyDescent="0.2"/>
    <row r="34" spans="1:17" ht="26" customHeight="1" x14ac:dyDescent="0.2"/>
    <row r="35" spans="1:17" ht="26" customHeight="1" x14ac:dyDescent="0.2">
      <c r="D35" s="145" t="s">
        <v>61</v>
      </c>
      <c r="E35" s="146"/>
      <c r="F35" s="146"/>
      <c r="G35" s="146"/>
      <c r="H35" s="146"/>
      <c r="I35" s="146"/>
      <c r="J35" s="146"/>
      <c r="K35" s="146"/>
      <c r="L35" s="146"/>
      <c r="M35" s="147"/>
    </row>
    <row r="36" spans="1:17" ht="26" customHeight="1" x14ac:dyDescent="0.2">
      <c r="D36" s="131" t="s">
        <v>62</v>
      </c>
      <c r="E36" s="132"/>
      <c r="F36" s="132"/>
      <c r="G36" s="132"/>
      <c r="H36" s="132"/>
      <c r="I36" s="132"/>
      <c r="J36" s="132"/>
      <c r="K36" s="132"/>
      <c r="L36" s="132"/>
      <c r="M36" s="133"/>
    </row>
    <row r="37" spans="1:17" ht="26" customHeight="1" x14ac:dyDescent="0.2">
      <c r="D37" s="134"/>
      <c r="E37" s="135"/>
      <c r="F37" s="135"/>
      <c r="G37" s="135"/>
      <c r="H37" s="135"/>
      <c r="I37" s="135"/>
      <c r="J37" s="135"/>
      <c r="K37" s="135"/>
      <c r="L37" s="135"/>
      <c r="M37" s="136"/>
    </row>
    <row r="38" spans="1:17" ht="26" customHeight="1" x14ac:dyDescent="0.2">
      <c r="D38" s="134"/>
      <c r="E38" s="135"/>
      <c r="F38" s="135"/>
      <c r="G38" s="135"/>
      <c r="H38" s="135"/>
      <c r="I38" s="135"/>
      <c r="J38" s="135"/>
      <c r="K38" s="135"/>
      <c r="L38" s="135"/>
      <c r="M38" s="136"/>
    </row>
    <row r="39" spans="1:17" ht="26" customHeight="1" x14ac:dyDescent="0.2">
      <c r="D39" s="137"/>
      <c r="E39" s="138"/>
      <c r="F39" s="138"/>
      <c r="G39" s="138"/>
      <c r="H39" s="138"/>
      <c r="I39" s="138"/>
      <c r="J39" s="138"/>
      <c r="K39" s="138"/>
      <c r="L39" s="138"/>
      <c r="M39" s="139"/>
    </row>
    <row r="40" spans="1:17" ht="26" customHeight="1" x14ac:dyDescent="0.2"/>
    <row r="41" spans="1:17" ht="26" customHeight="1" x14ac:dyDescent="0.2"/>
    <row r="42" spans="1:17" ht="26" customHeight="1" x14ac:dyDescent="0.2"/>
    <row r="43" spans="1:17" ht="26" customHeight="1" x14ac:dyDescent="0.2"/>
    <row r="44" spans="1:17" ht="26" customHeight="1" x14ac:dyDescent="0.2"/>
    <row r="45" spans="1:17" ht="26" customHeight="1" x14ac:dyDescent="0.2">
      <c r="A45" s="53" t="s">
        <v>63</v>
      </c>
      <c r="B45" s="96">
        <f>'PV DE RECEPTION'!H2</f>
        <v>0</v>
      </c>
      <c r="C45" s="55"/>
      <c r="D45" s="56"/>
      <c r="G45" s="53" t="s">
        <v>63</v>
      </c>
      <c r="H45" s="54"/>
      <c r="I45" s="96">
        <f>'PV DE RECEPTION'!H2</f>
        <v>0</v>
      </c>
      <c r="J45" s="54"/>
      <c r="K45" s="56"/>
      <c r="L45" s="60"/>
      <c r="N45" s="53" t="s">
        <v>63</v>
      </c>
      <c r="O45" s="96">
        <f>'PV DE RECEPTION'!H4</f>
        <v>0</v>
      </c>
      <c r="P45" s="55"/>
      <c r="Q45" s="56"/>
    </row>
    <row r="46" spans="1:17" ht="26" customHeight="1" x14ac:dyDescent="0.2">
      <c r="A46" s="57" t="s">
        <v>64</v>
      </c>
      <c r="B46" s="126" t="str">
        <f>'PV DE RECEPTION'!G2</f>
        <v>FONDATIONS  - GROS ŒUVRE</v>
      </c>
      <c r="C46" s="126"/>
      <c r="D46" s="130"/>
      <c r="G46" s="57" t="s">
        <v>65</v>
      </c>
      <c r="H46" s="58"/>
      <c r="I46" s="97" t="str">
        <f>'PV DE RECEPTION'!G3</f>
        <v xml:space="preserve">ETANCHEITE </v>
      </c>
      <c r="J46" s="58"/>
      <c r="K46" s="59"/>
      <c r="L46" s="60"/>
      <c r="N46" s="57" t="s">
        <v>66</v>
      </c>
      <c r="O46" s="97" t="str">
        <f>'PV DE RECEPTION'!G4</f>
        <v xml:space="preserve">CHARPENTE </v>
      </c>
      <c r="P46" s="58"/>
      <c r="Q46" s="59"/>
    </row>
    <row r="47" spans="1:17" ht="26" customHeight="1" x14ac:dyDescent="0.2">
      <c r="A47" s="60"/>
      <c r="B47" s="126"/>
      <c r="C47" s="126"/>
      <c r="D47" s="130"/>
      <c r="G47" s="60"/>
      <c r="H47" s="58"/>
      <c r="I47" s="58"/>
      <c r="J47" s="58"/>
      <c r="K47" s="59"/>
      <c r="L47" s="60"/>
      <c r="N47" s="60"/>
      <c r="O47" s="58"/>
      <c r="P47" s="58"/>
      <c r="Q47" s="59"/>
    </row>
    <row r="48" spans="1:17" ht="26" customHeight="1" x14ac:dyDescent="0.2">
      <c r="A48" s="60" t="s">
        <v>67</v>
      </c>
      <c r="B48" s="58"/>
      <c r="C48" s="58"/>
      <c r="D48" s="59"/>
      <c r="G48" s="60" t="s">
        <v>67</v>
      </c>
      <c r="H48" s="58"/>
      <c r="I48" s="58"/>
      <c r="J48" s="58"/>
      <c r="K48" s="59"/>
      <c r="L48" s="60"/>
      <c r="N48" s="60" t="s">
        <v>67</v>
      </c>
      <c r="O48" s="58"/>
      <c r="P48" s="58"/>
      <c r="Q48" s="59"/>
    </row>
    <row r="49" spans="1:17" ht="40" customHeight="1" x14ac:dyDescent="0.2">
      <c r="A49" s="60"/>
      <c r="B49" s="58"/>
      <c r="C49" s="58"/>
      <c r="D49" s="59"/>
      <c r="G49" s="60"/>
      <c r="H49" s="58"/>
      <c r="I49" s="58"/>
      <c r="J49" s="58"/>
      <c r="K49" s="59"/>
      <c r="L49" s="60"/>
      <c r="N49" s="60"/>
      <c r="O49" s="58"/>
      <c r="P49" s="58"/>
      <c r="Q49" s="59"/>
    </row>
    <row r="50" spans="1:17" ht="40" customHeight="1" x14ac:dyDescent="0.2">
      <c r="A50" s="60"/>
      <c r="B50" s="58"/>
      <c r="C50" s="58"/>
      <c r="D50" s="59"/>
      <c r="G50" s="60"/>
      <c r="H50" s="58"/>
      <c r="I50" s="58"/>
      <c r="J50" s="58"/>
      <c r="K50" s="59"/>
      <c r="L50" s="60"/>
      <c r="N50" s="60"/>
      <c r="O50" s="58"/>
      <c r="P50" s="58"/>
      <c r="Q50" s="59"/>
    </row>
    <row r="51" spans="1:17" ht="40" customHeight="1" x14ac:dyDescent="0.2">
      <c r="A51" s="61"/>
      <c r="B51" s="43"/>
      <c r="C51" s="43"/>
      <c r="D51" s="62"/>
      <c r="G51" s="61"/>
      <c r="H51" s="43"/>
      <c r="I51" s="43"/>
      <c r="J51" s="43"/>
      <c r="K51" s="62"/>
      <c r="L51" s="60"/>
      <c r="N51" s="61"/>
      <c r="O51" s="43"/>
      <c r="P51" s="43"/>
      <c r="Q51" s="62"/>
    </row>
    <row r="52" spans="1:17" ht="26" customHeight="1" x14ac:dyDescent="0.2"/>
    <row r="53" spans="1:17" ht="26" customHeight="1" x14ac:dyDescent="0.2">
      <c r="A53" s="53" t="s">
        <v>63</v>
      </c>
      <c r="B53" s="96">
        <f>'PV DE RECEPTION'!H5</f>
        <v>0</v>
      </c>
      <c r="C53" s="55"/>
      <c r="D53" s="56"/>
      <c r="G53" s="53" t="s">
        <v>63</v>
      </c>
      <c r="H53" s="54"/>
      <c r="I53" s="96">
        <f>'PV DE RECEPTION'!H6</f>
        <v>0</v>
      </c>
      <c r="J53" s="54"/>
      <c r="K53" s="56"/>
      <c r="L53" s="60"/>
      <c r="N53" s="53" t="s">
        <v>63</v>
      </c>
      <c r="O53" s="96">
        <f>'PV DE RECEPTION'!H7</f>
        <v>0</v>
      </c>
      <c r="P53" s="55"/>
      <c r="Q53" s="56"/>
    </row>
    <row r="54" spans="1:17" ht="26" customHeight="1" x14ac:dyDescent="0.2">
      <c r="A54" s="57" t="s">
        <v>68</v>
      </c>
      <c r="B54" s="126" t="str">
        <f>'PV DE RECEPTION'!G5</f>
        <v>COUVERTURE – ZINGUERIE</v>
      </c>
      <c r="C54" s="127"/>
      <c r="D54" s="128"/>
      <c r="G54" s="57" t="s">
        <v>69</v>
      </c>
      <c r="H54" s="58"/>
      <c r="I54" s="126" t="str">
        <f>'PV DE RECEPTION'!G6</f>
        <v>ENDUIT EXTERIEUR – PLACAGE PIERRE</v>
      </c>
      <c r="J54" s="127"/>
      <c r="K54" s="128"/>
      <c r="L54" s="60"/>
      <c r="N54" s="57" t="s">
        <v>70</v>
      </c>
      <c r="O54" s="97" t="str">
        <f>'PV DE RECEPTION'!G7</f>
        <v>MENUISERIE PVC</v>
      </c>
      <c r="P54" s="58"/>
      <c r="Q54" s="59"/>
    </row>
    <row r="55" spans="1:17" ht="26" customHeight="1" x14ac:dyDescent="0.2">
      <c r="A55" s="60"/>
      <c r="B55" s="127"/>
      <c r="C55" s="127"/>
      <c r="D55" s="128"/>
      <c r="G55" s="60"/>
      <c r="H55" s="58"/>
      <c r="I55" s="127"/>
      <c r="J55" s="127"/>
      <c r="K55" s="128"/>
      <c r="L55" s="60"/>
      <c r="N55" s="60"/>
      <c r="O55" s="58"/>
      <c r="P55" s="58"/>
      <c r="Q55" s="59"/>
    </row>
    <row r="56" spans="1:17" ht="26" customHeight="1" x14ac:dyDescent="0.2">
      <c r="A56" s="60" t="s">
        <v>67</v>
      </c>
      <c r="B56" s="58"/>
      <c r="C56" s="58"/>
      <c r="D56" s="59"/>
      <c r="G56" s="60" t="s">
        <v>67</v>
      </c>
      <c r="H56" s="58"/>
      <c r="I56" s="58"/>
      <c r="J56" s="58"/>
      <c r="K56" s="59"/>
      <c r="L56" s="60"/>
      <c r="N56" s="60" t="s">
        <v>67</v>
      </c>
      <c r="O56" s="58"/>
      <c r="P56" s="58"/>
      <c r="Q56" s="59"/>
    </row>
    <row r="57" spans="1:17" ht="40" customHeight="1" x14ac:dyDescent="0.2">
      <c r="A57" s="60"/>
      <c r="B57" s="58"/>
      <c r="C57" s="58"/>
      <c r="D57" s="59"/>
      <c r="G57" s="60"/>
      <c r="H57" s="58"/>
      <c r="I57" s="58"/>
      <c r="J57" s="58"/>
      <c r="K57" s="59"/>
      <c r="L57" s="60"/>
      <c r="N57" s="60"/>
      <c r="O57" s="58"/>
      <c r="P57" s="58"/>
      <c r="Q57" s="59"/>
    </row>
    <row r="58" spans="1:17" ht="40" customHeight="1" x14ac:dyDescent="0.2">
      <c r="A58" s="60"/>
      <c r="B58" s="58"/>
      <c r="C58" s="58"/>
      <c r="D58" s="59"/>
      <c r="G58" s="60"/>
      <c r="H58" s="58"/>
      <c r="I58" s="58"/>
      <c r="J58" s="58"/>
      <c r="K58" s="59"/>
      <c r="L58" s="60"/>
      <c r="N58" s="60"/>
      <c r="O58" s="58"/>
      <c r="P58" s="58"/>
      <c r="Q58" s="59"/>
    </row>
    <row r="59" spans="1:17" ht="40" customHeight="1" x14ac:dyDescent="0.2">
      <c r="A59" s="61"/>
      <c r="B59" s="43"/>
      <c r="C59" s="43"/>
      <c r="D59" s="62"/>
      <c r="G59" s="61"/>
      <c r="H59" s="43"/>
      <c r="I59" s="43"/>
      <c r="J59" s="43"/>
      <c r="K59" s="62"/>
      <c r="L59" s="60"/>
      <c r="N59" s="61"/>
      <c r="O59" s="43"/>
      <c r="P59" s="43"/>
      <c r="Q59" s="62"/>
    </row>
    <row r="60" spans="1:17" ht="26" customHeight="1" x14ac:dyDescent="0.2"/>
    <row r="61" spans="1:17" ht="26" customHeight="1" x14ac:dyDescent="0.2">
      <c r="A61" s="53" t="s">
        <v>63</v>
      </c>
      <c r="B61" s="96">
        <f>'PV DE RECEPTION'!H8</f>
        <v>0</v>
      </c>
      <c r="C61" s="98"/>
      <c r="D61" s="99"/>
      <c r="G61" s="53" t="s">
        <v>63</v>
      </c>
      <c r="H61" s="54"/>
      <c r="I61" s="96">
        <f>'PV DE RECEPTION'!H9</f>
        <v>0</v>
      </c>
      <c r="J61" s="54"/>
      <c r="K61" s="56"/>
      <c r="L61" s="60"/>
      <c r="N61" s="53" t="s">
        <v>63</v>
      </c>
      <c r="O61" s="96">
        <f>'PV DE RECEPTION'!H11</f>
        <v>0</v>
      </c>
      <c r="P61" s="98"/>
      <c r="Q61" s="99"/>
    </row>
    <row r="62" spans="1:17" ht="26" customHeight="1" x14ac:dyDescent="0.2">
      <c r="A62" s="57" t="s">
        <v>71</v>
      </c>
      <c r="B62" s="126" t="str">
        <f>'PV DE RECEPTION'!G8</f>
        <v xml:space="preserve">PLOMBERIE – SANITAIRE - VMC – GAZ  </v>
      </c>
      <c r="C62" s="127"/>
      <c r="D62" s="128"/>
      <c r="G62" s="57" t="s">
        <v>72</v>
      </c>
      <c r="H62" s="58"/>
      <c r="I62" s="126" t="str">
        <f>'PV DE RECEPTION'!G9</f>
        <v xml:space="preserve">COURANT FORT - COURANT FAIBLE </v>
      </c>
      <c r="J62" s="127"/>
      <c r="K62" s="128"/>
      <c r="L62" s="60"/>
      <c r="N62" s="57" t="s">
        <v>73</v>
      </c>
      <c r="O62" s="126" t="str">
        <f>'PV DE RECEPTION'!G11</f>
        <v>ISOLATION COMBLE – FLOCAGE</v>
      </c>
      <c r="P62" s="127"/>
      <c r="Q62" s="128"/>
    </row>
    <row r="63" spans="1:17" ht="26" customHeight="1" x14ac:dyDescent="0.2">
      <c r="A63" s="60"/>
      <c r="B63" s="127"/>
      <c r="C63" s="127"/>
      <c r="D63" s="128"/>
      <c r="G63" s="60"/>
      <c r="H63" s="58"/>
      <c r="I63" s="127"/>
      <c r="J63" s="127"/>
      <c r="K63" s="128"/>
      <c r="L63" s="60"/>
      <c r="N63" s="60"/>
      <c r="O63" s="127"/>
      <c r="P63" s="127"/>
      <c r="Q63" s="128"/>
    </row>
    <row r="64" spans="1:17" ht="26" customHeight="1" x14ac:dyDescent="0.2">
      <c r="A64" s="60" t="s">
        <v>67</v>
      </c>
      <c r="B64" s="58"/>
      <c r="C64" s="58"/>
      <c r="D64" s="59"/>
      <c r="G64" s="60" t="s">
        <v>67</v>
      </c>
      <c r="H64" s="58"/>
      <c r="I64" s="58"/>
      <c r="J64" s="58"/>
      <c r="K64" s="59"/>
      <c r="L64" s="60"/>
      <c r="N64" s="60" t="s">
        <v>67</v>
      </c>
      <c r="O64" s="58"/>
      <c r="P64" s="58"/>
      <c r="Q64" s="59"/>
    </row>
    <row r="65" spans="1:17" ht="40" customHeight="1" x14ac:dyDescent="0.2">
      <c r="A65" s="60"/>
      <c r="B65" s="58"/>
      <c r="C65" s="58"/>
      <c r="D65" s="59"/>
      <c r="G65" s="60"/>
      <c r="H65" s="58"/>
      <c r="I65" s="58"/>
      <c r="J65" s="58"/>
      <c r="K65" s="59"/>
      <c r="L65" s="60"/>
      <c r="N65" s="60"/>
      <c r="O65" s="58"/>
      <c r="P65" s="58"/>
      <c r="Q65" s="59"/>
    </row>
    <row r="66" spans="1:17" ht="40" customHeight="1" x14ac:dyDescent="0.2">
      <c r="A66" s="60"/>
      <c r="B66" s="58"/>
      <c r="C66" s="58"/>
      <c r="D66" s="59"/>
      <c r="G66" s="60"/>
      <c r="H66" s="58"/>
      <c r="I66" s="58"/>
      <c r="J66" s="58"/>
      <c r="K66" s="59"/>
      <c r="L66" s="60"/>
      <c r="N66" s="60"/>
      <c r="O66" s="58"/>
      <c r="P66" s="58"/>
      <c r="Q66" s="59"/>
    </row>
    <row r="67" spans="1:17" ht="40" customHeight="1" x14ac:dyDescent="0.2">
      <c r="A67" s="61"/>
      <c r="B67" s="43"/>
      <c r="C67" s="43"/>
      <c r="D67" s="62"/>
      <c r="G67" s="61"/>
      <c r="H67" s="43"/>
      <c r="I67" s="43"/>
      <c r="J67" s="43"/>
      <c r="K67" s="62"/>
      <c r="L67" s="60"/>
      <c r="N67" s="61"/>
      <c r="O67" s="43"/>
      <c r="P67" s="43"/>
      <c r="Q67" s="62"/>
    </row>
    <row r="68" spans="1:17" ht="26" customHeight="1" x14ac:dyDescent="0.2"/>
    <row r="69" spans="1:17" ht="26" customHeight="1" x14ac:dyDescent="0.2">
      <c r="A69" s="53" t="s">
        <v>63</v>
      </c>
      <c r="B69" s="96">
        <f>'PV DE RECEPTION'!H11</f>
        <v>0</v>
      </c>
      <c r="C69" s="55"/>
      <c r="D69" s="56"/>
      <c r="G69" s="53" t="s">
        <v>63</v>
      </c>
      <c r="H69" s="54"/>
      <c r="I69" s="96">
        <f>'PV DE RECEPTION'!H12</f>
        <v>0</v>
      </c>
      <c r="J69" s="54"/>
      <c r="K69" s="56"/>
      <c r="L69" s="60"/>
      <c r="N69" s="53" t="s">
        <v>63</v>
      </c>
      <c r="O69" s="96">
        <f>'PV DE RECEPTION'!H13</f>
        <v>0</v>
      </c>
      <c r="P69" s="55"/>
      <c r="Q69" s="56"/>
    </row>
    <row r="70" spans="1:17" ht="26" customHeight="1" x14ac:dyDescent="0.2">
      <c r="A70" s="57" t="s">
        <v>74</v>
      </c>
      <c r="B70" s="126" t="str">
        <f>'PV DE RECEPTION'!G11</f>
        <v>ISOLATION COMBLE – FLOCAGE</v>
      </c>
      <c r="C70" s="127"/>
      <c r="D70" s="128"/>
      <c r="G70" s="57" t="s">
        <v>75</v>
      </c>
      <c r="H70" s="58"/>
      <c r="I70" s="126" t="str">
        <f>'PV DE RECEPTION'!G12</f>
        <v xml:space="preserve">MENUISERIE INTERIEURE </v>
      </c>
      <c r="J70" s="127"/>
      <c r="K70" s="128"/>
      <c r="L70" s="60"/>
      <c r="N70" s="57" t="s">
        <v>76</v>
      </c>
      <c r="O70" s="123" t="str">
        <f>'PV DE RECEPTION'!G13</f>
        <v xml:space="preserve">CARRELAGE – FAIENCE </v>
      </c>
      <c r="P70" s="123"/>
      <c r="Q70" s="129"/>
    </row>
    <row r="71" spans="1:17" ht="26" customHeight="1" x14ac:dyDescent="0.2">
      <c r="A71" s="60"/>
      <c r="B71" s="127"/>
      <c r="C71" s="127"/>
      <c r="D71" s="128"/>
      <c r="G71" s="60"/>
      <c r="H71" s="58"/>
      <c r="I71" s="127"/>
      <c r="J71" s="127"/>
      <c r="K71" s="128"/>
      <c r="L71" s="60"/>
      <c r="N71" s="60"/>
      <c r="O71" s="94"/>
      <c r="P71" s="94"/>
      <c r="Q71" s="95"/>
    </row>
    <row r="72" spans="1:17" ht="26" customHeight="1" x14ac:dyDescent="0.2">
      <c r="A72" s="60" t="s">
        <v>67</v>
      </c>
      <c r="B72" s="58"/>
      <c r="C72" s="58"/>
      <c r="D72" s="59"/>
      <c r="G72" s="60" t="s">
        <v>67</v>
      </c>
      <c r="H72" s="58"/>
      <c r="I72" s="58"/>
      <c r="J72" s="58"/>
      <c r="K72" s="59"/>
      <c r="L72" s="60"/>
      <c r="N72" s="60" t="s">
        <v>67</v>
      </c>
      <c r="O72" s="58"/>
      <c r="P72" s="58"/>
      <c r="Q72" s="59"/>
    </row>
    <row r="73" spans="1:17" ht="40" customHeight="1" x14ac:dyDescent="0.2">
      <c r="A73" s="60"/>
      <c r="B73" s="58"/>
      <c r="C73" s="58"/>
      <c r="D73" s="59"/>
      <c r="G73" s="60"/>
      <c r="H73" s="58"/>
      <c r="I73" s="58"/>
      <c r="J73" s="58"/>
      <c r="K73" s="59"/>
      <c r="L73" s="60"/>
      <c r="N73" s="60"/>
      <c r="O73" s="58"/>
      <c r="P73" s="58"/>
      <c r="Q73" s="59"/>
    </row>
    <row r="74" spans="1:17" ht="40" customHeight="1" x14ac:dyDescent="0.2">
      <c r="A74" s="60"/>
      <c r="B74" s="58"/>
      <c r="C74" s="58"/>
      <c r="D74" s="59"/>
      <c r="G74" s="60"/>
      <c r="H74" s="58"/>
      <c r="I74" s="58"/>
      <c r="J74" s="58"/>
      <c r="K74" s="59"/>
      <c r="L74" s="60"/>
      <c r="N74" s="60"/>
      <c r="O74" s="58"/>
      <c r="P74" s="58"/>
      <c r="Q74" s="59"/>
    </row>
    <row r="75" spans="1:17" ht="40" customHeight="1" x14ac:dyDescent="0.2">
      <c r="A75" s="61"/>
      <c r="B75" s="43"/>
      <c r="C75" s="43"/>
      <c r="D75" s="62"/>
      <c r="G75" s="61"/>
      <c r="H75" s="43"/>
      <c r="I75" s="43"/>
      <c r="J75" s="43"/>
      <c r="K75" s="62"/>
      <c r="L75" s="60"/>
      <c r="N75" s="61"/>
      <c r="O75" s="43"/>
      <c r="P75" s="43"/>
      <c r="Q75" s="62"/>
    </row>
    <row r="76" spans="1:17" ht="26" customHeight="1" x14ac:dyDescent="0.2"/>
    <row r="77" spans="1:17" ht="26" customHeight="1" x14ac:dyDescent="0.2">
      <c r="A77" s="53" t="s">
        <v>63</v>
      </c>
      <c r="B77" s="96">
        <f>'PV DE RECEPTION'!H14</f>
        <v>0</v>
      </c>
      <c r="C77" s="55"/>
      <c r="D77" s="56"/>
      <c r="G77" s="53" t="s">
        <v>63</v>
      </c>
      <c r="H77" s="54"/>
      <c r="I77" s="96">
        <f>'PV DE RECEPTION'!H15</f>
        <v>0</v>
      </c>
      <c r="J77" s="54"/>
      <c r="K77" s="56"/>
      <c r="L77" s="60"/>
      <c r="N77" s="53" t="s">
        <v>63</v>
      </c>
      <c r="O77" s="96">
        <f>'PV DE RECEPTION'!H16</f>
        <v>0</v>
      </c>
      <c r="P77" s="55"/>
      <c r="Q77" s="56"/>
    </row>
    <row r="78" spans="1:17" ht="26" customHeight="1" x14ac:dyDescent="0.2">
      <c r="A78" s="57" t="s">
        <v>77</v>
      </c>
      <c r="B78" s="97" t="str">
        <f>'PV DE RECEPTION'!G14</f>
        <v>SOLS SOUPLES</v>
      </c>
      <c r="C78" s="58"/>
      <c r="D78" s="59"/>
      <c r="G78" s="57" t="s">
        <v>78</v>
      </c>
      <c r="H78" s="58"/>
      <c r="I78" s="123" t="str">
        <f>'PV DE RECEPTION'!G15</f>
        <v xml:space="preserve">PEINTURE - REVETEMENTS MURAUX </v>
      </c>
      <c r="J78" s="124"/>
      <c r="K78" s="125"/>
      <c r="L78" s="60"/>
      <c r="N78" s="57" t="s">
        <v>79</v>
      </c>
      <c r="O78" s="97" t="str">
        <f>'PV DE RECEPTION'!G16</f>
        <v>METALLERIE</v>
      </c>
      <c r="P78" s="58"/>
      <c r="Q78" s="59"/>
    </row>
    <row r="79" spans="1:17" ht="26" customHeight="1" x14ac:dyDescent="0.2">
      <c r="A79" s="60"/>
      <c r="B79" s="58"/>
      <c r="C79" s="58"/>
      <c r="D79" s="59"/>
      <c r="G79" s="60"/>
      <c r="H79" s="58"/>
      <c r="I79" s="124"/>
      <c r="J79" s="124"/>
      <c r="K79" s="125"/>
      <c r="L79" s="60"/>
      <c r="N79" s="60"/>
      <c r="O79" s="58"/>
      <c r="P79" s="58"/>
      <c r="Q79" s="59"/>
    </row>
    <row r="80" spans="1:17" ht="26" customHeight="1" x14ac:dyDescent="0.2">
      <c r="A80" s="60" t="s">
        <v>67</v>
      </c>
      <c r="B80" s="58"/>
      <c r="C80" s="58"/>
      <c r="D80" s="59"/>
      <c r="G80" s="60" t="s">
        <v>67</v>
      </c>
      <c r="H80" s="58"/>
      <c r="I80" s="58"/>
      <c r="J80" s="58"/>
      <c r="K80" s="59"/>
      <c r="L80" s="60"/>
      <c r="N80" s="60" t="s">
        <v>67</v>
      </c>
      <c r="O80" s="58"/>
      <c r="P80" s="58"/>
      <c r="Q80" s="59"/>
    </row>
    <row r="81" spans="1:17" ht="40" customHeight="1" x14ac:dyDescent="0.2">
      <c r="A81" s="60"/>
      <c r="B81" s="58"/>
      <c r="C81" s="58"/>
      <c r="D81" s="59"/>
      <c r="G81" s="60"/>
      <c r="H81" s="58"/>
      <c r="I81" s="58"/>
      <c r="J81" s="58"/>
      <c r="K81" s="59"/>
      <c r="L81" s="60"/>
      <c r="N81" s="60"/>
      <c r="O81" s="58"/>
      <c r="P81" s="58"/>
      <c r="Q81" s="59"/>
    </row>
    <row r="82" spans="1:17" ht="40" customHeight="1" x14ac:dyDescent="0.2">
      <c r="A82" s="60"/>
      <c r="B82" s="58"/>
      <c r="C82" s="58"/>
      <c r="D82" s="59"/>
      <c r="G82" s="60"/>
      <c r="H82" s="58"/>
      <c r="I82" s="58"/>
      <c r="J82" s="58"/>
      <c r="K82" s="59"/>
      <c r="L82" s="60"/>
      <c r="N82" s="60"/>
      <c r="O82" s="58"/>
      <c r="P82" s="58"/>
      <c r="Q82" s="59"/>
    </row>
    <row r="83" spans="1:17" ht="40" customHeight="1" x14ac:dyDescent="0.2">
      <c r="A83" s="61"/>
      <c r="B83" s="43"/>
      <c r="C83" s="43"/>
      <c r="D83" s="62"/>
      <c r="G83" s="61"/>
      <c r="H83" s="43"/>
      <c r="I83" s="43"/>
      <c r="J83" s="43"/>
      <c r="K83" s="62"/>
      <c r="L83" s="60"/>
      <c r="N83" s="61"/>
      <c r="O83" s="43"/>
      <c r="P83" s="43"/>
      <c r="Q83" s="62"/>
    </row>
    <row r="84" spans="1:17" ht="26" customHeight="1" x14ac:dyDescent="0.2"/>
    <row r="85" spans="1:17" ht="26" customHeight="1" x14ac:dyDescent="0.2">
      <c r="A85" s="53" t="s">
        <v>63</v>
      </c>
      <c r="B85" s="96">
        <f>'PV DE RECEPTION'!H17</f>
        <v>0</v>
      </c>
      <c r="C85" s="55"/>
      <c r="D85" s="56"/>
      <c r="G85" s="53" t="s">
        <v>63</v>
      </c>
      <c r="H85" s="54"/>
      <c r="I85" s="96">
        <f>'PV DE RECEPTION'!H18</f>
        <v>0</v>
      </c>
      <c r="J85" s="54"/>
      <c r="K85" s="56"/>
      <c r="L85" s="60"/>
      <c r="N85" s="53" t="s">
        <v>63</v>
      </c>
      <c r="O85" s="96">
        <f>'PV DE RECEPTION'!H19</f>
        <v>0</v>
      </c>
      <c r="P85" s="55"/>
      <c r="Q85" s="56"/>
    </row>
    <row r="86" spans="1:17" ht="26" customHeight="1" x14ac:dyDescent="0.2">
      <c r="A86" s="57" t="s">
        <v>80</v>
      </c>
      <c r="B86" s="97" t="str">
        <f>'PV DE RECEPTION'!G17</f>
        <v>PORTAIL BASCULANT</v>
      </c>
      <c r="C86" s="58"/>
      <c r="D86" s="59"/>
      <c r="G86" s="57" t="s">
        <v>81</v>
      </c>
      <c r="H86" s="58"/>
      <c r="I86" s="123" t="str">
        <f>'PV DE RECEPTION'!G18</f>
        <v xml:space="preserve">VOIRIES  - RESEAUX – DIVERS  - EU/EP – RESEAU FT ET EP </v>
      </c>
      <c r="J86" s="124"/>
      <c r="K86" s="125"/>
      <c r="L86" s="60"/>
      <c r="N86" s="57" t="s">
        <v>82</v>
      </c>
      <c r="O86" s="97">
        <f>'PV DE RECEPTION'!G19</f>
        <v>0</v>
      </c>
      <c r="P86" s="58"/>
      <c r="Q86" s="59"/>
    </row>
    <row r="87" spans="1:17" ht="26" customHeight="1" x14ac:dyDescent="0.2">
      <c r="A87" s="60"/>
      <c r="B87" s="58"/>
      <c r="C87" s="58"/>
      <c r="D87" s="59"/>
      <c r="G87" s="60"/>
      <c r="H87" s="58"/>
      <c r="I87" s="124"/>
      <c r="J87" s="124"/>
      <c r="K87" s="125"/>
      <c r="L87" s="60"/>
      <c r="N87" s="60"/>
      <c r="O87" s="58"/>
      <c r="P87" s="58"/>
      <c r="Q87" s="59"/>
    </row>
    <row r="88" spans="1:17" ht="26" customHeight="1" x14ac:dyDescent="0.2">
      <c r="A88" s="60" t="s">
        <v>67</v>
      </c>
      <c r="B88" s="58"/>
      <c r="C88" s="58"/>
      <c r="D88" s="59"/>
      <c r="G88" s="60" t="s">
        <v>67</v>
      </c>
      <c r="H88" s="58"/>
      <c r="I88" s="58"/>
      <c r="J88" s="58"/>
      <c r="K88" s="59"/>
      <c r="L88" s="60"/>
      <c r="N88" s="60" t="s">
        <v>67</v>
      </c>
      <c r="O88" s="58"/>
      <c r="P88" s="58"/>
      <c r="Q88" s="59"/>
    </row>
    <row r="89" spans="1:17" ht="40" customHeight="1" x14ac:dyDescent="0.2">
      <c r="A89" s="60"/>
      <c r="B89" s="58"/>
      <c r="C89" s="58"/>
      <c r="D89" s="59"/>
      <c r="G89" s="60"/>
      <c r="H89" s="58"/>
      <c r="I89" s="58"/>
      <c r="J89" s="58"/>
      <c r="K89" s="59"/>
      <c r="L89" s="60"/>
      <c r="N89" s="60"/>
      <c r="O89" s="58"/>
      <c r="P89" s="58"/>
      <c r="Q89" s="59"/>
    </row>
    <row r="90" spans="1:17" ht="40" customHeight="1" x14ac:dyDescent="0.2">
      <c r="A90" s="60"/>
      <c r="B90" s="58"/>
      <c r="C90" s="58"/>
      <c r="D90" s="59"/>
      <c r="G90" s="60"/>
      <c r="H90" s="58"/>
      <c r="I90" s="58"/>
      <c r="J90" s="58"/>
      <c r="K90" s="59"/>
      <c r="L90" s="60"/>
      <c r="N90" s="60"/>
      <c r="O90" s="58"/>
      <c r="P90" s="58"/>
      <c r="Q90" s="59"/>
    </row>
    <row r="91" spans="1:17" ht="40" customHeight="1" x14ac:dyDescent="0.2">
      <c r="A91" s="61"/>
      <c r="B91" s="43"/>
      <c r="C91" s="43"/>
      <c r="D91" s="62"/>
      <c r="G91" s="61"/>
      <c r="H91" s="43"/>
      <c r="I91" s="43"/>
      <c r="J91" s="43"/>
      <c r="K91" s="62"/>
      <c r="L91" s="60"/>
      <c r="N91" s="61"/>
      <c r="O91" s="43"/>
      <c r="P91" s="43"/>
      <c r="Q91" s="62"/>
    </row>
    <row r="92" spans="1:17" ht="26" customHeight="1" x14ac:dyDescent="0.2"/>
    <row r="93" spans="1:17" ht="26" customHeight="1" x14ac:dyDescent="0.2">
      <c r="A93" s="53" t="s">
        <v>63</v>
      </c>
      <c r="B93" s="96">
        <f>'PV DE RECEPTION'!H20</f>
        <v>0</v>
      </c>
      <c r="C93" s="55"/>
      <c r="D93" s="56"/>
      <c r="G93" s="53" t="s">
        <v>63</v>
      </c>
      <c r="H93" s="54"/>
      <c r="I93" s="96">
        <f>'PV DE RECEPTION'!H21</f>
        <v>0</v>
      </c>
      <c r="J93" s="54"/>
      <c r="K93" s="56"/>
      <c r="L93" s="60"/>
      <c r="N93" s="100"/>
      <c r="O93" s="101"/>
      <c r="P93" s="58"/>
      <c r="Q93" s="58"/>
    </row>
    <row r="94" spans="1:17" ht="26" customHeight="1" x14ac:dyDescent="0.2">
      <c r="A94" s="57" t="s">
        <v>83</v>
      </c>
      <c r="B94" s="97">
        <f>'PV DE RECEPTION'!G20</f>
        <v>0</v>
      </c>
      <c r="C94" s="58"/>
      <c r="D94" s="59"/>
      <c r="G94" s="57" t="s">
        <v>103</v>
      </c>
      <c r="H94" s="58"/>
      <c r="I94" s="97">
        <f>'PV DE RECEPTION'!G21</f>
        <v>0</v>
      </c>
      <c r="J94" s="58"/>
      <c r="K94" s="59"/>
      <c r="L94" s="60"/>
      <c r="N94" s="100"/>
      <c r="O94" s="58"/>
      <c r="P94" s="58"/>
      <c r="Q94" s="58"/>
    </row>
    <row r="95" spans="1:17" ht="26" customHeight="1" x14ac:dyDescent="0.2">
      <c r="A95" s="60"/>
      <c r="B95" s="58"/>
      <c r="C95" s="58"/>
      <c r="D95" s="59"/>
      <c r="G95" s="60"/>
      <c r="H95" s="58"/>
      <c r="I95" s="58"/>
      <c r="J95" s="58"/>
      <c r="K95" s="59"/>
      <c r="L95" s="60"/>
      <c r="N95" s="58"/>
      <c r="O95" s="58"/>
      <c r="P95" s="58"/>
      <c r="Q95" s="58"/>
    </row>
    <row r="96" spans="1:17" ht="26" customHeight="1" x14ac:dyDescent="0.2">
      <c r="A96" s="60" t="s">
        <v>67</v>
      </c>
      <c r="B96" s="58"/>
      <c r="C96" s="58"/>
      <c r="D96" s="59"/>
      <c r="G96" s="60" t="s">
        <v>67</v>
      </c>
      <c r="H96" s="58"/>
      <c r="I96" s="58"/>
      <c r="J96" s="58"/>
      <c r="K96" s="59"/>
      <c r="L96" s="60"/>
      <c r="N96" s="58"/>
      <c r="O96" s="58"/>
      <c r="P96" s="58"/>
      <c r="Q96" s="58"/>
    </row>
    <row r="97" spans="1:17" ht="40" customHeight="1" x14ac:dyDescent="0.2">
      <c r="A97" s="60"/>
      <c r="B97" s="58"/>
      <c r="C97" s="58"/>
      <c r="D97" s="59"/>
      <c r="G97" s="60"/>
      <c r="H97" s="58"/>
      <c r="I97" s="58"/>
      <c r="J97" s="58"/>
      <c r="K97" s="59"/>
      <c r="L97" s="60"/>
      <c r="N97" s="58"/>
      <c r="O97" s="58"/>
      <c r="P97" s="58"/>
      <c r="Q97" s="58"/>
    </row>
    <row r="98" spans="1:17" ht="40" customHeight="1" x14ac:dyDescent="0.2">
      <c r="A98" s="60"/>
      <c r="B98" s="58"/>
      <c r="C98" s="58"/>
      <c r="D98" s="59"/>
      <c r="G98" s="60"/>
      <c r="H98" s="58"/>
      <c r="I98" s="58"/>
      <c r="J98" s="58"/>
      <c r="K98" s="59"/>
      <c r="L98" s="60"/>
      <c r="N98" s="58"/>
      <c r="O98" s="58"/>
      <c r="P98" s="58"/>
      <c r="Q98" s="58"/>
    </row>
    <row r="99" spans="1:17" ht="40" customHeight="1" x14ac:dyDescent="0.2">
      <c r="A99" s="61"/>
      <c r="B99" s="43"/>
      <c r="C99" s="43"/>
      <c r="D99" s="62"/>
      <c r="G99" s="61"/>
      <c r="H99" s="43"/>
      <c r="I99" s="43"/>
      <c r="J99" s="43"/>
      <c r="K99" s="62"/>
      <c r="L99" s="60"/>
      <c r="N99" s="58"/>
      <c r="O99" s="58"/>
      <c r="P99" s="58"/>
      <c r="Q99" s="58"/>
    </row>
    <row r="100" spans="1:17" ht="26" customHeight="1" x14ac:dyDescent="0.2"/>
    <row r="101" spans="1:17" ht="26" customHeight="1" x14ac:dyDescent="0.2"/>
    <row r="102" spans="1:17" ht="26" customHeight="1" x14ac:dyDescent="0.2"/>
    <row r="103" spans="1:17" ht="26" customHeight="1" x14ac:dyDescent="0.2"/>
    <row r="104" spans="1:17" ht="26" customHeight="1" x14ac:dyDescent="0.2"/>
    <row r="105" spans="1:17" ht="26" customHeight="1" x14ac:dyDescent="0.2"/>
    <row r="106" spans="1:17" ht="26" customHeight="1" x14ac:dyDescent="0.2"/>
    <row r="107" spans="1:17" ht="26" customHeight="1" x14ac:dyDescent="0.2"/>
    <row r="108" spans="1:17" ht="26" customHeight="1" x14ac:dyDescent="0.2"/>
    <row r="109" spans="1:17" ht="26" customHeight="1" x14ac:dyDescent="0.2"/>
    <row r="110" spans="1:17" ht="26" customHeight="1" x14ac:dyDescent="0.2"/>
    <row r="111" spans="1:17" ht="26" customHeight="1" x14ac:dyDescent="0.2"/>
    <row r="112" spans="1:17" ht="26" customHeight="1" x14ac:dyDescent="0.2"/>
    <row r="113" ht="26" customHeight="1" x14ac:dyDescent="0.2"/>
    <row r="114" ht="26" customHeight="1" x14ac:dyDescent="0.2"/>
    <row r="115" ht="26" customHeight="1" x14ac:dyDescent="0.2"/>
    <row r="116" ht="26" customHeight="1" x14ac:dyDescent="0.2"/>
    <row r="117" ht="26" customHeight="1" x14ac:dyDescent="0.2"/>
    <row r="118" ht="26" customHeight="1" x14ac:dyDescent="0.2"/>
    <row r="119" ht="26" customHeight="1" x14ac:dyDescent="0.2"/>
    <row r="120" ht="26" customHeight="1" x14ac:dyDescent="0.2"/>
    <row r="121" ht="26" customHeight="1" x14ac:dyDescent="0.2"/>
    <row r="122" ht="26" customHeight="1" x14ac:dyDescent="0.2"/>
    <row r="123" ht="26" customHeight="1" x14ac:dyDescent="0.2"/>
    <row r="124" ht="26" customHeight="1" x14ac:dyDescent="0.2"/>
    <row r="125" ht="26" customHeight="1" x14ac:dyDescent="0.2"/>
    <row r="126" ht="26" customHeight="1" x14ac:dyDescent="0.2"/>
    <row r="127" ht="26" customHeight="1" x14ac:dyDescent="0.2"/>
    <row r="128" ht="26" customHeight="1" x14ac:dyDescent="0.2"/>
    <row r="129" ht="26" customHeight="1" x14ac:dyDescent="0.2"/>
    <row r="130" ht="26" customHeight="1" x14ac:dyDescent="0.2"/>
  </sheetData>
  <mergeCells count="30">
    <mergeCell ref="A1:Q1"/>
    <mergeCell ref="A5:Q5"/>
    <mergeCell ref="K9:Q9"/>
    <mergeCell ref="G9:J9"/>
    <mergeCell ref="A4:Q4"/>
    <mergeCell ref="A6:Q6"/>
    <mergeCell ref="B46:D47"/>
    <mergeCell ref="B54:D55"/>
    <mergeCell ref="I54:K55"/>
    <mergeCell ref="D36:M39"/>
    <mergeCell ref="A10:Q10"/>
    <mergeCell ref="H14:I14"/>
    <mergeCell ref="A17:L17"/>
    <mergeCell ref="A18:L18"/>
    <mergeCell ref="A20:Q20"/>
    <mergeCell ref="A22:Q22"/>
    <mergeCell ref="K24:L24"/>
    <mergeCell ref="A28:G28"/>
    <mergeCell ref="A29:G32"/>
    <mergeCell ref="J28:Q28"/>
    <mergeCell ref="J29:Q32"/>
    <mergeCell ref="D35:M35"/>
    <mergeCell ref="I78:K79"/>
    <mergeCell ref="I86:K87"/>
    <mergeCell ref="B62:D63"/>
    <mergeCell ref="I62:K63"/>
    <mergeCell ref="O62:Q63"/>
    <mergeCell ref="B70:D71"/>
    <mergeCell ref="I70:K71"/>
    <mergeCell ref="O70:Q70"/>
  </mergeCells>
  <printOptions horizontalCentered="1"/>
  <pageMargins left="0.78740157480314965" right="0.59055118110236227" top="0.78740157480314965" bottom="0" header="0" footer="0"/>
  <pageSetup paperSize="9" scale="61" orientation="portrait" horizontalDpi="0" verticalDpi="0"/>
  <headerFooter>
    <oddHeader xml:space="preserve">&amp;C&amp;"Verdana,Normal"&amp;14&amp;K000000
</oddHeader>
    <oddFooter>&amp;C&amp;K000000&amp;P/&amp;N</oddFooter>
  </headerFooter>
  <rowBreaks count="2" manualBreakCount="2">
    <brk id="43" max="16" man="1"/>
    <brk id="76"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D6D19-378F-2347-8865-7A8DC2E5A7FD}">
  <sheetPr>
    <tabColor rgb="FF92D050"/>
  </sheetPr>
  <dimension ref="A1:I42"/>
  <sheetViews>
    <sheetView zoomScaleNormal="100" zoomScaleSheetLayoutView="100" workbookViewId="0">
      <selection activeCell="H3" sqref="H3"/>
    </sheetView>
  </sheetViews>
  <sheetFormatPr baseColWidth="10" defaultRowHeight="16" x14ac:dyDescent="0.2"/>
  <cols>
    <col min="1" max="1" width="17.42578125" customWidth="1"/>
    <col min="2" max="2" width="21" customWidth="1"/>
    <col min="3" max="3" width="23.28515625" bestFit="1" customWidth="1"/>
    <col min="4" max="4" width="21.5703125" customWidth="1"/>
    <col min="6" max="6" width="45.140625" customWidth="1"/>
    <col min="7" max="7" width="21.5703125" style="114" customWidth="1"/>
  </cols>
  <sheetData>
    <row r="1" spans="1:9" s="2" customFormat="1" ht="35" thickBot="1" x14ac:dyDescent="0.25">
      <c r="A1" s="31" t="s">
        <v>3</v>
      </c>
      <c r="B1" s="31" t="s">
        <v>37</v>
      </c>
      <c r="C1" s="31" t="s">
        <v>105</v>
      </c>
      <c r="D1" s="31" t="s">
        <v>134</v>
      </c>
      <c r="E1" s="7" t="s">
        <v>0</v>
      </c>
      <c r="F1" s="7" t="s">
        <v>1</v>
      </c>
      <c r="G1" s="7" t="s">
        <v>2</v>
      </c>
      <c r="H1" s="28" t="s">
        <v>33</v>
      </c>
      <c r="I1" s="8" t="s">
        <v>102</v>
      </c>
    </row>
    <row r="2" spans="1:9" ht="29" customHeight="1" x14ac:dyDescent="0.2">
      <c r="A2" s="32" t="str">
        <f>'ACTE D''ENGAGEMENT'!A2</f>
        <v>RESIDENCE SO CHARTRONS</v>
      </c>
      <c r="B2" s="32" t="s">
        <v>132</v>
      </c>
      <c r="C2" s="32" t="s">
        <v>133</v>
      </c>
      <c r="D2" s="40">
        <v>42797</v>
      </c>
      <c r="E2" s="5" t="s">
        <v>12</v>
      </c>
      <c r="F2" s="110" t="str">
        <f>'ACTE D''ENGAGEMENT'!D2</f>
        <v>FONDATIONS  - GROS ŒUVRE</v>
      </c>
      <c r="G2" s="110" t="s">
        <v>129</v>
      </c>
      <c r="H2" s="29" t="str">
        <f>'ACTE D''ENGAGEMENT'!M2</f>
        <v>MERIGNAC</v>
      </c>
      <c r="I2" s="24">
        <v>43445</v>
      </c>
    </row>
    <row r="3" spans="1:9" ht="29" customHeight="1" x14ac:dyDescent="0.2">
      <c r="A3" s="33">
        <f>'ACTE D''ENGAGEMENT'!A3</f>
        <v>0</v>
      </c>
      <c r="B3" s="32"/>
      <c r="C3" s="32"/>
      <c r="D3" s="40"/>
      <c r="E3" s="3" t="s">
        <v>13</v>
      </c>
      <c r="F3" s="110" t="str">
        <f>'ACTE D''ENGAGEMENT'!D3</f>
        <v xml:space="preserve">ETANCHEITE </v>
      </c>
      <c r="G3" s="110">
        <f>'ACTE D''ENGAGEMENT'!E3</f>
        <v>0</v>
      </c>
      <c r="H3" s="29" t="str">
        <f>'ACTE D''ENGAGEMENT'!M3</f>
        <v>MERIGNAC</v>
      </c>
      <c r="I3" s="24"/>
    </row>
    <row r="4" spans="1:9" ht="29" customHeight="1" x14ac:dyDescent="0.2">
      <c r="A4" s="33">
        <f>'ACTE D''ENGAGEMENT'!A4</f>
        <v>0</v>
      </c>
      <c r="B4" s="32"/>
      <c r="C4" s="32"/>
      <c r="D4" s="40"/>
      <c r="E4" s="3" t="s">
        <v>14</v>
      </c>
      <c r="F4" s="110" t="str">
        <f>'ACTE D''ENGAGEMENT'!D4</f>
        <v xml:space="preserve">CHARPENTE </v>
      </c>
      <c r="G4" s="110">
        <f>'ACTE D''ENGAGEMENT'!E4</f>
        <v>0</v>
      </c>
      <c r="H4" s="29" t="str">
        <f>'ACTE D''ENGAGEMENT'!M4</f>
        <v>MERIGNAC</v>
      </c>
      <c r="I4" s="24"/>
    </row>
    <row r="5" spans="1:9" ht="29" customHeight="1" x14ac:dyDescent="0.2">
      <c r="A5" s="33">
        <f>'ACTE D''ENGAGEMENT'!A5</f>
        <v>0</v>
      </c>
      <c r="B5" s="32"/>
      <c r="C5" s="32"/>
      <c r="D5" s="40"/>
      <c r="E5" s="3" t="s">
        <v>15</v>
      </c>
      <c r="F5" s="110" t="str">
        <f>'ACTE D''ENGAGEMENT'!D5</f>
        <v>COUVERTURE – ZINGUERIE</v>
      </c>
      <c r="G5" s="110">
        <f>'ACTE D''ENGAGEMENT'!E5</f>
        <v>0</v>
      </c>
      <c r="H5" s="29" t="str">
        <f>'ACTE D''ENGAGEMENT'!M5</f>
        <v>MERIGNAC</v>
      </c>
      <c r="I5" s="24"/>
    </row>
    <row r="6" spans="1:9" ht="29" customHeight="1" x14ac:dyDescent="0.2">
      <c r="A6" s="33">
        <f>'ACTE D''ENGAGEMENT'!A6</f>
        <v>0</v>
      </c>
      <c r="B6" s="32"/>
      <c r="C6" s="32"/>
      <c r="D6" s="40"/>
      <c r="E6" s="3" t="s">
        <v>16</v>
      </c>
      <c r="F6" s="110" t="str">
        <f>'ACTE D''ENGAGEMENT'!D6</f>
        <v>ENDUIT EXTERIEUR – PLACAGE PIERRE</v>
      </c>
      <c r="G6" s="110">
        <f>'ACTE D''ENGAGEMENT'!E6</f>
        <v>0</v>
      </c>
      <c r="H6" s="29" t="str">
        <f>'ACTE D''ENGAGEMENT'!M6</f>
        <v>MERIGNAC</v>
      </c>
      <c r="I6" s="24"/>
    </row>
    <row r="7" spans="1:9" ht="29" customHeight="1" x14ac:dyDescent="0.2">
      <c r="A7" s="33">
        <f>'ACTE D''ENGAGEMENT'!A7</f>
        <v>0</v>
      </c>
      <c r="B7" s="32"/>
      <c r="C7" s="32"/>
      <c r="D7" s="40"/>
      <c r="E7" s="3" t="s">
        <v>17</v>
      </c>
      <c r="F7" s="110" t="str">
        <f>'ACTE D''ENGAGEMENT'!D7</f>
        <v>MENUISERIE PVC</v>
      </c>
      <c r="G7" s="110">
        <f>'ACTE D''ENGAGEMENT'!E7</f>
        <v>0</v>
      </c>
      <c r="H7" s="29" t="str">
        <f>'ACTE D''ENGAGEMENT'!M7</f>
        <v>MERIGNAC</v>
      </c>
      <c r="I7" s="24"/>
    </row>
    <row r="8" spans="1:9" ht="29" customHeight="1" x14ac:dyDescent="0.2">
      <c r="A8" s="33">
        <f>'ACTE D''ENGAGEMENT'!A8</f>
        <v>0</v>
      </c>
      <c r="B8" s="32"/>
      <c r="C8" s="32"/>
      <c r="D8" s="40"/>
      <c r="E8" s="3" t="s">
        <v>18</v>
      </c>
      <c r="F8" s="110" t="str">
        <f>'ACTE D''ENGAGEMENT'!D8</f>
        <v xml:space="preserve">PLOMBERIE – SANITAIRE - VMC – GAZ  </v>
      </c>
      <c r="G8" s="110">
        <f>'ACTE D''ENGAGEMENT'!E8</f>
        <v>0</v>
      </c>
      <c r="H8" s="29" t="str">
        <f>'ACTE D''ENGAGEMENT'!M8</f>
        <v>MERIGNAC</v>
      </c>
      <c r="I8" s="24"/>
    </row>
    <row r="9" spans="1:9" ht="29" customHeight="1" x14ac:dyDescent="0.2">
      <c r="A9" s="33">
        <f>'ACTE D''ENGAGEMENT'!A9</f>
        <v>0</v>
      </c>
      <c r="B9" s="32"/>
      <c r="C9" s="32"/>
      <c r="D9" s="40"/>
      <c r="E9" s="3" t="s">
        <v>19</v>
      </c>
      <c r="F9" s="110" t="str">
        <f>'ACTE D''ENGAGEMENT'!D9</f>
        <v xml:space="preserve">COURANT FORT - COURANT FAIBLE </v>
      </c>
      <c r="G9" s="110">
        <f>'ACTE D''ENGAGEMENT'!E9</f>
        <v>0</v>
      </c>
      <c r="H9" s="29" t="str">
        <f>'ACTE D''ENGAGEMENT'!M9</f>
        <v>MERIGNAC</v>
      </c>
      <c r="I9" s="24"/>
    </row>
    <row r="10" spans="1:9" ht="29" customHeight="1" x14ac:dyDescent="0.2">
      <c r="A10" s="33">
        <f>'ACTE D''ENGAGEMENT'!A10</f>
        <v>0</v>
      </c>
      <c r="B10" s="32"/>
      <c r="C10" s="32"/>
      <c r="D10" s="40"/>
      <c r="E10" s="3" t="s">
        <v>20</v>
      </c>
      <c r="F10" s="110" t="str">
        <f>'ACTE D''ENGAGEMENT'!D10</f>
        <v>PLATRERIE - CLOISONS - DOUBLAGES - PLAFONDS</v>
      </c>
      <c r="G10" s="110">
        <f>'ACTE D''ENGAGEMENT'!E10</f>
        <v>0</v>
      </c>
      <c r="H10" s="29" t="str">
        <f>'ACTE D''ENGAGEMENT'!M10</f>
        <v>MERIGNAC</v>
      </c>
      <c r="I10" s="24"/>
    </row>
    <row r="11" spans="1:9" ht="29" customHeight="1" x14ac:dyDescent="0.2">
      <c r="A11" s="33">
        <f>'ACTE D''ENGAGEMENT'!A11</f>
        <v>0</v>
      </c>
      <c r="B11" s="32"/>
      <c r="C11" s="32"/>
      <c r="D11" s="40"/>
      <c r="E11" s="3" t="s">
        <v>21</v>
      </c>
      <c r="F11" s="110" t="str">
        <f>'ACTE D''ENGAGEMENT'!D11</f>
        <v>ISOLATION COMBLE – FLOCAGE</v>
      </c>
      <c r="G11" s="110">
        <f>'ACTE D''ENGAGEMENT'!E11</f>
        <v>0</v>
      </c>
      <c r="H11" s="29" t="str">
        <f>'ACTE D''ENGAGEMENT'!M11</f>
        <v>MERIGNAC</v>
      </c>
      <c r="I11" s="24"/>
    </row>
    <row r="12" spans="1:9" ht="29" customHeight="1" x14ac:dyDescent="0.2">
      <c r="A12" s="33">
        <f>'ACTE D''ENGAGEMENT'!A12</f>
        <v>0</v>
      </c>
      <c r="B12" s="32"/>
      <c r="C12" s="32"/>
      <c r="D12" s="40"/>
      <c r="E12" s="3" t="s">
        <v>22</v>
      </c>
      <c r="F12" s="110" t="str">
        <f>'ACTE D''ENGAGEMENT'!D12</f>
        <v xml:space="preserve">MENUISERIE INTERIEURE </v>
      </c>
      <c r="G12" s="110">
        <f>'ACTE D''ENGAGEMENT'!E12</f>
        <v>0</v>
      </c>
      <c r="H12" s="29" t="str">
        <f>'ACTE D''ENGAGEMENT'!M12</f>
        <v>MERIGNAC</v>
      </c>
      <c r="I12" s="24"/>
    </row>
    <row r="13" spans="1:9" ht="29" customHeight="1" x14ac:dyDescent="0.2">
      <c r="A13" s="33">
        <f>'ACTE D''ENGAGEMENT'!A13</f>
        <v>0</v>
      </c>
      <c r="B13" s="32"/>
      <c r="C13" s="32"/>
      <c r="D13" s="40"/>
      <c r="E13" s="3" t="s">
        <v>23</v>
      </c>
      <c r="F13" s="110" t="str">
        <f>'ACTE D''ENGAGEMENT'!D13</f>
        <v xml:space="preserve">CARRELAGE – FAIENCE </v>
      </c>
      <c r="G13" s="110">
        <f>'ACTE D''ENGAGEMENT'!E13</f>
        <v>0</v>
      </c>
      <c r="H13" s="29" t="str">
        <f>'ACTE D''ENGAGEMENT'!M13</f>
        <v>MERIGNAC</v>
      </c>
      <c r="I13" s="24"/>
    </row>
    <row r="14" spans="1:9" ht="29" customHeight="1" x14ac:dyDescent="0.2">
      <c r="A14" s="33">
        <f>'ACTE D''ENGAGEMENT'!A14</f>
        <v>0</v>
      </c>
      <c r="B14" s="32"/>
      <c r="C14" s="32"/>
      <c r="D14" s="40"/>
      <c r="E14" s="3" t="s">
        <v>24</v>
      </c>
      <c r="F14" s="110" t="str">
        <f>'ACTE D''ENGAGEMENT'!D14</f>
        <v>SOLS SOUPLES</v>
      </c>
      <c r="G14" s="110">
        <f>'ACTE D''ENGAGEMENT'!E14</f>
        <v>0</v>
      </c>
      <c r="H14" s="29" t="str">
        <f>'ACTE D''ENGAGEMENT'!M14</f>
        <v>MERIGNAC</v>
      </c>
      <c r="I14" s="24"/>
    </row>
    <row r="15" spans="1:9" ht="29" customHeight="1" x14ac:dyDescent="0.2">
      <c r="A15" s="33">
        <f>'ACTE D''ENGAGEMENT'!A15</f>
        <v>0</v>
      </c>
      <c r="B15" s="32"/>
      <c r="C15" s="32"/>
      <c r="D15" s="40"/>
      <c r="E15" s="3" t="s">
        <v>25</v>
      </c>
      <c r="F15" s="110" t="str">
        <f>'ACTE D''ENGAGEMENT'!D15</f>
        <v xml:space="preserve">PEINTURE - REVETEMENTS MURAUX </v>
      </c>
      <c r="G15" s="110">
        <f>'ACTE D''ENGAGEMENT'!E15</f>
        <v>0</v>
      </c>
      <c r="H15" s="29" t="str">
        <f>'ACTE D''ENGAGEMENT'!M15</f>
        <v>MERIGNAC</v>
      </c>
      <c r="I15" s="24"/>
    </row>
    <row r="16" spans="1:9" ht="29" customHeight="1" x14ac:dyDescent="0.2">
      <c r="A16" s="33">
        <f>'ACTE D''ENGAGEMENT'!A16</f>
        <v>0</v>
      </c>
      <c r="B16" s="32"/>
      <c r="C16" s="32"/>
      <c r="D16" s="40"/>
      <c r="E16" s="3" t="s">
        <v>26</v>
      </c>
      <c r="F16" s="110" t="str">
        <f>'ACTE D''ENGAGEMENT'!D16</f>
        <v>METALLERIE</v>
      </c>
      <c r="G16" s="110">
        <f>'ACTE D''ENGAGEMENT'!E16</f>
        <v>0</v>
      </c>
      <c r="H16" s="29" t="str">
        <f>'ACTE D''ENGAGEMENT'!M16</f>
        <v>MERIGNAC</v>
      </c>
      <c r="I16" s="24"/>
    </row>
    <row r="17" spans="1:9" ht="29" customHeight="1" x14ac:dyDescent="0.2">
      <c r="A17" s="33">
        <f>'ACTE D''ENGAGEMENT'!A17</f>
        <v>0</v>
      </c>
      <c r="B17" s="32"/>
      <c r="C17" s="32"/>
      <c r="D17" s="40"/>
      <c r="E17" s="3" t="s">
        <v>27</v>
      </c>
      <c r="F17" s="110" t="str">
        <f>'ACTE D''ENGAGEMENT'!D17</f>
        <v>PORTAIL BASCULANT</v>
      </c>
      <c r="G17" s="110">
        <f>'ACTE D''ENGAGEMENT'!E17</f>
        <v>0</v>
      </c>
      <c r="H17" s="29" t="str">
        <f>'ACTE D''ENGAGEMENT'!M17</f>
        <v>MERIGNAC</v>
      </c>
      <c r="I17" s="24"/>
    </row>
    <row r="18" spans="1:9" ht="29" customHeight="1" x14ac:dyDescent="0.2">
      <c r="A18" s="33">
        <f>'ACTE D''ENGAGEMENT'!A18</f>
        <v>0</v>
      </c>
      <c r="B18" s="32"/>
      <c r="C18" s="32"/>
      <c r="D18" s="40"/>
      <c r="E18" s="3" t="s">
        <v>28</v>
      </c>
      <c r="F18" s="110" t="str">
        <f>'ACTE D''ENGAGEMENT'!D18</f>
        <v xml:space="preserve">VOIRIES  - RESEAUX – DIVERS  - EU/EP – RESEAU FT ET EP </v>
      </c>
      <c r="G18" s="110">
        <f>'ACTE D''ENGAGEMENT'!E18</f>
        <v>0</v>
      </c>
      <c r="H18" s="29" t="str">
        <f>'ACTE D''ENGAGEMENT'!M18</f>
        <v>MERIGNAC</v>
      </c>
      <c r="I18" s="24"/>
    </row>
    <row r="19" spans="1:9" ht="29" customHeight="1" x14ac:dyDescent="0.2">
      <c r="A19" s="33">
        <f>'ACTE D''ENGAGEMENT'!A19</f>
        <v>0</v>
      </c>
      <c r="B19" s="32"/>
      <c r="C19" s="32"/>
      <c r="D19" s="40"/>
      <c r="E19" s="3" t="s">
        <v>29</v>
      </c>
      <c r="F19" s="110">
        <f>'ACTE D''ENGAGEMENT'!D19</f>
        <v>0</v>
      </c>
      <c r="G19" s="110">
        <f>'ACTE D''ENGAGEMENT'!E19</f>
        <v>0</v>
      </c>
      <c r="H19" s="29" t="str">
        <f>'ACTE D''ENGAGEMENT'!M19</f>
        <v>MERIGNAC</v>
      </c>
      <c r="I19" s="24"/>
    </row>
    <row r="20" spans="1:9" ht="29" customHeight="1" x14ac:dyDescent="0.2">
      <c r="A20" s="33">
        <f>'ACTE D''ENGAGEMENT'!A20</f>
        <v>0</v>
      </c>
      <c r="B20" s="32"/>
      <c r="C20" s="32"/>
      <c r="D20" s="40"/>
      <c r="E20" s="3" t="s">
        <v>30</v>
      </c>
      <c r="F20" s="110">
        <f>'ACTE D''ENGAGEMENT'!D20</f>
        <v>0</v>
      </c>
      <c r="G20" s="110">
        <f>'ACTE D''ENGAGEMENT'!E20</f>
        <v>0</v>
      </c>
      <c r="H20" s="29" t="str">
        <f>'ACTE D''ENGAGEMENT'!M20</f>
        <v>MERIGNAC</v>
      </c>
      <c r="I20" s="24"/>
    </row>
    <row r="21" spans="1:9" ht="29" customHeight="1" thickBot="1" x14ac:dyDescent="0.25">
      <c r="A21" s="34">
        <f>'ACTE D''ENGAGEMENT'!A21</f>
        <v>0</v>
      </c>
      <c r="B21" s="25"/>
      <c r="C21" s="34"/>
      <c r="D21" s="41"/>
      <c r="E21" s="4" t="s">
        <v>31</v>
      </c>
      <c r="F21" s="111">
        <f>'ACTE D''ENGAGEMENT'!D21</f>
        <v>0</v>
      </c>
      <c r="G21" s="111">
        <f>'ACTE D''ENGAGEMENT'!E21</f>
        <v>0</v>
      </c>
      <c r="H21" s="30" t="str">
        <f>'ACTE D''ENGAGEMENT'!M21</f>
        <v>MERIGNAC</v>
      </c>
      <c r="I21" s="27"/>
    </row>
    <row r="22" spans="1:9" x14ac:dyDescent="0.2">
      <c r="E22" s="1"/>
    </row>
    <row r="23" spans="1:9" x14ac:dyDescent="0.2">
      <c r="E23" s="1"/>
    </row>
    <row r="24" spans="1:9" x14ac:dyDescent="0.2">
      <c r="E24" s="1"/>
    </row>
    <row r="25" spans="1:9" x14ac:dyDescent="0.2">
      <c r="E25" s="1"/>
    </row>
    <row r="26" spans="1:9" x14ac:dyDescent="0.2">
      <c r="E26" s="1"/>
    </row>
    <row r="27" spans="1:9" x14ac:dyDescent="0.2">
      <c r="E27" s="1"/>
    </row>
    <row r="28" spans="1:9" x14ac:dyDescent="0.2">
      <c r="E28" s="1"/>
    </row>
    <row r="29" spans="1:9" x14ac:dyDescent="0.2">
      <c r="E29" s="1"/>
    </row>
    <row r="30" spans="1:9" x14ac:dyDescent="0.2">
      <c r="E30" s="1"/>
    </row>
    <row r="31" spans="1:9" x14ac:dyDescent="0.2">
      <c r="E31" s="1"/>
    </row>
    <row r="32" spans="1:9" x14ac:dyDescent="0.2">
      <c r="E32" s="1"/>
    </row>
    <row r="33" spans="5:5" x14ac:dyDescent="0.2">
      <c r="E33" s="1"/>
    </row>
    <row r="34" spans="5:5" x14ac:dyDescent="0.2">
      <c r="E34" s="1"/>
    </row>
    <row r="35" spans="5:5" x14ac:dyDescent="0.2">
      <c r="E35" s="1"/>
    </row>
    <row r="36" spans="5:5" x14ac:dyDescent="0.2">
      <c r="E36" s="1"/>
    </row>
    <row r="37" spans="5:5" x14ac:dyDescent="0.2">
      <c r="E37" s="1"/>
    </row>
    <row r="38" spans="5:5" x14ac:dyDescent="0.2">
      <c r="E38" s="1"/>
    </row>
    <row r="39" spans="5:5" x14ac:dyDescent="0.2">
      <c r="E39" s="1"/>
    </row>
    <row r="40" spans="5:5" x14ac:dyDescent="0.2">
      <c r="E40" s="1"/>
    </row>
    <row r="41" spans="5:5" x14ac:dyDescent="0.2">
      <c r="E41" s="1"/>
    </row>
    <row r="42" spans="5:5" x14ac:dyDescent="0.2">
      <c r="E42" s="1"/>
    </row>
  </sheetData>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1C4B3CDB-35BE-3D47-8A63-4984BFC19414}">
          <x14:formula1>
            <xm:f>'NE PAS TOUCHER - LISTE DER.'!$B$2:$B$27</xm:f>
          </x14:formula1>
          <xm:sqref>G2:G21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4016A-8C2F-074D-875F-E6E098B4D58D}">
  <sheetPr>
    <tabColor rgb="FF92D050"/>
  </sheetPr>
  <dimension ref="A1:AE33"/>
  <sheetViews>
    <sheetView tabSelected="1" view="pageBreakPreview" topLeftCell="A4" zoomScaleNormal="100" zoomScaleSheetLayoutView="100" zoomScalePageLayoutView="125" workbookViewId="0">
      <selection activeCell="P20" sqref="P20"/>
    </sheetView>
  </sheetViews>
  <sheetFormatPr baseColWidth="10" defaultRowHeight="16" x14ac:dyDescent="0.2"/>
  <cols>
    <col min="1" max="31" width="3.5703125" style="42" customWidth="1"/>
    <col min="32" max="16384" width="10.7109375" style="42"/>
  </cols>
  <sheetData>
    <row r="1" spans="1:31" ht="27" customHeight="1" x14ac:dyDescent="0.2">
      <c r="A1" s="173" t="s">
        <v>128</v>
      </c>
      <c r="B1" s="173"/>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row>
    <row r="2" spans="1:31" ht="34" customHeight="1" x14ac:dyDescent="0.2">
      <c r="A2" s="58"/>
      <c r="B2" s="58"/>
      <c r="C2" s="58"/>
      <c r="D2" s="58"/>
      <c r="E2" s="58"/>
      <c r="F2" s="58"/>
      <c r="G2" s="58"/>
      <c r="H2" s="58"/>
      <c r="I2" s="58"/>
      <c r="J2" s="58"/>
      <c r="K2" s="58"/>
      <c r="L2" s="58"/>
      <c r="M2" s="58"/>
      <c r="N2" s="58"/>
      <c r="O2" s="58"/>
      <c r="P2" s="58"/>
    </row>
    <row r="3" spans="1:31" ht="34" customHeight="1" x14ac:dyDescent="0.2">
      <c r="A3" s="55"/>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31" ht="33" x14ac:dyDescent="0.2">
      <c r="A4" s="175" t="str">
        <f>'PV LEVEE RESERVES'!A2</f>
        <v>RESIDENCE SO CHARTRONS</v>
      </c>
      <c r="B4" s="175"/>
      <c r="C4" s="175"/>
      <c r="D4" s="175"/>
      <c r="E4" s="175"/>
      <c r="F4" s="175"/>
      <c r="G4" s="175"/>
      <c r="H4" s="175"/>
      <c r="I4" s="175"/>
      <c r="J4" s="175"/>
      <c r="K4" s="175"/>
      <c r="L4" s="175"/>
      <c r="M4" s="175"/>
      <c r="N4" s="175"/>
      <c r="O4" s="175"/>
      <c r="P4" s="175"/>
      <c r="Q4" s="175"/>
      <c r="R4" s="175"/>
      <c r="S4" s="175"/>
      <c r="T4" s="175"/>
      <c r="U4" s="175"/>
      <c r="V4" s="175"/>
      <c r="W4" s="175"/>
      <c r="X4" s="175"/>
      <c r="Y4" s="175"/>
      <c r="Z4" s="175"/>
      <c r="AA4" s="175"/>
      <c r="AB4" s="175"/>
      <c r="AC4" s="175"/>
      <c r="AD4" s="175"/>
      <c r="AE4" s="175"/>
    </row>
    <row r="5" spans="1:31" ht="28" x14ac:dyDescent="0.2">
      <c r="A5" s="174" t="str">
        <f>'PV LEVEE RESERVES'!B2</f>
        <v>150, Rue Frère / 103, Rue Mandron</v>
      </c>
      <c r="B5" s="174"/>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row>
    <row r="6" spans="1:31" ht="28" x14ac:dyDescent="0.2">
      <c r="A6" s="174" t="str">
        <f>'PV LEVEE RESERVES'!C2</f>
        <v>33000 BORDEAUX</v>
      </c>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row>
    <row r="7" spans="1:31" ht="38" customHeight="1" x14ac:dyDescent="0.2">
      <c r="A7" s="44"/>
      <c r="B7" s="44"/>
      <c r="C7" s="44"/>
      <c r="D7" s="44"/>
      <c r="E7" s="44"/>
      <c r="F7" s="44"/>
      <c r="G7" s="45"/>
      <c r="H7" s="45"/>
      <c r="I7" s="45"/>
      <c r="J7" s="45"/>
      <c r="K7" s="45"/>
      <c r="L7" s="45"/>
      <c r="M7" s="45"/>
      <c r="N7" s="45"/>
      <c r="O7" s="45"/>
      <c r="P7" s="45"/>
    </row>
    <row r="8" spans="1:31" ht="38" customHeight="1" x14ac:dyDescent="0.2"/>
    <row r="9" spans="1:31" ht="36" customHeight="1" x14ac:dyDescent="0.2">
      <c r="A9" s="175" t="str">
        <f>'PV LEVEE RESERVES'!E2&amp;" - "&amp;'PV LEVEE RESERVES'!F2</f>
        <v>01 - FONDATIONS  - GROS ŒUVRE</v>
      </c>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row>
    <row r="10" spans="1:31" ht="36" customHeight="1" x14ac:dyDescent="0.2">
      <c r="A10" s="116"/>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row>
    <row r="11" spans="1:31" ht="36" customHeight="1" x14ac:dyDescent="0.2">
      <c r="A11" s="122" t="str">
        <f>"Vu le procés verbal de réception du " &amp;'PV LEVEE RESERVES'!D2&amp;", concernant les travaux exécutés par"</f>
        <v>Vu le procés verbal de réception du 42797, concernant les travaux exécutés par</v>
      </c>
    </row>
    <row r="12" spans="1:31" ht="36" customHeight="1" x14ac:dyDescent="0.2">
      <c r="A12" s="117" t="str">
        <f>"l'entreprise "&amp;'PV LEVEE RESERVES'!G2&amp;""</f>
        <v>l'entreprise OMEGA BATIMENT</v>
      </c>
    </row>
    <row r="13" spans="1:31" s="117" customFormat="1" ht="26" customHeight="1" x14ac:dyDescent="0.2">
      <c r="B13" s="118"/>
      <c r="C13" s="118"/>
      <c r="D13" s="118"/>
      <c r="E13" s="118"/>
      <c r="F13" s="118"/>
      <c r="I13" s="118"/>
      <c r="J13" s="118"/>
      <c r="K13" s="118"/>
      <c r="L13" s="118"/>
      <c r="M13" s="118"/>
      <c r="N13" s="118"/>
      <c r="O13" s="118"/>
    </row>
    <row r="14" spans="1:31" s="117" customFormat="1" ht="26" customHeight="1" x14ac:dyDescent="0.2">
      <c r="A14" s="117" t="s">
        <v>138</v>
      </c>
    </row>
    <row r="15" spans="1:31" s="117" customFormat="1" ht="26" customHeight="1" x14ac:dyDescent="0.2">
      <c r="A15" s="117" t="s">
        <v>139</v>
      </c>
    </row>
    <row r="16" spans="1:31" s="117" customFormat="1" ht="26" customHeight="1" x14ac:dyDescent="0.2"/>
    <row r="17" spans="1:31" s="117" customFormat="1" ht="26" customHeight="1" x14ac:dyDescent="0.2">
      <c r="A17" s="122" t="s">
        <v>140</v>
      </c>
      <c r="D17" s="119"/>
      <c r="K17" s="121"/>
      <c r="L17" s="121"/>
      <c r="M17" s="121"/>
      <c r="N17" s="121"/>
      <c r="O17" s="121"/>
    </row>
    <row r="18" spans="1:31" s="117" customFormat="1" ht="26" customHeight="1" x14ac:dyDescent="0.2">
      <c r="A18" s="117" t="s">
        <v>58</v>
      </c>
      <c r="E18" s="120"/>
      <c r="F18" s="119"/>
      <c r="K18" s="172"/>
      <c r="L18" s="172"/>
      <c r="N18" s="121"/>
    </row>
    <row r="19" spans="1:31" s="117" customFormat="1" ht="25" x14ac:dyDescent="0.2"/>
    <row r="20" spans="1:31" s="117" customFormat="1" ht="25" x14ac:dyDescent="0.2"/>
    <row r="21" spans="1:31" s="117" customFormat="1" ht="20" customHeight="1" x14ac:dyDescent="0.2">
      <c r="A21" s="171" t="s">
        <v>137</v>
      </c>
      <c r="B21" s="171"/>
      <c r="C21" s="171"/>
      <c r="D21" s="171"/>
      <c r="E21" s="171"/>
      <c r="F21" s="171"/>
      <c r="G21" s="171"/>
      <c r="H21" s="171"/>
      <c r="I21" s="171"/>
      <c r="J21" s="171"/>
      <c r="K21" s="171"/>
      <c r="L21" s="171"/>
      <c r="M21" s="171"/>
      <c r="N21" s="171"/>
      <c r="R21" s="171" t="s">
        <v>136</v>
      </c>
      <c r="S21" s="171"/>
      <c r="T21" s="171"/>
      <c r="U21" s="171"/>
      <c r="V21" s="171"/>
      <c r="W21" s="171"/>
      <c r="X21" s="171"/>
      <c r="Y21" s="171"/>
      <c r="Z21" s="171"/>
      <c r="AA21" s="171"/>
      <c r="AB21" s="171"/>
      <c r="AC21" s="171"/>
      <c r="AD21" s="171"/>
      <c r="AE21" s="171"/>
    </row>
    <row r="22" spans="1:31" s="117" customFormat="1" ht="25" x14ac:dyDescent="0.2">
      <c r="A22" s="171"/>
      <c r="B22" s="171"/>
      <c r="C22" s="171"/>
      <c r="D22" s="171"/>
      <c r="E22" s="171"/>
      <c r="F22" s="171"/>
      <c r="G22" s="171"/>
      <c r="H22" s="171"/>
      <c r="I22" s="171"/>
      <c r="J22" s="171"/>
      <c r="K22" s="171"/>
      <c r="L22" s="171"/>
      <c r="M22" s="171"/>
      <c r="N22" s="171"/>
      <c r="R22" s="171"/>
      <c r="S22" s="171"/>
      <c r="T22" s="171"/>
      <c r="U22" s="171"/>
      <c r="V22" s="171"/>
      <c r="W22" s="171"/>
      <c r="X22" s="171"/>
      <c r="Y22" s="171"/>
      <c r="Z22" s="171"/>
      <c r="AA22" s="171"/>
      <c r="AB22" s="171"/>
      <c r="AC22" s="171"/>
      <c r="AD22" s="171"/>
      <c r="AE22" s="171"/>
    </row>
    <row r="23" spans="1:31" s="117" customFormat="1" ht="25" x14ac:dyDescent="0.2">
      <c r="A23" s="171"/>
      <c r="B23" s="171"/>
      <c r="C23" s="171"/>
      <c r="D23" s="171"/>
      <c r="E23" s="171"/>
      <c r="F23" s="171"/>
      <c r="G23" s="171"/>
      <c r="H23" s="171"/>
      <c r="I23" s="171"/>
      <c r="J23" s="171"/>
      <c r="K23" s="171"/>
      <c r="L23" s="171"/>
      <c r="M23" s="171"/>
      <c r="N23" s="171"/>
      <c r="R23" s="171"/>
      <c r="S23" s="171"/>
      <c r="T23" s="171"/>
      <c r="U23" s="171"/>
      <c r="V23" s="171"/>
      <c r="W23" s="171"/>
      <c r="X23" s="171"/>
      <c r="Y23" s="171"/>
      <c r="Z23" s="171"/>
      <c r="AA23" s="171"/>
      <c r="AB23" s="171"/>
      <c r="AC23" s="171"/>
      <c r="AD23" s="171"/>
      <c r="AE23" s="171"/>
    </row>
    <row r="24" spans="1:31" s="117" customFormat="1" ht="25" x14ac:dyDescent="0.2">
      <c r="A24" s="162" t="s">
        <v>135</v>
      </c>
      <c r="B24" s="163"/>
      <c r="C24" s="163"/>
      <c r="D24" s="163"/>
      <c r="E24" s="163"/>
      <c r="F24" s="163"/>
      <c r="G24" s="163"/>
      <c r="H24" s="163"/>
      <c r="I24" s="163"/>
      <c r="J24" s="163"/>
      <c r="K24" s="163"/>
      <c r="L24" s="163"/>
      <c r="M24" s="163"/>
      <c r="N24" s="164"/>
      <c r="R24" s="162" t="s">
        <v>135</v>
      </c>
      <c r="S24" s="163"/>
      <c r="T24" s="163"/>
      <c r="U24" s="163"/>
      <c r="V24" s="163"/>
      <c r="W24" s="163"/>
      <c r="X24" s="163"/>
      <c r="Y24" s="163"/>
      <c r="Z24" s="163"/>
      <c r="AA24" s="163"/>
      <c r="AB24" s="163"/>
      <c r="AC24" s="163"/>
      <c r="AD24" s="163"/>
      <c r="AE24" s="164"/>
    </row>
    <row r="25" spans="1:31" s="117" customFormat="1" ht="25" x14ac:dyDescent="0.2">
      <c r="A25" s="165"/>
      <c r="B25" s="166"/>
      <c r="C25" s="166"/>
      <c r="D25" s="166"/>
      <c r="E25" s="166"/>
      <c r="F25" s="166"/>
      <c r="G25" s="166"/>
      <c r="H25" s="166"/>
      <c r="I25" s="166"/>
      <c r="J25" s="166"/>
      <c r="K25" s="166"/>
      <c r="L25" s="166"/>
      <c r="M25" s="166"/>
      <c r="N25" s="167"/>
      <c r="R25" s="165"/>
      <c r="S25" s="166"/>
      <c r="T25" s="166"/>
      <c r="U25" s="166"/>
      <c r="V25" s="166"/>
      <c r="W25" s="166"/>
      <c r="X25" s="166"/>
      <c r="Y25" s="166"/>
      <c r="Z25" s="166"/>
      <c r="AA25" s="166"/>
      <c r="AB25" s="166"/>
      <c r="AC25" s="166"/>
      <c r="AD25" s="166"/>
      <c r="AE25" s="167"/>
    </row>
    <row r="26" spans="1:31" ht="20" x14ac:dyDescent="0.2">
      <c r="A26" s="165"/>
      <c r="B26" s="166"/>
      <c r="C26" s="166"/>
      <c r="D26" s="166"/>
      <c r="E26" s="166"/>
      <c r="F26" s="166"/>
      <c r="G26" s="166"/>
      <c r="H26" s="166"/>
      <c r="I26" s="166"/>
      <c r="J26" s="166"/>
      <c r="K26" s="166"/>
      <c r="L26" s="166"/>
      <c r="M26" s="166"/>
      <c r="N26" s="167"/>
      <c r="O26" s="44"/>
      <c r="P26" s="44"/>
      <c r="Q26" s="44"/>
      <c r="R26" s="165"/>
      <c r="S26" s="166"/>
      <c r="T26" s="166"/>
      <c r="U26" s="166"/>
      <c r="V26" s="166"/>
      <c r="W26" s="166"/>
      <c r="X26" s="166"/>
      <c r="Y26" s="166"/>
      <c r="Z26" s="166"/>
      <c r="AA26" s="166"/>
      <c r="AB26" s="166"/>
      <c r="AC26" s="166"/>
      <c r="AD26" s="166"/>
      <c r="AE26" s="167"/>
    </row>
    <row r="27" spans="1:31" ht="20" x14ac:dyDescent="0.2">
      <c r="A27" s="165"/>
      <c r="B27" s="166"/>
      <c r="C27" s="166"/>
      <c r="D27" s="166"/>
      <c r="E27" s="166"/>
      <c r="F27" s="166"/>
      <c r="G27" s="166"/>
      <c r="H27" s="166"/>
      <c r="I27" s="166"/>
      <c r="J27" s="166"/>
      <c r="K27" s="166"/>
      <c r="L27" s="166"/>
      <c r="M27" s="166"/>
      <c r="N27" s="167"/>
      <c r="O27" s="44"/>
      <c r="P27" s="44"/>
      <c r="Q27" s="44"/>
      <c r="R27" s="165"/>
      <c r="S27" s="166"/>
      <c r="T27" s="166"/>
      <c r="U27" s="166"/>
      <c r="V27" s="166"/>
      <c r="W27" s="166"/>
      <c r="X27" s="166"/>
      <c r="Y27" s="166"/>
      <c r="Z27" s="166"/>
      <c r="AA27" s="166"/>
      <c r="AB27" s="166"/>
      <c r="AC27" s="166"/>
      <c r="AD27" s="166"/>
      <c r="AE27" s="167"/>
    </row>
    <row r="28" spans="1:31" ht="20" x14ac:dyDescent="0.2">
      <c r="A28" s="165"/>
      <c r="B28" s="166"/>
      <c r="C28" s="166"/>
      <c r="D28" s="166"/>
      <c r="E28" s="166"/>
      <c r="F28" s="166"/>
      <c r="G28" s="166"/>
      <c r="H28" s="166"/>
      <c r="I28" s="166"/>
      <c r="J28" s="166"/>
      <c r="K28" s="166"/>
      <c r="L28" s="166"/>
      <c r="M28" s="166"/>
      <c r="N28" s="167"/>
      <c r="O28" s="44"/>
      <c r="P28" s="44"/>
      <c r="Q28" s="44"/>
      <c r="R28" s="165"/>
      <c r="S28" s="166"/>
      <c r="T28" s="166"/>
      <c r="U28" s="166"/>
      <c r="V28" s="166"/>
      <c r="W28" s="166"/>
      <c r="X28" s="166"/>
      <c r="Y28" s="166"/>
      <c r="Z28" s="166"/>
      <c r="AA28" s="166"/>
      <c r="AB28" s="166"/>
      <c r="AC28" s="166"/>
      <c r="AD28" s="166"/>
      <c r="AE28" s="167"/>
    </row>
    <row r="29" spans="1:31" ht="20" x14ac:dyDescent="0.2">
      <c r="A29" s="165"/>
      <c r="B29" s="166"/>
      <c r="C29" s="166"/>
      <c r="D29" s="166"/>
      <c r="E29" s="166"/>
      <c r="F29" s="166"/>
      <c r="G29" s="166"/>
      <c r="H29" s="166"/>
      <c r="I29" s="166"/>
      <c r="J29" s="166"/>
      <c r="K29" s="166"/>
      <c r="L29" s="166"/>
      <c r="M29" s="166"/>
      <c r="N29" s="167"/>
      <c r="O29" s="44"/>
      <c r="P29" s="44"/>
      <c r="Q29" s="44"/>
      <c r="R29" s="165"/>
      <c r="S29" s="166"/>
      <c r="T29" s="166"/>
      <c r="U29" s="166"/>
      <c r="V29" s="166"/>
      <c r="W29" s="166"/>
      <c r="X29" s="166"/>
      <c r="Y29" s="166"/>
      <c r="Z29" s="166"/>
      <c r="AA29" s="166"/>
      <c r="AB29" s="166"/>
      <c r="AC29" s="166"/>
      <c r="AD29" s="166"/>
      <c r="AE29" s="167"/>
    </row>
    <row r="30" spans="1:31" ht="20" x14ac:dyDescent="0.2">
      <c r="A30" s="165"/>
      <c r="B30" s="166"/>
      <c r="C30" s="166"/>
      <c r="D30" s="166"/>
      <c r="E30" s="166"/>
      <c r="F30" s="166"/>
      <c r="G30" s="166"/>
      <c r="H30" s="166"/>
      <c r="I30" s="166"/>
      <c r="J30" s="166"/>
      <c r="K30" s="166"/>
      <c r="L30" s="166"/>
      <c r="M30" s="166"/>
      <c r="N30" s="167"/>
      <c r="O30" s="44"/>
      <c r="P30" s="44"/>
      <c r="Q30" s="44"/>
      <c r="R30" s="165"/>
      <c r="S30" s="166"/>
      <c r="T30" s="166"/>
      <c r="U30" s="166"/>
      <c r="V30" s="166"/>
      <c r="W30" s="166"/>
      <c r="X30" s="166"/>
      <c r="Y30" s="166"/>
      <c r="Z30" s="166"/>
      <c r="AA30" s="166"/>
      <c r="AB30" s="166"/>
      <c r="AC30" s="166"/>
      <c r="AD30" s="166"/>
      <c r="AE30" s="167"/>
    </row>
    <row r="31" spans="1:31" ht="20" x14ac:dyDescent="0.2">
      <c r="A31" s="165"/>
      <c r="B31" s="166"/>
      <c r="C31" s="166"/>
      <c r="D31" s="166"/>
      <c r="E31" s="166"/>
      <c r="F31" s="166"/>
      <c r="G31" s="166"/>
      <c r="H31" s="166"/>
      <c r="I31" s="166"/>
      <c r="J31" s="166"/>
      <c r="K31" s="166"/>
      <c r="L31" s="166"/>
      <c r="M31" s="166"/>
      <c r="N31" s="167"/>
      <c r="O31" s="44"/>
      <c r="P31" s="44"/>
      <c r="Q31" s="44"/>
      <c r="R31" s="165"/>
      <c r="S31" s="166"/>
      <c r="T31" s="166"/>
      <c r="U31" s="166"/>
      <c r="V31" s="166"/>
      <c r="W31" s="166"/>
      <c r="X31" s="166"/>
      <c r="Y31" s="166"/>
      <c r="Z31" s="166"/>
      <c r="AA31" s="166"/>
      <c r="AB31" s="166"/>
      <c r="AC31" s="166"/>
      <c r="AD31" s="166"/>
      <c r="AE31" s="167"/>
    </row>
    <row r="32" spans="1:31" ht="20" x14ac:dyDescent="0.2">
      <c r="A32" s="165"/>
      <c r="B32" s="166"/>
      <c r="C32" s="166"/>
      <c r="D32" s="166"/>
      <c r="E32" s="166"/>
      <c r="F32" s="166"/>
      <c r="G32" s="166"/>
      <c r="H32" s="166"/>
      <c r="I32" s="166"/>
      <c r="J32" s="166"/>
      <c r="K32" s="166"/>
      <c r="L32" s="166"/>
      <c r="M32" s="166"/>
      <c r="N32" s="167"/>
      <c r="O32" s="44"/>
      <c r="P32" s="44"/>
      <c r="Q32" s="44"/>
      <c r="R32" s="165"/>
      <c r="S32" s="166"/>
      <c r="T32" s="166"/>
      <c r="U32" s="166"/>
      <c r="V32" s="166"/>
      <c r="W32" s="166"/>
      <c r="X32" s="166"/>
      <c r="Y32" s="166"/>
      <c r="Z32" s="166"/>
      <c r="AA32" s="166"/>
      <c r="AB32" s="166"/>
      <c r="AC32" s="166"/>
      <c r="AD32" s="166"/>
      <c r="AE32" s="167"/>
    </row>
    <row r="33" spans="1:31" ht="20" x14ac:dyDescent="0.2">
      <c r="A33" s="168"/>
      <c r="B33" s="169"/>
      <c r="C33" s="169"/>
      <c r="D33" s="169"/>
      <c r="E33" s="169"/>
      <c r="F33" s="169"/>
      <c r="G33" s="169"/>
      <c r="H33" s="169"/>
      <c r="I33" s="169"/>
      <c r="J33" s="169"/>
      <c r="K33" s="169"/>
      <c r="L33" s="169"/>
      <c r="M33" s="169"/>
      <c r="N33" s="170"/>
      <c r="O33" s="44"/>
      <c r="P33" s="44"/>
      <c r="Q33" s="44"/>
      <c r="R33" s="168"/>
      <c r="S33" s="169"/>
      <c r="T33" s="169"/>
      <c r="U33" s="169"/>
      <c r="V33" s="169"/>
      <c r="W33" s="169"/>
      <c r="X33" s="169"/>
      <c r="Y33" s="169"/>
      <c r="Z33" s="169"/>
      <c r="AA33" s="169"/>
      <c r="AB33" s="169"/>
      <c r="AC33" s="169"/>
      <c r="AD33" s="169"/>
      <c r="AE33" s="170"/>
    </row>
  </sheetData>
  <mergeCells count="10">
    <mergeCell ref="A1:AE1"/>
    <mergeCell ref="A6:AE6"/>
    <mergeCell ref="A5:AE5"/>
    <mergeCell ref="A4:AE4"/>
    <mergeCell ref="A9:AD9"/>
    <mergeCell ref="A24:N33"/>
    <mergeCell ref="R24:AE33"/>
    <mergeCell ref="R21:AE23"/>
    <mergeCell ref="A21:N23"/>
    <mergeCell ref="K18:L18"/>
  </mergeCells>
  <printOptions horizontalCentered="1"/>
  <pageMargins left="0.78740157480314965" right="0.59055118110236227" top="1.1811023622047245" bottom="0" header="0" footer="0"/>
  <pageSetup paperSize="9" scale="61" orientation="portrait" horizontalDpi="0" verticalDpi="0"/>
  <headerFooter>
    <oddHeader xml:space="preserve">&amp;C&amp;"Verdana,Normal"&amp;14&amp;K000000
</oddHeader>
    <oddFooter>&amp;C&amp;K000000&amp;P/&amp;N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D030A-D1F7-8A46-A62C-7EE8C1DB972C}">
  <dimension ref="A1:C26"/>
  <sheetViews>
    <sheetView view="pageBreakPreview" zoomScaleNormal="100" zoomScaleSheetLayoutView="100" workbookViewId="0">
      <selection activeCell="A3" sqref="A3"/>
    </sheetView>
  </sheetViews>
  <sheetFormatPr baseColWidth="10" defaultRowHeight="16" x14ac:dyDescent="0.2"/>
  <cols>
    <col min="1" max="1" width="7" style="71" customWidth="1"/>
    <col min="2" max="2" width="48.5703125" style="63" customWidth="1"/>
    <col min="3" max="3" width="27.7109375" style="63" customWidth="1"/>
    <col min="4" max="16384" width="10.7109375" style="63"/>
  </cols>
  <sheetData>
    <row r="1" spans="1:3" ht="25" x14ac:dyDescent="0.2">
      <c r="A1" s="176" t="str">
        <f>'ACTE D''ENGAGEMENT'!A2</f>
        <v>RESIDENCE SO CHARTRONS</v>
      </c>
      <c r="B1" s="176"/>
      <c r="C1" s="176"/>
    </row>
    <row r="2" spans="1:3" ht="25" x14ac:dyDescent="0.2">
      <c r="A2" s="176" t="str">
        <f>'ACTE D''ENGAGEMENT'!B2</f>
        <v>BORDEAUX</v>
      </c>
      <c r="B2" s="176"/>
      <c r="C2" s="176"/>
    </row>
    <row r="3" spans="1:3" x14ac:dyDescent="0.2">
      <c r="A3" s="64"/>
    </row>
    <row r="4" spans="1:3" x14ac:dyDescent="0.2">
      <c r="A4" s="64"/>
    </row>
    <row r="5" spans="1:3" ht="20" x14ac:dyDescent="0.2">
      <c r="A5" s="177" t="s">
        <v>84</v>
      </c>
      <c r="B5" s="177"/>
      <c r="C5" s="177"/>
    </row>
    <row r="6" spans="1:3" ht="17" thickBot="1" x14ac:dyDescent="0.25">
      <c r="A6" s="65"/>
    </row>
    <row r="7" spans="1:3" s="69" customFormat="1" ht="53" customHeight="1" thickBot="1" x14ac:dyDescent="0.25">
      <c r="A7" s="66" t="s">
        <v>85</v>
      </c>
      <c r="B7" s="67" t="s">
        <v>86</v>
      </c>
      <c r="C7" s="68" t="s">
        <v>87</v>
      </c>
    </row>
    <row r="8" spans="1:3" s="42" customFormat="1" ht="41" customHeight="1" x14ac:dyDescent="0.2">
      <c r="A8" s="70" t="str">
        <f>'ACTE D''ENGAGEMENT'!C2</f>
        <v>02</v>
      </c>
      <c r="B8" s="103" t="str">
        <f>'ACTE D''ENGAGEMENT'!D2</f>
        <v>FONDATIONS  - GROS ŒUVRE</v>
      </c>
      <c r="C8" s="102">
        <f>'ACTE D''ENGAGEMENT'!E2</f>
        <v>0</v>
      </c>
    </row>
    <row r="9" spans="1:3" s="42" customFormat="1" ht="41" customHeight="1" x14ac:dyDescent="0.2">
      <c r="A9" s="70" t="str">
        <f>'ACTE D''ENGAGEMENT'!C3</f>
        <v>02</v>
      </c>
      <c r="B9" s="103" t="str">
        <f>'ACTE D''ENGAGEMENT'!D3</f>
        <v xml:space="preserve">ETANCHEITE </v>
      </c>
      <c r="C9" s="102">
        <f>'ACTE D''ENGAGEMENT'!E3</f>
        <v>0</v>
      </c>
    </row>
    <row r="10" spans="1:3" s="42" customFormat="1" ht="41" customHeight="1" x14ac:dyDescent="0.2">
      <c r="A10" s="70" t="str">
        <f>'ACTE D''ENGAGEMENT'!C4</f>
        <v>03</v>
      </c>
      <c r="B10" s="103" t="str">
        <f>'ACTE D''ENGAGEMENT'!D4</f>
        <v xml:space="preserve">CHARPENTE </v>
      </c>
      <c r="C10" s="102">
        <f>'ACTE D''ENGAGEMENT'!E4</f>
        <v>0</v>
      </c>
    </row>
    <row r="11" spans="1:3" s="42" customFormat="1" ht="41" customHeight="1" x14ac:dyDescent="0.2">
      <c r="A11" s="70" t="str">
        <f>'ACTE D''ENGAGEMENT'!C5</f>
        <v>04</v>
      </c>
      <c r="B11" s="103" t="str">
        <f>'ACTE D''ENGAGEMENT'!D5</f>
        <v>COUVERTURE – ZINGUERIE</v>
      </c>
      <c r="C11" s="102">
        <f>'ACTE D''ENGAGEMENT'!E5</f>
        <v>0</v>
      </c>
    </row>
    <row r="12" spans="1:3" s="42" customFormat="1" ht="41" customHeight="1" x14ac:dyDescent="0.2">
      <c r="A12" s="70" t="str">
        <f>'ACTE D''ENGAGEMENT'!C6</f>
        <v>05</v>
      </c>
      <c r="B12" s="103" t="str">
        <f>'ACTE D''ENGAGEMENT'!D6</f>
        <v>ENDUIT EXTERIEUR – PLACAGE PIERRE</v>
      </c>
      <c r="C12" s="102">
        <f>'ACTE D''ENGAGEMENT'!E6</f>
        <v>0</v>
      </c>
    </row>
    <row r="13" spans="1:3" s="42" customFormat="1" ht="41" customHeight="1" x14ac:dyDescent="0.2">
      <c r="A13" s="70" t="str">
        <f>'ACTE D''ENGAGEMENT'!C7</f>
        <v>06</v>
      </c>
      <c r="B13" s="103" t="str">
        <f>'ACTE D''ENGAGEMENT'!D7</f>
        <v>MENUISERIE PVC</v>
      </c>
      <c r="C13" s="102">
        <f>'ACTE D''ENGAGEMENT'!E7</f>
        <v>0</v>
      </c>
    </row>
    <row r="14" spans="1:3" s="42" customFormat="1" ht="41" customHeight="1" x14ac:dyDescent="0.2">
      <c r="A14" s="70" t="str">
        <f>'ACTE D''ENGAGEMENT'!C8</f>
        <v>07</v>
      </c>
      <c r="B14" s="103" t="str">
        <f>'ACTE D''ENGAGEMENT'!D8</f>
        <v xml:space="preserve">PLOMBERIE – SANITAIRE - VMC – GAZ  </v>
      </c>
      <c r="C14" s="102">
        <f>'ACTE D''ENGAGEMENT'!E8</f>
        <v>0</v>
      </c>
    </row>
    <row r="15" spans="1:3" s="42" customFormat="1" ht="41" customHeight="1" x14ac:dyDescent="0.2">
      <c r="A15" s="70" t="str">
        <f>'ACTE D''ENGAGEMENT'!C9</f>
        <v>08</v>
      </c>
      <c r="B15" s="103" t="str">
        <f>'ACTE D''ENGAGEMENT'!D9</f>
        <v xml:space="preserve">COURANT FORT - COURANT FAIBLE </v>
      </c>
      <c r="C15" s="102">
        <f>'ACTE D''ENGAGEMENT'!E9</f>
        <v>0</v>
      </c>
    </row>
    <row r="16" spans="1:3" s="42" customFormat="1" ht="41" customHeight="1" x14ac:dyDescent="0.2">
      <c r="A16" s="70" t="str">
        <f>'ACTE D''ENGAGEMENT'!C10</f>
        <v>09</v>
      </c>
      <c r="B16" s="103" t="str">
        <f>'ACTE D''ENGAGEMENT'!D10</f>
        <v>PLATRERIE - CLOISONS - DOUBLAGES - PLAFONDS</v>
      </c>
      <c r="C16" s="102">
        <f>'ACTE D''ENGAGEMENT'!E10</f>
        <v>0</v>
      </c>
    </row>
    <row r="17" spans="1:3" s="42" customFormat="1" ht="41" customHeight="1" x14ac:dyDescent="0.2">
      <c r="A17" s="70" t="str">
        <f>'ACTE D''ENGAGEMENT'!C11</f>
        <v>10</v>
      </c>
      <c r="B17" s="103" t="str">
        <f>'ACTE D''ENGAGEMENT'!D11</f>
        <v>ISOLATION COMBLE – FLOCAGE</v>
      </c>
      <c r="C17" s="102">
        <f>'ACTE D''ENGAGEMENT'!E11</f>
        <v>0</v>
      </c>
    </row>
    <row r="18" spans="1:3" s="42" customFormat="1" ht="41" customHeight="1" x14ac:dyDescent="0.2">
      <c r="A18" s="70" t="str">
        <f>'ACTE D''ENGAGEMENT'!C12</f>
        <v>11</v>
      </c>
      <c r="B18" s="103" t="str">
        <f>'ACTE D''ENGAGEMENT'!D12</f>
        <v xml:space="preserve">MENUISERIE INTERIEURE </v>
      </c>
      <c r="C18" s="102">
        <f>'ACTE D''ENGAGEMENT'!E12</f>
        <v>0</v>
      </c>
    </row>
    <row r="19" spans="1:3" s="42" customFormat="1" ht="41" customHeight="1" x14ac:dyDescent="0.2">
      <c r="A19" s="70" t="str">
        <f>'ACTE D''ENGAGEMENT'!C13</f>
        <v>12</v>
      </c>
      <c r="B19" s="103" t="str">
        <f>'ACTE D''ENGAGEMENT'!D13</f>
        <v xml:space="preserve">CARRELAGE – FAIENCE </v>
      </c>
      <c r="C19" s="102">
        <f>'ACTE D''ENGAGEMENT'!E13</f>
        <v>0</v>
      </c>
    </row>
    <row r="20" spans="1:3" s="42" customFormat="1" ht="41" customHeight="1" x14ac:dyDescent="0.2">
      <c r="A20" s="70" t="str">
        <f>'ACTE D''ENGAGEMENT'!C14</f>
        <v>13</v>
      </c>
      <c r="B20" s="103" t="str">
        <f>'ACTE D''ENGAGEMENT'!D14</f>
        <v>SOLS SOUPLES</v>
      </c>
      <c r="C20" s="102">
        <f>'ACTE D''ENGAGEMENT'!E14</f>
        <v>0</v>
      </c>
    </row>
    <row r="21" spans="1:3" s="42" customFormat="1" ht="41" customHeight="1" x14ac:dyDescent="0.2">
      <c r="A21" s="70" t="str">
        <f>'ACTE D''ENGAGEMENT'!C15</f>
        <v>14</v>
      </c>
      <c r="B21" s="103" t="str">
        <f>'ACTE D''ENGAGEMENT'!D15</f>
        <v xml:space="preserve">PEINTURE - REVETEMENTS MURAUX </v>
      </c>
      <c r="C21" s="102">
        <f>'ACTE D''ENGAGEMENT'!E15</f>
        <v>0</v>
      </c>
    </row>
    <row r="22" spans="1:3" s="42" customFormat="1" ht="41" customHeight="1" x14ac:dyDescent="0.2">
      <c r="A22" s="70" t="str">
        <f>'ACTE D''ENGAGEMENT'!C16</f>
        <v>15</v>
      </c>
      <c r="B22" s="103" t="str">
        <f>'ACTE D''ENGAGEMENT'!D16</f>
        <v>METALLERIE</v>
      </c>
      <c r="C22" s="102">
        <f>'ACTE D''ENGAGEMENT'!E16</f>
        <v>0</v>
      </c>
    </row>
    <row r="23" spans="1:3" s="42" customFormat="1" ht="41" customHeight="1" x14ac:dyDescent="0.2">
      <c r="A23" s="70" t="str">
        <f>'ACTE D''ENGAGEMENT'!C17</f>
        <v>16</v>
      </c>
      <c r="B23" s="103" t="str">
        <f>'ACTE D''ENGAGEMENT'!D17</f>
        <v>PORTAIL BASCULANT</v>
      </c>
      <c r="C23" s="102">
        <f>'ACTE D''ENGAGEMENT'!E17</f>
        <v>0</v>
      </c>
    </row>
    <row r="24" spans="1:3" s="42" customFormat="1" ht="41" customHeight="1" x14ac:dyDescent="0.2">
      <c r="A24" s="70" t="str">
        <f>'ACTE D''ENGAGEMENT'!C18</f>
        <v>17</v>
      </c>
      <c r="B24" s="103" t="str">
        <f>'ACTE D''ENGAGEMENT'!D18</f>
        <v xml:space="preserve">VOIRIES  - RESEAUX – DIVERS  - EU/EP – RESEAU FT ET EP </v>
      </c>
      <c r="C24" s="102">
        <f>'ACTE D''ENGAGEMENT'!E18</f>
        <v>0</v>
      </c>
    </row>
    <row r="25" spans="1:3" ht="41" customHeight="1" x14ac:dyDescent="0.2">
      <c r="A25" s="70" t="str">
        <f>'ACTE D''ENGAGEMENT'!C19</f>
        <v>18</v>
      </c>
      <c r="B25" s="103">
        <f>'ACTE D''ENGAGEMENT'!D19</f>
        <v>0</v>
      </c>
      <c r="C25" s="102">
        <f>'ACTE D''ENGAGEMENT'!E19</f>
        <v>0</v>
      </c>
    </row>
    <row r="26" spans="1:3" ht="41" customHeight="1" thickBot="1" x14ac:dyDescent="0.25">
      <c r="A26" s="104" t="str">
        <f>'ACTE D''ENGAGEMENT'!C20</f>
        <v>19</v>
      </c>
      <c r="B26" s="105">
        <f>'ACTE D''ENGAGEMENT'!D20</f>
        <v>0</v>
      </c>
      <c r="C26" s="106">
        <f>'ACTE D''ENGAGEMENT'!E20</f>
        <v>0</v>
      </c>
    </row>
  </sheetData>
  <mergeCells count="3">
    <mergeCell ref="A1:C1"/>
    <mergeCell ref="A2:C2"/>
    <mergeCell ref="A5:C5"/>
  </mergeCells>
  <printOptions horizontalCentered="1" verticalCentered="1"/>
  <pageMargins left="0" right="0" top="0" bottom="0" header="0" footer="0"/>
  <pageSetup paperSize="9" scale="90" orientation="portrait" horizontalDpi="0" verticalDpi="0"/>
  <rowBreaks count="1" manualBreakCount="1">
    <brk id="26" max="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018DA-73BE-5140-935B-B9EDF455260F}">
  <dimension ref="A1:J42"/>
  <sheetViews>
    <sheetView view="pageBreakPreview" zoomScaleNormal="100" zoomScaleSheetLayoutView="100" workbookViewId="0">
      <selection activeCell="G6" sqref="G6"/>
    </sheetView>
  </sheetViews>
  <sheetFormatPr baseColWidth="10" defaultColWidth="20.140625" defaultRowHeight="16" x14ac:dyDescent="0.2"/>
  <cols>
    <col min="1" max="1" width="6.7109375" style="38" customWidth="1"/>
    <col min="2" max="2" width="20.140625" style="38"/>
    <col min="3" max="3" width="8.7109375" style="38" customWidth="1"/>
    <col min="4" max="4" width="21.85546875" style="38" customWidth="1"/>
    <col min="5" max="5" width="10.42578125" style="38" customWidth="1"/>
    <col min="6" max="6" width="11.7109375" style="38" customWidth="1"/>
    <col min="7" max="7" width="8.42578125" style="38" customWidth="1"/>
    <col min="8" max="8" width="11" style="38" customWidth="1"/>
    <col min="9" max="9" width="10.42578125" style="38" customWidth="1"/>
    <col min="10" max="10" width="9.42578125" style="38" customWidth="1"/>
    <col min="11" max="16384" width="20.140625" style="38"/>
  </cols>
  <sheetData>
    <row r="1" spans="1:10" ht="48" customHeight="1" thickBot="1" x14ac:dyDescent="0.25">
      <c r="A1" s="178" t="str">
        <f>'PG CLASSEUR MARCHE'!A1:C1</f>
        <v>RESIDENCE SO CHARTRONS</v>
      </c>
      <c r="B1" s="178"/>
      <c r="C1" s="178"/>
      <c r="D1" s="178"/>
      <c r="E1" s="178"/>
      <c r="F1" s="178"/>
      <c r="G1" s="178"/>
      <c r="H1" s="178"/>
      <c r="I1" s="178"/>
      <c r="J1" s="178"/>
    </row>
    <row r="2" spans="1:10" s="73" customFormat="1" ht="45" customHeight="1" x14ac:dyDescent="0.2">
      <c r="A2" s="179" t="s">
        <v>88</v>
      </c>
      <c r="B2" s="180"/>
      <c r="C2" s="72" t="s">
        <v>89</v>
      </c>
      <c r="D2" s="181" t="s">
        <v>90</v>
      </c>
      <c r="E2" s="183" t="s">
        <v>91</v>
      </c>
      <c r="F2" s="185" t="s">
        <v>92</v>
      </c>
      <c r="G2" s="187" t="s">
        <v>93</v>
      </c>
      <c r="H2" s="187" t="s">
        <v>94</v>
      </c>
      <c r="I2" s="72" t="s">
        <v>95</v>
      </c>
      <c r="J2" s="185" t="s">
        <v>96</v>
      </c>
    </row>
    <row r="3" spans="1:10" ht="45" customHeight="1" thickBot="1" x14ac:dyDescent="0.25">
      <c r="A3" s="74" t="s">
        <v>97</v>
      </c>
      <c r="B3" s="75" t="s">
        <v>98</v>
      </c>
      <c r="C3" s="76" t="s">
        <v>99</v>
      </c>
      <c r="D3" s="182"/>
      <c r="E3" s="184"/>
      <c r="F3" s="186"/>
      <c r="G3" s="188"/>
      <c r="H3" s="188"/>
      <c r="I3" s="76" t="s">
        <v>99</v>
      </c>
      <c r="J3" s="186"/>
    </row>
    <row r="4" spans="1:10" ht="46" customHeight="1" x14ac:dyDescent="0.2">
      <c r="A4" s="77" t="s">
        <v>12</v>
      </c>
      <c r="B4" s="78">
        <f>'PG CLASSEUR MARCHE'!C8</f>
        <v>0</v>
      </c>
      <c r="C4" s="80"/>
      <c r="D4" s="81"/>
      <c r="E4" s="81"/>
      <c r="F4" s="82"/>
      <c r="G4" s="83"/>
      <c r="H4" s="83"/>
      <c r="I4" s="83"/>
      <c r="J4" s="83"/>
    </row>
    <row r="5" spans="1:10" ht="46" customHeight="1" x14ac:dyDescent="0.2">
      <c r="A5" s="79" t="s">
        <v>13</v>
      </c>
      <c r="B5" s="78">
        <f>'PG CLASSEUR MARCHE'!C9</f>
        <v>0</v>
      </c>
      <c r="C5" s="80"/>
      <c r="D5" s="81"/>
      <c r="E5" s="81"/>
      <c r="F5" s="82"/>
      <c r="G5" s="83"/>
      <c r="H5" s="83"/>
      <c r="I5" s="83"/>
      <c r="J5" s="83"/>
    </row>
    <row r="6" spans="1:10" ht="46" customHeight="1" x14ac:dyDescent="0.2">
      <c r="A6" s="79" t="s">
        <v>14</v>
      </c>
      <c r="B6" s="78">
        <f>'PG CLASSEUR MARCHE'!C10</f>
        <v>0</v>
      </c>
      <c r="C6" s="80"/>
      <c r="D6" s="81"/>
      <c r="E6" s="81"/>
      <c r="F6" s="82"/>
      <c r="G6" s="83"/>
      <c r="H6" s="83"/>
      <c r="I6" s="83"/>
      <c r="J6" s="83"/>
    </row>
    <row r="7" spans="1:10" ht="46" customHeight="1" x14ac:dyDescent="0.2">
      <c r="A7" s="79" t="s">
        <v>15</v>
      </c>
      <c r="B7" s="78">
        <f>'PG CLASSEUR MARCHE'!C11</f>
        <v>0</v>
      </c>
      <c r="C7" s="80"/>
      <c r="D7" s="81"/>
      <c r="E7" s="81"/>
      <c r="F7" s="82"/>
      <c r="G7" s="83"/>
      <c r="H7" s="83"/>
      <c r="I7" s="83"/>
      <c r="J7" s="83"/>
    </row>
    <row r="8" spans="1:10" ht="46" customHeight="1" x14ac:dyDescent="0.2">
      <c r="A8" s="79" t="s">
        <v>16</v>
      </c>
      <c r="B8" s="78">
        <f>'PG CLASSEUR MARCHE'!C12</f>
        <v>0</v>
      </c>
      <c r="C8" s="80"/>
      <c r="D8" s="81"/>
      <c r="E8" s="81"/>
      <c r="F8" s="82"/>
      <c r="G8" s="83"/>
      <c r="H8" s="83"/>
      <c r="I8" s="83"/>
      <c r="J8" s="83"/>
    </row>
    <row r="9" spans="1:10" ht="46" customHeight="1" x14ac:dyDescent="0.2">
      <c r="A9" s="79" t="s">
        <v>17</v>
      </c>
      <c r="B9" s="78">
        <f>'PG CLASSEUR MARCHE'!C13</f>
        <v>0</v>
      </c>
      <c r="C9" s="80"/>
      <c r="D9" s="81"/>
      <c r="E9" s="81"/>
      <c r="F9" s="82"/>
      <c r="G9" s="83"/>
      <c r="H9" s="83"/>
      <c r="I9" s="83"/>
      <c r="J9" s="83"/>
    </row>
    <row r="10" spans="1:10" ht="46" customHeight="1" x14ac:dyDescent="0.2">
      <c r="A10" s="79" t="s">
        <v>18</v>
      </c>
      <c r="B10" s="78">
        <f>'PG CLASSEUR MARCHE'!C14</f>
        <v>0</v>
      </c>
      <c r="C10" s="80"/>
      <c r="D10" s="81"/>
      <c r="E10" s="81"/>
      <c r="F10" s="82"/>
      <c r="G10" s="83"/>
      <c r="H10" s="83"/>
      <c r="I10" s="83"/>
      <c r="J10" s="83"/>
    </row>
    <row r="11" spans="1:10" ht="46" customHeight="1" x14ac:dyDescent="0.2">
      <c r="A11" s="79" t="s">
        <v>19</v>
      </c>
      <c r="B11" s="78">
        <f>'PG CLASSEUR MARCHE'!C15</f>
        <v>0</v>
      </c>
      <c r="C11" s="80"/>
      <c r="D11" s="81"/>
      <c r="E11" s="81"/>
      <c r="F11" s="82"/>
      <c r="G11" s="83"/>
      <c r="H11" s="83"/>
      <c r="I11" s="83"/>
      <c r="J11" s="83"/>
    </row>
    <row r="12" spans="1:10" ht="46" customHeight="1" x14ac:dyDescent="0.2">
      <c r="A12" s="79" t="s">
        <v>20</v>
      </c>
      <c r="B12" s="78">
        <f>'PG CLASSEUR MARCHE'!C16</f>
        <v>0</v>
      </c>
      <c r="C12" s="80"/>
      <c r="D12" s="81"/>
      <c r="E12" s="81"/>
      <c r="F12" s="82"/>
      <c r="G12" s="83"/>
      <c r="H12" s="83"/>
      <c r="I12" s="83"/>
      <c r="J12" s="83"/>
    </row>
    <row r="13" spans="1:10" ht="46" customHeight="1" x14ac:dyDescent="0.2">
      <c r="A13" s="79" t="s">
        <v>21</v>
      </c>
      <c r="B13" s="78">
        <f>'PG CLASSEUR MARCHE'!C17</f>
        <v>0</v>
      </c>
      <c r="C13" s="80"/>
      <c r="D13" s="81"/>
      <c r="E13" s="81"/>
      <c r="F13" s="82"/>
      <c r="G13" s="83"/>
      <c r="H13" s="83"/>
      <c r="I13" s="83"/>
      <c r="J13" s="83"/>
    </row>
    <row r="14" spans="1:10" ht="46" customHeight="1" x14ac:dyDescent="0.2">
      <c r="A14" s="79" t="s">
        <v>22</v>
      </c>
      <c r="B14" s="78">
        <f>'PG CLASSEUR MARCHE'!C18</f>
        <v>0</v>
      </c>
      <c r="C14" s="80"/>
      <c r="D14" s="81"/>
      <c r="E14" s="81"/>
      <c r="F14" s="82"/>
      <c r="G14" s="83"/>
      <c r="H14" s="83"/>
      <c r="I14" s="83"/>
      <c r="J14" s="83"/>
    </row>
    <row r="15" spans="1:10" ht="46" customHeight="1" x14ac:dyDescent="0.2">
      <c r="A15" s="79" t="s">
        <v>100</v>
      </c>
      <c r="B15" s="78">
        <f>'PG CLASSEUR MARCHE'!C19</f>
        <v>0</v>
      </c>
      <c r="C15" s="80"/>
      <c r="D15" s="81"/>
      <c r="E15" s="81"/>
      <c r="F15" s="82"/>
      <c r="G15" s="83"/>
      <c r="H15" s="83"/>
      <c r="I15" s="83"/>
      <c r="J15" s="83"/>
    </row>
    <row r="16" spans="1:10" ht="46" customHeight="1" x14ac:dyDescent="0.2">
      <c r="A16" s="79" t="s">
        <v>25</v>
      </c>
      <c r="B16" s="78">
        <f>'PG CLASSEUR MARCHE'!C20</f>
        <v>0</v>
      </c>
      <c r="C16" s="80"/>
      <c r="D16" s="81"/>
      <c r="E16" s="81"/>
      <c r="F16" s="82"/>
      <c r="G16" s="83"/>
      <c r="H16" s="83"/>
      <c r="I16" s="83"/>
      <c r="J16" s="83"/>
    </row>
    <row r="17" spans="1:10" ht="46" customHeight="1" x14ac:dyDescent="0.2">
      <c r="A17" s="79" t="s">
        <v>26</v>
      </c>
      <c r="B17" s="78">
        <f>'PG CLASSEUR MARCHE'!C21</f>
        <v>0</v>
      </c>
      <c r="C17" s="80"/>
      <c r="D17" s="81"/>
      <c r="E17" s="81"/>
      <c r="F17" s="82"/>
      <c r="G17" s="83"/>
      <c r="H17" s="83"/>
      <c r="I17" s="83"/>
      <c r="J17" s="83"/>
    </row>
    <row r="18" spans="1:10" ht="46" customHeight="1" x14ac:dyDescent="0.2">
      <c r="A18" s="79" t="s">
        <v>101</v>
      </c>
      <c r="B18" s="78">
        <f>'PG CLASSEUR MARCHE'!C22</f>
        <v>0</v>
      </c>
      <c r="C18" s="80"/>
      <c r="D18" s="81"/>
      <c r="E18" s="81"/>
      <c r="F18" s="82"/>
      <c r="G18" s="83"/>
      <c r="H18" s="83"/>
      <c r="I18" s="83"/>
      <c r="J18" s="83"/>
    </row>
    <row r="19" spans="1:10" ht="46" customHeight="1" x14ac:dyDescent="0.2">
      <c r="A19" s="79" t="s">
        <v>27</v>
      </c>
      <c r="B19" s="78">
        <f>'PG CLASSEUR MARCHE'!C23</f>
        <v>0</v>
      </c>
      <c r="C19" s="80"/>
      <c r="D19" s="81"/>
      <c r="E19" s="81"/>
      <c r="F19" s="82"/>
      <c r="G19" s="83"/>
      <c r="H19" s="83"/>
      <c r="I19" s="83"/>
      <c r="J19" s="83"/>
    </row>
    <row r="20" spans="1:10" ht="46" customHeight="1" x14ac:dyDescent="0.2">
      <c r="A20" s="79" t="s">
        <v>28</v>
      </c>
      <c r="B20" s="78">
        <f>'PG CLASSEUR MARCHE'!C24</f>
        <v>0</v>
      </c>
      <c r="C20" s="80"/>
      <c r="D20" s="81"/>
      <c r="E20" s="81"/>
      <c r="F20" s="82"/>
      <c r="G20" s="83"/>
      <c r="H20" s="83"/>
      <c r="I20" s="83"/>
      <c r="J20" s="83"/>
    </row>
    <row r="21" spans="1:10" ht="46" customHeight="1" x14ac:dyDescent="0.2">
      <c r="A21" s="79" t="s">
        <v>29</v>
      </c>
      <c r="B21" s="84">
        <f>'PG CLASSEUR MARCHE'!C25</f>
        <v>0</v>
      </c>
      <c r="C21" s="80"/>
      <c r="D21" s="81"/>
      <c r="E21" s="81"/>
      <c r="F21" s="82"/>
      <c r="G21" s="83"/>
      <c r="H21" s="83"/>
      <c r="I21" s="83"/>
      <c r="J21" s="83"/>
    </row>
    <row r="22" spans="1:10" ht="46" customHeight="1" thickBot="1" x14ac:dyDescent="0.25">
      <c r="A22" s="85" t="s">
        <v>30</v>
      </c>
      <c r="B22" s="84">
        <f>'PG CLASSEUR MARCHE'!C26</f>
        <v>0</v>
      </c>
      <c r="C22" s="86"/>
      <c r="D22" s="87"/>
      <c r="E22" s="87"/>
      <c r="F22" s="88"/>
      <c r="G22" s="89"/>
      <c r="H22" s="89"/>
      <c r="I22" s="89"/>
      <c r="J22" s="89"/>
    </row>
    <row r="23" spans="1:10" x14ac:dyDescent="0.2">
      <c r="A23" s="1"/>
    </row>
    <row r="24" spans="1:10" x14ac:dyDescent="0.2">
      <c r="A24" s="1"/>
    </row>
    <row r="25" spans="1:10" x14ac:dyDescent="0.2">
      <c r="A25" s="1"/>
    </row>
    <row r="26" spans="1:10" x14ac:dyDescent="0.2">
      <c r="A26" s="1"/>
    </row>
    <row r="27" spans="1:10" x14ac:dyDescent="0.2">
      <c r="A27" s="1"/>
    </row>
    <row r="28" spans="1:10" x14ac:dyDescent="0.2">
      <c r="A28" s="1"/>
    </row>
    <row r="29" spans="1:10" x14ac:dyDescent="0.2">
      <c r="A29" s="1"/>
    </row>
    <row r="30" spans="1:10" x14ac:dyDescent="0.2">
      <c r="A30" s="1"/>
    </row>
    <row r="31" spans="1:10" x14ac:dyDescent="0.2">
      <c r="A31" s="1"/>
    </row>
    <row r="32" spans="1:10" x14ac:dyDescent="0.2">
      <c r="A32" s="1"/>
    </row>
    <row r="33" spans="1:1" x14ac:dyDescent="0.2">
      <c r="A33" s="1"/>
    </row>
    <row r="34" spans="1:1" x14ac:dyDescent="0.2">
      <c r="A34" s="1"/>
    </row>
    <row r="35" spans="1:1" x14ac:dyDescent="0.2">
      <c r="A35" s="1"/>
    </row>
    <row r="36" spans="1:1" x14ac:dyDescent="0.2">
      <c r="A36" s="1"/>
    </row>
    <row r="37" spans="1:1" x14ac:dyDescent="0.2">
      <c r="A37" s="1"/>
    </row>
    <row r="38" spans="1:1" x14ac:dyDescent="0.2">
      <c r="A38" s="1"/>
    </row>
    <row r="39" spans="1:1" x14ac:dyDescent="0.2">
      <c r="A39" s="1"/>
    </row>
    <row r="40" spans="1:1" x14ac:dyDescent="0.2">
      <c r="A40" s="1"/>
    </row>
    <row r="41" spans="1:1" x14ac:dyDescent="0.2">
      <c r="A41" s="1"/>
    </row>
    <row r="42" spans="1:1" x14ac:dyDescent="0.2">
      <c r="A42" s="1"/>
    </row>
  </sheetData>
  <mergeCells count="8">
    <mergeCell ref="A1:J1"/>
    <mergeCell ref="A2:B2"/>
    <mergeCell ref="D2:D3"/>
    <mergeCell ref="E2:E3"/>
    <mergeCell ref="F2:F3"/>
    <mergeCell ref="G2:G3"/>
    <mergeCell ref="H2:H3"/>
    <mergeCell ref="J2:J3"/>
  </mergeCells>
  <printOptions horizontalCentered="1" verticalCentered="1"/>
  <pageMargins left="0" right="0" top="0" bottom="0" header="0" footer="0"/>
  <pageSetup paperSize="9" scale="68"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9</vt:i4>
      </vt:variant>
      <vt:variant>
        <vt:lpstr>Plages nommées</vt:lpstr>
      </vt:variant>
      <vt:variant>
        <vt:i4>6</vt:i4>
      </vt:variant>
    </vt:vector>
  </HeadingPairs>
  <TitlesOfParts>
    <vt:vector size="15" baseType="lpstr">
      <vt:lpstr>NE PAS TOUCHER - LISTE DER.</vt:lpstr>
      <vt:lpstr>ACTE D'ENGAGEMENT</vt:lpstr>
      <vt:lpstr>ORDRE DE SERVICE</vt:lpstr>
      <vt:lpstr>PV DE RECEPTION</vt:lpstr>
      <vt:lpstr>PV RECEPTION</vt:lpstr>
      <vt:lpstr>PV LEVEE RESERVES</vt:lpstr>
      <vt:lpstr>PV LEVEE DES RESERVES</vt:lpstr>
      <vt:lpstr>PG CLASSEUR MARCHE</vt:lpstr>
      <vt:lpstr>POCHETTE DGD</vt:lpstr>
      <vt:lpstr>'PV LEVEE DES RESERVES'!Impression_des_titres</vt:lpstr>
      <vt:lpstr>'PV RECEPTION'!Impression_des_titres</vt:lpstr>
      <vt:lpstr>'PG CLASSEUR MARCHE'!Zone_d_impression</vt:lpstr>
      <vt:lpstr>'POCHETTE DGD'!Zone_d_impression</vt:lpstr>
      <vt:lpstr>'PV LEVEE DES RESERVES'!Zone_d_impression</vt:lpstr>
      <vt:lpstr>'PV RECEPTION'!Zone_d_impression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Séverine TOUSSAERT</dc:creator>
  <cp:lastModifiedBy>Séverine TOUSSAERT</cp:lastModifiedBy>
  <cp:lastPrinted>2018-12-11T14:00:56Z</cp:lastPrinted>
  <dcterms:created xsi:type="dcterms:W3CDTF">2018-11-28T14:16:51Z</dcterms:created>
  <dcterms:modified xsi:type="dcterms:W3CDTF">2018-12-11T14:43:48Z</dcterms:modified>
</cp:coreProperties>
</file>