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5440" windowHeight="126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K8" i="1"/>
  <c r="K9"/>
  <c r="J6" l="1"/>
  <c r="J7"/>
  <c r="J8"/>
  <c r="J9"/>
  <c r="L1"/>
  <c r="V3"/>
  <c r="K5" l="1"/>
  <c r="K7"/>
  <c r="K6"/>
  <c r="C1"/>
</calcChain>
</file>

<file path=xl/sharedStrings.xml><?xml version="1.0" encoding="utf-8"?>
<sst xmlns="http://schemas.openxmlformats.org/spreadsheetml/2006/main" count="63" uniqueCount="56">
  <si>
    <t>poteau</t>
  </si>
  <si>
    <t>Secteur</t>
  </si>
  <si>
    <t>Lotis</t>
  </si>
  <si>
    <t>N°</t>
  </si>
  <si>
    <t>TypeAppareil</t>
  </si>
  <si>
    <t>Emplacement</t>
  </si>
  <si>
    <t>Plan</t>
  </si>
  <si>
    <t>Date du contrôle presion</t>
  </si>
  <si>
    <t>Date du contrôle visuel</t>
  </si>
  <si>
    <t xml:space="preserve">Retard contrôle </t>
  </si>
  <si>
    <t>Pression statique (bar)</t>
  </si>
  <si>
    <t>Débit Max   (m3/h)</t>
  </si>
  <si>
    <t>Etat actuel</t>
  </si>
  <si>
    <t>Anomalie observation</t>
  </si>
  <si>
    <t>Date de Traitement</t>
  </si>
  <si>
    <t>A MODIFIER</t>
  </si>
  <si>
    <t>Nord Est</t>
  </si>
  <si>
    <t>RI-D02</t>
  </si>
  <si>
    <t>*</t>
  </si>
  <si>
    <t>Aujourd'hui</t>
  </si>
  <si>
    <t>RI-E02</t>
  </si>
  <si>
    <t xml:space="preserve">Date de fin </t>
  </si>
  <si>
    <t>Ville</t>
  </si>
  <si>
    <t>paris</t>
  </si>
  <si>
    <t>strasbourg</t>
  </si>
  <si>
    <t>mulhouse</t>
  </si>
  <si>
    <t>caen</t>
  </si>
  <si>
    <t>lille</t>
  </si>
  <si>
    <t>sud</t>
  </si>
  <si>
    <t>est</t>
  </si>
  <si>
    <t>sud ouest</t>
  </si>
  <si>
    <t>potau</t>
  </si>
  <si>
    <t>bouche</t>
  </si>
  <si>
    <t>rue</t>
  </si>
  <si>
    <t>avenue</t>
  </si>
  <si>
    <t>alée</t>
  </si>
  <si>
    <t>avenur</t>
  </si>
  <si>
    <t>RI-D16</t>
  </si>
  <si>
    <t>RI-E11</t>
  </si>
  <si>
    <t>RI-D07</t>
  </si>
  <si>
    <t>xxxx</t>
  </si>
  <si>
    <t xml:space="preserve">Date information </t>
  </si>
  <si>
    <t xml:space="preserve">retard </t>
  </si>
  <si>
    <t>CONTRÔLE EN RETARD :</t>
  </si>
  <si>
    <t>CONTRÔLE DES INSTALLATIONS FIXES  (PI)</t>
  </si>
  <si>
    <t>ras</t>
  </si>
  <si>
    <t>indisponible</t>
  </si>
  <si>
    <t>du texet</t>
  </si>
  <si>
    <t>Dans la colonne DATE CONTROLE PRESSION je rentre une date (celle à laquelle je fais mon contrôle)</t>
  </si>
  <si>
    <t>Tout en gardant le fonctionnement de la colonne K actuel (VERT/ROUGE) je voudrais  lier la colonne H à la colonne K,  c'est-à-dire que si ma date de contrôle est &lt; à la date limite que j’ai déterminé en V7 ma colonne K reste en VERT sinon elle suit le processus actuel.</t>
  </si>
  <si>
    <t>Date contrôle H</t>
  </si>
  <si>
    <t>Retard  K</t>
  </si>
  <si>
    <t>Date limite V7</t>
  </si>
  <si>
    <t>Date du jour V5</t>
  </si>
  <si>
    <t>Retard(cellule rouge)</t>
  </si>
  <si>
    <t>Ok (VERT)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</si>
</sst>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yyyy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20"/>
      <color theme="0"/>
      <name val="Arial"/>
      <family val="2"/>
    </font>
    <font>
      <sz val="11"/>
      <color indexed="8"/>
      <name val="Arial"/>
      <family val="2"/>
    </font>
    <font>
      <sz val="11"/>
      <color indexed="8"/>
      <name val="MS Sans Serif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4" fontId="7" fillId="0" borderId="16" xfId="0" applyNumberFormat="1" applyFont="1" applyBorder="1" applyAlignment="1">
      <alignment horizontal="center" vertical="center"/>
    </xf>
    <xf numFmtId="14" fontId="7" fillId="0" borderId="17" xfId="0" applyNumberFormat="1" applyFont="1" applyBorder="1" applyAlignment="1">
      <alignment horizontal="center" vertical="center"/>
    </xf>
    <xf numFmtId="17" fontId="5" fillId="0" borderId="19" xfId="0" applyNumberFormat="1" applyFont="1" applyBorder="1" applyAlignment="1">
      <alignment horizontal="center" vertical="center"/>
    </xf>
    <xf numFmtId="0" fontId="5" fillId="0" borderId="14" xfId="0" applyFont="1" applyBorder="1"/>
    <xf numFmtId="0" fontId="5" fillId="0" borderId="14" xfId="0" applyFont="1" applyBorder="1" applyAlignment="1">
      <alignment horizontal="center"/>
    </xf>
    <xf numFmtId="14" fontId="5" fillId="0" borderId="14" xfId="0" applyNumberFormat="1" applyFont="1" applyBorder="1" applyAlignment="1">
      <alignment horizontal="center"/>
    </xf>
    <xf numFmtId="14" fontId="5" fillId="0" borderId="15" xfId="0" applyNumberFormat="1" applyFont="1" applyBorder="1" applyAlignment="1">
      <alignment horizontal="center"/>
    </xf>
    <xf numFmtId="14" fontId="0" fillId="0" borderId="0" xfId="0" applyNumberFormat="1"/>
    <xf numFmtId="0" fontId="8" fillId="3" borderId="0" xfId="0" applyFont="1" applyFill="1"/>
    <xf numFmtId="14" fontId="8" fillId="3" borderId="0" xfId="0" applyNumberFormat="1" applyFont="1" applyFill="1"/>
    <xf numFmtId="14" fontId="7" fillId="0" borderId="20" xfId="0" applyNumberFormat="1" applyFont="1" applyBorder="1" applyAlignment="1">
      <alignment horizontal="center" vertical="center"/>
    </xf>
    <xf numFmtId="0" fontId="5" fillId="0" borderId="21" xfId="0" applyFont="1" applyBorder="1"/>
    <xf numFmtId="0" fontId="5" fillId="0" borderId="21" xfId="0" applyFont="1" applyBorder="1" applyAlignment="1">
      <alignment horizontal="center"/>
    </xf>
    <xf numFmtId="14" fontId="5" fillId="0" borderId="21" xfId="0" applyNumberFormat="1" applyFont="1" applyBorder="1" applyAlignment="1">
      <alignment horizontal="center"/>
    </xf>
    <xf numFmtId="14" fontId="5" fillId="0" borderId="22" xfId="0" applyNumberFormat="1" applyFont="1" applyBorder="1" applyAlignment="1">
      <alignment horizontal="center"/>
    </xf>
    <xf numFmtId="0" fontId="5" fillId="0" borderId="20" xfId="0" applyFont="1" applyBorder="1"/>
    <xf numFmtId="0" fontId="6" fillId="5" borderId="21" xfId="0" applyFont="1" applyFill="1" applyBorder="1" applyAlignment="1">
      <alignment horizontal="left"/>
    </xf>
    <xf numFmtId="0" fontId="6" fillId="6" borderId="21" xfId="0" applyFont="1" applyFill="1" applyBorder="1" applyAlignment="1">
      <alignment horizontal="left"/>
    </xf>
    <xf numFmtId="0" fontId="6" fillId="6" borderId="21" xfId="0" applyFont="1" applyFill="1" applyBorder="1" applyAlignment="1">
      <alignment vertical="center" wrapText="1"/>
    </xf>
    <xf numFmtId="0" fontId="6" fillId="6" borderId="22" xfId="0" applyFont="1" applyFill="1" applyBorder="1" applyAlignment="1">
      <alignment horizontal="center" vertical="center"/>
    </xf>
    <xf numFmtId="0" fontId="2" fillId="0" borderId="0" xfId="0" applyFont="1"/>
    <xf numFmtId="0" fontId="5" fillId="0" borderId="13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0" fontId="5" fillId="0" borderId="13" xfId="0" applyFont="1" applyFill="1" applyBorder="1"/>
    <xf numFmtId="0" fontId="5" fillId="0" borderId="14" xfId="0" applyFont="1" applyFill="1" applyBorder="1"/>
    <xf numFmtId="0" fontId="6" fillId="0" borderId="14" xfId="0" applyFont="1" applyFill="1" applyBorder="1" applyAlignment="1">
      <alignment horizontal="left"/>
    </xf>
    <xf numFmtId="0" fontId="6" fillId="0" borderId="1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/>
    </xf>
    <xf numFmtId="0" fontId="5" fillId="0" borderId="20" xfId="0" applyFont="1" applyFill="1" applyBorder="1"/>
    <xf numFmtId="0" fontId="5" fillId="0" borderId="21" xfId="0" applyFont="1" applyFill="1" applyBorder="1"/>
    <xf numFmtId="0" fontId="6" fillId="0" borderId="21" xfId="0" applyFont="1" applyFill="1" applyBorder="1" applyAlignment="1">
      <alignment horizontal="left"/>
    </xf>
    <xf numFmtId="0" fontId="6" fillId="0" borderId="21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center" vertical="center"/>
    </xf>
    <xf numFmtId="165" fontId="12" fillId="7" borderId="23" xfId="0" applyNumberFormat="1" applyFont="1" applyFill="1" applyBorder="1" applyAlignment="1">
      <alignment horizontal="center" vertical="center"/>
    </xf>
    <xf numFmtId="14" fontId="12" fillId="7" borderId="23" xfId="0" applyNumberFormat="1" applyFont="1" applyFill="1" applyBorder="1" applyAlignment="1">
      <alignment horizontal="center" vertical="center"/>
    </xf>
    <xf numFmtId="14" fontId="13" fillId="7" borderId="23" xfId="0" applyNumberFormat="1" applyFont="1" applyFill="1" applyBorder="1" applyAlignment="1">
      <alignment horizontal="center" vertical="center"/>
    </xf>
    <xf numFmtId="165" fontId="12" fillId="7" borderId="8" xfId="0" applyNumberFormat="1" applyFont="1" applyFill="1" applyBorder="1" applyAlignment="1">
      <alignment horizontal="center" vertical="center"/>
    </xf>
    <xf numFmtId="0" fontId="3" fillId="0" borderId="0" xfId="0" applyFont="1"/>
    <xf numFmtId="0" fontId="15" fillId="0" borderId="0" xfId="0" applyFont="1"/>
    <xf numFmtId="14" fontId="7" fillId="0" borderId="18" xfId="0" applyNumberFormat="1" applyFont="1" applyBorder="1" applyAlignment="1">
      <alignment horizontal="center" vertical="center"/>
    </xf>
    <xf numFmtId="0" fontId="16" fillId="0" borderId="0" xfId="0" applyFont="1"/>
    <xf numFmtId="0" fontId="0" fillId="0" borderId="7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14" fontId="0" fillId="0" borderId="26" xfId="0" applyNumberFormat="1" applyBorder="1" applyAlignment="1">
      <alignment horizontal="center" vertical="top" wrapText="1"/>
    </xf>
    <xf numFmtId="14" fontId="0" fillId="0" borderId="28" xfId="0" applyNumberFormat="1" applyBorder="1" applyAlignment="1">
      <alignment horizontal="center" vertical="top" wrapText="1"/>
    </xf>
    <xf numFmtId="0" fontId="0" fillId="9" borderId="26" xfId="0" applyFill="1" applyBorder="1" applyAlignment="1">
      <alignment horizontal="center" vertical="top" wrapText="1"/>
    </xf>
    <xf numFmtId="0" fontId="0" fillId="8" borderId="26" xfId="0" applyFill="1" applyBorder="1" applyAlignment="1">
      <alignment horizontal="center" vertical="top" wrapText="1"/>
    </xf>
    <xf numFmtId="0" fontId="1" fillId="0" borderId="0" xfId="0" applyFont="1" applyFill="1"/>
    <xf numFmtId="14" fontId="0" fillId="0" borderId="0" xfId="0" applyNumberFormat="1" applyBorder="1" applyAlignment="1">
      <alignment vertical="top" wrapText="1"/>
    </xf>
    <xf numFmtId="0" fontId="9" fillId="4" borderId="0" xfId="0" applyFont="1" applyFill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11" fillId="0" borderId="8" xfId="0" applyFont="1" applyBorder="1" applyAlignment="1">
      <alignment horizontal="center" vertical="center"/>
    </xf>
    <xf numFmtId="0" fontId="0" fillId="0" borderId="26" xfId="0" applyBorder="1" applyAlignment="1"/>
    <xf numFmtId="0" fontId="14" fillId="7" borderId="24" xfId="0" applyFont="1" applyFill="1" applyBorder="1" applyAlignment="1">
      <alignment horizontal="center" vertical="center"/>
    </xf>
    <xf numFmtId="0" fontId="14" fillId="7" borderId="25" xfId="0" applyFont="1" applyFill="1" applyBorder="1" applyAlignment="1">
      <alignment horizontal="center" vertical="center"/>
    </xf>
    <xf numFmtId="0" fontId="14" fillId="7" borderId="2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12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15</xdr:row>
      <xdr:rowOff>0</xdr:rowOff>
    </xdr:from>
    <xdr:to>
      <xdr:col>12</xdr:col>
      <xdr:colOff>438150</xdr:colOff>
      <xdr:row>33</xdr:row>
      <xdr:rowOff>152400</xdr:rowOff>
    </xdr:to>
    <xdr:sp macro="" textlink="">
      <xdr:nvSpPr>
        <xdr:cNvPr id="2" name="ZoneTexte 1"/>
        <xdr:cNvSpPr txBox="1"/>
      </xdr:nvSpPr>
      <xdr:spPr>
        <a:xfrm>
          <a:off x="4600575" y="3457575"/>
          <a:ext cx="7058025" cy="3667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400" b="0" i="0">
              <a:solidFill>
                <a:schemeClr val="dk1"/>
              </a:solidFill>
              <a:latin typeface="+mn-lt"/>
              <a:ea typeface="+mn-ea"/>
              <a:cs typeface="+mn-cs"/>
            </a:rPr>
            <a:t>Bon pour évoluer je souhaite maintenant ce qui risque de rejoindre ce que tu m'a expliqué </a:t>
          </a:r>
          <a:r>
            <a:rPr lang="fr-FR" sz="1400"/>
            <a:t/>
          </a:r>
          <a:br>
            <a:rPr lang="fr-FR" sz="1400"/>
          </a:br>
          <a:r>
            <a:rPr lang="fr-FR" sz="1400" b="0" i="0">
              <a:solidFill>
                <a:schemeClr val="dk1"/>
              </a:solidFill>
              <a:latin typeface="+mn-lt"/>
              <a:ea typeface="+mn-ea"/>
              <a:cs typeface="+mn-cs"/>
            </a:rPr>
            <a:t>Dans la colonne DATE CONTRÔLE PRESSION je rentre une date (celle à laquelle je fais mon contrôle) </a:t>
          </a:r>
          <a:r>
            <a:rPr lang="fr-FR" sz="1400"/>
            <a:t/>
          </a:r>
          <a:br>
            <a:rPr lang="fr-FR" sz="1400"/>
          </a:br>
          <a:r>
            <a:rPr lang="fr-FR" sz="1400" b="0" i="0">
              <a:solidFill>
                <a:schemeClr val="dk1"/>
              </a:solidFill>
              <a:latin typeface="+mn-lt"/>
              <a:ea typeface="+mn-ea"/>
              <a:cs typeface="+mn-cs"/>
            </a:rPr>
            <a:t>Tout en gardant le fonctionnement de la colonne K actuel (VERT/ROUGE) je voudrais lier la colonne H à la colonne K, c'est-à-dire que si ma date de contrôle est &lt; à la date limite que j’ai déterminé en V7 ma colonne K reste en VERT sinon elle suit le processus actuel. </a:t>
          </a:r>
          <a:r>
            <a:rPr lang="fr-FR" sz="1400"/>
            <a:t/>
          </a:r>
          <a:br>
            <a:rPr lang="fr-FR" sz="1400"/>
          </a:br>
          <a:r>
            <a:rPr lang="fr-FR" sz="1400"/>
            <a:t/>
          </a:r>
          <a:br>
            <a:rPr lang="fr-FR" sz="1400"/>
          </a:br>
          <a:r>
            <a:rPr lang="fr-FR" sz="1400" b="0" i="0">
              <a:solidFill>
                <a:schemeClr val="dk1"/>
              </a:solidFill>
              <a:latin typeface="+mn-lt"/>
              <a:ea typeface="+mn-ea"/>
              <a:cs typeface="+mn-cs"/>
            </a:rPr>
            <a:t>Date contrôle H Retard K Date limite V7 Date du jour V5 </a:t>
          </a:r>
          <a:r>
            <a:rPr lang="fr-FR" sz="1400"/>
            <a:t/>
          </a:r>
          <a:br>
            <a:rPr lang="fr-FR" sz="1400"/>
          </a:br>
          <a:r>
            <a:rPr lang="fr-FR" sz="1400" b="0" i="0">
              <a:solidFill>
                <a:schemeClr val="dk1"/>
              </a:solidFill>
              <a:latin typeface="+mn-lt"/>
              <a:ea typeface="+mn-ea"/>
              <a:cs typeface="+mn-cs"/>
            </a:rPr>
            <a:t>Retard(cellule rouge) 06/12/2018 10/12/2018 </a:t>
          </a:r>
          <a:r>
            <a:rPr lang="fr-FR" sz="1400"/>
            <a:t/>
          </a:r>
          <a:br>
            <a:rPr lang="fr-FR" sz="1400"/>
          </a:br>
          <a:r>
            <a:rPr lang="fr-FR" sz="1400" b="0" i="0">
              <a:solidFill>
                <a:schemeClr val="dk1"/>
              </a:solidFill>
              <a:latin typeface="+mn-lt"/>
              <a:ea typeface="+mn-ea"/>
              <a:cs typeface="+mn-cs"/>
            </a:rPr>
            <a:t>Ok (VERT) 11/12/2018 10/12/2018 </a:t>
          </a:r>
          <a:r>
            <a:rPr lang="fr-FR" sz="1400"/>
            <a:t/>
          </a:r>
          <a:br>
            <a:rPr lang="fr-FR" sz="1400"/>
          </a:br>
          <a:r>
            <a:rPr lang="fr-FR" sz="1400" b="0" i="0">
              <a:solidFill>
                <a:schemeClr val="dk1"/>
              </a:solidFill>
              <a:latin typeface="+mn-lt"/>
              <a:ea typeface="+mn-ea"/>
              <a:cs typeface="+mn-cs"/>
            </a:rPr>
            <a:t>05/12/2018 Ok (VERT) 06/12/2018 10/12/2018 </a:t>
          </a:r>
          <a:r>
            <a:rPr lang="fr-FR"/>
            <a:t/>
          </a:r>
          <a:br>
            <a:rPr lang="fr-FR"/>
          </a:b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selection activeCell="K5" sqref="K5"/>
    </sheetView>
  </sheetViews>
  <sheetFormatPr baseColWidth="10" defaultRowHeight="15"/>
  <cols>
    <col min="1" max="1" width="15.7109375" bestFit="1" customWidth="1"/>
    <col min="2" max="2" width="21.140625" customWidth="1"/>
    <col min="3" max="3" width="14.140625" customWidth="1"/>
    <col min="4" max="4" width="16.28515625" customWidth="1"/>
    <col min="5" max="5" width="13" bestFit="1" customWidth="1"/>
    <col min="6" max="6" width="12.42578125" bestFit="1" customWidth="1"/>
    <col min="10" max="10" width="11.28515625" bestFit="1" customWidth="1"/>
    <col min="11" max="11" width="13.140625" bestFit="1" customWidth="1"/>
    <col min="12" max="13" width="16.85546875" bestFit="1" customWidth="1"/>
    <col min="14" max="14" width="16.7109375" bestFit="1" customWidth="1"/>
    <col min="15" max="15" width="38.42578125" bestFit="1" customWidth="1"/>
    <col min="16" max="16" width="17.5703125" bestFit="1" customWidth="1"/>
    <col min="17" max="17" width="16.85546875" bestFit="1" customWidth="1"/>
  </cols>
  <sheetData>
    <row r="1" spans="1:23" s="58" customFormat="1" ht="20.25">
      <c r="A1" s="72" t="s">
        <v>43</v>
      </c>
      <c r="B1" s="73"/>
      <c r="C1" s="76">
        <f ca="1">COUNTIF(K5:K335,"EN RETARD")</f>
        <v>1</v>
      </c>
      <c r="D1" s="54"/>
      <c r="E1" s="54"/>
      <c r="F1" s="54"/>
      <c r="G1" s="54"/>
      <c r="H1" s="54"/>
      <c r="I1" s="54"/>
      <c r="J1" s="54"/>
      <c r="K1" s="54"/>
      <c r="L1" s="55" t="e">
        <f>#REF!</f>
        <v>#REF!</v>
      </c>
      <c r="M1" s="55"/>
      <c r="N1" s="56"/>
      <c r="O1" s="55"/>
      <c r="P1" s="54"/>
      <c r="Q1" s="54"/>
      <c r="R1" s="57"/>
    </row>
    <row r="2" spans="1:23" s="59" customFormat="1" ht="27.75" customHeight="1" thickBot="1">
      <c r="A2" s="74"/>
      <c r="B2" s="75"/>
      <c r="C2" s="77"/>
      <c r="D2" s="78" t="s">
        <v>44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80"/>
      <c r="U2" s="81" t="s">
        <v>15</v>
      </c>
      <c r="V2" s="81"/>
    </row>
    <row r="3" spans="1:23" ht="15.75" thickBot="1">
      <c r="U3" s="27" t="s">
        <v>19</v>
      </c>
      <c r="V3" s="28">
        <f ca="1">TODAY()</f>
        <v>43444</v>
      </c>
    </row>
    <row r="4" spans="1:23" s="1" customFormat="1" ht="39" thickBot="1">
      <c r="A4" s="2" t="s">
        <v>22</v>
      </c>
      <c r="B4" s="3" t="s">
        <v>1</v>
      </c>
      <c r="C4" s="4" t="s">
        <v>2</v>
      </c>
      <c r="D4" s="5" t="s">
        <v>3</v>
      </c>
      <c r="E4" s="6" t="s">
        <v>4</v>
      </c>
      <c r="F4" s="7" t="s">
        <v>5</v>
      </c>
      <c r="G4" s="8" t="s">
        <v>6</v>
      </c>
      <c r="H4" s="9" t="s">
        <v>7</v>
      </c>
      <c r="I4" s="10" t="s">
        <v>8</v>
      </c>
      <c r="J4" s="11" t="s">
        <v>9</v>
      </c>
      <c r="K4" s="12" t="s">
        <v>42</v>
      </c>
      <c r="L4" s="13" t="s">
        <v>10</v>
      </c>
      <c r="M4" s="14" t="s">
        <v>11</v>
      </c>
      <c r="N4" s="15" t="s">
        <v>12</v>
      </c>
      <c r="O4" s="14" t="s">
        <v>13</v>
      </c>
      <c r="P4" s="16" t="s">
        <v>40</v>
      </c>
      <c r="Q4" s="17" t="s">
        <v>14</v>
      </c>
      <c r="R4" s="18" t="s">
        <v>41</v>
      </c>
      <c r="S4"/>
      <c r="T4"/>
      <c r="U4" s="71" t="s">
        <v>21</v>
      </c>
      <c r="V4" s="71"/>
      <c r="W4" s="69"/>
    </row>
    <row r="5" spans="1:23" ht="15.75" thickBot="1">
      <c r="A5" s="44" t="s">
        <v>23</v>
      </c>
      <c r="B5" s="45" t="s">
        <v>28</v>
      </c>
      <c r="C5" s="46">
        <v>2</v>
      </c>
      <c r="D5" s="46">
        <v>251</v>
      </c>
      <c r="E5" s="46" t="s">
        <v>0</v>
      </c>
      <c r="F5" s="47" t="s">
        <v>33</v>
      </c>
      <c r="G5" s="48" t="s">
        <v>37</v>
      </c>
      <c r="H5" s="19"/>
      <c r="I5" s="20"/>
      <c r="J5" s="60"/>
      <c r="K5" s="21" t="str">
        <f ca="1">IF(V5="","pas date limite",IF(AND(H5="",$V$3&gt;V5),"EN RETARD","OK"))</f>
        <v>EN RETARD</v>
      </c>
      <c r="L5" s="40">
        <v>10</v>
      </c>
      <c r="M5" s="42">
        <v>8</v>
      </c>
      <c r="N5" s="49"/>
      <c r="O5" s="22" t="s">
        <v>46</v>
      </c>
      <c r="P5" s="23" t="s">
        <v>45</v>
      </c>
      <c r="Q5" s="24"/>
      <c r="R5" s="25"/>
      <c r="S5" s="26"/>
      <c r="V5" s="70">
        <v>43440</v>
      </c>
    </row>
    <row r="6" spans="1:23" ht="15.75" thickBot="1">
      <c r="A6" s="49" t="s">
        <v>24</v>
      </c>
      <c r="B6" s="50" t="s">
        <v>29</v>
      </c>
      <c r="C6" s="51">
        <v>1</v>
      </c>
      <c r="D6" s="51">
        <v>454</v>
      </c>
      <c r="E6" s="51" t="s">
        <v>31</v>
      </c>
      <c r="F6" s="52" t="s">
        <v>34</v>
      </c>
      <c r="G6" s="53" t="s">
        <v>38</v>
      </c>
      <c r="H6" s="29"/>
      <c r="I6" s="20"/>
      <c r="J6" s="60" t="str">
        <f t="shared" ref="J6:J9" si="0">IF(H6="","",H6)</f>
        <v/>
      </c>
      <c r="K6" s="21" t="str">
        <f t="shared" ref="K6:K9" ca="1" si="1">IF(V6="","pas date limite",IF(AND(H6="",$V$3&gt;V6),"EN RETARD","OK"))</f>
        <v>OK</v>
      </c>
      <c r="L6" s="41">
        <v>15</v>
      </c>
      <c r="M6" s="41">
        <v>7</v>
      </c>
      <c r="N6" s="49"/>
      <c r="O6" s="22" t="s">
        <v>47</v>
      </c>
      <c r="P6" s="31"/>
      <c r="Q6" s="32"/>
      <c r="R6" s="33"/>
      <c r="V6" s="70">
        <v>43445</v>
      </c>
    </row>
    <row r="7" spans="1:23" ht="15.75" thickBot="1">
      <c r="A7" s="49" t="s">
        <v>25</v>
      </c>
      <c r="B7" s="50" t="s">
        <v>29</v>
      </c>
      <c r="C7" s="51">
        <v>1</v>
      </c>
      <c r="D7" s="51">
        <v>22</v>
      </c>
      <c r="E7" s="51" t="s">
        <v>32</v>
      </c>
      <c r="F7" s="52" t="s">
        <v>35</v>
      </c>
      <c r="G7" s="53" t="s">
        <v>20</v>
      </c>
      <c r="H7" s="29">
        <v>43439</v>
      </c>
      <c r="I7" s="20"/>
      <c r="J7" s="60">
        <f t="shared" si="0"/>
        <v>43439</v>
      </c>
      <c r="K7" s="21" t="str">
        <f t="shared" ca="1" si="1"/>
        <v>OK</v>
      </c>
      <c r="L7" s="41">
        <v>20</v>
      </c>
      <c r="M7" s="43">
        <v>6</v>
      </c>
      <c r="N7" s="49"/>
      <c r="O7" s="22"/>
      <c r="P7" s="31"/>
      <c r="Q7" s="32"/>
      <c r="R7" s="33"/>
      <c r="V7" s="70">
        <v>43440</v>
      </c>
    </row>
    <row r="8" spans="1:23" ht="15.75" thickBot="1">
      <c r="A8" s="34" t="s">
        <v>26</v>
      </c>
      <c r="B8" s="30" t="s">
        <v>16</v>
      </c>
      <c r="C8" s="35">
        <v>3</v>
      </c>
      <c r="D8" s="35">
        <v>78</v>
      </c>
      <c r="E8" s="36" t="s">
        <v>32</v>
      </c>
      <c r="F8" s="37" t="s">
        <v>33</v>
      </c>
      <c r="G8" s="38" t="s">
        <v>17</v>
      </c>
      <c r="H8" s="29"/>
      <c r="I8" s="20"/>
      <c r="J8" s="60" t="str">
        <f t="shared" si="0"/>
        <v/>
      </c>
      <c r="K8" s="21" t="str">
        <f t="shared" si="1"/>
        <v>pas date limite</v>
      </c>
      <c r="L8" s="41">
        <v>25</v>
      </c>
      <c r="M8" s="43">
        <v>5</v>
      </c>
      <c r="N8" s="49"/>
      <c r="O8" s="22" t="s">
        <v>45</v>
      </c>
      <c r="P8" s="31"/>
      <c r="Q8" s="32"/>
      <c r="R8" s="33"/>
      <c r="U8" s="39"/>
      <c r="V8" s="26"/>
    </row>
    <row r="9" spans="1:23">
      <c r="A9" s="34" t="s">
        <v>27</v>
      </c>
      <c r="B9" s="30" t="s">
        <v>30</v>
      </c>
      <c r="C9" s="35">
        <v>5</v>
      </c>
      <c r="D9" s="35">
        <v>12</v>
      </c>
      <c r="E9" s="36" t="s">
        <v>0</v>
      </c>
      <c r="F9" s="37" t="s">
        <v>36</v>
      </c>
      <c r="G9" s="38" t="s">
        <v>39</v>
      </c>
      <c r="H9" s="29"/>
      <c r="I9" s="20"/>
      <c r="J9" s="60" t="str">
        <f t="shared" si="0"/>
        <v/>
      </c>
      <c r="K9" s="21" t="str">
        <f t="shared" si="1"/>
        <v>pas date limite</v>
      </c>
      <c r="L9" s="41" t="s">
        <v>18</v>
      </c>
      <c r="M9" s="43">
        <v>4</v>
      </c>
      <c r="N9" s="49"/>
      <c r="O9" s="22" t="s">
        <v>46</v>
      </c>
      <c r="P9" s="31"/>
      <c r="Q9" s="32"/>
      <c r="R9" s="33"/>
    </row>
    <row r="12" spans="1:23">
      <c r="A12" s="61"/>
    </row>
    <row r="13" spans="1:23">
      <c r="A13" t="s">
        <v>48</v>
      </c>
    </row>
    <row r="14" spans="1:23" ht="15.75" thickBot="1">
      <c r="A14" t="s">
        <v>49</v>
      </c>
    </row>
    <row r="15" spans="1:23" ht="15.75" thickBot="1">
      <c r="A15" s="62" t="s">
        <v>50</v>
      </c>
      <c r="B15" s="63" t="s">
        <v>51</v>
      </c>
      <c r="C15" s="63" t="s">
        <v>52</v>
      </c>
      <c r="D15" s="63" t="s">
        <v>53</v>
      </c>
    </row>
    <row r="16" spans="1:23" ht="20.25" customHeight="1" thickBot="1">
      <c r="A16" s="64"/>
      <c r="B16" s="67" t="s">
        <v>54</v>
      </c>
      <c r="C16" s="65">
        <v>43440</v>
      </c>
      <c r="D16" s="65">
        <v>43444</v>
      </c>
    </row>
    <row r="17" spans="1:4" ht="15.75" thickBot="1">
      <c r="A17" s="64"/>
      <c r="B17" s="68" t="s">
        <v>55</v>
      </c>
      <c r="C17" s="65">
        <v>43445</v>
      </c>
      <c r="D17" s="65">
        <v>43444</v>
      </c>
    </row>
    <row r="18" spans="1:4" ht="15.75" thickBot="1">
      <c r="A18" s="66">
        <v>43439</v>
      </c>
      <c r="B18" s="68" t="s">
        <v>55</v>
      </c>
      <c r="C18" s="65">
        <v>43440</v>
      </c>
      <c r="D18" s="65">
        <v>43444</v>
      </c>
    </row>
    <row r="20" spans="1:4">
      <c r="A20" s="61"/>
    </row>
  </sheetData>
  <mergeCells count="5">
    <mergeCell ref="U4:V4"/>
    <mergeCell ref="A1:B2"/>
    <mergeCell ref="C1:C2"/>
    <mergeCell ref="D2:R2"/>
    <mergeCell ref="U2:V2"/>
  </mergeCells>
  <conditionalFormatting sqref="K5:K9">
    <cfRule type="expression" dxfId="11" priority="50">
      <formula>K5="EN RETARD"</formula>
    </cfRule>
    <cfRule type="expression" dxfId="10" priority="51">
      <formula>K5="OK"</formula>
    </cfRule>
  </conditionalFormatting>
  <conditionalFormatting sqref="N5:N9">
    <cfRule type="expression" dxfId="9" priority="3">
      <formula>O5="indisponible"</formula>
    </cfRule>
    <cfRule type="expression" dxfId="8" priority="4">
      <formula>O5="ras"</formula>
    </cfRule>
    <cfRule type="expression" dxfId="7" priority="5">
      <formula>O5="du texte"</formula>
    </cfRule>
    <cfRule type="expression" dxfId="6" priority="6">
      <formula>AND(COUNTA(O5)&gt;0,OR(O5&lt;&gt;"indisponible",O5&lt;&gt;"ras",O5&lt;&gt;"du texte"))</formula>
    </cfRule>
  </conditionalFormatting>
  <conditionalFormatting sqref="H8:H9">
    <cfRule type="expression" dxfId="5" priority="1">
      <formula>U8&lt;V8</formula>
    </cfRule>
    <cfRule type="expression" dxfId="4" priority="2">
      <formula>U8&gt;V8</formula>
    </cfRule>
  </conditionalFormatting>
  <conditionalFormatting sqref="H5:H7">
    <cfRule type="expression" dxfId="3" priority="61">
      <formula>OR($V$3&gt;H5,$V$3&lt;V5)</formula>
    </cfRule>
    <cfRule type="expression" dxfId="2" priority="60">
      <formula>AND(H5="",$V$3&gt;V5)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chocola</dc:creator>
  <cp:lastModifiedBy>Michel</cp:lastModifiedBy>
  <dcterms:created xsi:type="dcterms:W3CDTF">2018-12-05T10:11:47Z</dcterms:created>
  <dcterms:modified xsi:type="dcterms:W3CDTF">2018-12-10T17:49:57Z</dcterms:modified>
</cp:coreProperties>
</file>