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4000" windowHeight="9525" activeTab="3"/>
  </bookViews>
  <sheets>
    <sheet name="TRANSPORT1" sheetId="1" r:id="rId1"/>
    <sheet name="SCHEN79" sheetId="2" r:id="rId2"/>
    <sheet name="POUPEAU" sheetId="4" r:id="rId3"/>
    <sheet name="RECAP" sheetId="3" r:id="rId4"/>
  </sheets>
  <definedNames>
    <definedName name="_xlnm.Print_Area" localSheetId="0">TRANSPORT1!$AB$2:$AI$97</definedName>
  </definedNames>
  <calcPr calcId="125725"/>
</workbook>
</file>

<file path=xl/calcChain.xml><?xml version="1.0" encoding="utf-8"?>
<calcChain xmlns="http://schemas.openxmlformats.org/spreadsheetml/2006/main">
  <c r="AN97" i="4"/>
  <c r="AO97" s="1"/>
  <c r="AN3"/>
  <c r="AO3" s="1"/>
  <c r="AN4"/>
  <c r="AO4" s="1"/>
  <c r="AN5"/>
  <c r="AO5" s="1"/>
  <c r="AN6"/>
  <c r="AO6" s="1"/>
  <c r="AN7"/>
  <c r="AO7" s="1"/>
  <c r="AN8"/>
  <c r="AO8" s="1"/>
  <c r="AN9"/>
  <c r="AO9" s="1"/>
  <c r="AN10"/>
  <c r="AO10" s="1"/>
  <c r="AN11"/>
  <c r="AO11" s="1"/>
  <c r="AN12"/>
  <c r="AO12" s="1"/>
  <c r="AN13"/>
  <c r="AO13" s="1"/>
  <c r="AN14"/>
  <c r="AO14" s="1"/>
  <c r="AN15"/>
  <c r="AO15" s="1"/>
  <c r="AN16"/>
  <c r="AO16" s="1"/>
  <c r="AN17"/>
  <c r="AO17" s="1"/>
  <c r="AN18"/>
  <c r="AO18" s="1"/>
  <c r="AN19"/>
  <c r="AO19" s="1"/>
  <c r="AN20"/>
  <c r="AO20" s="1"/>
  <c r="AN21"/>
  <c r="AO21" s="1"/>
  <c r="AN22"/>
  <c r="AO22" s="1"/>
  <c r="AN23"/>
  <c r="AO23" s="1"/>
  <c r="AN24"/>
  <c r="AO24" s="1"/>
  <c r="AN25"/>
  <c r="AO25" s="1"/>
  <c r="AN26"/>
  <c r="AO26" s="1"/>
  <c r="AN27"/>
  <c r="AO27" s="1"/>
  <c r="AN28"/>
  <c r="AO28" s="1"/>
  <c r="AN29"/>
  <c r="AO29" s="1"/>
  <c r="AN30"/>
  <c r="AO30" s="1"/>
  <c r="AN31"/>
  <c r="AO31" s="1"/>
  <c r="AN32"/>
  <c r="AO32" s="1"/>
  <c r="AN33"/>
  <c r="AO33" s="1"/>
  <c r="AN34"/>
  <c r="AO34" s="1"/>
  <c r="AN35"/>
  <c r="AO35" s="1"/>
  <c r="AN36"/>
  <c r="AO36" s="1"/>
  <c r="AN37"/>
  <c r="AO37" s="1"/>
  <c r="AN38"/>
  <c r="AO38" s="1"/>
  <c r="AN39"/>
  <c r="AO39" s="1"/>
  <c r="AN40"/>
  <c r="AO40" s="1"/>
  <c r="AN41"/>
  <c r="AO41" s="1"/>
  <c r="AN42"/>
  <c r="AO42" s="1"/>
  <c r="AN43"/>
  <c r="AO43" s="1"/>
  <c r="AN44"/>
  <c r="AO44" s="1"/>
  <c r="AN45"/>
  <c r="AO45" s="1"/>
  <c r="AN46"/>
  <c r="AO46" s="1"/>
  <c r="AN47"/>
  <c r="AO47" s="1"/>
  <c r="AN48"/>
  <c r="AO48" s="1"/>
  <c r="AN49"/>
  <c r="AO49" s="1"/>
  <c r="AN50"/>
  <c r="AO50" s="1"/>
  <c r="AN51"/>
  <c r="AO51" s="1"/>
  <c r="AN52"/>
  <c r="AO52" s="1"/>
  <c r="AN53"/>
  <c r="AO53" s="1"/>
  <c r="AN54"/>
  <c r="AO54" s="1"/>
  <c r="AN55"/>
  <c r="AO55" s="1"/>
  <c r="AN56"/>
  <c r="AO56" s="1"/>
  <c r="AN57"/>
  <c r="AO57" s="1"/>
  <c r="AN58"/>
  <c r="AO58" s="1"/>
  <c r="AN59"/>
  <c r="AO59" s="1"/>
  <c r="AN60"/>
  <c r="AO60" s="1"/>
  <c r="AN61"/>
  <c r="AO61" s="1"/>
  <c r="AN62"/>
  <c r="AO62" s="1"/>
  <c r="AN63"/>
  <c r="AO63" s="1"/>
  <c r="AN64"/>
  <c r="AO64" s="1"/>
  <c r="AN65"/>
  <c r="AO65" s="1"/>
  <c r="AN66"/>
  <c r="AO66" s="1"/>
  <c r="AN67"/>
  <c r="AO67" s="1"/>
  <c r="AN68"/>
  <c r="AO68" s="1"/>
  <c r="AN69"/>
  <c r="AO69" s="1"/>
  <c r="AN70"/>
  <c r="AO70" s="1"/>
  <c r="AN71"/>
  <c r="AO71" s="1"/>
  <c r="AN72"/>
  <c r="AO72" s="1"/>
  <c r="AN73"/>
  <c r="AO73" s="1"/>
  <c r="AN74"/>
  <c r="AO74" s="1"/>
  <c r="AN75"/>
  <c r="AO75" s="1"/>
  <c r="AN76"/>
  <c r="AO76" s="1"/>
  <c r="AN77"/>
  <c r="AO77" s="1"/>
  <c r="AN78"/>
  <c r="AO78" s="1"/>
  <c r="AN79"/>
  <c r="AO79" s="1"/>
  <c r="AN80"/>
  <c r="AO80" s="1"/>
  <c r="AN81"/>
  <c r="AO81" s="1"/>
  <c r="AN82"/>
  <c r="AO82" s="1"/>
  <c r="AN83"/>
  <c r="AO83" s="1"/>
  <c r="AN84"/>
  <c r="AO84" s="1"/>
  <c r="AN85"/>
  <c r="AO85" s="1"/>
  <c r="AN86"/>
  <c r="AO86" s="1"/>
  <c r="AN87"/>
  <c r="AO87" s="1"/>
  <c r="AN88"/>
  <c r="AO88" s="1"/>
  <c r="AN89"/>
  <c r="AO89" s="1"/>
  <c r="AN90"/>
  <c r="AO90" s="1"/>
  <c r="AN91"/>
  <c r="AO91" s="1"/>
  <c r="AN92"/>
  <c r="AO92" s="1"/>
  <c r="AN93"/>
  <c r="AO93" s="1"/>
  <c r="AN94"/>
  <c r="AO94" s="1"/>
  <c r="AN95"/>
  <c r="AO95" s="1"/>
  <c r="AN96"/>
  <c r="AO96" s="1"/>
  <c r="AN3" i="2"/>
  <c r="AO3" s="1"/>
  <c r="AN4"/>
  <c r="AO4" s="1"/>
  <c r="AN5"/>
  <c r="AO5" s="1"/>
  <c r="AN6"/>
  <c r="AO6" s="1"/>
  <c r="AN7"/>
  <c r="AO7" s="1"/>
  <c r="AN8"/>
  <c r="AO8" s="1"/>
  <c r="AN9"/>
  <c r="AO9" s="1"/>
  <c r="AN10"/>
  <c r="AO10" s="1"/>
  <c r="AN11"/>
  <c r="AO11" s="1"/>
  <c r="AN12"/>
  <c r="AO12" s="1"/>
  <c r="AN13"/>
  <c r="AO13" s="1"/>
  <c r="AN14"/>
  <c r="AO14" s="1"/>
  <c r="AN15"/>
  <c r="AO15" s="1"/>
  <c r="AN16"/>
  <c r="AO16" s="1"/>
  <c r="AN17"/>
  <c r="AO17" s="1"/>
  <c r="AN18"/>
  <c r="AO18" s="1"/>
  <c r="AN19"/>
  <c r="AO19" s="1"/>
  <c r="AN20"/>
  <c r="AO20" s="1"/>
  <c r="AN21"/>
  <c r="AO21" s="1"/>
  <c r="AN22"/>
  <c r="AO22" s="1"/>
  <c r="AN23"/>
  <c r="AO23" s="1"/>
  <c r="AN24"/>
  <c r="AO24" s="1"/>
  <c r="AN25"/>
  <c r="AO25" s="1"/>
  <c r="AN26"/>
  <c r="AO26" s="1"/>
  <c r="AN27"/>
  <c r="AO27" s="1"/>
  <c r="AN28"/>
  <c r="AO28" s="1"/>
  <c r="AN29"/>
  <c r="AO29" s="1"/>
  <c r="AN30"/>
  <c r="AO30" s="1"/>
  <c r="AN31"/>
  <c r="AO31" s="1"/>
  <c r="AN32"/>
  <c r="AO32" s="1"/>
  <c r="AN33"/>
  <c r="AO33" s="1"/>
  <c r="AN34"/>
  <c r="AO34" s="1"/>
  <c r="AN35"/>
  <c r="AO35" s="1"/>
  <c r="AN36"/>
  <c r="AO36" s="1"/>
  <c r="AN37"/>
  <c r="AO37" s="1"/>
  <c r="AN38"/>
  <c r="AO38" s="1"/>
  <c r="AN39"/>
  <c r="AO39" s="1"/>
  <c r="AN40"/>
  <c r="AO40" s="1"/>
  <c r="AN41"/>
  <c r="AO41" s="1"/>
  <c r="AN42"/>
  <c r="AO42" s="1"/>
  <c r="AN43"/>
  <c r="AO43" s="1"/>
  <c r="AN44"/>
  <c r="AO44" s="1"/>
  <c r="AN45"/>
  <c r="AO45" s="1"/>
  <c r="AN46"/>
  <c r="AO46" s="1"/>
  <c r="AN47"/>
  <c r="AO47" s="1"/>
  <c r="AN48"/>
  <c r="AO48" s="1"/>
  <c r="AN49"/>
  <c r="AO49" s="1"/>
  <c r="AN50"/>
  <c r="AO50" s="1"/>
  <c r="AN51"/>
  <c r="AO51" s="1"/>
  <c r="AN52"/>
  <c r="AO52" s="1"/>
  <c r="AN53"/>
  <c r="AO53" s="1"/>
  <c r="AN54"/>
  <c r="AO54" s="1"/>
  <c r="AN55"/>
  <c r="AO55" s="1"/>
  <c r="AN56"/>
  <c r="AO56" s="1"/>
  <c r="AN57"/>
  <c r="AO57" s="1"/>
  <c r="AN58"/>
  <c r="AO58" s="1"/>
  <c r="AN59"/>
  <c r="AO59" s="1"/>
  <c r="AN60"/>
  <c r="AO60" s="1"/>
  <c r="AN61"/>
  <c r="AO61" s="1"/>
  <c r="AN62"/>
  <c r="AO62" s="1"/>
  <c r="AN63"/>
  <c r="AO63" s="1"/>
  <c r="AN64"/>
  <c r="AO64" s="1"/>
  <c r="AN65"/>
  <c r="AO65" s="1"/>
  <c r="AN66"/>
  <c r="AO66" s="1"/>
  <c r="AN67"/>
  <c r="AO67" s="1"/>
  <c r="AN68"/>
  <c r="AO68" s="1"/>
  <c r="AN69"/>
  <c r="AO69" s="1"/>
  <c r="AN70"/>
  <c r="AO70" s="1"/>
  <c r="AN71"/>
  <c r="AO71" s="1"/>
  <c r="AN72"/>
  <c r="AO72" s="1"/>
  <c r="AN73"/>
  <c r="AO73" s="1"/>
  <c r="AN74"/>
  <c r="AO74" s="1"/>
  <c r="AN75"/>
  <c r="AO75" s="1"/>
  <c r="AN76"/>
  <c r="AO76" s="1"/>
  <c r="AN77"/>
  <c r="AO77" s="1"/>
  <c r="AN78"/>
  <c r="AO78" s="1"/>
  <c r="AN79"/>
  <c r="AO79" s="1"/>
  <c r="AN80"/>
  <c r="AO80" s="1"/>
  <c r="AN81"/>
  <c r="AO81" s="1"/>
  <c r="AN82"/>
  <c r="AO82" s="1"/>
  <c r="AN83"/>
  <c r="AO83" s="1"/>
  <c r="AN84"/>
  <c r="AO84" s="1"/>
  <c r="AN85"/>
  <c r="AO85" s="1"/>
  <c r="AN86"/>
  <c r="AO86" s="1"/>
  <c r="AN87"/>
  <c r="AO87" s="1"/>
  <c r="AN88"/>
  <c r="AO88" s="1"/>
  <c r="AN89"/>
  <c r="AO89" s="1"/>
  <c r="AN90"/>
  <c r="AO90" s="1"/>
  <c r="AN91"/>
  <c r="AO91" s="1"/>
  <c r="AN92"/>
  <c r="AO92" s="1"/>
  <c r="AN93"/>
  <c r="AO93" s="1"/>
  <c r="AN94"/>
  <c r="AO94" s="1"/>
  <c r="AN95"/>
  <c r="AO95" s="1"/>
  <c r="AN96"/>
  <c r="AO96" s="1"/>
  <c r="AN97"/>
  <c r="AO97" s="1"/>
  <c r="AN3" i="1"/>
  <c r="AO3" s="1"/>
  <c r="AN4"/>
  <c r="AO4" s="1"/>
  <c r="AN5"/>
  <c r="AO5" s="1"/>
  <c r="AN6"/>
  <c r="AO6" s="1"/>
  <c r="AN7"/>
  <c r="AO7" s="1"/>
  <c r="AN8"/>
  <c r="AO8" s="1"/>
  <c r="AN9"/>
  <c r="AO9" s="1"/>
  <c r="AN10"/>
  <c r="AO10" s="1"/>
  <c r="AN11"/>
  <c r="AO11" s="1"/>
  <c r="AN12"/>
  <c r="AO12" s="1"/>
  <c r="AN13"/>
  <c r="AO13" s="1"/>
  <c r="AN14"/>
  <c r="AO14" s="1"/>
  <c r="AN15"/>
  <c r="AO15" s="1"/>
  <c r="AN16"/>
  <c r="AO16" s="1"/>
  <c r="AN17"/>
  <c r="AO17" s="1"/>
  <c r="AN18"/>
  <c r="AO18" s="1"/>
  <c r="AN19"/>
  <c r="AO19" s="1"/>
  <c r="AN20"/>
  <c r="AO20" s="1"/>
  <c r="AN21"/>
  <c r="AO21" s="1"/>
  <c r="AN22"/>
  <c r="AO22" s="1"/>
  <c r="AN23"/>
  <c r="AO23" s="1"/>
  <c r="AN24"/>
  <c r="AO24" s="1"/>
  <c r="AN25"/>
  <c r="AO25" s="1"/>
  <c r="AN26"/>
  <c r="AO26" s="1"/>
  <c r="AN27"/>
  <c r="AO27" s="1"/>
  <c r="AN28"/>
  <c r="AO28" s="1"/>
  <c r="AN29"/>
  <c r="AO29" s="1"/>
  <c r="AN30"/>
  <c r="AO30" s="1"/>
  <c r="AN31"/>
  <c r="AO31" s="1"/>
  <c r="AN32"/>
  <c r="AO32" s="1"/>
  <c r="AN33"/>
  <c r="AO33" s="1"/>
  <c r="AN34"/>
  <c r="AO34" s="1"/>
  <c r="AN35"/>
  <c r="AO35" s="1"/>
  <c r="AN36"/>
  <c r="AO36" s="1"/>
  <c r="AN37"/>
  <c r="AO37" s="1"/>
  <c r="AN38"/>
  <c r="AO38" s="1"/>
  <c r="AN39"/>
  <c r="AO39" s="1"/>
  <c r="AN40"/>
  <c r="AO40" s="1"/>
  <c r="AN41"/>
  <c r="AO41" s="1"/>
  <c r="AN42"/>
  <c r="AO42" s="1"/>
  <c r="AN43"/>
  <c r="AO43" s="1"/>
  <c r="AN44"/>
  <c r="AO44" s="1"/>
  <c r="AN45"/>
  <c r="AO45" s="1"/>
  <c r="AN46"/>
  <c r="AO46" s="1"/>
  <c r="AN47"/>
  <c r="AO47" s="1"/>
  <c r="AN48"/>
  <c r="AO48" s="1"/>
  <c r="AN49"/>
  <c r="AO49" s="1"/>
  <c r="AN50"/>
  <c r="AO50" s="1"/>
  <c r="AN51"/>
  <c r="AO51" s="1"/>
  <c r="AN52"/>
  <c r="AO52" s="1"/>
  <c r="AN53"/>
  <c r="AO53" s="1"/>
  <c r="AN54"/>
  <c r="AO54" s="1"/>
  <c r="AN55"/>
  <c r="AO55" s="1"/>
  <c r="AN56"/>
  <c r="AO56" s="1"/>
  <c r="AN57"/>
  <c r="AO57" s="1"/>
  <c r="AN58"/>
  <c r="AO58" s="1"/>
  <c r="AN59"/>
  <c r="AO59" s="1"/>
  <c r="AN60"/>
  <c r="AO60" s="1"/>
  <c r="AN61"/>
  <c r="AO61" s="1"/>
  <c r="AN62"/>
  <c r="AO62" s="1"/>
  <c r="AN63"/>
  <c r="AO63" s="1"/>
  <c r="AN64"/>
  <c r="AO64" s="1"/>
  <c r="AN65"/>
  <c r="AO65" s="1"/>
  <c r="AN66"/>
  <c r="AO66" s="1"/>
  <c r="AN67"/>
  <c r="AO67" s="1"/>
  <c r="AN68"/>
  <c r="AO68" s="1"/>
  <c r="AN69"/>
  <c r="AO69" s="1"/>
  <c r="AN70"/>
  <c r="AO70" s="1"/>
  <c r="AN71"/>
  <c r="AO71" s="1"/>
  <c r="AN72"/>
  <c r="AO72" s="1"/>
  <c r="AN73"/>
  <c r="AO73" s="1"/>
  <c r="AN74"/>
  <c r="AO74" s="1"/>
  <c r="AN75"/>
  <c r="AO75" s="1"/>
  <c r="AN76"/>
  <c r="AO76" s="1"/>
  <c r="AN77"/>
  <c r="AO77" s="1"/>
  <c r="AN78"/>
  <c r="AO78" s="1"/>
  <c r="AN79"/>
  <c r="AO79" s="1"/>
  <c r="AN80"/>
  <c r="AO80" s="1"/>
  <c r="AN81"/>
  <c r="AO81" s="1"/>
  <c r="AN82"/>
  <c r="AO82" s="1"/>
  <c r="AN83"/>
  <c r="AO83" s="1"/>
  <c r="AN84"/>
  <c r="AO84" s="1"/>
  <c r="AN85"/>
  <c r="AO85" s="1"/>
  <c r="AN86"/>
  <c r="AO86" s="1"/>
  <c r="AN87"/>
  <c r="AO87" s="1"/>
  <c r="AN88"/>
  <c r="AO88" s="1"/>
  <c r="AN89"/>
  <c r="AO89" s="1"/>
  <c r="AN90"/>
  <c r="AO90" s="1"/>
  <c r="AN91"/>
  <c r="AO91" s="1"/>
  <c r="AN92"/>
  <c r="AO92" s="1"/>
  <c r="AN93"/>
  <c r="AO93" s="1"/>
  <c r="AN94"/>
  <c r="AO94" s="1"/>
  <c r="AN95"/>
  <c r="AO95" s="1"/>
  <c r="AN96"/>
  <c r="AO96" s="1"/>
  <c r="AN2"/>
  <c r="AO2" s="1"/>
  <c r="AL2"/>
  <c r="AM2" s="1"/>
  <c r="AL3"/>
  <c r="AL4"/>
  <c r="AL5"/>
  <c r="AL6"/>
  <c r="AL7"/>
  <c r="AL8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N2" i="4"/>
  <c r="AO2" s="1"/>
  <c r="AN2" i="2"/>
  <c r="AO2" s="1"/>
  <c r="AM3" i="1"/>
  <c r="AM4"/>
  <c r="AM5"/>
  <c r="AM6"/>
  <c r="AM7"/>
  <c r="AM8"/>
  <c r="AM9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C6" i="3" a="1"/>
  <c r="C8" a="1"/>
  <c r="C10" a="1"/>
  <c r="C12" a="1"/>
  <c r="C4" a="1"/>
  <c r="C5" a="1"/>
  <c r="C7" a="1"/>
  <c r="C9" a="1"/>
  <c r="C11" a="1"/>
  <c r="C13" a="1"/>
  <c r="C15" a="1"/>
  <c r="C14" a="1"/>
  <c r="C15" l="1"/>
  <c r="C14"/>
  <c r="C13"/>
  <c r="C12"/>
  <c r="C11"/>
  <c r="C10"/>
  <c r="C9"/>
  <c r="C8"/>
  <c r="C7"/>
  <c r="C6"/>
  <c r="C5"/>
  <c r="C4"/>
  <c r="C23"/>
  <c r="D23"/>
  <c r="E23"/>
  <c r="F23"/>
  <c r="G23"/>
  <c r="H23"/>
  <c r="L96" i="1" l="1"/>
  <c r="C98" i="3" s="1"/>
  <c r="AH23" i="1" l="1"/>
  <c r="AI24"/>
  <c r="AD25"/>
  <c r="AC26"/>
  <c r="AD27"/>
  <c r="AF27"/>
  <c r="AE28"/>
  <c r="AF29"/>
  <c r="AH29"/>
  <c r="AG30"/>
  <c r="AH31"/>
  <c r="AC32"/>
  <c r="AI32"/>
  <c r="AC34"/>
  <c r="AE34"/>
  <c r="AD35"/>
  <c r="AE36"/>
  <c r="AG36"/>
  <c r="AF37"/>
  <c r="AG38"/>
  <c r="AI38"/>
  <c r="AH39"/>
  <c r="AI40"/>
  <c r="AD41"/>
  <c r="AC42"/>
  <c r="AD43"/>
  <c r="AF43"/>
  <c r="AE44"/>
  <c r="AF45"/>
  <c r="AH45"/>
  <c r="AG46"/>
  <c r="AH47"/>
  <c r="AC48"/>
  <c r="AI48"/>
  <c r="AC50"/>
  <c r="AE50"/>
  <c r="AD51"/>
  <c r="AE52"/>
  <c r="AG52"/>
  <c r="AF53"/>
  <c r="AG54"/>
  <c r="AI54"/>
  <c r="AH55"/>
  <c r="AI56"/>
  <c r="AD57"/>
  <c r="AC58"/>
  <c r="AD59"/>
  <c r="AF59"/>
  <c r="AE60"/>
  <c r="AF61"/>
  <c r="AH61"/>
  <c r="AG62"/>
  <c r="AH63"/>
  <c r="AC64"/>
  <c r="AI64"/>
  <c r="AC66"/>
  <c r="AE66"/>
  <c r="AD67"/>
  <c r="AE68"/>
  <c r="AG68"/>
  <c r="AF69"/>
  <c r="AG70"/>
  <c r="AI70"/>
  <c r="AH71"/>
  <c r="AI72"/>
  <c r="AD73"/>
  <c r="AC74"/>
  <c r="AD75"/>
  <c r="AF75"/>
  <c r="AE76"/>
  <c r="AF77"/>
  <c r="AH77"/>
  <c r="AI78"/>
  <c r="AH79"/>
  <c r="AC80"/>
  <c r="AI80"/>
  <c r="AD81"/>
  <c r="AE82"/>
  <c r="AF83"/>
  <c r="AG84"/>
  <c r="AH85"/>
  <c r="AI86"/>
  <c r="AC88"/>
  <c r="AD89"/>
  <c r="AE90"/>
  <c r="AF91"/>
  <c r="AG92"/>
  <c r="AF93"/>
  <c r="AG94"/>
  <c r="AI94"/>
  <c r="AC96"/>
  <c r="AD96"/>
  <c r="AI96"/>
  <c r="AC3"/>
  <c r="AI3"/>
  <c r="AC5"/>
  <c r="AE5"/>
  <c r="AD6"/>
  <c r="AE7"/>
  <c r="AG7"/>
  <c r="AF8"/>
  <c r="AG9"/>
  <c r="AI9"/>
  <c r="AH10"/>
  <c r="AI11"/>
  <c r="AD12"/>
  <c r="AC13"/>
  <c r="AD14"/>
  <c r="AF14"/>
  <c r="AE15"/>
  <c r="AF16"/>
  <c r="AH16"/>
  <c r="AG17"/>
  <c r="AH18"/>
  <c r="AC19"/>
  <c r="AI19"/>
  <c r="AF2"/>
  <c r="W3"/>
  <c r="X4"/>
  <c r="U5"/>
  <c r="U6"/>
  <c r="Y6"/>
  <c r="V7"/>
  <c r="Z7"/>
  <c r="W8"/>
  <c r="T9"/>
  <c r="X9"/>
  <c r="U10"/>
  <c r="Y10"/>
  <c r="V11"/>
  <c r="Z11"/>
  <c r="W12"/>
  <c r="T13"/>
  <c r="X13"/>
  <c r="U14"/>
  <c r="Y14"/>
  <c r="V15"/>
  <c r="Z15"/>
  <c r="W16"/>
  <c r="T17"/>
  <c r="X17"/>
  <c r="U18"/>
  <c r="Y18"/>
  <c r="V19"/>
  <c r="Z19"/>
  <c r="W20"/>
  <c r="T22"/>
  <c r="X22"/>
  <c r="U23"/>
  <c r="Y23"/>
  <c r="V24"/>
  <c r="Z24"/>
  <c r="W25"/>
  <c r="T26"/>
  <c r="X26"/>
  <c r="U27"/>
  <c r="Y27"/>
  <c r="V28"/>
  <c r="Z28"/>
  <c r="W29"/>
  <c r="T30"/>
  <c r="X30"/>
  <c r="U31"/>
  <c r="Y31"/>
  <c r="V32"/>
  <c r="Z32"/>
  <c r="W33"/>
  <c r="T34"/>
  <c r="X34"/>
  <c r="U35"/>
  <c r="Y35"/>
  <c r="V36"/>
  <c r="Z36"/>
  <c r="W37"/>
  <c r="T38"/>
  <c r="X38"/>
  <c r="U39"/>
  <c r="Y39"/>
  <c r="V40"/>
  <c r="Z40"/>
  <c r="W41"/>
  <c r="T42"/>
  <c r="X42"/>
  <c r="U43"/>
  <c r="Y43"/>
  <c r="V44"/>
  <c r="Z44"/>
  <c r="W45"/>
  <c r="T46"/>
  <c r="X46"/>
  <c r="U47"/>
  <c r="Y47"/>
  <c r="V48"/>
  <c r="Z48"/>
  <c r="W49"/>
  <c r="T50"/>
  <c r="W50"/>
  <c r="X50"/>
  <c r="U51"/>
  <c r="X51"/>
  <c r="Y51"/>
  <c r="V52"/>
  <c r="Y52"/>
  <c r="Z52"/>
  <c r="W53"/>
  <c r="Z53"/>
  <c r="T54"/>
  <c r="X54"/>
  <c r="T55"/>
  <c r="U55"/>
  <c r="Y55"/>
  <c r="U56"/>
  <c r="V56"/>
  <c r="Z56"/>
  <c r="V57"/>
  <c r="W57"/>
  <c r="T58"/>
  <c r="W58"/>
  <c r="X58"/>
  <c r="U59"/>
  <c r="X59"/>
  <c r="Y59"/>
  <c r="V60"/>
  <c r="Y60"/>
  <c r="Z60"/>
  <c r="W61"/>
  <c r="Z61"/>
  <c r="T62"/>
  <c r="X62"/>
  <c r="T63"/>
  <c r="U63"/>
  <c r="Y63"/>
  <c r="U64"/>
  <c r="V64"/>
  <c r="Z64"/>
  <c r="V65"/>
  <c r="W65"/>
  <c r="T66"/>
  <c r="W66"/>
  <c r="X66"/>
  <c r="U67"/>
  <c r="X67"/>
  <c r="Y67"/>
  <c r="V68"/>
  <c r="Y68"/>
  <c r="Z68"/>
  <c r="W69"/>
  <c r="Z69"/>
  <c r="T70"/>
  <c r="X70"/>
  <c r="T71"/>
  <c r="U71"/>
  <c r="Y71"/>
  <c r="U72"/>
  <c r="V72"/>
  <c r="Z72"/>
  <c r="V73"/>
  <c r="W73"/>
  <c r="T74"/>
  <c r="W74"/>
  <c r="X74"/>
  <c r="U75"/>
  <c r="X75"/>
  <c r="Y75"/>
  <c r="V76"/>
  <c r="Y76"/>
  <c r="Z76"/>
  <c r="V77"/>
  <c r="W77"/>
  <c r="Z77"/>
  <c r="T78"/>
  <c r="W78"/>
  <c r="X78"/>
  <c r="T79"/>
  <c r="U79"/>
  <c r="X79"/>
  <c r="Y79"/>
  <c r="U80"/>
  <c r="V80"/>
  <c r="Y80"/>
  <c r="Z80"/>
  <c r="V81"/>
  <c r="W81"/>
  <c r="Z81"/>
  <c r="T82"/>
  <c r="W82"/>
  <c r="X82"/>
  <c r="T83"/>
  <c r="U83"/>
  <c r="X83"/>
  <c r="Y83"/>
  <c r="U84"/>
  <c r="V84"/>
  <c r="Y84"/>
  <c r="Z84"/>
  <c r="V85"/>
  <c r="W85"/>
  <c r="Z85"/>
  <c r="T86"/>
  <c r="W86"/>
  <c r="X86"/>
  <c r="T87"/>
  <c r="U87"/>
  <c r="X87"/>
  <c r="Y87"/>
  <c r="U88"/>
  <c r="V88"/>
  <c r="Y88"/>
  <c r="Z88"/>
  <c r="V89"/>
  <c r="W89"/>
  <c r="Z89"/>
  <c r="T90"/>
  <c r="W90"/>
  <c r="X90"/>
  <c r="T91"/>
  <c r="U91"/>
  <c r="X91"/>
  <c r="Y91"/>
  <c r="U92"/>
  <c r="V92"/>
  <c r="Y92"/>
  <c r="V93"/>
  <c r="W93"/>
  <c r="Z93"/>
  <c r="X94"/>
  <c r="T95"/>
  <c r="U96"/>
  <c r="V96"/>
  <c r="Y96"/>
  <c r="Z96"/>
  <c r="W2"/>
  <c r="X2"/>
  <c r="T2"/>
  <c r="K81"/>
  <c r="L81"/>
  <c r="U81" s="1"/>
  <c r="M81"/>
  <c r="N81"/>
  <c r="O81"/>
  <c r="P81"/>
  <c r="Q81"/>
  <c r="K82"/>
  <c r="AC82" s="1"/>
  <c r="L82"/>
  <c r="M82"/>
  <c r="V82" s="1"/>
  <c r="N82"/>
  <c r="O82"/>
  <c r="P82"/>
  <c r="Q82"/>
  <c r="AI82" s="1"/>
  <c r="K83"/>
  <c r="AC83" s="1"/>
  <c r="L83"/>
  <c r="M83"/>
  <c r="N83"/>
  <c r="W83" s="1"/>
  <c r="O83"/>
  <c r="P83"/>
  <c r="Q83"/>
  <c r="K84"/>
  <c r="AC84" s="1"/>
  <c r="L84"/>
  <c r="M84"/>
  <c r="N84"/>
  <c r="O84"/>
  <c r="X84" s="1"/>
  <c r="P84"/>
  <c r="Q84"/>
  <c r="K85"/>
  <c r="L85"/>
  <c r="AD85" s="1"/>
  <c r="M85"/>
  <c r="N85"/>
  <c r="O85"/>
  <c r="P85"/>
  <c r="Y85" s="1"/>
  <c r="Q85"/>
  <c r="K86"/>
  <c r="AC86" s="1"/>
  <c r="L86"/>
  <c r="M86"/>
  <c r="AE86" s="1"/>
  <c r="N86"/>
  <c r="O86"/>
  <c r="P86"/>
  <c r="Q86"/>
  <c r="Z86" s="1"/>
  <c r="K87"/>
  <c r="AC87" s="1"/>
  <c r="L87"/>
  <c r="M87"/>
  <c r="N87"/>
  <c r="AF87" s="1"/>
  <c r="O87"/>
  <c r="P87"/>
  <c r="Q87"/>
  <c r="K88"/>
  <c r="T88" s="1"/>
  <c r="L88"/>
  <c r="M88"/>
  <c r="N88"/>
  <c r="O88"/>
  <c r="AG88" s="1"/>
  <c r="P88"/>
  <c r="Q88"/>
  <c r="K89"/>
  <c r="L89"/>
  <c r="U89" s="1"/>
  <c r="M89"/>
  <c r="N89"/>
  <c r="O89"/>
  <c r="P89"/>
  <c r="AH89" s="1"/>
  <c r="Q89"/>
  <c r="K90"/>
  <c r="AC90" s="1"/>
  <c r="L90"/>
  <c r="M90"/>
  <c r="V90" s="1"/>
  <c r="N90"/>
  <c r="O90"/>
  <c r="P90"/>
  <c r="Q90"/>
  <c r="AI90" s="1"/>
  <c r="K91"/>
  <c r="AC91" s="1"/>
  <c r="L91"/>
  <c r="M91"/>
  <c r="N91"/>
  <c r="W91" s="1"/>
  <c r="O91"/>
  <c r="P91"/>
  <c r="Q91"/>
  <c r="L80"/>
  <c r="M80"/>
  <c r="N80"/>
  <c r="O80"/>
  <c r="P80"/>
  <c r="Q80"/>
  <c r="K80"/>
  <c r="T80" s="1"/>
  <c r="L77"/>
  <c r="M77"/>
  <c r="N77"/>
  <c r="O77"/>
  <c r="P77"/>
  <c r="Q77"/>
  <c r="K77"/>
  <c r="AC77" s="1"/>
  <c r="K3"/>
  <c r="T3" s="1"/>
  <c r="L3"/>
  <c r="M3"/>
  <c r="N3"/>
  <c r="O3"/>
  <c r="P3"/>
  <c r="Q3"/>
  <c r="K4"/>
  <c r="AC4" s="1"/>
  <c r="L4"/>
  <c r="M4"/>
  <c r="N4"/>
  <c r="O4"/>
  <c r="P4"/>
  <c r="Q4"/>
  <c r="K5"/>
  <c r="T5" s="1"/>
  <c r="L5"/>
  <c r="M5"/>
  <c r="N5"/>
  <c r="W5" s="1"/>
  <c r="O5"/>
  <c r="P5"/>
  <c r="Q5"/>
  <c r="K6"/>
  <c r="L6"/>
  <c r="M6"/>
  <c r="N6"/>
  <c r="O6"/>
  <c r="P6"/>
  <c r="Q6"/>
  <c r="K7"/>
  <c r="L7"/>
  <c r="M7"/>
  <c r="N7"/>
  <c r="O7"/>
  <c r="P7"/>
  <c r="Q7"/>
  <c r="K8"/>
  <c r="AC8" s="1"/>
  <c r="L8"/>
  <c r="M8"/>
  <c r="N8"/>
  <c r="O8"/>
  <c r="P8"/>
  <c r="Q8"/>
  <c r="K9"/>
  <c r="AC9" s="1"/>
  <c r="L9"/>
  <c r="M9"/>
  <c r="N9"/>
  <c r="O9"/>
  <c r="P9"/>
  <c r="Q9"/>
  <c r="K10"/>
  <c r="L10"/>
  <c r="M10"/>
  <c r="N10"/>
  <c r="O10"/>
  <c r="P10"/>
  <c r="Q10"/>
  <c r="K11"/>
  <c r="T11" s="1"/>
  <c r="L11"/>
  <c r="M11"/>
  <c r="N11"/>
  <c r="O11"/>
  <c r="P11"/>
  <c r="Q11"/>
  <c r="K12"/>
  <c r="AC12" s="1"/>
  <c r="L12"/>
  <c r="M12"/>
  <c r="N12"/>
  <c r="O12"/>
  <c r="P12"/>
  <c r="Q12"/>
  <c r="K13"/>
  <c r="L13"/>
  <c r="M13"/>
  <c r="N13"/>
  <c r="O13"/>
  <c r="P13"/>
  <c r="Q13"/>
  <c r="K14"/>
  <c r="L14"/>
  <c r="M14"/>
  <c r="N14"/>
  <c r="O14"/>
  <c r="P14"/>
  <c r="Q14"/>
  <c r="K15"/>
  <c r="L15"/>
  <c r="M15"/>
  <c r="N15"/>
  <c r="O15"/>
  <c r="P15"/>
  <c r="Q15"/>
  <c r="K16"/>
  <c r="AC16" s="1"/>
  <c r="L16"/>
  <c r="M16"/>
  <c r="N16"/>
  <c r="O16"/>
  <c r="P16"/>
  <c r="Q16"/>
  <c r="K17"/>
  <c r="AC17" s="1"/>
  <c r="L17"/>
  <c r="M17"/>
  <c r="N17"/>
  <c r="O17"/>
  <c r="P17"/>
  <c r="Q17"/>
  <c r="K18"/>
  <c r="L18"/>
  <c r="M18"/>
  <c r="N18"/>
  <c r="O18"/>
  <c r="P18"/>
  <c r="Q18"/>
  <c r="K19"/>
  <c r="T19" s="1"/>
  <c r="L19"/>
  <c r="M19"/>
  <c r="N19"/>
  <c r="O19"/>
  <c r="P19"/>
  <c r="Q19"/>
  <c r="K20"/>
  <c r="AC20" s="1"/>
  <c r="L20"/>
  <c r="M20"/>
  <c r="N20"/>
  <c r="O20"/>
  <c r="P20"/>
  <c r="Q20"/>
  <c r="K22"/>
  <c r="AC22" s="1"/>
  <c r="L22"/>
  <c r="M22"/>
  <c r="N22"/>
  <c r="O22"/>
  <c r="AG22" s="1"/>
  <c r="P22"/>
  <c r="Q22"/>
  <c r="K23"/>
  <c r="L23"/>
  <c r="M23"/>
  <c r="N23"/>
  <c r="O23"/>
  <c r="P23"/>
  <c r="Q23"/>
  <c r="K24"/>
  <c r="T24" s="1"/>
  <c r="L24"/>
  <c r="M24"/>
  <c r="N24"/>
  <c r="O24"/>
  <c r="P24"/>
  <c r="Q24"/>
  <c r="K25"/>
  <c r="AC25" s="1"/>
  <c r="L25"/>
  <c r="M25"/>
  <c r="N25"/>
  <c r="O25"/>
  <c r="P25"/>
  <c r="Q25"/>
  <c r="K26"/>
  <c r="L26"/>
  <c r="M26"/>
  <c r="N26"/>
  <c r="O26"/>
  <c r="P26"/>
  <c r="Q26"/>
  <c r="K27"/>
  <c r="L27"/>
  <c r="M27"/>
  <c r="N27"/>
  <c r="O27"/>
  <c r="P27"/>
  <c r="Q27"/>
  <c r="K28"/>
  <c r="L28"/>
  <c r="M28"/>
  <c r="N28"/>
  <c r="O28"/>
  <c r="P28"/>
  <c r="Q28"/>
  <c r="K29"/>
  <c r="AC29" s="1"/>
  <c r="L29"/>
  <c r="M29"/>
  <c r="N29"/>
  <c r="O29"/>
  <c r="P29"/>
  <c r="Q29"/>
  <c r="K30"/>
  <c r="AC30" s="1"/>
  <c r="L30"/>
  <c r="M30"/>
  <c r="N30"/>
  <c r="O30"/>
  <c r="P30"/>
  <c r="Q30"/>
  <c r="K31"/>
  <c r="L31"/>
  <c r="M31"/>
  <c r="N31"/>
  <c r="O31"/>
  <c r="P31"/>
  <c r="Q31"/>
  <c r="K32"/>
  <c r="T32" s="1"/>
  <c r="L32"/>
  <c r="M32"/>
  <c r="N32"/>
  <c r="O32"/>
  <c r="P32"/>
  <c r="Q32"/>
  <c r="K33"/>
  <c r="AC33" s="1"/>
  <c r="L33"/>
  <c r="M33"/>
  <c r="N33"/>
  <c r="O33"/>
  <c r="P33"/>
  <c r="Q33"/>
  <c r="K34"/>
  <c r="L34"/>
  <c r="M34"/>
  <c r="N34"/>
  <c r="O34"/>
  <c r="P34"/>
  <c r="Q34"/>
  <c r="K35"/>
  <c r="L35"/>
  <c r="M35"/>
  <c r="N35"/>
  <c r="O35"/>
  <c r="P35"/>
  <c r="Q35"/>
  <c r="K36"/>
  <c r="L36"/>
  <c r="M36"/>
  <c r="N36"/>
  <c r="O36"/>
  <c r="P36"/>
  <c r="Q36"/>
  <c r="K37"/>
  <c r="AC37" s="1"/>
  <c r="L37"/>
  <c r="M37"/>
  <c r="N37"/>
  <c r="O37"/>
  <c r="P37"/>
  <c r="Q37"/>
  <c r="K38"/>
  <c r="AC38" s="1"/>
  <c r="L38"/>
  <c r="M38"/>
  <c r="N38"/>
  <c r="O38"/>
  <c r="P38"/>
  <c r="Q38"/>
  <c r="K39"/>
  <c r="L39"/>
  <c r="M39"/>
  <c r="N39"/>
  <c r="O39"/>
  <c r="P39"/>
  <c r="Q39"/>
  <c r="K40"/>
  <c r="T40" s="1"/>
  <c r="L40"/>
  <c r="M40"/>
  <c r="N40"/>
  <c r="O40"/>
  <c r="P40"/>
  <c r="Q40"/>
  <c r="K41"/>
  <c r="AC41" s="1"/>
  <c r="L41"/>
  <c r="M41"/>
  <c r="N41"/>
  <c r="O41"/>
  <c r="P41"/>
  <c r="Q41"/>
  <c r="K42"/>
  <c r="L42"/>
  <c r="M42"/>
  <c r="N42"/>
  <c r="O42"/>
  <c r="P42"/>
  <c r="Q42"/>
  <c r="K43"/>
  <c r="L43"/>
  <c r="M43"/>
  <c r="N43"/>
  <c r="O43"/>
  <c r="P43"/>
  <c r="Q43"/>
  <c r="K44"/>
  <c r="L44"/>
  <c r="M44"/>
  <c r="N44"/>
  <c r="O44"/>
  <c r="P44"/>
  <c r="Q44"/>
  <c r="K45"/>
  <c r="AC45" s="1"/>
  <c r="L45"/>
  <c r="M45"/>
  <c r="N45"/>
  <c r="O45"/>
  <c r="P45"/>
  <c r="Q45"/>
  <c r="K46"/>
  <c r="AC46" s="1"/>
  <c r="L46"/>
  <c r="M46"/>
  <c r="N46"/>
  <c r="O46"/>
  <c r="P46"/>
  <c r="Q46"/>
  <c r="K47"/>
  <c r="L47"/>
  <c r="M47"/>
  <c r="N47"/>
  <c r="O47"/>
  <c r="P47"/>
  <c r="Q47"/>
  <c r="K48"/>
  <c r="T48" s="1"/>
  <c r="L48"/>
  <c r="M48"/>
  <c r="N48"/>
  <c r="O48"/>
  <c r="P48"/>
  <c r="Q48"/>
  <c r="K49"/>
  <c r="AC49" s="1"/>
  <c r="L49"/>
  <c r="M49"/>
  <c r="N49"/>
  <c r="O49"/>
  <c r="P49"/>
  <c r="Q49"/>
  <c r="Z49" s="1"/>
  <c r="K50"/>
  <c r="L50"/>
  <c r="M50"/>
  <c r="N50"/>
  <c r="O50"/>
  <c r="P50"/>
  <c r="Q50"/>
  <c r="K51"/>
  <c r="AC51" s="1"/>
  <c r="L51"/>
  <c r="M51"/>
  <c r="N51"/>
  <c r="O51"/>
  <c r="P51"/>
  <c r="Q51"/>
  <c r="K52"/>
  <c r="L52"/>
  <c r="M52"/>
  <c r="N52"/>
  <c r="O52"/>
  <c r="P52"/>
  <c r="Q52"/>
  <c r="K53"/>
  <c r="AC53" s="1"/>
  <c r="L53"/>
  <c r="M53"/>
  <c r="N53"/>
  <c r="O53"/>
  <c r="P53"/>
  <c r="Q53"/>
  <c r="K54"/>
  <c r="AC54" s="1"/>
  <c r="L54"/>
  <c r="M54"/>
  <c r="N54"/>
  <c r="O54"/>
  <c r="P54"/>
  <c r="Q54"/>
  <c r="K55"/>
  <c r="AC55" s="1"/>
  <c r="L55"/>
  <c r="M55"/>
  <c r="N55"/>
  <c r="O55"/>
  <c r="P55"/>
  <c r="Q55"/>
  <c r="K56"/>
  <c r="T56" s="1"/>
  <c r="L56"/>
  <c r="M56"/>
  <c r="N56"/>
  <c r="O56"/>
  <c r="P56"/>
  <c r="Q56"/>
  <c r="K57"/>
  <c r="AC57" s="1"/>
  <c r="L57"/>
  <c r="M57"/>
  <c r="N57"/>
  <c r="O57"/>
  <c r="P57"/>
  <c r="Q57"/>
  <c r="Z57" s="1"/>
  <c r="K58"/>
  <c r="L58"/>
  <c r="M58"/>
  <c r="N58"/>
  <c r="O58"/>
  <c r="P58"/>
  <c r="Q58"/>
  <c r="K59"/>
  <c r="AC59" s="1"/>
  <c r="L59"/>
  <c r="M59"/>
  <c r="N59"/>
  <c r="O59"/>
  <c r="P59"/>
  <c r="Q59"/>
  <c r="K60"/>
  <c r="L60"/>
  <c r="M60"/>
  <c r="N60"/>
  <c r="O60"/>
  <c r="P60"/>
  <c r="Q60"/>
  <c r="K61"/>
  <c r="AC61" s="1"/>
  <c r="L61"/>
  <c r="M61"/>
  <c r="N61"/>
  <c r="O61"/>
  <c r="P61"/>
  <c r="Q61"/>
  <c r="K62"/>
  <c r="AC62" s="1"/>
  <c r="L62"/>
  <c r="M62"/>
  <c r="N62"/>
  <c r="O62"/>
  <c r="P62"/>
  <c r="Q62"/>
  <c r="K63"/>
  <c r="AC63" s="1"/>
  <c r="L63"/>
  <c r="M63"/>
  <c r="N63"/>
  <c r="O63"/>
  <c r="P63"/>
  <c r="Q63"/>
  <c r="K64"/>
  <c r="T64" s="1"/>
  <c r="L64"/>
  <c r="M64"/>
  <c r="N64"/>
  <c r="O64"/>
  <c r="P64"/>
  <c r="Q64"/>
  <c r="K65"/>
  <c r="AC65" s="1"/>
  <c r="L65"/>
  <c r="M65"/>
  <c r="N65"/>
  <c r="O65"/>
  <c r="P65"/>
  <c r="Q65"/>
  <c r="Z65" s="1"/>
  <c r="K66"/>
  <c r="L66"/>
  <c r="M66"/>
  <c r="N66"/>
  <c r="O66"/>
  <c r="P66"/>
  <c r="Q66"/>
  <c r="K67"/>
  <c r="AC67" s="1"/>
  <c r="L67"/>
  <c r="M67"/>
  <c r="N67"/>
  <c r="O67"/>
  <c r="P67"/>
  <c r="Q67"/>
  <c r="K68"/>
  <c r="L68"/>
  <c r="M68"/>
  <c r="N68"/>
  <c r="O68"/>
  <c r="P68"/>
  <c r="Q68"/>
  <c r="K69"/>
  <c r="AC69" s="1"/>
  <c r="L69"/>
  <c r="M69"/>
  <c r="N69"/>
  <c r="O69"/>
  <c r="P69"/>
  <c r="Q69"/>
  <c r="K70"/>
  <c r="AC70" s="1"/>
  <c r="L70"/>
  <c r="M70"/>
  <c r="N70"/>
  <c r="O70"/>
  <c r="P70"/>
  <c r="Q70"/>
  <c r="K71"/>
  <c r="AC71" s="1"/>
  <c r="L71"/>
  <c r="M71"/>
  <c r="N71"/>
  <c r="O71"/>
  <c r="P71"/>
  <c r="Q71"/>
  <c r="K72"/>
  <c r="T72" s="1"/>
  <c r="L72"/>
  <c r="M72"/>
  <c r="N72"/>
  <c r="O72"/>
  <c r="P72"/>
  <c r="Q72"/>
  <c r="K73"/>
  <c r="AC73" s="1"/>
  <c r="L73"/>
  <c r="M73"/>
  <c r="N73"/>
  <c r="O73"/>
  <c r="P73"/>
  <c r="Q73"/>
  <c r="Z73" s="1"/>
  <c r="K74"/>
  <c r="L74"/>
  <c r="M74"/>
  <c r="N74"/>
  <c r="O74"/>
  <c r="P74"/>
  <c r="Q74"/>
  <c r="K75"/>
  <c r="AC75" s="1"/>
  <c r="L75"/>
  <c r="M75"/>
  <c r="N75"/>
  <c r="O75"/>
  <c r="P75"/>
  <c r="Q75"/>
  <c r="L2"/>
  <c r="M2"/>
  <c r="N2"/>
  <c r="O2"/>
  <c r="P2"/>
  <c r="Q2"/>
  <c r="K2"/>
  <c r="AC2" s="1"/>
  <c r="L92"/>
  <c r="M92"/>
  <c r="N92"/>
  <c r="O92"/>
  <c r="X92" s="1"/>
  <c r="P92"/>
  <c r="Q92"/>
  <c r="L93"/>
  <c r="M93"/>
  <c r="N93"/>
  <c r="O93"/>
  <c r="P93"/>
  <c r="Q93"/>
  <c r="L94"/>
  <c r="M94"/>
  <c r="N94"/>
  <c r="O94"/>
  <c r="P94"/>
  <c r="Q94"/>
  <c r="L95"/>
  <c r="M95"/>
  <c r="N95"/>
  <c r="O95"/>
  <c r="P95"/>
  <c r="Q95"/>
  <c r="M96"/>
  <c r="N96"/>
  <c r="O96"/>
  <c r="P96"/>
  <c r="Q96"/>
  <c r="K93"/>
  <c r="K94"/>
  <c r="AC94" s="1"/>
  <c r="K95"/>
  <c r="AC95" s="1"/>
  <c r="K96"/>
  <c r="T96" s="1"/>
  <c r="K92"/>
  <c r="L78"/>
  <c r="M78"/>
  <c r="AE78" s="1"/>
  <c r="N78"/>
  <c r="O78"/>
  <c r="P78"/>
  <c r="Q78"/>
  <c r="Z78" s="1"/>
  <c r="L79"/>
  <c r="M79"/>
  <c r="N79"/>
  <c r="O79"/>
  <c r="P79"/>
  <c r="Q79"/>
  <c r="K79"/>
  <c r="AC79" s="1"/>
  <c r="K78"/>
  <c r="AC78" s="1"/>
  <c r="M76"/>
  <c r="N76"/>
  <c r="O76"/>
  <c r="AG76" s="1"/>
  <c r="P76"/>
  <c r="Q76"/>
  <c r="L76"/>
  <c r="K76"/>
  <c r="G97" i="3" l="1"/>
  <c r="AH95" i="1"/>
  <c r="E96" i="3"/>
  <c r="AF94" i="1"/>
  <c r="C95" i="3"/>
  <c r="AD93" i="1"/>
  <c r="U93"/>
  <c r="H4" i="3"/>
  <c r="AI2" i="1"/>
  <c r="Z2"/>
  <c r="D4" i="3"/>
  <c r="AE2" i="1"/>
  <c r="V2"/>
  <c r="F77" i="3"/>
  <c r="AG75" i="1"/>
  <c r="E76" i="3"/>
  <c r="AF74" i="1"/>
  <c r="D75" i="3"/>
  <c r="AE73" i="1"/>
  <c r="G74" i="3"/>
  <c r="AH72" i="1"/>
  <c r="C74" i="3"/>
  <c r="AD72" i="1"/>
  <c r="F73" i="3"/>
  <c r="AG71" i="1"/>
  <c r="E72" i="3"/>
  <c r="AF70" i="1"/>
  <c r="D71" i="3"/>
  <c r="AE69" i="1"/>
  <c r="AH68"/>
  <c r="C70" i="3"/>
  <c r="AD68" i="1"/>
  <c r="F69" i="3"/>
  <c r="AG67" i="1"/>
  <c r="E68" i="3"/>
  <c r="AF66" i="1"/>
  <c r="D67" i="3"/>
  <c r="AE65" i="1"/>
  <c r="G66" i="3"/>
  <c r="AH64" i="1"/>
  <c r="C66" i="3"/>
  <c r="AD64" i="1"/>
  <c r="F65" i="3"/>
  <c r="AG63" i="1"/>
  <c r="E64" i="3"/>
  <c r="AF62" i="1"/>
  <c r="D63" i="3"/>
  <c r="AE61" i="1"/>
  <c r="AH60"/>
  <c r="C62" i="3"/>
  <c r="AD60" i="1"/>
  <c r="F61" i="3"/>
  <c r="AG59" i="1"/>
  <c r="E60" i="3"/>
  <c r="AF58" i="1"/>
  <c r="D59" i="3"/>
  <c r="AE57" i="1"/>
  <c r="G58" i="3"/>
  <c r="AH56" i="1"/>
  <c r="C58" i="3"/>
  <c r="AD56" i="1"/>
  <c r="F57" i="3"/>
  <c r="AG55" i="1"/>
  <c r="E56" i="3"/>
  <c r="AF54" i="1"/>
  <c r="D55" i="3"/>
  <c r="AE53" i="1"/>
  <c r="G54" i="3"/>
  <c r="AH52" i="1"/>
  <c r="C54" i="3"/>
  <c r="AD52" i="1"/>
  <c r="F53" i="3"/>
  <c r="AG51" i="1"/>
  <c r="E52" i="3"/>
  <c r="AF50" i="1"/>
  <c r="D51" i="3"/>
  <c r="AE49" i="1"/>
  <c r="V49"/>
  <c r="C50" i="3"/>
  <c r="AD48" i="1"/>
  <c r="U48"/>
  <c r="AC47"/>
  <c r="T47"/>
  <c r="H47" i="3"/>
  <c r="AI45" i="1"/>
  <c r="Z45"/>
  <c r="C46" i="3"/>
  <c r="AD44" i="1"/>
  <c r="U44"/>
  <c r="AC43"/>
  <c r="T43"/>
  <c r="H43" i="3"/>
  <c r="AI41" i="1"/>
  <c r="Z41"/>
  <c r="G42" i="3"/>
  <c r="AH40" i="1"/>
  <c r="Y40"/>
  <c r="F41" i="3"/>
  <c r="AG39" i="1"/>
  <c r="X39"/>
  <c r="E40" i="3"/>
  <c r="AF38" i="1"/>
  <c r="W38"/>
  <c r="D39" i="3"/>
  <c r="AE37" i="1"/>
  <c r="V37"/>
  <c r="C38" i="3"/>
  <c r="AD36" i="1"/>
  <c r="U36"/>
  <c r="E36" i="3"/>
  <c r="AF34" i="1"/>
  <c r="W34"/>
  <c r="D35" i="3"/>
  <c r="AE33" i="1"/>
  <c r="V33"/>
  <c r="G34" i="3"/>
  <c r="AH32" i="1"/>
  <c r="Y32"/>
  <c r="F33" i="3"/>
  <c r="AG31" i="1"/>
  <c r="X31"/>
  <c r="E32" i="3"/>
  <c r="AF30" i="1"/>
  <c r="W30"/>
  <c r="D31" i="3"/>
  <c r="AE29" i="1"/>
  <c r="V29"/>
  <c r="C30" i="3"/>
  <c r="AD28" i="1"/>
  <c r="U28"/>
  <c r="AC27"/>
  <c r="T27"/>
  <c r="H27" i="3"/>
  <c r="AI25" i="1"/>
  <c r="Z25"/>
  <c r="G26" i="3"/>
  <c r="AH24" i="1"/>
  <c r="Y24"/>
  <c r="F25" i="3"/>
  <c r="AG23" i="1"/>
  <c r="X23"/>
  <c r="E24" i="3"/>
  <c r="AF22" i="1"/>
  <c r="W22"/>
  <c r="D22" i="3"/>
  <c r="AE20" i="1"/>
  <c r="V20"/>
  <c r="G21" i="3"/>
  <c r="AH19" i="1"/>
  <c r="Y19"/>
  <c r="F20" i="3"/>
  <c r="AG18" i="1"/>
  <c r="X18"/>
  <c r="E19" i="3"/>
  <c r="AF17" i="1"/>
  <c r="W17"/>
  <c r="D18" i="3"/>
  <c r="AE16" i="1"/>
  <c r="V16"/>
  <c r="C17" i="3"/>
  <c r="AD15" i="1"/>
  <c r="U15"/>
  <c r="AC14"/>
  <c r="T14"/>
  <c r="H14" i="3"/>
  <c r="AI12" i="1"/>
  <c r="Z12"/>
  <c r="G13" i="3"/>
  <c r="AH11" i="1"/>
  <c r="Y11"/>
  <c r="F12" i="3"/>
  <c r="AG10" i="1"/>
  <c r="X10"/>
  <c r="E11" i="3"/>
  <c r="AF9" i="1"/>
  <c r="W9"/>
  <c r="D10" i="3"/>
  <c r="AE8" i="1"/>
  <c r="V8"/>
  <c r="AD7"/>
  <c r="U7"/>
  <c r="AC6"/>
  <c r="T6"/>
  <c r="H6" i="3"/>
  <c r="AI4" i="1"/>
  <c r="Z4"/>
  <c r="G5" i="3"/>
  <c r="AH3" i="1"/>
  <c r="Y3"/>
  <c r="G79" i="3"/>
  <c r="Y77" i="1"/>
  <c r="F82" i="3"/>
  <c r="AG80" i="1"/>
  <c r="X80"/>
  <c r="H93" i="3"/>
  <c r="AI91" i="1"/>
  <c r="Z91"/>
  <c r="G92" i="3"/>
  <c r="AH90" i="1"/>
  <c r="Y90"/>
  <c r="F91" i="3"/>
  <c r="AG89" i="1"/>
  <c r="X89"/>
  <c r="E90" i="3"/>
  <c r="AF88" i="1"/>
  <c r="W88"/>
  <c r="D89" i="3"/>
  <c r="AE87" i="1"/>
  <c r="V87"/>
  <c r="C88" i="3"/>
  <c r="AD86" i="1"/>
  <c r="U86"/>
  <c r="AC85"/>
  <c r="T85"/>
  <c r="H85" i="3"/>
  <c r="AI83" i="1"/>
  <c r="Z83"/>
  <c r="G84" i="3"/>
  <c r="AH82" i="1"/>
  <c r="Y82"/>
  <c r="F83" i="3"/>
  <c r="AG81" i="1"/>
  <c r="X81"/>
  <c r="AC81"/>
  <c r="T81"/>
  <c r="Y95"/>
  <c r="C78" i="3"/>
  <c r="AD76" i="1"/>
  <c r="E78" i="3"/>
  <c r="AF76" i="1"/>
  <c r="W76"/>
  <c r="H81" i="3"/>
  <c r="AI79" i="1"/>
  <c r="Z79"/>
  <c r="D81" i="3"/>
  <c r="AE79" i="1"/>
  <c r="V79"/>
  <c r="F80" i="3"/>
  <c r="AG78" i="1"/>
  <c r="AC92"/>
  <c r="T92"/>
  <c r="AC93"/>
  <c r="T93"/>
  <c r="E98" i="3"/>
  <c r="AF96" i="1"/>
  <c r="W96"/>
  <c r="F97" i="3"/>
  <c r="AG95" i="1"/>
  <c r="H96" i="3"/>
  <c r="Z94" i="1"/>
  <c r="D96" i="3"/>
  <c r="AE94" i="1"/>
  <c r="V94"/>
  <c r="F95" i="3"/>
  <c r="AG93" i="1"/>
  <c r="X93"/>
  <c r="H94" i="3"/>
  <c r="AI92" i="1"/>
  <c r="D94" i="3"/>
  <c r="AE92" i="1"/>
  <c r="G4" i="3"/>
  <c r="AH2" i="1"/>
  <c r="Y2"/>
  <c r="U2"/>
  <c r="AD2"/>
  <c r="E77" i="3"/>
  <c r="W75" i="1"/>
  <c r="H76" i="3"/>
  <c r="AI74" i="1"/>
  <c r="Z74"/>
  <c r="D76" i="3"/>
  <c r="V74" i="1"/>
  <c r="G75" i="3"/>
  <c r="AH73" i="1"/>
  <c r="Y73"/>
  <c r="C75" i="3"/>
  <c r="U73" i="1"/>
  <c r="F74" i="3"/>
  <c r="AG72" i="1"/>
  <c r="X72"/>
  <c r="E73" i="3"/>
  <c r="AF71" i="1"/>
  <c r="W71"/>
  <c r="H72" i="3"/>
  <c r="Z70" i="1"/>
  <c r="D72" i="3"/>
  <c r="AE70" i="1"/>
  <c r="V70"/>
  <c r="G71" i="3"/>
  <c r="Y69" i="1"/>
  <c r="C71" i="3"/>
  <c r="AD69" i="1"/>
  <c r="U69"/>
  <c r="X68"/>
  <c r="AC68"/>
  <c r="T68"/>
  <c r="E69" i="3"/>
  <c r="W67" i="1"/>
  <c r="H68" i="3"/>
  <c r="AI66" i="1"/>
  <c r="Z66"/>
  <c r="D68" i="3"/>
  <c r="V66" i="1"/>
  <c r="G67" i="3"/>
  <c r="AH65" i="1"/>
  <c r="Y65"/>
  <c r="C67" i="3"/>
  <c r="U65" i="1"/>
  <c r="F66" i="3"/>
  <c r="AG64" i="1"/>
  <c r="X64"/>
  <c r="E65" i="3"/>
  <c r="AF63" i="1"/>
  <c r="W63"/>
  <c r="H64" i="3"/>
  <c r="Z62" i="1"/>
  <c r="D64" i="3"/>
  <c r="AE62" i="1"/>
  <c r="V62"/>
  <c r="G63" i="3"/>
  <c r="Y61" i="1"/>
  <c r="C63" i="3"/>
  <c r="AD61" i="1"/>
  <c r="U61"/>
  <c r="X60"/>
  <c r="AC60"/>
  <c r="T60"/>
  <c r="E61" i="3"/>
  <c r="W59" i="1"/>
  <c r="H60" i="3"/>
  <c r="AI58" i="1"/>
  <c r="Z58"/>
  <c r="D60" i="3"/>
  <c r="V58" i="1"/>
  <c r="G59" i="3"/>
  <c r="AH57" i="1"/>
  <c r="Y57"/>
  <c r="C59" i="3"/>
  <c r="U57" i="1"/>
  <c r="F58" i="3"/>
  <c r="AG56" i="1"/>
  <c r="X56"/>
  <c r="E57" i="3"/>
  <c r="AF55" i="1"/>
  <c r="W55"/>
  <c r="H56" i="3"/>
  <c r="Z54" i="1"/>
  <c r="D56" i="3"/>
  <c r="AE54" i="1"/>
  <c r="V54"/>
  <c r="G55" i="3"/>
  <c r="Y53" i="1"/>
  <c r="C55" i="3"/>
  <c r="AD53" i="1"/>
  <c r="U53"/>
  <c r="F54" i="3"/>
  <c r="X52" i="1"/>
  <c r="AC52"/>
  <c r="T52"/>
  <c r="E53" i="3"/>
  <c r="W51" i="1"/>
  <c r="H52" i="3"/>
  <c r="AI50" i="1"/>
  <c r="Z50"/>
  <c r="D52" i="3"/>
  <c r="V50" i="1"/>
  <c r="G51" i="3"/>
  <c r="AH49" i="1"/>
  <c r="Y49"/>
  <c r="C51" i="3"/>
  <c r="U49" i="1"/>
  <c r="F50" i="3"/>
  <c r="AG48" i="1"/>
  <c r="X48"/>
  <c r="E49" i="3"/>
  <c r="AF47" i="1"/>
  <c r="W47"/>
  <c r="H48" i="3"/>
  <c r="Z46" i="1"/>
  <c r="D48" i="3"/>
  <c r="AE46" i="1"/>
  <c r="V46"/>
  <c r="G47" i="3"/>
  <c r="Y45" i="1"/>
  <c r="C47" i="3"/>
  <c r="AD45" i="1"/>
  <c r="U45"/>
  <c r="F46" i="3"/>
  <c r="X44" i="1"/>
  <c r="AC44"/>
  <c r="T44"/>
  <c r="E45" i="3"/>
  <c r="W43" i="1"/>
  <c r="H44" i="3"/>
  <c r="AI42" i="1"/>
  <c r="Z42"/>
  <c r="D44" i="3"/>
  <c r="V42" i="1"/>
  <c r="G43" i="3"/>
  <c r="AH41" i="1"/>
  <c r="Y41"/>
  <c r="C43" i="3"/>
  <c r="U41" i="1"/>
  <c r="F42" i="3"/>
  <c r="AG40" i="1"/>
  <c r="X40"/>
  <c r="E41" i="3"/>
  <c r="AF39" i="1"/>
  <c r="W39"/>
  <c r="H40" i="3"/>
  <c r="Z38" i="1"/>
  <c r="D40" i="3"/>
  <c r="AE38" i="1"/>
  <c r="V38"/>
  <c r="G39" i="3"/>
  <c r="Y37" i="1"/>
  <c r="C39" i="3"/>
  <c r="AD37" i="1"/>
  <c r="U37"/>
  <c r="F38" i="3"/>
  <c r="X36" i="1"/>
  <c r="AC36"/>
  <c r="T36"/>
  <c r="E37" i="3"/>
  <c r="W35" i="1"/>
  <c r="H36" i="3"/>
  <c r="AI34" i="1"/>
  <c r="Z34"/>
  <c r="D36" i="3"/>
  <c r="V34" i="1"/>
  <c r="G35" i="3"/>
  <c r="AH33" i="1"/>
  <c r="Y33"/>
  <c r="C35" i="3"/>
  <c r="U33" i="1"/>
  <c r="F34" i="3"/>
  <c r="AG32" i="1"/>
  <c r="X32"/>
  <c r="E33" i="3"/>
  <c r="AF31" i="1"/>
  <c r="W31"/>
  <c r="H32" i="3"/>
  <c r="Z30" i="1"/>
  <c r="D32" i="3"/>
  <c r="AE30" i="1"/>
  <c r="V30"/>
  <c r="G31" i="3"/>
  <c r="Y29" i="1"/>
  <c r="C31" i="3"/>
  <c r="AD29" i="1"/>
  <c r="U29"/>
  <c r="F30" i="3"/>
  <c r="X28" i="1"/>
  <c r="AC28"/>
  <c r="T28"/>
  <c r="E29" i="3"/>
  <c r="W27" i="1"/>
  <c r="H28" i="3"/>
  <c r="AI26" i="1"/>
  <c r="Z26"/>
  <c r="D28" i="3"/>
  <c r="V26" i="1"/>
  <c r="G27" i="3"/>
  <c r="AH25" i="1"/>
  <c r="Y25"/>
  <c r="C27" i="3"/>
  <c r="U25" i="1"/>
  <c r="F26" i="3"/>
  <c r="AG24" i="1"/>
  <c r="X24"/>
  <c r="E25" i="3"/>
  <c r="AF23" i="1"/>
  <c r="W23"/>
  <c r="H24" i="3"/>
  <c r="Z22" i="1"/>
  <c r="AI22"/>
  <c r="D24" i="3"/>
  <c r="AE22" i="1"/>
  <c r="V22"/>
  <c r="G22" i="3"/>
  <c r="AH20" i="1"/>
  <c r="Y20"/>
  <c r="C22" i="3"/>
  <c r="U20" i="1"/>
  <c r="F21" i="3"/>
  <c r="AG19" i="1"/>
  <c r="X19"/>
  <c r="E20" i="3"/>
  <c r="AF18" i="1"/>
  <c r="W18"/>
  <c r="H19" i="3"/>
  <c r="Z17" i="1"/>
  <c r="D19" i="3"/>
  <c r="AE17" i="1"/>
  <c r="V17"/>
  <c r="G18" i="3"/>
  <c r="Y16" i="1"/>
  <c r="C18" i="3"/>
  <c r="AD16" i="1"/>
  <c r="U16"/>
  <c r="F17" i="3"/>
  <c r="X15" i="1"/>
  <c r="AC15"/>
  <c r="T15"/>
  <c r="E16" i="3"/>
  <c r="W14" i="1"/>
  <c r="H15" i="3"/>
  <c r="AI13" i="1"/>
  <c r="Z13"/>
  <c r="D15" i="3"/>
  <c r="V13" i="1"/>
  <c r="G14" i="3"/>
  <c r="AH12" i="1"/>
  <c r="Y12"/>
  <c r="U12"/>
  <c r="F13" i="3"/>
  <c r="AG11" i="1"/>
  <c r="X11"/>
  <c r="E12" i="3"/>
  <c r="AF10" i="1"/>
  <c r="W10"/>
  <c r="H11" i="3"/>
  <c r="Z9" i="1"/>
  <c r="D11" i="3"/>
  <c r="AE9" i="1"/>
  <c r="V9"/>
  <c r="G10" i="3"/>
  <c r="Y8" i="1"/>
  <c r="AD8"/>
  <c r="U8"/>
  <c r="F9" i="3"/>
  <c r="X7" i="1"/>
  <c r="AC7"/>
  <c r="T7"/>
  <c r="E8" i="3"/>
  <c r="W6" i="1"/>
  <c r="H7" i="3"/>
  <c r="Z5" i="1"/>
  <c r="AI5"/>
  <c r="D7" i="3"/>
  <c r="V5" i="1"/>
  <c r="G6" i="3"/>
  <c r="Y4" i="1"/>
  <c r="AH4"/>
  <c r="U4"/>
  <c r="F5" i="3"/>
  <c r="X3" i="1"/>
  <c r="AG3"/>
  <c r="F79" i="3"/>
  <c r="AG77" i="1"/>
  <c r="X77"/>
  <c r="E82" i="3"/>
  <c r="AF80" i="1"/>
  <c r="W80"/>
  <c r="G93" i="3"/>
  <c r="AH91" i="1"/>
  <c r="C93" i="3"/>
  <c r="AD91" i="1"/>
  <c r="F92" i="3"/>
  <c r="AG90" i="1"/>
  <c r="E91" i="3"/>
  <c r="AF89" i="1"/>
  <c r="H90" i="3"/>
  <c r="AI88" i="1"/>
  <c r="D90" i="3"/>
  <c r="AE88" i="1"/>
  <c r="G89" i="3"/>
  <c r="AH87" i="1"/>
  <c r="C89" i="3"/>
  <c r="AD87" i="1"/>
  <c r="F88" i="3"/>
  <c r="AG86" i="1"/>
  <c r="E87" i="3"/>
  <c r="AF85" i="1"/>
  <c r="H86" i="3"/>
  <c r="AI84" i="1"/>
  <c r="D86" i="3"/>
  <c r="AE84" i="1"/>
  <c r="G85" i="3"/>
  <c r="AH83" i="1"/>
  <c r="C85" i="3"/>
  <c r="AD83" i="1"/>
  <c r="F84" i="3"/>
  <c r="AG82" i="1"/>
  <c r="E83" i="3"/>
  <c r="AF81" i="1"/>
  <c r="X95"/>
  <c r="W94"/>
  <c r="U76"/>
  <c r="T75"/>
  <c r="Y72"/>
  <c r="X71"/>
  <c r="W70"/>
  <c r="V69"/>
  <c r="U68"/>
  <c r="T67"/>
  <c r="Y64"/>
  <c r="X63"/>
  <c r="W62"/>
  <c r="V61"/>
  <c r="U60"/>
  <c r="T59"/>
  <c r="Y56"/>
  <c r="X55"/>
  <c r="W54"/>
  <c r="V53"/>
  <c r="U52"/>
  <c r="T51"/>
  <c r="AE74"/>
  <c r="AC72"/>
  <c r="AH69"/>
  <c r="AF67"/>
  <c r="AD65"/>
  <c r="AI62"/>
  <c r="AG60"/>
  <c r="AE58"/>
  <c r="AC56"/>
  <c r="AH53"/>
  <c r="AF51"/>
  <c r="AD49"/>
  <c r="AI46"/>
  <c r="AG44"/>
  <c r="AE42"/>
  <c r="AC40"/>
  <c r="AH37"/>
  <c r="AF35"/>
  <c r="AD33"/>
  <c r="AI30"/>
  <c r="AG28"/>
  <c r="AE26"/>
  <c r="AC24"/>
  <c r="AC76"/>
  <c r="T76"/>
  <c r="F78" i="3"/>
  <c r="X76" i="1"/>
  <c r="E81" i="3"/>
  <c r="AF79" i="1"/>
  <c r="W79"/>
  <c r="G80" i="3"/>
  <c r="AH78" i="1"/>
  <c r="Y78"/>
  <c r="C80" i="3"/>
  <c r="AD78" i="1"/>
  <c r="U78"/>
  <c r="F98" i="3"/>
  <c r="AG96" i="1"/>
  <c r="X96"/>
  <c r="C97" i="3"/>
  <c r="AD95" i="1"/>
  <c r="G95" i="3"/>
  <c r="Y93" i="1"/>
  <c r="E94" i="3"/>
  <c r="AF92" i="1"/>
  <c r="W92"/>
  <c r="H75" i="3"/>
  <c r="AI73" i="1"/>
  <c r="H71" i="3"/>
  <c r="AI69" i="1"/>
  <c r="H67" i="3"/>
  <c r="AI65" i="1"/>
  <c r="H63" i="3"/>
  <c r="AI61" i="1"/>
  <c r="H59" i="3"/>
  <c r="AI57" i="1"/>
  <c r="H55" i="3"/>
  <c r="AI53" i="1"/>
  <c r="H51" i="3"/>
  <c r="AI49" i="1"/>
  <c r="G50" i="3"/>
  <c r="AH48" i="1"/>
  <c r="Y48"/>
  <c r="F49" i="3"/>
  <c r="AG47" i="1"/>
  <c r="X47"/>
  <c r="E48" i="3"/>
  <c r="AF46" i="1"/>
  <c r="W46"/>
  <c r="D47" i="3"/>
  <c r="AE45" i="1"/>
  <c r="V45"/>
  <c r="G46" i="3"/>
  <c r="AH44" i="1"/>
  <c r="Y44"/>
  <c r="F45" i="3"/>
  <c r="AG43" i="1"/>
  <c r="X43"/>
  <c r="E44" i="3"/>
  <c r="AF42" i="1"/>
  <c r="W42"/>
  <c r="D43" i="3"/>
  <c r="AE41" i="1"/>
  <c r="V41"/>
  <c r="C42" i="3"/>
  <c r="AD40" i="1"/>
  <c r="U40"/>
  <c r="AC39"/>
  <c r="T39"/>
  <c r="H39" i="3"/>
  <c r="AI37" i="1"/>
  <c r="Z37"/>
  <c r="G38" i="3"/>
  <c r="AH36" i="1"/>
  <c r="Y36"/>
  <c r="F37" i="3"/>
  <c r="AG35" i="1"/>
  <c r="X35"/>
  <c r="AC35"/>
  <c r="T35"/>
  <c r="H35" i="3"/>
  <c r="AI33" i="1"/>
  <c r="Z33"/>
  <c r="C34" i="3"/>
  <c r="AD32" i="1"/>
  <c r="U32"/>
  <c r="AC31"/>
  <c r="T31"/>
  <c r="H31" i="3"/>
  <c r="AI29" i="1"/>
  <c r="Z29"/>
  <c r="G30" i="3"/>
  <c r="AH28" i="1"/>
  <c r="Y28"/>
  <c r="F29" i="3"/>
  <c r="AG27" i="1"/>
  <c r="X27"/>
  <c r="E28" i="3"/>
  <c r="AF26" i="1"/>
  <c r="W26"/>
  <c r="D27" i="3"/>
  <c r="AE25" i="1"/>
  <c r="V25"/>
  <c r="C26" i="3"/>
  <c r="AD24" i="1"/>
  <c r="U24"/>
  <c r="AC23"/>
  <c r="T23"/>
  <c r="H22" i="3"/>
  <c r="AI20" i="1"/>
  <c r="Z20"/>
  <c r="C21" i="3"/>
  <c r="AD19" i="1"/>
  <c r="U19"/>
  <c r="AC18"/>
  <c r="T18"/>
  <c r="H18" i="3"/>
  <c r="AI16" i="1"/>
  <c r="Z16"/>
  <c r="G17" i="3"/>
  <c r="AH15" i="1"/>
  <c r="Y15"/>
  <c r="F16" i="3"/>
  <c r="AG14" i="1"/>
  <c r="X14"/>
  <c r="E15" i="3"/>
  <c r="AF13" i="1"/>
  <c r="W13"/>
  <c r="D14" i="3"/>
  <c r="AE12" i="1"/>
  <c r="V12"/>
  <c r="AD11"/>
  <c r="U11"/>
  <c r="AC10"/>
  <c r="T10"/>
  <c r="H10" i="3"/>
  <c r="AI8" i="1"/>
  <c r="Z8"/>
  <c r="G9" i="3"/>
  <c r="AH7" i="1"/>
  <c r="Y7"/>
  <c r="F8" i="3"/>
  <c r="AG6" i="1"/>
  <c r="X6"/>
  <c r="E7" i="3"/>
  <c r="AF5" i="1"/>
  <c r="D6" i="3"/>
  <c r="AE4" i="1"/>
  <c r="V4"/>
  <c r="AD3"/>
  <c r="U3"/>
  <c r="C79" i="3"/>
  <c r="AD77" i="1"/>
  <c r="U77"/>
  <c r="D93" i="3"/>
  <c r="AE91" i="1"/>
  <c r="V91"/>
  <c r="C92" i="3"/>
  <c r="AD90" i="1"/>
  <c r="U90"/>
  <c r="AC89"/>
  <c r="T89"/>
  <c r="H89" i="3"/>
  <c r="AI87" i="1"/>
  <c r="Z87"/>
  <c r="G88" i="3"/>
  <c r="AH86" i="1"/>
  <c r="Y86"/>
  <c r="F87" i="3"/>
  <c r="AG85" i="1"/>
  <c r="X85"/>
  <c r="E86" i="3"/>
  <c r="AF84" i="1"/>
  <c r="W84"/>
  <c r="D85" i="3"/>
  <c r="AE83" i="1"/>
  <c r="V83"/>
  <c r="C84" i="3"/>
  <c r="AD82" i="1"/>
  <c r="U82"/>
  <c r="U95"/>
  <c r="T94"/>
  <c r="Z92"/>
  <c r="AD20"/>
  <c r="AI17"/>
  <c r="AG15"/>
  <c r="AE13"/>
  <c r="AC11"/>
  <c r="AH8"/>
  <c r="AF6"/>
  <c r="AD4"/>
  <c r="AH93"/>
  <c r="H78" i="3"/>
  <c r="D78"/>
  <c r="G81"/>
  <c r="C81"/>
  <c r="E80"/>
  <c r="AF78" i="1"/>
  <c r="H98" i="3"/>
  <c r="D98"/>
  <c r="E97"/>
  <c r="G96"/>
  <c r="AH94" i="1"/>
  <c r="C96" i="3"/>
  <c r="AD94" i="1"/>
  <c r="E95" i="3"/>
  <c r="G94"/>
  <c r="AH92" i="1"/>
  <c r="C94" i="3"/>
  <c r="AD92" i="1"/>
  <c r="F4" i="3"/>
  <c r="AG2" i="1"/>
  <c r="H77" i="3"/>
  <c r="AI75" i="1"/>
  <c r="D77" i="3"/>
  <c r="AE75" i="1"/>
  <c r="G76" i="3"/>
  <c r="AH74" i="1"/>
  <c r="C76" i="3"/>
  <c r="AD74" i="1"/>
  <c r="F75" i="3"/>
  <c r="AG73" i="1"/>
  <c r="E74" i="3"/>
  <c r="AF72" i="1"/>
  <c r="H73" i="3"/>
  <c r="AI71" i="1"/>
  <c r="D73" i="3"/>
  <c r="AE71" i="1"/>
  <c r="G72" i="3"/>
  <c r="AH70" i="1"/>
  <c r="C72" i="3"/>
  <c r="AD70" i="1"/>
  <c r="F71" i="3"/>
  <c r="AG69" i="1"/>
  <c r="E70" i="3"/>
  <c r="AF68" i="1"/>
  <c r="H69" i="3"/>
  <c r="AI67" i="1"/>
  <c r="D69" i="3"/>
  <c r="AE67" i="1"/>
  <c r="G68" i="3"/>
  <c r="AH66" i="1"/>
  <c r="C68" i="3"/>
  <c r="AD66" i="1"/>
  <c r="F67" i="3"/>
  <c r="AG65" i="1"/>
  <c r="E66" i="3"/>
  <c r="AF64" i="1"/>
  <c r="H65" i="3"/>
  <c r="AI63" i="1"/>
  <c r="D65" i="3"/>
  <c r="AE63" i="1"/>
  <c r="G64" i="3"/>
  <c r="AH62" i="1"/>
  <c r="C64" i="3"/>
  <c r="AD62" i="1"/>
  <c r="F63" i="3"/>
  <c r="AG61" i="1"/>
  <c r="E62" i="3"/>
  <c r="AF60" i="1"/>
  <c r="H61" i="3"/>
  <c r="AI59" i="1"/>
  <c r="D61" i="3"/>
  <c r="AE59" i="1"/>
  <c r="G60" i="3"/>
  <c r="AH58" i="1"/>
  <c r="C60" i="3"/>
  <c r="AD58" i="1"/>
  <c r="F59" i="3"/>
  <c r="AG57" i="1"/>
  <c r="E58" i="3"/>
  <c r="AF56" i="1"/>
  <c r="H57" i="3"/>
  <c r="AI55" i="1"/>
  <c r="D57" i="3"/>
  <c r="AE55" i="1"/>
  <c r="G56" i="3"/>
  <c r="AH54" i="1"/>
  <c r="C56" i="3"/>
  <c r="AD54" i="1"/>
  <c r="F55" i="3"/>
  <c r="AG53" i="1"/>
  <c r="E54" i="3"/>
  <c r="AF52" i="1"/>
  <c r="H53" i="3"/>
  <c r="AI51" i="1"/>
  <c r="D53" i="3"/>
  <c r="AE51" i="1"/>
  <c r="G52" i="3"/>
  <c r="AH50" i="1"/>
  <c r="C52" i="3"/>
  <c r="AD50" i="1"/>
  <c r="F51" i="3"/>
  <c r="AG49" i="1"/>
  <c r="E50" i="3"/>
  <c r="AF48" i="1"/>
  <c r="H49" i="3"/>
  <c r="AI47" i="1"/>
  <c r="D49" i="3"/>
  <c r="AE47" i="1"/>
  <c r="G48" i="3"/>
  <c r="AH46" i="1"/>
  <c r="C48" i="3"/>
  <c r="AD46" i="1"/>
  <c r="F47" i="3"/>
  <c r="AG45" i="1"/>
  <c r="E46" i="3"/>
  <c r="AF44" i="1"/>
  <c r="H45" i="3"/>
  <c r="AI43" i="1"/>
  <c r="D45" i="3"/>
  <c r="AE43" i="1"/>
  <c r="G44" i="3"/>
  <c r="AH42" i="1"/>
  <c r="C44" i="3"/>
  <c r="AD42" i="1"/>
  <c r="F43" i="3"/>
  <c r="AG41" i="1"/>
  <c r="E42" i="3"/>
  <c r="AF40" i="1"/>
  <c r="H41" i="3"/>
  <c r="AI39" i="1"/>
  <c r="D41" i="3"/>
  <c r="AE39" i="1"/>
  <c r="G40" i="3"/>
  <c r="AH38" i="1"/>
  <c r="C40" i="3"/>
  <c r="AD38" i="1"/>
  <c r="F39" i="3"/>
  <c r="AG37" i="1"/>
  <c r="E38" i="3"/>
  <c r="AF36" i="1"/>
  <c r="H37" i="3"/>
  <c r="AI35" i="1"/>
  <c r="D37" i="3"/>
  <c r="AE35" i="1"/>
  <c r="G36" i="3"/>
  <c r="AH34" i="1"/>
  <c r="C36" i="3"/>
  <c r="AD34" i="1"/>
  <c r="F35" i="3"/>
  <c r="AG33" i="1"/>
  <c r="E34" i="3"/>
  <c r="AF32" i="1"/>
  <c r="H33" i="3"/>
  <c r="AI31" i="1"/>
  <c r="D33" i="3"/>
  <c r="AE31" i="1"/>
  <c r="G32" i="3"/>
  <c r="AH30" i="1"/>
  <c r="C32" i="3"/>
  <c r="AD30" i="1"/>
  <c r="F31" i="3"/>
  <c r="AG29" i="1"/>
  <c r="E30" i="3"/>
  <c r="AF28" i="1"/>
  <c r="H29" i="3"/>
  <c r="AI27" i="1"/>
  <c r="D29" i="3"/>
  <c r="AE27" i="1"/>
  <c r="G28" i="3"/>
  <c r="AH26" i="1"/>
  <c r="C28" i="3"/>
  <c r="AD26" i="1"/>
  <c r="F27" i="3"/>
  <c r="AG25" i="1"/>
  <c r="E26" i="3"/>
  <c r="AF24" i="1"/>
  <c r="H25" i="3"/>
  <c r="AI23" i="1"/>
  <c r="D25" i="3"/>
  <c r="AE23" i="1"/>
  <c r="G24" i="3"/>
  <c r="AH22" i="1"/>
  <c r="C24" i="3"/>
  <c r="AD22" i="1"/>
  <c r="F22" i="3"/>
  <c r="AG20" i="1"/>
  <c r="E21" i="3"/>
  <c r="AF19" i="1"/>
  <c r="H20" i="3"/>
  <c r="AI18" i="1"/>
  <c r="D20" i="3"/>
  <c r="AE18" i="1"/>
  <c r="G19" i="3"/>
  <c r="AH17" i="1"/>
  <c r="C19" i="3"/>
  <c r="AD17" i="1"/>
  <c r="F18" i="3"/>
  <c r="AG16" i="1"/>
  <c r="E17" i="3"/>
  <c r="AF15" i="1"/>
  <c r="H16" i="3"/>
  <c r="AI14" i="1"/>
  <c r="D16" i="3"/>
  <c r="AE14" i="1"/>
  <c r="G15" i="3"/>
  <c r="AH13" i="1"/>
  <c r="AD13"/>
  <c r="F14" i="3"/>
  <c r="AG12" i="1"/>
  <c r="E13" i="3"/>
  <c r="AF11" i="1"/>
  <c r="H12" i="3"/>
  <c r="AI10" i="1"/>
  <c r="D12" i="3"/>
  <c r="AE10" i="1"/>
  <c r="G11" i="3"/>
  <c r="AH9" i="1"/>
  <c r="AD9"/>
  <c r="F10" i="3"/>
  <c r="AG8" i="1"/>
  <c r="E9" i="3"/>
  <c r="AF7" i="1"/>
  <c r="H8" i="3"/>
  <c r="AI6" i="1"/>
  <c r="D8" i="3"/>
  <c r="AE6" i="1"/>
  <c r="G7" i="3"/>
  <c r="AH5" i="1"/>
  <c r="AD5"/>
  <c r="F6" i="3"/>
  <c r="AG4" i="1"/>
  <c r="E5" i="3"/>
  <c r="AF3" i="1"/>
  <c r="E79" i="3"/>
  <c r="H82"/>
  <c r="D82"/>
  <c r="F93"/>
  <c r="AG91" i="1"/>
  <c r="E92" i="3"/>
  <c r="AF90" i="1"/>
  <c r="H91" i="3"/>
  <c r="AI89" i="1"/>
  <c r="D91" i="3"/>
  <c r="AE89" i="1"/>
  <c r="G90" i="3"/>
  <c r="AH88" i="1"/>
  <c r="C90" i="3"/>
  <c r="AD88" i="1"/>
  <c r="F89" i="3"/>
  <c r="AG87" i="1"/>
  <c r="E88" i="3"/>
  <c r="AF86" i="1"/>
  <c r="H87" i="3"/>
  <c r="AI85" i="1"/>
  <c r="D87" i="3"/>
  <c r="AE85" i="1"/>
  <c r="G86" i="3"/>
  <c r="AH84" i="1"/>
  <c r="C86" i="3"/>
  <c r="AD84" i="1"/>
  <c r="F85" i="3"/>
  <c r="AG83" i="1"/>
  <c r="E84" i="3"/>
  <c r="AF82" i="1"/>
  <c r="AI81"/>
  <c r="D83" i="3"/>
  <c r="AE81" i="1"/>
  <c r="W95"/>
  <c r="Z90"/>
  <c r="Y89"/>
  <c r="X88"/>
  <c r="W87"/>
  <c r="V86"/>
  <c r="U85"/>
  <c r="T84"/>
  <c r="Z82"/>
  <c r="Y81"/>
  <c r="V78"/>
  <c r="Y5"/>
  <c r="T4"/>
  <c r="AE96"/>
  <c r="AF95"/>
  <c r="AH81"/>
  <c r="G78" i="3"/>
  <c r="AH76" i="1"/>
  <c r="F81" i="3"/>
  <c r="AG79" i="1"/>
  <c r="H80" i="3"/>
  <c r="D80"/>
  <c r="G98"/>
  <c r="AH96" i="1"/>
  <c r="H97" i="3"/>
  <c r="AI95" i="1"/>
  <c r="D97" i="3"/>
  <c r="AE95" i="1"/>
  <c r="F96" i="3"/>
  <c r="H95"/>
  <c r="AI93" i="1"/>
  <c r="D95" i="3"/>
  <c r="AE93" i="1"/>
  <c r="F94" i="3"/>
  <c r="E4"/>
  <c r="G77"/>
  <c r="C77"/>
  <c r="F76"/>
  <c r="E75"/>
  <c r="H74"/>
  <c r="D74"/>
  <c r="G73"/>
  <c r="C73"/>
  <c r="F72"/>
  <c r="E71"/>
  <c r="D70"/>
  <c r="G69"/>
  <c r="C69"/>
  <c r="F68"/>
  <c r="E67"/>
  <c r="H66"/>
  <c r="D66"/>
  <c r="G65"/>
  <c r="C65"/>
  <c r="F64"/>
  <c r="E63"/>
  <c r="D62"/>
  <c r="G61"/>
  <c r="C61"/>
  <c r="F60"/>
  <c r="E59"/>
  <c r="H58"/>
  <c r="D58"/>
  <c r="G57"/>
  <c r="C57"/>
  <c r="F56"/>
  <c r="E55"/>
  <c r="H54"/>
  <c r="D54"/>
  <c r="G53"/>
  <c r="C53"/>
  <c r="F52"/>
  <c r="E51"/>
  <c r="H50"/>
  <c r="D50"/>
  <c r="G49"/>
  <c r="C49"/>
  <c r="F48"/>
  <c r="E47"/>
  <c r="H46"/>
  <c r="D46"/>
  <c r="G45"/>
  <c r="C45"/>
  <c r="F44"/>
  <c r="E43"/>
  <c r="H42"/>
  <c r="D42"/>
  <c r="G41"/>
  <c r="C41"/>
  <c r="F40"/>
  <c r="E39"/>
  <c r="H38"/>
  <c r="D38"/>
  <c r="G37"/>
  <c r="C37"/>
  <c r="F36"/>
  <c r="E35"/>
  <c r="H34"/>
  <c r="D34"/>
  <c r="G33"/>
  <c r="C33"/>
  <c r="F32"/>
  <c r="E31"/>
  <c r="H30"/>
  <c r="D30"/>
  <c r="G29"/>
  <c r="C29"/>
  <c r="F28"/>
  <c r="E27"/>
  <c r="H26"/>
  <c r="D26"/>
  <c r="G25"/>
  <c r="C25"/>
  <c r="F24"/>
  <c r="E22"/>
  <c r="H21"/>
  <c r="D21"/>
  <c r="G20"/>
  <c r="C20"/>
  <c r="F19"/>
  <c r="E18"/>
  <c r="H17"/>
  <c r="D17"/>
  <c r="G16"/>
  <c r="C16"/>
  <c r="F15"/>
  <c r="E14"/>
  <c r="H13"/>
  <c r="D13"/>
  <c r="G12"/>
  <c r="F11"/>
  <c r="E10"/>
  <c r="H9"/>
  <c r="D9"/>
  <c r="G8"/>
  <c r="F7"/>
  <c r="E6"/>
  <c r="W4" i="1"/>
  <c r="H5" i="3"/>
  <c r="Z3" i="1"/>
  <c r="D5" i="3"/>
  <c r="V3" i="1"/>
  <c r="H79" i="3"/>
  <c r="AI77" i="1"/>
  <c r="D79" i="3"/>
  <c r="AE77" i="1"/>
  <c r="G82" i="3"/>
  <c r="AH80" i="1"/>
  <c r="C82" i="3"/>
  <c r="AD80" i="1"/>
  <c r="E93" i="3"/>
  <c r="H92"/>
  <c r="D92"/>
  <c r="G91"/>
  <c r="C91"/>
  <c r="F90"/>
  <c r="E89"/>
  <c r="H88"/>
  <c r="D88"/>
  <c r="G87"/>
  <c r="C87"/>
  <c r="F86"/>
  <c r="E85"/>
  <c r="H84"/>
  <c r="D84"/>
  <c r="C83"/>
  <c r="Z95" i="1"/>
  <c r="V95"/>
  <c r="Y94"/>
  <c r="U94"/>
  <c r="T77"/>
  <c r="Z75"/>
  <c r="V75"/>
  <c r="Y74"/>
  <c r="U74"/>
  <c r="X73"/>
  <c r="T73"/>
  <c r="W72"/>
  <c r="Z71"/>
  <c r="V71"/>
  <c r="Y70"/>
  <c r="U70"/>
  <c r="X69"/>
  <c r="T69"/>
  <c r="W68"/>
  <c r="Z67"/>
  <c r="V67"/>
  <c r="Y66"/>
  <c r="U66"/>
  <c r="X65"/>
  <c r="T65"/>
  <c r="W64"/>
  <c r="Z63"/>
  <c r="V63"/>
  <c r="Y62"/>
  <c r="U62"/>
  <c r="X61"/>
  <c r="T61"/>
  <c r="W60"/>
  <c r="Z59"/>
  <c r="V59"/>
  <c r="Y58"/>
  <c r="U58"/>
  <c r="X57"/>
  <c r="T57"/>
  <c r="W56"/>
  <c r="Z55"/>
  <c r="V55"/>
  <c r="Y54"/>
  <c r="U54"/>
  <c r="X53"/>
  <c r="T53"/>
  <c r="W52"/>
  <c r="Z51"/>
  <c r="V51"/>
  <c r="Y50"/>
  <c r="U50"/>
  <c r="X49"/>
  <c r="T49"/>
  <c r="W48"/>
  <c r="Z47"/>
  <c r="V47"/>
  <c r="Y46"/>
  <c r="U46"/>
  <c r="X45"/>
  <c r="T45"/>
  <c r="W44"/>
  <c r="Z43"/>
  <c r="V43"/>
  <c r="Y42"/>
  <c r="U42"/>
  <c r="X41"/>
  <c r="T41"/>
  <c r="W40"/>
  <c r="Z39"/>
  <c r="V39"/>
  <c r="Y38"/>
  <c r="U38"/>
  <c r="X37"/>
  <c r="T37"/>
  <c r="W36"/>
  <c r="Z35"/>
  <c r="V35"/>
  <c r="Y34"/>
  <c r="U34"/>
  <c r="X33"/>
  <c r="T33"/>
  <c r="W32"/>
  <c r="Z31"/>
  <c r="V31"/>
  <c r="Y30"/>
  <c r="U30"/>
  <c r="X29"/>
  <c r="T29"/>
  <c r="W28"/>
  <c r="Z27"/>
  <c r="V27"/>
  <c r="Y26"/>
  <c r="U26"/>
  <c r="X25"/>
  <c r="T25"/>
  <c r="W24"/>
  <c r="Z23"/>
  <c r="V23"/>
  <c r="Y22"/>
  <c r="U22"/>
  <c r="X20"/>
  <c r="T20"/>
  <c r="W19"/>
  <c r="Z18"/>
  <c r="V18"/>
  <c r="Y17"/>
  <c r="U17"/>
  <c r="X16"/>
  <c r="T16"/>
  <c r="W15"/>
  <c r="Z14"/>
  <c r="V14"/>
  <c r="Y13"/>
  <c r="U13"/>
  <c r="X12"/>
  <c r="T12"/>
  <c r="W11"/>
  <c r="Z10"/>
  <c r="V10"/>
  <c r="Y9"/>
  <c r="U9"/>
  <c r="X8"/>
  <c r="T8"/>
  <c r="W7"/>
  <c r="Z6"/>
  <c r="V6"/>
  <c r="X5"/>
  <c r="AF20"/>
  <c r="AE19"/>
  <c r="AD18"/>
  <c r="AI15"/>
  <c r="AH14"/>
  <c r="AG13"/>
  <c r="AF12"/>
  <c r="AE11"/>
  <c r="AD10"/>
  <c r="AI7"/>
  <c r="AH6"/>
  <c r="AG5"/>
  <c r="AF4"/>
  <c r="AE3"/>
  <c r="AE80"/>
  <c r="AD79"/>
  <c r="AI76"/>
  <c r="AH75"/>
  <c r="AG74"/>
  <c r="AF73"/>
  <c r="AE72"/>
  <c r="AD71"/>
  <c r="AI68"/>
  <c r="AH67"/>
  <c r="AG66"/>
  <c r="AF65"/>
  <c r="AE64"/>
  <c r="AD63"/>
  <c r="AI60"/>
  <c r="AH59"/>
  <c r="AG58"/>
  <c r="AF57"/>
  <c r="AE56"/>
  <c r="AD55"/>
  <c r="AI52"/>
  <c r="AH51"/>
  <c r="AG50"/>
  <c r="AF49"/>
  <c r="AE48"/>
  <c r="AD47"/>
  <c r="AI44"/>
  <c r="AH43"/>
  <c r="AG42"/>
  <c r="AF41"/>
  <c r="AE40"/>
  <c r="AD39"/>
  <c r="AI36"/>
  <c r="AH35"/>
  <c r="AG34"/>
  <c r="AF33"/>
  <c r="AE32"/>
  <c r="AD31"/>
  <c r="AI28"/>
  <c r="AH27"/>
  <c r="AG26"/>
  <c r="AF25"/>
  <c r="AE24"/>
  <c r="AD23"/>
</calcChain>
</file>

<file path=xl/sharedStrings.xml><?xml version="1.0" encoding="utf-8"?>
<sst xmlns="http://schemas.openxmlformats.org/spreadsheetml/2006/main" count="527" uniqueCount="130">
  <si>
    <t>01 AIN</t>
  </si>
  <si>
    <t>02 AISNE</t>
  </si>
  <si>
    <t>03 ALLIER</t>
  </si>
  <si>
    <t>04 ALPES HTE PROVENCE</t>
  </si>
  <si>
    <t>05 ALPES HAUTES</t>
  </si>
  <si>
    <t>06 ALPES MARITIMES</t>
  </si>
  <si>
    <t>07 ARDECHE</t>
  </si>
  <si>
    <t>08 ARDENNES</t>
  </si>
  <si>
    <t>09 ARIEGE</t>
  </si>
  <si>
    <t>10 AUBE</t>
  </si>
  <si>
    <t>11 AUDE</t>
  </si>
  <si>
    <t>12 AVEYRON</t>
  </si>
  <si>
    <t>13 BOUCHES DU RHONE</t>
  </si>
  <si>
    <t>14 CALVADOS</t>
  </si>
  <si>
    <t>15 CANTAL</t>
  </si>
  <si>
    <t>16 CHARENTE</t>
  </si>
  <si>
    <t>17 CHARENTE MARITIME</t>
  </si>
  <si>
    <t>18 CHER</t>
  </si>
  <si>
    <t>19 CORREZE.</t>
  </si>
  <si>
    <t>21 COTE D'OR</t>
  </si>
  <si>
    <t>22 COTE D'ARMOR</t>
  </si>
  <si>
    <t>23 CREUSE</t>
  </si>
  <si>
    <t>24 DORDOGNE</t>
  </si>
  <si>
    <t>25 DOUBS.</t>
  </si>
  <si>
    <t>26 DROME</t>
  </si>
  <si>
    <t>27 EURE</t>
  </si>
  <si>
    <t>28 EURE ET LOIRE</t>
  </si>
  <si>
    <t>29 FINISTERE</t>
  </si>
  <si>
    <t>30 GARD</t>
  </si>
  <si>
    <t>31 HAUTE GARONNE</t>
  </si>
  <si>
    <t>32 GERS</t>
  </si>
  <si>
    <t>33 GIRONDE</t>
  </si>
  <si>
    <t>34 HERAULT</t>
  </si>
  <si>
    <t>35 ILE ET VILAINE</t>
  </si>
  <si>
    <t>36 INDRE</t>
  </si>
  <si>
    <t>37 INDRE ET LOIRE</t>
  </si>
  <si>
    <t>38 ISERE</t>
  </si>
  <si>
    <t>39 JURA</t>
  </si>
  <si>
    <t>40 LANDES</t>
  </si>
  <si>
    <t>41 LOIR ET CHER</t>
  </si>
  <si>
    <t>42 LOIRE</t>
  </si>
  <si>
    <t>43 LOIRE HAUTE</t>
  </si>
  <si>
    <t>44 LOIRE ATLANTIQUE</t>
  </si>
  <si>
    <t>45 LOIRET</t>
  </si>
  <si>
    <t>46 LOT</t>
  </si>
  <si>
    <t>47 LOT ET GARONNE</t>
  </si>
  <si>
    <t>48 LOZERE</t>
  </si>
  <si>
    <t>49 MAINE ET LOIRE</t>
  </si>
  <si>
    <t>50 MANCHE</t>
  </si>
  <si>
    <t>51 MARNE</t>
  </si>
  <si>
    <t>52 HTE MARNE</t>
  </si>
  <si>
    <t>53 MAYENNE </t>
  </si>
  <si>
    <t>54 MEURTHE ET MOSELLE</t>
  </si>
  <si>
    <t>55 MEUSE</t>
  </si>
  <si>
    <t>56 MORBIHAN</t>
  </si>
  <si>
    <t>57 MOSELLE</t>
  </si>
  <si>
    <t>58 NIEVRE</t>
  </si>
  <si>
    <t>59 NORD</t>
  </si>
  <si>
    <t>60 OISE</t>
  </si>
  <si>
    <t>61 ORNE</t>
  </si>
  <si>
    <t>62 PAS DE CALAIS</t>
  </si>
  <si>
    <t>63 PUY DE DOME</t>
  </si>
  <si>
    <t>64 PYRENEES ATLANTIQUE</t>
  </si>
  <si>
    <t>65 PYRENEES</t>
  </si>
  <si>
    <t>66 PYRENEES ORIENTALES</t>
  </si>
  <si>
    <t>67 BAS RHIN</t>
  </si>
  <si>
    <t>68 HAUT RHIN</t>
  </si>
  <si>
    <t>69 RHONE</t>
  </si>
  <si>
    <t>70 HTE SAONE</t>
  </si>
  <si>
    <t>71 SAONE ET LOIRE</t>
  </si>
  <si>
    <t>72 SARTHE</t>
  </si>
  <si>
    <t>73 SAVOIE</t>
  </si>
  <si>
    <t>74 HTE SAVOIE</t>
  </si>
  <si>
    <t>75 SEINE (DEPARTEMENT)</t>
  </si>
  <si>
    <t>76 SEINE MARITIME</t>
  </si>
  <si>
    <t>77 SEINE ET MARNE</t>
  </si>
  <si>
    <t>78 YVELINES</t>
  </si>
  <si>
    <t>79 SEVRES</t>
  </si>
  <si>
    <t>80 SOMME</t>
  </si>
  <si>
    <t>81 TARN</t>
  </si>
  <si>
    <t>82 TARN ET GARONNE</t>
  </si>
  <si>
    <t>83 VAR</t>
  </si>
  <si>
    <t>84 VAUCLUSE</t>
  </si>
  <si>
    <t>85 VENDEE</t>
  </si>
  <si>
    <t>86 VIENNE</t>
  </si>
  <si>
    <t>87 HTE VIENNE</t>
  </si>
  <si>
    <t>88 VOSGES</t>
  </si>
  <si>
    <t>89 YONNE</t>
  </si>
  <si>
    <t>90 BELFORT TERRITOIRE</t>
  </si>
  <si>
    <t>91 ESSONNE</t>
  </si>
  <si>
    <t>92 HAUTS DE SEINE</t>
  </si>
  <si>
    <t>93 SEINE ST DENIS</t>
  </si>
  <si>
    <t>94 VAL DE MARNE</t>
  </si>
  <si>
    <t>95 VAL D'OISE</t>
  </si>
  <si>
    <t>20 CORSE</t>
  </si>
  <si>
    <t>COTATIONS SUR DEMANDE</t>
  </si>
  <si>
    <t>98 MONACO</t>
  </si>
  <si>
    <t>1 palette</t>
  </si>
  <si>
    <t>2 palettes</t>
  </si>
  <si>
    <t>3 palettes</t>
  </si>
  <si>
    <t>4 palettes</t>
  </si>
  <si>
    <t>5 palettes</t>
  </si>
  <si>
    <t>6 palettes</t>
  </si>
  <si>
    <t>LEVET</t>
  </si>
  <si>
    <t>LOMME</t>
  </si>
  <si>
    <t>HAGUENAU</t>
  </si>
  <si>
    <t>GOURNAY</t>
  </si>
  <si>
    <t>ROYE</t>
  </si>
  <si>
    <t>INGRANDES</t>
  </si>
  <si>
    <t>En sus, taxe gazole.</t>
  </si>
  <si>
    <t>Modalités d'application du service DB SCHENKERdirect : voir nos conditions générales de vente</t>
  </si>
  <si>
    <t>DEPART</t>
  </si>
  <si>
    <t>TEST</t>
  </si>
  <si>
    <t>XPO</t>
  </si>
  <si>
    <t>DPT</t>
  </si>
  <si>
    <t>1p</t>
  </si>
  <si>
    <t>2p</t>
  </si>
  <si>
    <t>3p</t>
  </si>
  <si>
    <t>4p</t>
  </si>
  <si>
    <t>5p</t>
  </si>
  <si>
    <t>6p</t>
  </si>
  <si>
    <t>SCHEN79</t>
  </si>
  <si>
    <t>1 PAL</t>
  </si>
  <si>
    <t>2PAL</t>
  </si>
  <si>
    <t>3PAL</t>
  </si>
  <si>
    <t>4PAL</t>
  </si>
  <si>
    <t>5PALS</t>
  </si>
  <si>
    <t>6PALS</t>
  </si>
  <si>
    <t>TRANSPORT1</t>
  </si>
  <si>
    <t>POUPEAU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</si>
</sst>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29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b/>
      <sz val="10"/>
      <name val="DB Office"/>
      <family val="2"/>
    </font>
    <font>
      <sz val="11"/>
      <color theme="1"/>
      <name val="DB Office"/>
      <family val="2"/>
    </font>
    <font>
      <b/>
      <i/>
      <u/>
      <sz val="11"/>
      <color theme="1"/>
      <name val="DB Office"/>
      <family val="2"/>
    </font>
    <font>
      <sz val="11"/>
      <color rgb="FFFF0000"/>
      <name val="DB Office"/>
      <family val="2"/>
    </font>
    <font>
      <sz val="8.5"/>
      <color rgb="FF000000"/>
      <name val="Consolas"/>
      <family val="3"/>
    </font>
    <font>
      <sz val="8.5"/>
      <color rgb="FFA31515"/>
      <name val="Consolas"/>
      <family val="3"/>
    </font>
    <font>
      <sz val="8"/>
      <color rgb="FF303030"/>
      <name val="Arial"/>
      <family val="2"/>
    </font>
    <font>
      <sz val="10"/>
      <color rgb="FF30303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dashed">
        <color rgb="FF0070C0"/>
      </right>
      <top/>
      <bottom style="dashed">
        <color rgb="FF0070C0"/>
      </bottom>
      <diagonal/>
    </border>
    <border>
      <left style="dashed">
        <color rgb="FF0070C0"/>
      </left>
      <right style="dashed">
        <color rgb="FF0070C0"/>
      </right>
      <top/>
      <bottom style="dashed">
        <color rgb="FF0070C0"/>
      </bottom>
      <diagonal/>
    </border>
    <border>
      <left style="dashed">
        <color rgb="FF0070C0"/>
      </left>
      <right style="thin">
        <color rgb="FF0070C0"/>
      </right>
      <top/>
      <bottom style="dashed">
        <color rgb="FF0070C0"/>
      </bottom>
      <diagonal/>
    </border>
    <border>
      <left/>
      <right style="dashed">
        <color rgb="FF0070C0"/>
      </right>
      <top style="dashed">
        <color rgb="FF0070C0"/>
      </top>
      <bottom style="dashed">
        <color rgb="FF0070C0"/>
      </bottom>
      <diagonal/>
    </border>
    <border>
      <left style="dashed">
        <color rgb="FF0070C0"/>
      </left>
      <right style="dashed">
        <color rgb="FF0070C0"/>
      </right>
      <top style="dashed">
        <color rgb="FF0070C0"/>
      </top>
      <bottom style="dashed">
        <color rgb="FF0070C0"/>
      </bottom>
      <diagonal/>
    </border>
    <border>
      <left style="dashed">
        <color rgb="FF0070C0"/>
      </left>
      <right style="thin">
        <color rgb="FF0070C0"/>
      </right>
      <top style="dashed">
        <color rgb="FF0070C0"/>
      </top>
      <bottom style="dashed">
        <color rgb="FF0070C0"/>
      </bottom>
      <diagonal/>
    </border>
    <border>
      <left/>
      <right style="dashed">
        <color rgb="FF0070C0"/>
      </right>
      <top style="dashed">
        <color rgb="FF0070C0"/>
      </top>
      <bottom style="thin">
        <color rgb="FF0070C0"/>
      </bottom>
      <diagonal/>
    </border>
    <border>
      <left style="dashed">
        <color rgb="FF0070C0"/>
      </left>
      <right style="dashed">
        <color rgb="FF0070C0"/>
      </right>
      <top style="dashed">
        <color rgb="FF0070C0"/>
      </top>
      <bottom style="thin">
        <color rgb="FF0070C0"/>
      </bottom>
      <diagonal/>
    </border>
    <border>
      <left style="dashed">
        <color rgb="FF0070C0"/>
      </left>
      <right style="thin">
        <color rgb="FF0070C0"/>
      </right>
      <top style="dashed">
        <color rgb="FF0070C0"/>
      </top>
      <bottom style="thin">
        <color rgb="FF0070C0"/>
      </bottom>
      <diagonal/>
    </border>
    <border>
      <left style="medium">
        <color rgb="FFE6E6E6"/>
      </left>
      <right style="medium">
        <color rgb="FFE6E6E6"/>
      </right>
      <top style="medium">
        <color rgb="FFE6E6E6"/>
      </top>
      <bottom style="medium">
        <color rgb="FFE6E6E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20" fillId="0" borderId="0" applyFont="0" applyFill="0" applyBorder="0" applyAlignment="0" applyProtection="0"/>
  </cellStyleXfs>
  <cellXfs count="68">
    <xf numFmtId="0" fontId="0" fillId="0" borderId="0" xfId="0"/>
    <xf numFmtId="2" fontId="19" fillId="33" borderId="11" xfId="0" applyNumberFormat="1" applyFont="1" applyFill="1" applyBorder="1" applyAlignment="1">
      <alignment horizontal="right"/>
    </xf>
    <xf numFmtId="2" fontId="19" fillId="33" borderId="12" xfId="0" applyNumberFormat="1" applyFont="1" applyFill="1" applyBorder="1" applyAlignment="1">
      <alignment horizontal="right"/>
    </xf>
    <xf numFmtId="0" fontId="18" fillId="34" borderId="13" xfId="0" applyNumberFormat="1" applyFont="1" applyFill="1" applyBorder="1" applyAlignment="1" applyProtection="1"/>
    <xf numFmtId="0" fontId="18" fillId="34" borderId="14" xfId="0" applyNumberFormat="1" applyFont="1" applyFill="1" applyBorder="1" applyAlignment="1" applyProtection="1"/>
    <xf numFmtId="0" fontId="18" fillId="34" borderId="15" xfId="0" applyNumberFormat="1" applyFont="1" applyFill="1" applyBorder="1" applyAlignment="1" applyProtection="1"/>
    <xf numFmtId="2" fontId="19" fillId="0" borderId="10" xfId="0" applyNumberFormat="1" applyFont="1" applyBorder="1" applyAlignment="1">
      <alignment horizontal="right"/>
    </xf>
    <xf numFmtId="0" fontId="22" fillId="0" borderId="0" xfId="0" applyFont="1"/>
    <xf numFmtId="0" fontId="21" fillId="0" borderId="16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35" borderId="18" xfId="0" applyFont="1" applyFill="1" applyBorder="1" applyAlignment="1">
      <alignment horizontal="center" vertical="center" wrapText="1"/>
    </xf>
    <xf numFmtId="0" fontId="21" fillId="35" borderId="19" xfId="0" applyFont="1" applyFill="1" applyBorder="1" applyAlignment="1">
      <alignment horizontal="center" vertical="center" wrapText="1"/>
    </xf>
    <xf numFmtId="0" fontId="21" fillId="35" borderId="20" xfId="0" applyFont="1" applyFill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vertical="center"/>
    </xf>
    <xf numFmtId="0" fontId="21" fillId="0" borderId="26" xfId="0" applyFont="1" applyBorder="1" applyAlignment="1">
      <alignment horizontal="center" vertical="center"/>
    </xf>
    <xf numFmtId="0" fontId="21" fillId="0" borderId="27" xfId="0" applyFont="1" applyBorder="1" applyAlignment="1">
      <alignment vertical="center"/>
    </xf>
    <xf numFmtId="2" fontId="22" fillId="0" borderId="0" xfId="0" applyNumberFormat="1" applyFont="1" applyAlignment="1">
      <alignment horizontal="center"/>
    </xf>
    <xf numFmtId="0" fontId="18" fillId="34" borderId="10" xfId="0" applyNumberFormat="1" applyFont="1" applyFill="1" applyBorder="1" applyAlignment="1" applyProtection="1"/>
    <xf numFmtId="2" fontId="0" fillId="0" borderId="10" xfId="0" applyNumberFormat="1" applyBorder="1"/>
    <xf numFmtId="0" fontId="20" fillId="0" borderId="0" xfId="0" applyFont="1"/>
    <xf numFmtId="2" fontId="0" fillId="0" borderId="10" xfId="0" applyNumberFormat="1" applyFill="1" applyBorder="1"/>
    <xf numFmtId="2" fontId="19" fillId="33" borderId="10" xfId="0" applyNumberFormat="1" applyFont="1" applyFill="1" applyBorder="1" applyAlignment="1">
      <alignment horizontal="right"/>
    </xf>
    <xf numFmtId="0" fontId="21" fillId="0" borderId="31" xfId="0" applyFont="1" applyFill="1" applyBorder="1" applyAlignment="1">
      <alignment horizontal="center" vertical="center" wrapText="1"/>
    </xf>
    <xf numFmtId="3" fontId="22" fillId="0" borderId="23" xfId="42" applyNumberFormat="1" applyFont="1" applyBorder="1" applyAlignment="1">
      <alignment horizontal="center" vertical="center"/>
    </xf>
    <xf numFmtId="3" fontId="22" fillId="0" borderId="24" xfId="42" applyNumberFormat="1" applyFont="1" applyBorder="1" applyAlignment="1">
      <alignment horizontal="center" vertical="center"/>
    </xf>
    <xf numFmtId="3" fontId="22" fillId="0" borderId="25" xfId="42" applyNumberFormat="1" applyFont="1" applyBorder="1" applyAlignment="1">
      <alignment horizontal="center" vertical="center"/>
    </xf>
    <xf numFmtId="3" fontId="22" fillId="0" borderId="28" xfId="42" applyNumberFormat="1" applyFont="1" applyBorder="1" applyAlignment="1">
      <alignment horizontal="center" vertical="center"/>
    </xf>
    <xf numFmtId="3" fontId="22" fillId="0" borderId="29" xfId="42" applyNumberFormat="1" applyFont="1" applyBorder="1" applyAlignment="1">
      <alignment horizontal="center" vertical="center"/>
    </xf>
    <xf numFmtId="3" fontId="22" fillId="0" borderId="30" xfId="42" applyNumberFormat="1" applyFont="1" applyBorder="1" applyAlignment="1">
      <alignment horizontal="center" vertical="center"/>
    </xf>
    <xf numFmtId="2" fontId="21" fillId="35" borderId="32" xfId="0" applyNumberFormat="1" applyFont="1" applyFill="1" applyBorder="1" applyAlignment="1">
      <alignment horizontal="center" vertical="center" wrapText="1"/>
    </xf>
    <xf numFmtId="0" fontId="21" fillId="0" borderId="33" xfId="0" applyFont="1" applyBorder="1" applyAlignment="1">
      <alignment vertical="center"/>
    </xf>
    <xf numFmtId="0" fontId="21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vertical="center"/>
    </xf>
    <xf numFmtId="3" fontId="22" fillId="0" borderId="36" xfId="42" applyNumberFormat="1" applyFont="1" applyBorder="1" applyAlignment="1">
      <alignment horizontal="center" vertical="center"/>
    </xf>
    <xf numFmtId="3" fontId="22" fillId="0" borderId="37" xfId="42" applyNumberFormat="1" applyFont="1" applyBorder="1" applyAlignment="1">
      <alignment horizontal="center" vertical="center"/>
    </xf>
    <xf numFmtId="3" fontId="22" fillId="0" borderId="38" xfId="42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3" fontId="22" fillId="0" borderId="10" xfId="42" applyNumberFormat="1" applyFont="1" applyBorder="1" applyAlignment="1">
      <alignment horizontal="center" vertical="center"/>
    </xf>
    <xf numFmtId="3" fontId="24" fillId="0" borderId="10" xfId="42" applyNumberFormat="1" applyFont="1" applyBorder="1" applyAlignment="1">
      <alignment horizontal="center" vertical="center"/>
    </xf>
    <xf numFmtId="0" fontId="0" fillId="36" borderId="0" xfId="0" applyFill="1"/>
    <xf numFmtId="0" fontId="20" fillId="36" borderId="0" xfId="0" applyFont="1" applyFill="1"/>
    <xf numFmtId="0" fontId="16" fillId="38" borderId="40" xfId="0" applyFont="1" applyFill="1" applyBorder="1" applyAlignment="1">
      <alignment horizontal="center" vertical="center"/>
    </xf>
    <xf numFmtId="0" fontId="16" fillId="38" borderId="39" xfId="0" applyFont="1" applyFill="1" applyBorder="1" applyAlignment="1">
      <alignment horizontal="center" vertical="center"/>
    </xf>
    <xf numFmtId="0" fontId="16" fillId="37" borderId="40" xfId="0" applyFont="1" applyFill="1" applyBorder="1" applyAlignment="1">
      <alignment horizontal="center" vertical="center"/>
    </xf>
    <xf numFmtId="1" fontId="0" fillId="37" borderId="41" xfId="0" applyNumberFormat="1" applyFill="1" applyBorder="1" applyAlignment="1">
      <alignment horizontal="center" vertical="center"/>
    </xf>
    <xf numFmtId="1" fontId="0" fillId="37" borderId="42" xfId="0" applyNumberFormat="1" applyFill="1" applyBorder="1" applyAlignment="1">
      <alignment horizontal="center" vertical="center"/>
    </xf>
    <xf numFmtId="1" fontId="0" fillId="37" borderId="43" xfId="0" applyNumberFormat="1" applyFill="1" applyBorder="1" applyAlignment="1">
      <alignment horizontal="center" vertical="center"/>
    </xf>
    <xf numFmtId="1" fontId="0" fillId="38" borderId="44" xfId="0" applyNumberFormat="1" applyFill="1" applyBorder="1" applyAlignment="1">
      <alignment horizontal="center" vertical="center"/>
    </xf>
    <xf numFmtId="1" fontId="0" fillId="38" borderId="45" xfId="0" applyNumberFormat="1" applyFill="1" applyBorder="1" applyAlignment="1">
      <alignment horizontal="center" vertical="center"/>
    </xf>
    <xf numFmtId="1" fontId="0" fillId="38" borderId="46" xfId="0" applyNumberFormat="1" applyFill="1" applyBorder="1" applyAlignment="1">
      <alignment horizontal="center" vertical="center"/>
    </xf>
    <xf numFmtId="1" fontId="0" fillId="37" borderId="44" xfId="0" applyNumberFormat="1" applyFill="1" applyBorder="1" applyAlignment="1">
      <alignment horizontal="center" vertical="center"/>
    </xf>
    <xf numFmtId="1" fontId="0" fillId="37" borderId="45" xfId="0" applyNumberFormat="1" applyFill="1" applyBorder="1" applyAlignment="1">
      <alignment horizontal="center" vertical="center"/>
    </xf>
    <xf numFmtId="1" fontId="0" fillId="37" borderId="46" xfId="0" applyNumberFormat="1" applyFill="1" applyBorder="1" applyAlignment="1">
      <alignment horizontal="center" vertical="center"/>
    </xf>
    <xf numFmtId="1" fontId="0" fillId="38" borderId="47" xfId="0" applyNumberFormat="1" applyFill="1" applyBorder="1" applyAlignment="1">
      <alignment horizontal="center" vertical="center"/>
    </xf>
    <xf numFmtId="1" fontId="0" fillId="38" borderId="48" xfId="0" applyNumberFormat="1" applyFill="1" applyBorder="1" applyAlignment="1">
      <alignment horizontal="center" vertical="center"/>
    </xf>
    <xf numFmtId="1" fontId="0" fillId="38" borderId="49" xfId="0" applyNumberFormat="1" applyFill="1" applyBorder="1" applyAlignment="1">
      <alignment horizontal="center" vertical="center"/>
    </xf>
    <xf numFmtId="0" fontId="25" fillId="0" borderId="50" xfId="0" applyFont="1" applyBorder="1" applyAlignment="1">
      <alignment horizontal="left" vertical="center" indent="2"/>
    </xf>
    <xf numFmtId="0" fontId="26" fillId="0" borderId="50" xfId="0" applyFont="1" applyBorder="1" applyAlignment="1">
      <alignment horizontal="left" vertical="center" indent="2"/>
    </xf>
    <xf numFmtId="0" fontId="27" fillId="0" borderId="0" xfId="0" applyFont="1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2" fontId="0" fillId="39" borderId="0" xfId="0" applyNumberFormat="1" applyFill="1"/>
    <xf numFmtId="0" fontId="28" fillId="39" borderId="0" xfId="0" applyFont="1" applyFill="1"/>
    <xf numFmtId="0" fontId="0" fillId="39" borderId="0" xfId="0" applyFill="1"/>
    <xf numFmtId="2" fontId="27" fillId="39" borderId="0" xfId="0" applyNumberFormat="1" applyFont="1" applyFill="1"/>
    <xf numFmtId="0" fontId="23" fillId="0" borderId="0" xfId="0" applyFont="1" applyAlignment="1">
      <alignment horizontal="center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Milliers" xfId="42" builtinId="3"/>
    <cellStyle name="Neutre" xfId="8" builtinId="28" customBuiltin="1"/>
    <cellStyle name="Normal" xfId="0" builtinId="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97"/>
  <sheetViews>
    <sheetView topLeftCell="J1" workbookViewId="0">
      <selection activeCell="AN2" sqref="AN2:AO2"/>
    </sheetView>
  </sheetViews>
  <sheetFormatPr baseColWidth="10" defaultColWidth="11.42578125" defaultRowHeight="12.75"/>
  <cols>
    <col min="1" max="1" width="21.7109375" hidden="1" customWidth="1"/>
    <col min="2" max="9" width="9.5703125" hidden="1" customWidth="1"/>
    <col min="10" max="10" width="23.28515625" customWidth="1"/>
    <col min="11" max="11" width="9.5703125" hidden="1" customWidth="1"/>
    <col min="12" max="17" width="9.5703125" customWidth="1"/>
    <col min="18" max="18" width="9.5703125" hidden="1" customWidth="1"/>
    <col min="19" max="19" width="23.5703125" hidden="1" customWidth="1"/>
    <col min="20" max="27" width="0" hidden="1" customWidth="1"/>
    <col min="28" max="28" width="27.7109375" hidden="1" customWidth="1"/>
    <col min="29" max="37" width="0" hidden="1" customWidth="1"/>
    <col min="39" max="39" width="18" customWidth="1"/>
    <col min="41" max="41" width="13.140625" bestFit="1" customWidth="1"/>
  </cols>
  <sheetData>
    <row r="1" spans="1:41" s="61" customFormat="1">
      <c r="L1" s="62" t="s">
        <v>122</v>
      </c>
      <c r="M1" s="62" t="s">
        <v>123</v>
      </c>
      <c r="N1" s="62" t="s">
        <v>124</v>
      </c>
      <c r="O1" s="62" t="s">
        <v>125</v>
      </c>
      <c r="P1" s="62" t="s">
        <v>126</v>
      </c>
      <c r="Q1" s="62" t="s">
        <v>127</v>
      </c>
    </row>
    <row r="2" spans="1:41">
      <c r="A2" s="3" t="s">
        <v>0</v>
      </c>
      <c r="B2" s="6">
        <v>76.650000000000006</v>
      </c>
      <c r="C2" s="6">
        <v>96.1</v>
      </c>
      <c r="D2" s="6">
        <v>141.87</v>
      </c>
      <c r="E2" s="6">
        <v>186.48</v>
      </c>
      <c r="F2" s="6">
        <v>227.67</v>
      </c>
      <c r="G2" s="6">
        <v>271.14999999999998</v>
      </c>
      <c r="H2" s="6">
        <v>298.60000000000002</v>
      </c>
      <c r="J2" s="18" t="s">
        <v>0</v>
      </c>
      <c r="K2" s="19">
        <f>B2+1.4</f>
        <v>78.050000000000011</v>
      </c>
      <c r="L2" s="19">
        <f t="shared" ref="L2:Q2" si="0">C2+1.4</f>
        <v>97.5</v>
      </c>
      <c r="M2" s="19">
        <f t="shared" si="0"/>
        <v>143.27000000000001</v>
      </c>
      <c r="N2" s="19">
        <f t="shared" si="0"/>
        <v>187.88</v>
      </c>
      <c r="O2" s="19">
        <f t="shared" si="0"/>
        <v>229.07</v>
      </c>
      <c r="P2" s="19">
        <f t="shared" si="0"/>
        <v>272.54999999999995</v>
      </c>
      <c r="Q2" s="19">
        <f t="shared" si="0"/>
        <v>300</v>
      </c>
      <c r="S2" s="18" t="s">
        <v>0</v>
      </c>
      <c r="T2" s="21">
        <f>IF((K2*1.25)&gt;(K2+25), (K2*1.25), (K2+25))</f>
        <v>103.05000000000001</v>
      </c>
      <c r="U2" s="21">
        <f t="shared" ref="U2:Z2" si="1">IF((L2*1.25)&gt;(L2+25), (L2*1.25), (L2+25))</f>
        <v>122.5</v>
      </c>
      <c r="V2" s="21">
        <f t="shared" si="1"/>
        <v>179.08750000000001</v>
      </c>
      <c r="W2" s="21">
        <f t="shared" si="1"/>
        <v>234.85</v>
      </c>
      <c r="X2" s="21">
        <f t="shared" si="1"/>
        <v>286.33749999999998</v>
      </c>
      <c r="Y2" s="21">
        <f t="shared" si="1"/>
        <v>340.68749999999994</v>
      </c>
      <c r="Z2" s="21">
        <f t="shared" si="1"/>
        <v>375</v>
      </c>
      <c r="AB2" s="18" t="s">
        <v>0</v>
      </c>
      <c r="AC2" s="21">
        <f>IF((K2*1.15)&gt;(K2+15), (K2*1.15), (K2+15))</f>
        <v>93.050000000000011</v>
      </c>
      <c r="AD2" s="21">
        <f t="shared" ref="AD2:AI2" si="2">IF((L2*1.15)&gt;(L2+15), (L2*1.15), (L2+15))</f>
        <v>112.5</v>
      </c>
      <c r="AE2" s="21">
        <f t="shared" si="2"/>
        <v>164.76050000000001</v>
      </c>
      <c r="AF2" s="21">
        <f t="shared" si="2"/>
        <v>216.06199999999998</v>
      </c>
      <c r="AG2" s="21">
        <f t="shared" si="2"/>
        <v>263.43049999999999</v>
      </c>
      <c r="AH2" s="21">
        <f t="shared" si="2"/>
        <v>313.43249999999995</v>
      </c>
      <c r="AI2" s="21">
        <f t="shared" si="2"/>
        <v>345</v>
      </c>
      <c r="AL2" s="63" t="str">
        <f>IF(L2=MIN(TRANSPORT1!L2,SCHEN79!C2,POUPEAU!B2),L2,"")</f>
        <v/>
      </c>
      <c r="AM2" t="str">
        <f ca="1">IF(AL2="","",MID(CELL("nomfichier",A1),FIND("]",CELL("nomfichier",A1))+1,20))</f>
        <v/>
      </c>
      <c r="AN2" s="64" t="str">
        <f>IF(L2=MIN(TRANSPORT1!L2,SCHEN79!C2,POUPEAU!B2),L2,"")</f>
        <v/>
      </c>
      <c r="AO2" s="65" t="str">
        <f ca="1">IF(AN2="","",MID(CELL("nomfichier",$A$1),FIND("]",CELL("nomfichier",$A$1))+1,20))</f>
        <v/>
      </c>
    </row>
    <row r="3" spans="1:41">
      <c r="A3" s="4" t="s">
        <v>1</v>
      </c>
      <c r="B3" s="6">
        <v>76.650000000000006</v>
      </c>
      <c r="C3" s="6">
        <v>96.1</v>
      </c>
      <c r="D3" s="6">
        <v>131.58000000000001</v>
      </c>
      <c r="E3" s="6">
        <v>169.31</v>
      </c>
      <c r="F3" s="6">
        <v>211.64</v>
      </c>
      <c r="G3" s="6">
        <v>258.55</v>
      </c>
      <c r="H3" s="6">
        <v>291.73</v>
      </c>
      <c r="J3" s="18" t="s">
        <v>1</v>
      </c>
      <c r="K3" s="19">
        <f t="shared" ref="K3:K66" si="3">B3+1.4</f>
        <v>78.050000000000011</v>
      </c>
      <c r="L3" s="19">
        <f t="shared" ref="L3:L66" si="4">C3+1.4</f>
        <v>97.5</v>
      </c>
      <c r="M3" s="19">
        <f t="shared" ref="M3:M66" si="5">D3+1.4</f>
        <v>132.98000000000002</v>
      </c>
      <c r="N3" s="19">
        <f t="shared" ref="N3:N66" si="6">E3+1.4</f>
        <v>170.71</v>
      </c>
      <c r="O3" s="19">
        <f t="shared" ref="O3:O66" si="7">F3+1.4</f>
        <v>213.04</v>
      </c>
      <c r="P3" s="19">
        <f t="shared" ref="P3:P66" si="8">G3+1.4</f>
        <v>259.95</v>
      </c>
      <c r="Q3" s="19">
        <f t="shared" ref="Q3:Q66" si="9">H3+1.4</f>
        <v>293.13</v>
      </c>
      <c r="S3" s="18" t="s">
        <v>1</v>
      </c>
      <c r="T3" s="21">
        <f t="shared" ref="T3:T66" si="10">IF((K3*1.25)&gt;(K3+25), (K3*1.25), (K3+25))</f>
        <v>103.05000000000001</v>
      </c>
      <c r="U3" s="21">
        <f t="shared" ref="U3:U66" si="11">IF((L3*1.25)&gt;(L3+25), (L3*1.25), (L3+25))</f>
        <v>122.5</v>
      </c>
      <c r="V3" s="21">
        <f t="shared" ref="V3:V66" si="12">IF((M3*1.25)&gt;(M3+25), (M3*1.25), (M3+25))</f>
        <v>166.22500000000002</v>
      </c>
      <c r="W3" s="21">
        <f t="shared" ref="W3:W66" si="13">IF((N3*1.25)&gt;(N3+25), (N3*1.25), (N3+25))</f>
        <v>213.38750000000002</v>
      </c>
      <c r="X3" s="21">
        <f t="shared" ref="X3:X66" si="14">IF((O3*1.25)&gt;(O3+25), (O3*1.25), (O3+25))</f>
        <v>266.3</v>
      </c>
      <c r="Y3" s="21">
        <f t="shared" ref="Y3:Y66" si="15">IF((P3*1.25)&gt;(P3+25), (P3*1.25), (P3+25))</f>
        <v>324.9375</v>
      </c>
      <c r="Z3" s="21">
        <f t="shared" ref="Z3:Z66" si="16">IF((Q3*1.25)&gt;(Q3+25), (Q3*1.25), (Q3+25))</f>
        <v>366.41250000000002</v>
      </c>
      <c r="AB3" s="18" t="s">
        <v>1</v>
      </c>
      <c r="AC3" s="21">
        <f t="shared" ref="AC3:AC22" si="17">IF((K3*1.15)&gt;(K3+15), (K3*1.15), (K3+15))</f>
        <v>93.050000000000011</v>
      </c>
      <c r="AD3" s="21">
        <f t="shared" ref="AD3:AD20" si="18">IF((L3*1.15)&gt;(L3+15), (L3*1.15), (L3+15))</f>
        <v>112.5</v>
      </c>
      <c r="AE3" s="21">
        <f t="shared" ref="AE3:AE20" si="19">IF((M3*1.15)&gt;(M3+15), (M3*1.15), (M3+15))</f>
        <v>152.92700000000002</v>
      </c>
      <c r="AF3" s="21">
        <f t="shared" ref="AF3:AF20" si="20">IF((N3*1.15)&gt;(N3+15), (N3*1.15), (N3+15))</f>
        <v>196.31649999999999</v>
      </c>
      <c r="AG3" s="21">
        <f t="shared" ref="AG3:AG20" si="21">IF((O3*1.15)&gt;(O3+15), (O3*1.15), (O3+15))</f>
        <v>244.99599999999998</v>
      </c>
      <c r="AH3" s="21">
        <f t="shared" ref="AH3:AH20" si="22">IF((P3*1.15)&gt;(P3+15), (P3*1.15), (P3+15))</f>
        <v>298.94249999999994</v>
      </c>
      <c r="AI3" s="21">
        <f t="shared" ref="AI3:AI20" si="23">IF((Q3*1.15)&gt;(Q3+15), (Q3*1.15), (Q3+15))</f>
        <v>337.09949999999998</v>
      </c>
      <c r="AL3" s="63">
        <f>IF(L3=MIN(TRANSPORT1!L3,SCHEN79!C3,POUPEAU!B3),L3,"")</f>
        <v>97.5</v>
      </c>
      <c r="AM3" t="str">
        <f t="shared" ref="AM3:AM45" ca="1" si="24">+MID(CELL("nomfichier",A2),FIND("]",CELL("nomfichier",A2))+1,20)</f>
        <v>TRANSPORT1</v>
      </c>
      <c r="AN3" s="64">
        <f>IF(L3=MIN(TRANSPORT1!L3,SCHEN79!C3,POUPEAU!B3),L3,"")</f>
        <v>97.5</v>
      </c>
      <c r="AO3" s="65" t="str">
        <f t="shared" ref="AO3:AO66" ca="1" si="25">IF(AN3="","",MID(CELL("nomfichier",$A$1),FIND("]",CELL("nomfichier",$A$1))+1,20))</f>
        <v>TRANSPORT1</v>
      </c>
    </row>
    <row r="4" spans="1:41">
      <c r="A4" s="4" t="s">
        <v>2</v>
      </c>
      <c r="B4" s="6">
        <v>49.2</v>
      </c>
      <c r="C4" s="6">
        <v>61.78</v>
      </c>
      <c r="D4" s="6">
        <v>85.8</v>
      </c>
      <c r="E4" s="6">
        <v>113.27</v>
      </c>
      <c r="F4" s="6">
        <v>143.01</v>
      </c>
      <c r="G4" s="6">
        <v>175.04</v>
      </c>
      <c r="H4" s="6">
        <v>199.07</v>
      </c>
      <c r="J4" s="18" t="s">
        <v>2</v>
      </c>
      <c r="K4" s="19">
        <f t="shared" si="3"/>
        <v>50.6</v>
      </c>
      <c r="L4" s="19">
        <f t="shared" si="4"/>
        <v>63.18</v>
      </c>
      <c r="M4" s="19">
        <f t="shared" si="5"/>
        <v>87.2</v>
      </c>
      <c r="N4" s="19">
        <f t="shared" si="6"/>
        <v>114.67</v>
      </c>
      <c r="O4" s="19">
        <f t="shared" si="7"/>
        <v>144.41</v>
      </c>
      <c r="P4" s="19">
        <f t="shared" si="8"/>
        <v>176.44</v>
      </c>
      <c r="Q4" s="19">
        <f t="shared" si="9"/>
        <v>200.47</v>
      </c>
      <c r="S4" s="18" t="s">
        <v>2</v>
      </c>
      <c r="T4" s="21">
        <f t="shared" si="10"/>
        <v>75.599999999999994</v>
      </c>
      <c r="U4" s="21">
        <f t="shared" si="11"/>
        <v>88.18</v>
      </c>
      <c r="V4" s="21">
        <f t="shared" si="12"/>
        <v>112.2</v>
      </c>
      <c r="W4" s="21">
        <f t="shared" si="13"/>
        <v>143.33750000000001</v>
      </c>
      <c r="X4" s="21">
        <f t="shared" si="14"/>
        <v>180.51249999999999</v>
      </c>
      <c r="Y4" s="21">
        <f t="shared" si="15"/>
        <v>220.55</v>
      </c>
      <c r="Z4" s="21">
        <f t="shared" si="16"/>
        <v>250.58750000000001</v>
      </c>
      <c r="AB4" s="18" t="s">
        <v>2</v>
      </c>
      <c r="AC4" s="21">
        <f t="shared" si="17"/>
        <v>65.599999999999994</v>
      </c>
      <c r="AD4" s="21">
        <f t="shared" si="18"/>
        <v>78.180000000000007</v>
      </c>
      <c r="AE4" s="21">
        <f t="shared" si="19"/>
        <v>102.2</v>
      </c>
      <c r="AF4" s="21">
        <f t="shared" si="20"/>
        <v>131.87049999999999</v>
      </c>
      <c r="AG4" s="21">
        <f t="shared" si="21"/>
        <v>166.07149999999999</v>
      </c>
      <c r="AH4" s="21">
        <f t="shared" si="22"/>
        <v>202.90599999999998</v>
      </c>
      <c r="AI4" s="21">
        <f t="shared" si="23"/>
        <v>230.54049999999998</v>
      </c>
      <c r="AL4" s="63">
        <f>IF(L4=MIN(TRANSPORT1!L4,SCHEN79!C4,POUPEAU!B4),L4,"")</f>
        <v>63.18</v>
      </c>
      <c r="AM4" t="str">
        <f t="shared" ca="1" si="24"/>
        <v>TRANSPORT1</v>
      </c>
      <c r="AN4" s="64">
        <f>IF(L4=MIN(TRANSPORT1!L4,SCHEN79!C4,POUPEAU!B4),L4,"")</f>
        <v>63.18</v>
      </c>
      <c r="AO4" s="65" t="str">
        <f t="shared" ca="1" si="25"/>
        <v>TRANSPORT1</v>
      </c>
    </row>
    <row r="5" spans="1:41">
      <c r="A5" s="4" t="s">
        <v>3</v>
      </c>
      <c r="B5" s="6">
        <v>112.12</v>
      </c>
      <c r="C5" s="6">
        <v>139.57</v>
      </c>
      <c r="D5" s="6">
        <v>211.64</v>
      </c>
      <c r="E5" s="6">
        <v>290.58999999999997</v>
      </c>
      <c r="F5" s="6">
        <v>377.54</v>
      </c>
      <c r="G5" s="6">
        <v>472.49</v>
      </c>
      <c r="H5" s="6">
        <v>546.85</v>
      </c>
      <c r="J5" s="18" t="s">
        <v>3</v>
      </c>
      <c r="K5" s="19">
        <f t="shared" si="3"/>
        <v>113.52000000000001</v>
      </c>
      <c r="L5" s="19">
        <f t="shared" si="4"/>
        <v>140.97</v>
      </c>
      <c r="M5" s="19">
        <f t="shared" si="5"/>
        <v>213.04</v>
      </c>
      <c r="N5" s="19">
        <f t="shared" si="6"/>
        <v>291.98999999999995</v>
      </c>
      <c r="O5" s="19">
        <f t="shared" si="7"/>
        <v>378.94</v>
      </c>
      <c r="P5" s="19">
        <f t="shared" si="8"/>
        <v>473.89</v>
      </c>
      <c r="Q5" s="19">
        <f t="shared" si="9"/>
        <v>548.25</v>
      </c>
      <c r="S5" s="18" t="s">
        <v>3</v>
      </c>
      <c r="T5" s="21">
        <f t="shared" si="10"/>
        <v>141.9</v>
      </c>
      <c r="U5" s="21">
        <f t="shared" si="11"/>
        <v>176.21250000000001</v>
      </c>
      <c r="V5" s="21">
        <f t="shared" si="12"/>
        <v>266.3</v>
      </c>
      <c r="W5" s="21">
        <f t="shared" si="13"/>
        <v>364.98749999999995</v>
      </c>
      <c r="X5" s="21">
        <f t="shared" si="14"/>
        <v>473.67500000000001</v>
      </c>
      <c r="Y5" s="21">
        <f t="shared" si="15"/>
        <v>592.36249999999995</v>
      </c>
      <c r="Z5" s="21">
        <f t="shared" si="16"/>
        <v>685.3125</v>
      </c>
      <c r="AB5" s="18" t="s">
        <v>3</v>
      </c>
      <c r="AC5" s="21">
        <f t="shared" si="17"/>
        <v>130.548</v>
      </c>
      <c r="AD5" s="21">
        <f t="shared" si="18"/>
        <v>162.1155</v>
      </c>
      <c r="AE5" s="21">
        <f t="shared" si="19"/>
        <v>244.99599999999998</v>
      </c>
      <c r="AF5" s="21">
        <f t="shared" si="20"/>
        <v>335.78849999999994</v>
      </c>
      <c r="AG5" s="21">
        <f t="shared" si="21"/>
        <v>435.78099999999995</v>
      </c>
      <c r="AH5" s="21">
        <f t="shared" si="22"/>
        <v>544.97349999999994</v>
      </c>
      <c r="AI5" s="21">
        <f t="shared" si="23"/>
        <v>630.48749999999995</v>
      </c>
      <c r="AL5" s="63" t="str">
        <f>IF(L5=MIN(TRANSPORT1!L5,SCHEN79!C5,POUPEAU!B5),L5,"")</f>
        <v/>
      </c>
      <c r="AM5" t="str">
        <f t="shared" ca="1" si="24"/>
        <v>TRANSPORT1</v>
      </c>
      <c r="AN5" s="64" t="str">
        <f>IF(L5=MIN(TRANSPORT1!L5,SCHEN79!C5,POUPEAU!B5),L5,"")</f>
        <v/>
      </c>
      <c r="AO5" s="65" t="str">
        <f t="shared" ca="1" si="25"/>
        <v/>
      </c>
    </row>
    <row r="6" spans="1:41">
      <c r="A6" s="4" t="s">
        <v>4</v>
      </c>
      <c r="B6" s="6">
        <v>112.12</v>
      </c>
      <c r="C6" s="6">
        <v>139.57</v>
      </c>
      <c r="D6" s="6">
        <v>205.94</v>
      </c>
      <c r="E6" s="6">
        <v>279.16000000000003</v>
      </c>
      <c r="F6" s="6">
        <v>360.37</v>
      </c>
      <c r="G6" s="6">
        <v>447.32</v>
      </c>
      <c r="H6" s="6">
        <v>514.82000000000005</v>
      </c>
      <c r="J6" s="18" t="s">
        <v>4</v>
      </c>
      <c r="K6" s="19">
        <f t="shared" si="3"/>
        <v>113.52000000000001</v>
      </c>
      <c r="L6" s="19">
        <f t="shared" si="4"/>
        <v>140.97</v>
      </c>
      <c r="M6" s="19">
        <f t="shared" si="5"/>
        <v>207.34</v>
      </c>
      <c r="N6" s="19">
        <f t="shared" si="6"/>
        <v>280.56</v>
      </c>
      <c r="O6" s="19">
        <f t="shared" si="7"/>
        <v>361.77</v>
      </c>
      <c r="P6" s="19">
        <f t="shared" si="8"/>
        <v>448.71999999999997</v>
      </c>
      <c r="Q6" s="19">
        <f t="shared" si="9"/>
        <v>516.22</v>
      </c>
      <c r="S6" s="18" t="s">
        <v>4</v>
      </c>
      <c r="T6" s="21">
        <f t="shared" si="10"/>
        <v>141.9</v>
      </c>
      <c r="U6" s="21">
        <f t="shared" si="11"/>
        <v>176.21250000000001</v>
      </c>
      <c r="V6" s="21">
        <f t="shared" si="12"/>
        <v>259.17500000000001</v>
      </c>
      <c r="W6" s="21">
        <f t="shared" si="13"/>
        <v>350.7</v>
      </c>
      <c r="X6" s="21">
        <f t="shared" si="14"/>
        <v>452.21249999999998</v>
      </c>
      <c r="Y6" s="21">
        <f t="shared" si="15"/>
        <v>560.9</v>
      </c>
      <c r="Z6" s="21">
        <f t="shared" si="16"/>
        <v>645.27500000000009</v>
      </c>
      <c r="AB6" s="18" t="s">
        <v>4</v>
      </c>
      <c r="AC6" s="21">
        <f t="shared" si="17"/>
        <v>130.548</v>
      </c>
      <c r="AD6" s="21">
        <f t="shared" si="18"/>
        <v>162.1155</v>
      </c>
      <c r="AE6" s="21">
        <f t="shared" si="19"/>
        <v>238.44099999999997</v>
      </c>
      <c r="AF6" s="21">
        <f t="shared" si="20"/>
        <v>322.64400000000001</v>
      </c>
      <c r="AG6" s="21">
        <f t="shared" si="21"/>
        <v>416.03549999999996</v>
      </c>
      <c r="AH6" s="21">
        <f t="shared" si="22"/>
        <v>516.02799999999991</v>
      </c>
      <c r="AI6" s="21">
        <f t="shared" si="23"/>
        <v>593.65300000000002</v>
      </c>
      <c r="AL6" s="63" t="str">
        <f>IF(L6=MIN(TRANSPORT1!L6,SCHEN79!C6,POUPEAU!B6),L6,"")</f>
        <v/>
      </c>
      <c r="AM6" t="str">
        <f t="shared" ca="1" si="24"/>
        <v>TRANSPORT1</v>
      </c>
      <c r="AN6" s="64" t="str">
        <f>IF(L6=MIN(TRANSPORT1!L6,SCHEN79!C6,POUPEAU!B6),L6,"")</f>
        <v/>
      </c>
      <c r="AO6" s="65" t="str">
        <f t="shared" ca="1" si="25"/>
        <v/>
      </c>
    </row>
    <row r="7" spans="1:41">
      <c r="A7" s="4" t="s">
        <v>5</v>
      </c>
      <c r="B7" s="6">
        <v>105.25</v>
      </c>
      <c r="C7" s="6">
        <v>131.58000000000001</v>
      </c>
      <c r="D7" s="6">
        <v>215.08</v>
      </c>
      <c r="E7" s="6">
        <v>310.04000000000002</v>
      </c>
      <c r="F7" s="6">
        <v>412.99</v>
      </c>
      <c r="G7" s="6">
        <v>525.12</v>
      </c>
      <c r="H7" s="6">
        <v>608.64</v>
      </c>
      <c r="J7" s="18" t="s">
        <v>5</v>
      </c>
      <c r="K7" s="19">
        <f t="shared" si="3"/>
        <v>106.65</v>
      </c>
      <c r="L7" s="19">
        <f t="shared" si="4"/>
        <v>132.98000000000002</v>
      </c>
      <c r="M7" s="19">
        <f t="shared" si="5"/>
        <v>216.48000000000002</v>
      </c>
      <c r="N7" s="19">
        <f t="shared" si="6"/>
        <v>311.44</v>
      </c>
      <c r="O7" s="19">
        <f t="shared" si="7"/>
        <v>414.39</v>
      </c>
      <c r="P7" s="19">
        <f t="shared" si="8"/>
        <v>526.52</v>
      </c>
      <c r="Q7" s="19">
        <f t="shared" si="9"/>
        <v>610.04</v>
      </c>
      <c r="S7" s="18" t="s">
        <v>5</v>
      </c>
      <c r="T7" s="21">
        <f t="shared" si="10"/>
        <v>133.3125</v>
      </c>
      <c r="U7" s="21">
        <f t="shared" si="11"/>
        <v>166.22500000000002</v>
      </c>
      <c r="V7" s="21">
        <f t="shared" si="12"/>
        <v>270.60000000000002</v>
      </c>
      <c r="W7" s="21">
        <f t="shared" si="13"/>
        <v>389.3</v>
      </c>
      <c r="X7" s="21">
        <f t="shared" si="14"/>
        <v>517.98749999999995</v>
      </c>
      <c r="Y7" s="21">
        <f t="shared" si="15"/>
        <v>658.15</v>
      </c>
      <c r="Z7" s="21">
        <f t="shared" si="16"/>
        <v>762.55</v>
      </c>
      <c r="AB7" s="18" t="s">
        <v>5</v>
      </c>
      <c r="AC7" s="21">
        <f t="shared" si="17"/>
        <v>122.64749999999999</v>
      </c>
      <c r="AD7" s="21">
        <f t="shared" si="18"/>
        <v>152.92700000000002</v>
      </c>
      <c r="AE7" s="21">
        <f t="shared" si="19"/>
        <v>248.952</v>
      </c>
      <c r="AF7" s="21">
        <f t="shared" si="20"/>
        <v>358.15599999999995</v>
      </c>
      <c r="AG7" s="21">
        <f t="shared" si="21"/>
        <v>476.54849999999993</v>
      </c>
      <c r="AH7" s="21">
        <f t="shared" si="22"/>
        <v>605.49799999999993</v>
      </c>
      <c r="AI7" s="21">
        <f t="shared" si="23"/>
        <v>701.54599999999994</v>
      </c>
      <c r="AL7" s="63" t="str">
        <f>IF(L7=MIN(TRANSPORT1!L7,SCHEN79!C7,POUPEAU!B7),L7,"")</f>
        <v/>
      </c>
      <c r="AM7" t="str">
        <f t="shared" ca="1" si="24"/>
        <v>TRANSPORT1</v>
      </c>
      <c r="AN7" s="64" t="str">
        <f>IF(L7=MIN(TRANSPORT1!L7,SCHEN79!C7,POUPEAU!B7),L7,"")</f>
        <v/>
      </c>
      <c r="AO7" s="65" t="str">
        <f t="shared" ca="1" si="25"/>
        <v/>
      </c>
    </row>
    <row r="8" spans="1:41">
      <c r="A8" s="4" t="s">
        <v>6</v>
      </c>
      <c r="B8" s="6">
        <v>83.52</v>
      </c>
      <c r="C8" s="6">
        <v>105.25</v>
      </c>
      <c r="D8" s="6">
        <v>148.72</v>
      </c>
      <c r="E8" s="6">
        <v>195.63</v>
      </c>
      <c r="F8" s="6">
        <v>248.26</v>
      </c>
      <c r="G8" s="6">
        <v>304.31</v>
      </c>
      <c r="H8" s="6">
        <v>346.65</v>
      </c>
      <c r="J8" s="18" t="s">
        <v>6</v>
      </c>
      <c r="K8" s="19">
        <f t="shared" si="3"/>
        <v>84.92</v>
      </c>
      <c r="L8" s="19">
        <f t="shared" si="4"/>
        <v>106.65</v>
      </c>
      <c r="M8" s="19">
        <f t="shared" si="5"/>
        <v>150.12</v>
      </c>
      <c r="N8" s="19">
        <f t="shared" si="6"/>
        <v>197.03</v>
      </c>
      <c r="O8" s="19">
        <f t="shared" si="7"/>
        <v>249.66</v>
      </c>
      <c r="P8" s="19">
        <f t="shared" si="8"/>
        <v>305.70999999999998</v>
      </c>
      <c r="Q8" s="19">
        <f t="shared" si="9"/>
        <v>348.04999999999995</v>
      </c>
      <c r="S8" s="18" t="s">
        <v>6</v>
      </c>
      <c r="T8" s="21">
        <f t="shared" si="10"/>
        <v>109.92</v>
      </c>
      <c r="U8" s="21">
        <f t="shared" si="11"/>
        <v>133.3125</v>
      </c>
      <c r="V8" s="21">
        <f t="shared" si="12"/>
        <v>187.65</v>
      </c>
      <c r="W8" s="21">
        <f t="shared" si="13"/>
        <v>246.28749999999999</v>
      </c>
      <c r="X8" s="21">
        <f t="shared" si="14"/>
        <v>312.07499999999999</v>
      </c>
      <c r="Y8" s="21">
        <f t="shared" si="15"/>
        <v>382.13749999999999</v>
      </c>
      <c r="Z8" s="21">
        <f t="shared" si="16"/>
        <v>435.06249999999994</v>
      </c>
      <c r="AB8" s="18" t="s">
        <v>6</v>
      </c>
      <c r="AC8" s="21">
        <f t="shared" si="17"/>
        <v>99.92</v>
      </c>
      <c r="AD8" s="21">
        <f t="shared" si="18"/>
        <v>122.64749999999999</v>
      </c>
      <c r="AE8" s="21">
        <f t="shared" si="19"/>
        <v>172.63800000000001</v>
      </c>
      <c r="AF8" s="21">
        <f t="shared" si="20"/>
        <v>226.58449999999999</v>
      </c>
      <c r="AG8" s="21">
        <f t="shared" si="21"/>
        <v>287.10899999999998</v>
      </c>
      <c r="AH8" s="21">
        <f t="shared" si="22"/>
        <v>351.56649999999996</v>
      </c>
      <c r="AI8" s="21">
        <f t="shared" si="23"/>
        <v>400.25749999999994</v>
      </c>
      <c r="AL8" s="63">
        <f>IF(L8=MIN(TRANSPORT1!L8,SCHEN79!C8,POUPEAU!B8),L8,"")</f>
        <v>106.65</v>
      </c>
      <c r="AM8" t="str">
        <f t="shared" ca="1" si="24"/>
        <v>TRANSPORT1</v>
      </c>
      <c r="AN8" s="64">
        <f>IF(L8=MIN(TRANSPORT1!L8,SCHEN79!C8,POUPEAU!B8),L8,"")</f>
        <v>106.65</v>
      </c>
      <c r="AO8" s="65" t="str">
        <f t="shared" ca="1" si="25"/>
        <v>TRANSPORT1</v>
      </c>
    </row>
    <row r="9" spans="1:41">
      <c r="A9" s="4" t="s">
        <v>7</v>
      </c>
      <c r="B9" s="6">
        <v>76.650000000000006</v>
      </c>
      <c r="C9" s="6">
        <v>96.1</v>
      </c>
      <c r="D9" s="6">
        <v>138.41999999999999</v>
      </c>
      <c r="E9" s="6">
        <v>184.19</v>
      </c>
      <c r="F9" s="6">
        <v>234.53</v>
      </c>
      <c r="G9" s="6">
        <v>289.44</v>
      </c>
      <c r="H9" s="6">
        <v>331.78</v>
      </c>
      <c r="J9" s="18" t="s">
        <v>7</v>
      </c>
      <c r="K9" s="19">
        <f t="shared" si="3"/>
        <v>78.050000000000011</v>
      </c>
      <c r="L9" s="19">
        <f t="shared" si="4"/>
        <v>97.5</v>
      </c>
      <c r="M9" s="19">
        <f t="shared" si="5"/>
        <v>139.82</v>
      </c>
      <c r="N9" s="19">
        <f t="shared" si="6"/>
        <v>185.59</v>
      </c>
      <c r="O9" s="19">
        <f t="shared" si="7"/>
        <v>235.93</v>
      </c>
      <c r="P9" s="19">
        <f t="shared" si="8"/>
        <v>290.83999999999997</v>
      </c>
      <c r="Q9" s="19">
        <f t="shared" si="9"/>
        <v>333.17999999999995</v>
      </c>
      <c r="S9" s="18" t="s">
        <v>7</v>
      </c>
      <c r="T9" s="21">
        <f t="shared" si="10"/>
        <v>103.05000000000001</v>
      </c>
      <c r="U9" s="21">
        <f t="shared" si="11"/>
        <v>122.5</v>
      </c>
      <c r="V9" s="21">
        <f t="shared" si="12"/>
        <v>174.77499999999998</v>
      </c>
      <c r="W9" s="21">
        <f t="shared" si="13"/>
        <v>231.98750000000001</v>
      </c>
      <c r="X9" s="21">
        <f t="shared" si="14"/>
        <v>294.91250000000002</v>
      </c>
      <c r="Y9" s="21">
        <f t="shared" si="15"/>
        <v>363.54999999999995</v>
      </c>
      <c r="Z9" s="21">
        <f t="shared" si="16"/>
        <v>416.47499999999991</v>
      </c>
      <c r="AB9" s="18" t="s">
        <v>7</v>
      </c>
      <c r="AC9" s="21">
        <f t="shared" si="17"/>
        <v>93.050000000000011</v>
      </c>
      <c r="AD9" s="21">
        <f t="shared" si="18"/>
        <v>112.5</v>
      </c>
      <c r="AE9" s="21">
        <f t="shared" si="19"/>
        <v>160.79299999999998</v>
      </c>
      <c r="AF9" s="21">
        <f t="shared" si="20"/>
        <v>213.42849999999999</v>
      </c>
      <c r="AG9" s="21">
        <f t="shared" si="21"/>
        <v>271.31950000000001</v>
      </c>
      <c r="AH9" s="21">
        <f t="shared" si="22"/>
        <v>334.46599999999995</v>
      </c>
      <c r="AI9" s="21">
        <f t="shared" si="23"/>
        <v>383.15699999999993</v>
      </c>
      <c r="AL9" s="63">
        <f>IF(L9=MIN(TRANSPORT1!L9,SCHEN79!C9,POUPEAU!B9),L9,"")</f>
        <v>97.5</v>
      </c>
      <c r="AM9" t="str">
        <f t="shared" ca="1" si="24"/>
        <v>TRANSPORT1</v>
      </c>
      <c r="AN9" s="64">
        <f>IF(L9=MIN(TRANSPORT1!L9,SCHEN79!C9,POUPEAU!B9),L9,"")</f>
        <v>97.5</v>
      </c>
      <c r="AO9" s="65" t="str">
        <f t="shared" ca="1" si="25"/>
        <v>TRANSPORT1</v>
      </c>
    </row>
    <row r="10" spans="1:41">
      <c r="A10" s="4" t="s">
        <v>8</v>
      </c>
      <c r="B10" s="6">
        <v>83.52</v>
      </c>
      <c r="C10" s="6">
        <v>105.25</v>
      </c>
      <c r="D10" s="6">
        <v>155.59</v>
      </c>
      <c r="E10" s="6">
        <v>212.78</v>
      </c>
      <c r="F10" s="6">
        <v>274.57</v>
      </c>
      <c r="G10" s="6">
        <v>339.79</v>
      </c>
      <c r="H10" s="6">
        <v>392.42</v>
      </c>
      <c r="J10" s="18" t="s">
        <v>8</v>
      </c>
      <c r="K10" s="19">
        <f t="shared" si="3"/>
        <v>84.92</v>
      </c>
      <c r="L10" s="19">
        <f t="shared" si="4"/>
        <v>106.65</v>
      </c>
      <c r="M10" s="19">
        <f t="shared" si="5"/>
        <v>156.99</v>
      </c>
      <c r="N10" s="19">
        <f t="shared" si="6"/>
        <v>214.18</v>
      </c>
      <c r="O10" s="19">
        <f t="shared" si="7"/>
        <v>275.96999999999997</v>
      </c>
      <c r="P10" s="19">
        <f t="shared" si="8"/>
        <v>341.19</v>
      </c>
      <c r="Q10" s="19">
        <f t="shared" si="9"/>
        <v>393.82</v>
      </c>
      <c r="S10" s="18" t="s">
        <v>8</v>
      </c>
      <c r="T10" s="21">
        <f t="shared" si="10"/>
        <v>109.92</v>
      </c>
      <c r="U10" s="21">
        <f t="shared" si="11"/>
        <v>133.3125</v>
      </c>
      <c r="V10" s="21">
        <f t="shared" si="12"/>
        <v>196.23750000000001</v>
      </c>
      <c r="W10" s="21">
        <f t="shared" si="13"/>
        <v>267.72500000000002</v>
      </c>
      <c r="X10" s="21">
        <f t="shared" si="14"/>
        <v>344.96249999999998</v>
      </c>
      <c r="Y10" s="21">
        <f t="shared" si="15"/>
        <v>426.48750000000001</v>
      </c>
      <c r="Z10" s="21">
        <f t="shared" si="16"/>
        <v>492.27499999999998</v>
      </c>
      <c r="AB10" s="18" t="s">
        <v>8</v>
      </c>
      <c r="AC10" s="21">
        <f t="shared" si="17"/>
        <v>99.92</v>
      </c>
      <c r="AD10" s="21">
        <f t="shared" si="18"/>
        <v>122.64749999999999</v>
      </c>
      <c r="AE10" s="21">
        <f t="shared" si="19"/>
        <v>180.5385</v>
      </c>
      <c r="AF10" s="21">
        <f t="shared" si="20"/>
        <v>246.30699999999999</v>
      </c>
      <c r="AG10" s="21">
        <f t="shared" si="21"/>
        <v>317.36549999999994</v>
      </c>
      <c r="AH10" s="21">
        <f t="shared" si="22"/>
        <v>392.36849999999998</v>
      </c>
      <c r="AI10" s="21">
        <f t="shared" si="23"/>
        <v>452.89299999999997</v>
      </c>
      <c r="AL10" s="63" t="str">
        <f>IF(L10=MIN(TRANSPORT1!L10,SCHEN79!C10,POUPEAU!B10),L10,"")</f>
        <v/>
      </c>
      <c r="AM10" t="str">
        <f t="shared" ca="1" si="24"/>
        <v>TRANSPORT1</v>
      </c>
      <c r="AN10" s="64" t="str">
        <f>IF(L10=MIN(TRANSPORT1!L10,SCHEN79!C10,POUPEAU!B10),L10,"")</f>
        <v/>
      </c>
      <c r="AO10" s="65" t="str">
        <f t="shared" ca="1" si="25"/>
        <v/>
      </c>
    </row>
    <row r="11" spans="1:41">
      <c r="A11" s="4" t="s">
        <v>9</v>
      </c>
      <c r="B11" s="6">
        <v>76.650000000000006</v>
      </c>
      <c r="C11" s="6">
        <v>96.1</v>
      </c>
      <c r="D11" s="6">
        <v>131.58000000000001</v>
      </c>
      <c r="E11" s="6">
        <v>169.31</v>
      </c>
      <c r="F11" s="6">
        <v>211.64</v>
      </c>
      <c r="G11" s="6">
        <v>258.55</v>
      </c>
      <c r="H11" s="6">
        <v>291.73</v>
      </c>
      <c r="J11" s="18" t="s">
        <v>9</v>
      </c>
      <c r="K11" s="19">
        <f t="shared" si="3"/>
        <v>78.050000000000011</v>
      </c>
      <c r="L11" s="19">
        <f t="shared" si="4"/>
        <v>97.5</v>
      </c>
      <c r="M11" s="19">
        <f t="shared" si="5"/>
        <v>132.98000000000002</v>
      </c>
      <c r="N11" s="19">
        <f t="shared" si="6"/>
        <v>170.71</v>
      </c>
      <c r="O11" s="19">
        <f t="shared" si="7"/>
        <v>213.04</v>
      </c>
      <c r="P11" s="19">
        <f t="shared" si="8"/>
        <v>259.95</v>
      </c>
      <c r="Q11" s="19">
        <f t="shared" si="9"/>
        <v>293.13</v>
      </c>
      <c r="S11" s="18" t="s">
        <v>9</v>
      </c>
      <c r="T11" s="21">
        <f t="shared" si="10"/>
        <v>103.05000000000001</v>
      </c>
      <c r="U11" s="21">
        <f t="shared" si="11"/>
        <v>122.5</v>
      </c>
      <c r="V11" s="21">
        <f t="shared" si="12"/>
        <v>166.22500000000002</v>
      </c>
      <c r="W11" s="21">
        <f t="shared" si="13"/>
        <v>213.38750000000002</v>
      </c>
      <c r="X11" s="21">
        <f t="shared" si="14"/>
        <v>266.3</v>
      </c>
      <c r="Y11" s="21">
        <f t="shared" si="15"/>
        <v>324.9375</v>
      </c>
      <c r="Z11" s="21">
        <f t="shared" si="16"/>
        <v>366.41250000000002</v>
      </c>
      <c r="AB11" s="18" t="s">
        <v>9</v>
      </c>
      <c r="AC11" s="21">
        <f t="shared" si="17"/>
        <v>93.050000000000011</v>
      </c>
      <c r="AD11" s="21">
        <f t="shared" si="18"/>
        <v>112.5</v>
      </c>
      <c r="AE11" s="21">
        <f t="shared" si="19"/>
        <v>152.92700000000002</v>
      </c>
      <c r="AF11" s="21">
        <f t="shared" si="20"/>
        <v>196.31649999999999</v>
      </c>
      <c r="AG11" s="21">
        <f t="shared" si="21"/>
        <v>244.99599999999998</v>
      </c>
      <c r="AH11" s="21">
        <f t="shared" si="22"/>
        <v>298.94249999999994</v>
      </c>
      <c r="AI11" s="21">
        <f t="shared" si="23"/>
        <v>337.09949999999998</v>
      </c>
      <c r="AL11" s="63">
        <f>IF(L11=MIN(TRANSPORT1!L11,SCHEN79!C11,POUPEAU!B11),L11,"")</f>
        <v>97.5</v>
      </c>
      <c r="AM11" t="str">
        <f t="shared" ca="1" si="24"/>
        <v>TRANSPORT1</v>
      </c>
      <c r="AN11" s="64">
        <f>IF(L11=MIN(TRANSPORT1!L11,SCHEN79!C11,POUPEAU!B11),L11,"")</f>
        <v>97.5</v>
      </c>
      <c r="AO11" s="65" t="str">
        <f t="shared" ca="1" si="25"/>
        <v>TRANSPORT1</v>
      </c>
    </row>
    <row r="12" spans="1:41">
      <c r="A12" s="4" t="s">
        <v>10</v>
      </c>
      <c r="B12" s="6">
        <v>83.52</v>
      </c>
      <c r="C12" s="6">
        <v>105.25</v>
      </c>
      <c r="D12" s="6">
        <v>154.44999999999999</v>
      </c>
      <c r="E12" s="6">
        <v>210.5</v>
      </c>
      <c r="F12" s="6">
        <v>271.14999999999998</v>
      </c>
      <c r="G12" s="6">
        <v>337.49</v>
      </c>
      <c r="H12" s="6">
        <v>387.84</v>
      </c>
      <c r="J12" s="18" t="s">
        <v>10</v>
      </c>
      <c r="K12" s="19">
        <f t="shared" si="3"/>
        <v>84.92</v>
      </c>
      <c r="L12" s="19">
        <f t="shared" si="4"/>
        <v>106.65</v>
      </c>
      <c r="M12" s="19">
        <f t="shared" si="5"/>
        <v>155.85</v>
      </c>
      <c r="N12" s="19">
        <f t="shared" si="6"/>
        <v>211.9</v>
      </c>
      <c r="O12" s="19">
        <f t="shared" si="7"/>
        <v>272.54999999999995</v>
      </c>
      <c r="P12" s="19">
        <f t="shared" si="8"/>
        <v>338.89</v>
      </c>
      <c r="Q12" s="19">
        <f t="shared" si="9"/>
        <v>389.23999999999995</v>
      </c>
      <c r="S12" s="18" t="s">
        <v>10</v>
      </c>
      <c r="T12" s="21">
        <f t="shared" si="10"/>
        <v>109.92</v>
      </c>
      <c r="U12" s="21">
        <f t="shared" si="11"/>
        <v>133.3125</v>
      </c>
      <c r="V12" s="21">
        <f t="shared" si="12"/>
        <v>194.8125</v>
      </c>
      <c r="W12" s="21">
        <f t="shared" si="13"/>
        <v>264.875</v>
      </c>
      <c r="X12" s="21">
        <f t="shared" si="14"/>
        <v>340.68749999999994</v>
      </c>
      <c r="Y12" s="21">
        <f t="shared" si="15"/>
        <v>423.61249999999995</v>
      </c>
      <c r="Z12" s="21">
        <f t="shared" si="16"/>
        <v>486.54999999999995</v>
      </c>
      <c r="AB12" s="18" t="s">
        <v>10</v>
      </c>
      <c r="AC12" s="21">
        <f t="shared" si="17"/>
        <v>99.92</v>
      </c>
      <c r="AD12" s="21">
        <f t="shared" si="18"/>
        <v>122.64749999999999</v>
      </c>
      <c r="AE12" s="21">
        <f t="shared" si="19"/>
        <v>179.22749999999999</v>
      </c>
      <c r="AF12" s="21">
        <f t="shared" si="20"/>
        <v>243.68499999999997</v>
      </c>
      <c r="AG12" s="21">
        <f t="shared" si="21"/>
        <v>313.43249999999995</v>
      </c>
      <c r="AH12" s="21">
        <f t="shared" si="22"/>
        <v>389.72349999999994</v>
      </c>
      <c r="AI12" s="21">
        <f t="shared" si="23"/>
        <v>447.62599999999992</v>
      </c>
      <c r="AL12" s="63" t="str">
        <f>IF(L12=MIN(TRANSPORT1!L12,SCHEN79!C12,POUPEAU!B12),L12,"")</f>
        <v/>
      </c>
      <c r="AM12" t="str">
        <f t="shared" ca="1" si="24"/>
        <v>TRANSPORT1</v>
      </c>
      <c r="AN12" s="64" t="str">
        <f>IF(L12=MIN(TRANSPORT1!L12,SCHEN79!C12,POUPEAU!B12),L12,"")</f>
        <v/>
      </c>
      <c r="AO12" s="65" t="str">
        <f t="shared" ca="1" si="25"/>
        <v/>
      </c>
    </row>
    <row r="13" spans="1:41">
      <c r="A13" s="4" t="s">
        <v>11</v>
      </c>
      <c r="B13" s="6">
        <v>76.650000000000006</v>
      </c>
      <c r="C13" s="6">
        <v>96.1</v>
      </c>
      <c r="D13" s="6">
        <v>132.69999999999999</v>
      </c>
      <c r="E13" s="6">
        <v>172.74</v>
      </c>
      <c r="F13" s="6">
        <v>216.23</v>
      </c>
      <c r="G13" s="6">
        <v>264.27</v>
      </c>
      <c r="H13" s="6">
        <v>300.89</v>
      </c>
      <c r="J13" s="18" t="s">
        <v>11</v>
      </c>
      <c r="K13" s="19">
        <f t="shared" si="3"/>
        <v>78.050000000000011</v>
      </c>
      <c r="L13" s="19">
        <f t="shared" si="4"/>
        <v>97.5</v>
      </c>
      <c r="M13" s="19">
        <f t="shared" si="5"/>
        <v>134.1</v>
      </c>
      <c r="N13" s="19">
        <f t="shared" si="6"/>
        <v>174.14000000000001</v>
      </c>
      <c r="O13" s="19">
        <f t="shared" si="7"/>
        <v>217.63</v>
      </c>
      <c r="P13" s="19">
        <f t="shared" si="8"/>
        <v>265.66999999999996</v>
      </c>
      <c r="Q13" s="19">
        <f t="shared" si="9"/>
        <v>302.28999999999996</v>
      </c>
      <c r="S13" s="18" t="s">
        <v>11</v>
      </c>
      <c r="T13" s="21">
        <f t="shared" si="10"/>
        <v>103.05000000000001</v>
      </c>
      <c r="U13" s="21">
        <f t="shared" si="11"/>
        <v>122.5</v>
      </c>
      <c r="V13" s="21">
        <f t="shared" si="12"/>
        <v>167.625</v>
      </c>
      <c r="W13" s="21">
        <f t="shared" si="13"/>
        <v>217.67500000000001</v>
      </c>
      <c r="X13" s="21">
        <f t="shared" si="14"/>
        <v>272.03750000000002</v>
      </c>
      <c r="Y13" s="21">
        <f t="shared" si="15"/>
        <v>332.08749999999998</v>
      </c>
      <c r="Z13" s="21">
        <f t="shared" si="16"/>
        <v>377.86249999999995</v>
      </c>
      <c r="AB13" s="18" t="s">
        <v>11</v>
      </c>
      <c r="AC13" s="21">
        <f t="shared" si="17"/>
        <v>93.050000000000011</v>
      </c>
      <c r="AD13" s="21">
        <f t="shared" si="18"/>
        <v>112.5</v>
      </c>
      <c r="AE13" s="21">
        <f t="shared" si="19"/>
        <v>154.21499999999997</v>
      </c>
      <c r="AF13" s="21">
        <f t="shared" si="20"/>
        <v>200.261</v>
      </c>
      <c r="AG13" s="21">
        <f t="shared" si="21"/>
        <v>250.27449999999999</v>
      </c>
      <c r="AH13" s="21">
        <f t="shared" si="22"/>
        <v>305.52049999999991</v>
      </c>
      <c r="AI13" s="21">
        <f t="shared" si="23"/>
        <v>347.63349999999991</v>
      </c>
      <c r="AL13" s="63" t="str">
        <f>IF(L13=MIN(TRANSPORT1!L13,SCHEN79!C13,POUPEAU!B13),L13,"")</f>
        <v/>
      </c>
      <c r="AM13" t="str">
        <f t="shared" ca="1" si="24"/>
        <v>TRANSPORT1</v>
      </c>
      <c r="AN13" s="64" t="str">
        <f>IF(L13=MIN(TRANSPORT1!L13,SCHEN79!C13,POUPEAU!B13),L13,"")</f>
        <v/>
      </c>
      <c r="AO13" s="65" t="str">
        <f t="shared" ca="1" si="25"/>
        <v/>
      </c>
    </row>
    <row r="14" spans="1:41">
      <c r="A14" s="4" t="s">
        <v>12</v>
      </c>
      <c r="B14" s="6">
        <v>91.53</v>
      </c>
      <c r="C14" s="6">
        <v>113.27</v>
      </c>
      <c r="D14" s="6">
        <v>172.74</v>
      </c>
      <c r="E14" s="6">
        <v>239.12</v>
      </c>
      <c r="F14" s="6">
        <v>311.19</v>
      </c>
      <c r="G14" s="6">
        <v>388.98</v>
      </c>
      <c r="H14" s="6">
        <v>449.61</v>
      </c>
      <c r="J14" s="18" t="s">
        <v>12</v>
      </c>
      <c r="K14" s="19">
        <f t="shared" si="3"/>
        <v>92.93</v>
      </c>
      <c r="L14" s="19">
        <f t="shared" si="4"/>
        <v>114.67</v>
      </c>
      <c r="M14" s="19">
        <f t="shared" si="5"/>
        <v>174.14000000000001</v>
      </c>
      <c r="N14" s="19">
        <f t="shared" si="6"/>
        <v>240.52</v>
      </c>
      <c r="O14" s="19">
        <f t="shared" si="7"/>
        <v>312.58999999999997</v>
      </c>
      <c r="P14" s="19">
        <f t="shared" si="8"/>
        <v>390.38</v>
      </c>
      <c r="Q14" s="19">
        <f t="shared" si="9"/>
        <v>451.01</v>
      </c>
      <c r="S14" s="18" t="s">
        <v>12</v>
      </c>
      <c r="T14" s="21">
        <f t="shared" si="10"/>
        <v>117.93</v>
      </c>
      <c r="U14" s="21">
        <f t="shared" si="11"/>
        <v>143.33750000000001</v>
      </c>
      <c r="V14" s="21">
        <f t="shared" si="12"/>
        <v>217.67500000000001</v>
      </c>
      <c r="W14" s="21">
        <f t="shared" si="13"/>
        <v>300.65000000000003</v>
      </c>
      <c r="X14" s="21">
        <f t="shared" si="14"/>
        <v>390.73749999999995</v>
      </c>
      <c r="Y14" s="21">
        <f t="shared" si="15"/>
        <v>487.97500000000002</v>
      </c>
      <c r="Z14" s="21">
        <f t="shared" si="16"/>
        <v>563.76250000000005</v>
      </c>
      <c r="AB14" s="18" t="s">
        <v>12</v>
      </c>
      <c r="AC14" s="21">
        <f t="shared" si="17"/>
        <v>107.93</v>
      </c>
      <c r="AD14" s="21">
        <f t="shared" si="18"/>
        <v>131.87049999999999</v>
      </c>
      <c r="AE14" s="21">
        <f t="shared" si="19"/>
        <v>200.261</v>
      </c>
      <c r="AF14" s="21">
        <f t="shared" si="20"/>
        <v>276.59800000000001</v>
      </c>
      <c r="AG14" s="21">
        <f t="shared" si="21"/>
        <v>359.47849999999994</v>
      </c>
      <c r="AH14" s="21">
        <f t="shared" si="22"/>
        <v>448.93699999999995</v>
      </c>
      <c r="AI14" s="21">
        <f t="shared" si="23"/>
        <v>518.66149999999993</v>
      </c>
      <c r="AL14" s="63">
        <f>IF(L14=MIN(TRANSPORT1!L14,SCHEN79!C14,POUPEAU!B14),L14,"")</f>
        <v>114.67</v>
      </c>
      <c r="AM14" t="str">
        <f t="shared" ca="1" si="24"/>
        <v>TRANSPORT1</v>
      </c>
      <c r="AN14" s="64">
        <f>IF(L14=MIN(TRANSPORT1!L14,SCHEN79!C14,POUPEAU!B14),L14,"")</f>
        <v>114.67</v>
      </c>
      <c r="AO14" s="65" t="str">
        <f t="shared" ca="1" si="25"/>
        <v>TRANSPORT1</v>
      </c>
    </row>
    <row r="15" spans="1:41">
      <c r="A15" s="4" t="s">
        <v>13</v>
      </c>
      <c r="B15" s="6">
        <v>62.92</v>
      </c>
      <c r="C15" s="6">
        <v>78.95</v>
      </c>
      <c r="D15" s="6">
        <v>101.82</v>
      </c>
      <c r="E15" s="6">
        <v>126.99</v>
      </c>
      <c r="F15" s="6">
        <v>155.59</v>
      </c>
      <c r="G15" s="6">
        <v>185.34</v>
      </c>
      <c r="H15" s="6">
        <v>205.94</v>
      </c>
      <c r="J15" s="18" t="s">
        <v>13</v>
      </c>
      <c r="K15" s="19">
        <f t="shared" si="3"/>
        <v>64.320000000000007</v>
      </c>
      <c r="L15" s="19">
        <f t="shared" si="4"/>
        <v>80.350000000000009</v>
      </c>
      <c r="M15" s="19">
        <f t="shared" si="5"/>
        <v>103.22</v>
      </c>
      <c r="N15" s="19">
        <f t="shared" si="6"/>
        <v>128.38999999999999</v>
      </c>
      <c r="O15" s="19">
        <f t="shared" si="7"/>
        <v>156.99</v>
      </c>
      <c r="P15" s="19">
        <f t="shared" si="8"/>
        <v>186.74</v>
      </c>
      <c r="Q15" s="19">
        <f t="shared" si="9"/>
        <v>207.34</v>
      </c>
      <c r="S15" s="18" t="s">
        <v>13</v>
      </c>
      <c r="T15" s="21">
        <f t="shared" si="10"/>
        <v>89.320000000000007</v>
      </c>
      <c r="U15" s="21">
        <f t="shared" si="11"/>
        <v>105.35000000000001</v>
      </c>
      <c r="V15" s="21">
        <f t="shared" si="12"/>
        <v>129.02500000000001</v>
      </c>
      <c r="W15" s="21">
        <f t="shared" si="13"/>
        <v>160.48749999999998</v>
      </c>
      <c r="X15" s="21">
        <f t="shared" si="14"/>
        <v>196.23750000000001</v>
      </c>
      <c r="Y15" s="21">
        <f t="shared" si="15"/>
        <v>233.42500000000001</v>
      </c>
      <c r="Z15" s="21">
        <f t="shared" si="16"/>
        <v>259.17500000000001</v>
      </c>
      <c r="AB15" s="18" t="s">
        <v>13</v>
      </c>
      <c r="AC15" s="21">
        <f t="shared" si="17"/>
        <v>79.320000000000007</v>
      </c>
      <c r="AD15" s="21">
        <f t="shared" si="18"/>
        <v>95.350000000000009</v>
      </c>
      <c r="AE15" s="21">
        <f t="shared" si="19"/>
        <v>118.70299999999999</v>
      </c>
      <c r="AF15" s="21">
        <f t="shared" si="20"/>
        <v>147.64849999999998</v>
      </c>
      <c r="AG15" s="21">
        <f t="shared" si="21"/>
        <v>180.5385</v>
      </c>
      <c r="AH15" s="21">
        <f t="shared" si="22"/>
        <v>214.751</v>
      </c>
      <c r="AI15" s="21">
        <f t="shared" si="23"/>
        <v>238.44099999999997</v>
      </c>
      <c r="AL15" s="63">
        <f>IF(L15=MIN(TRANSPORT1!L15,SCHEN79!C15,POUPEAU!B15),L15,"")</f>
        <v>80.350000000000009</v>
      </c>
      <c r="AM15" t="str">
        <f t="shared" ca="1" si="24"/>
        <v>TRANSPORT1</v>
      </c>
      <c r="AN15" s="64">
        <f>IF(L15=MIN(TRANSPORT1!L15,SCHEN79!C15,POUPEAU!B15),L15,"")</f>
        <v>80.350000000000009</v>
      </c>
      <c r="AO15" s="65" t="str">
        <f t="shared" ca="1" si="25"/>
        <v>TRANSPORT1</v>
      </c>
    </row>
    <row r="16" spans="1:41">
      <c r="A16" s="4" t="s">
        <v>14</v>
      </c>
      <c r="B16" s="6">
        <v>76.650000000000006</v>
      </c>
      <c r="C16" s="6">
        <v>96.1</v>
      </c>
      <c r="D16" s="6">
        <v>124.71</v>
      </c>
      <c r="E16" s="6">
        <v>157.88</v>
      </c>
      <c r="F16" s="6">
        <v>192.2</v>
      </c>
      <c r="G16" s="6">
        <v>229.95</v>
      </c>
      <c r="H16" s="6">
        <v>256.27999999999997</v>
      </c>
      <c r="J16" s="18" t="s">
        <v>14</v>
      </c>
      <c r="K16" s="19">
        <f t="shared" si="3"/>
        <v>78.050000000000011</v>
      </c>
      <c r="L16" s="19">
        <f t="shared" si="4"/>
        <v>97.5</v>
      </c>
      <c r="M16" s="19">
        <f t="shared" si="5"/>
        <v>126.11</v>
      </c>
      <c r="N16" s="19">
        <f t="shared" si="6"/>
        <v>159.28</v>
      </c>
      <c r="O16" s="19">
        <f t="shared" si="7"/>
        <v>193.6</v>
      </c>
      <c r="P16" s="19">
        <f t="shared" si="8"/>
        <v>231.35</v>
      </c>
      <c r="Q16" s="19">
        <f t="shared" si="9"/>
        <v>257.67999999999995</v>
      </c>
      <c r="S16" s="18" t="s">
        <v>14</v>
      </c>
      <c r="T16" s="21">
        <f t="shared" si="10"/>
        <v>103.05000000000001</v>
      </c>
      <c r="U16" s="21">
        <f t="shared" si="11"/>
        <v>122.5</v>
      </c>
      <c r="V16" s="21">
        <f t="shared" si="12"/>
        <v>157.63749999999999</v>
      </c>
      <c r="W16" s="21">
        <f t="shared" si="13"/>
        <v>199.1</v>
      </c>
      <c r="X16" s="21">
        <f t="shared" si="14"/>
        <v>242</v>
      </c>
      <c r="Y16" s="21">
        <f t="shared" si="15"/>
        <v>289.1875</v>
      </c>
      <c r="Z16" s="21">
        <f t="shared" si="16"/>
        <v>322.09999999999991</v>
      </c>
      <c r="AB16" s="18" t="s">
        <v>14</v>
      </c>
      <c r="AC16" s="21">
        <f t="shared" si="17"/>
        <v>93.050000000000011</v>
      </c>
      <c r="AD16" s="21">
        <f t="shared" si="18"/>
        <v>112.5</v>
      </c>
      <c r="AE16" s="21">
        <f t="shared" si="19"/>
        <v>145.0265</v>
      </c>
      <c r="AF16" s="21">
        <f t="shared" si="20"/>
        <v>183.172</v>
      </c>
      <c r="AG16" s="21">
        <f t="shared" si="21"/>
        <v>222.64</v>
      </c>
      <c r="AH16" s="21">
        <f t="shared" si="22"/>
        <v>266.05249999999995</v>
      </c>
      <c r="AI16" s="21">
        <f t="shared" si="23"/>
        <v>296.33199999999994</v>
      </c>
      <c r="AL16" s="63">
        <f>IF(L16=MIN(TRANSPORT1!L16,SCHEN79!C16,POUPEAU!B16),L16,"")</f>
        <v>97.5</v>
      </c>
      <c r="AM16" t="str">
        <f t="shared" ca="1" si="24"/>
        <v>TRANSPORT1</v>
      </c>
      <c r="AN16" s="64">
        <f>IF(L16=MIN(TRANSPORT1!L16,SCHEN79!C16,POUPEAU!B16),L16,"")</f>
        <v>97.5</v>
      </c>
      <c r="AO16" s="65" t="str">
        <f t="shared" ca="1" si="25"/>
        <v>TRANSPORT1</v>
      </c>
    </row>
    <row r="17" spans="1:41">
      <c r="A17" s="4" t="s">
        <v>15</v>
      </c>
      <c r="B17" s="6">
        <v>42.33</v>
      </c>
      <c r="C17" s="6">
        <v>52.63</v>
      </c>
      <c r="D17" s="6">
        <v>68.650000000000006</v>
      </c>
      <c r="E17" s="6">
        <v>88.09</v>
      </c>
      <c r="F17" s="6">
        <v>108.68</v>
      </c>
      <c r="G17" s="6">
        <v>130.44</v>
      </c>
      <c r="H17" s="6">
        <v>146.44</v>
      </c>
      <c r="J17" s="18" t="s">
        <v>15</v>
      </c>
      <c r="K17" s="19">
        <f t="shared" si="3"/>
        <v>43.73</v>
      </c>
      <c r="L17" s="19">
        <f t="shared" si="4"/>
        <v>54.03</v>
      </c>
      <c r="M17" s="19">
        <f t="shared" si="5"/>
        <v>70.050000000000011</v>
      </c>
      <c r="N17" s="19">
        <f t="shared" si="6"/>
        <v>89.490000000000009</v>
      </c>
      <c r="O17" s="19">
        <f t="shared" si="7"/>
        <v>110.08000000000001</v>
      </c>
      <c r="P17" s="19">
        <f t="shared" si="8"/>
        <v>131.84</v>
      </c>
      <c r="Q17" s="19">
        <f t="shared" si="9"/>
        <v>147.84</v>
      </c>
      <c r="S17" s="18" t="s">
        <v>15</v>
      </c>
      <c r="T17" s="21">
        <f t="shared" si="10"/>
        <v>68.72999999999999</v>
      </c>
      <c r="U17" s="21">
        <f t="shared" si="11"/>
        <v>79.03</v>
      </c>
      <c r="V17" s="21">
        <f t="shared" si="12"/>
        <v>95.050000000000011</v>
      </c>
      <c r="W17" s="21">
        <f t="shared" si="13"/>
        <v>114.49000000000001</v>
      </c>
      <c r="X17" s="21">
        <f t="shared" si="14"/>
        <v>137.60000000000002</v>
      </c>
      <c r="Y17" s="21">
        <f t="shared" si="15"/>
        <v>164.8</v>
      </c>
      <c r="Z17" s="21">
        <f t="shared" si="16"/>
        <v>184.8</v>
      </c>
      <c r="AB17" s="18" t="s">
        <v>15</v>
      </c>
      <c r="AC17" s="21">
        <f t="shared" si="17"/>
        <v>58.73</v>
      </c>
      <c r="AD17" s="21">
        <f t="shared" si="18"/>
        <v>69.03</v>
      </c>
      <c r="AE17" s="21">
        <f t="shared" si="19"/>
        <v>85.050000000000011</v>
      </c>
      <c r="AF17" s="21">
        <f t="shared" si="20"/>
        <v>104.49000000000001</v>
      </c>
      <c r="AG17" s="21">
        <f t="shared" si="21"/>
        <v>126.592</v>
      </c>
      <c r="AH17" s="21">
        <f t="shared" si="22"/>
        <v>151.61599999999999</v>
      </c>
      <c r="AI17" s="21">
        <f t="shared" si="23"/>
        <v>170.01599999999999</v>
      </c>
      <c r="AL17" s="63">
        <f>IF(L17=MIN(TRANSPORT1!L17,SCHEN79!C17,POUPEAU!B17),L17,"")</f>
        <v>54.03</v>
      </c>
      <c r="AM17" t="str">
        <f t="shared" ca="1" si="24"/>
        <v>TRANSPORT1</v>
      </c>
      <c r="AN17" s="64">
        <f>IF(L17=MIN(TRANSPORT1!L17,SCHEN79!C17,POUPEAU!B17),L17,"")</f>
        <v>54.03</v>
      </c>
      <c r="AO17" s="65" t="str">
        <f t="shared" ca="1" si="25"/>
        <v>TRANSPORT1</v>
      </c>
    </row>
    <row r="18" spans="1:41">
      <c r="A18" s="4" t="s">
        <v>16</v>
      </c>
      <c r="B18" s="6">
        <v>42.33</v>
      </c>
      <c r="C18" s="6">
        <v>52.63</v>
      </c>
      <c r="D18" s="6">
        <v>67.5</v>
      </c>
      <c r="E18" s="6">
        <v>83.52</v>
      </c>
      <c r="F18" s="6">
        <v>100.68</v>
      </c>
      <c r="G18" s="6">
        <v>120.12</v>
      </c>
      <c r="H18" s="6">
        <v>132.69999999999999</v>
      </c>
      <c r="J18" s="18" t="s">
        <v>16</v>
      </c>
      <c r="K18" s="19">
        <f t="shared" si="3"/>
        <v>43.73</v>
      </c>
      <c r="L18" s="19">
        <f t="shared" si="4"/>
        <v>54.03</v>
      </c>
      <c r="M18" s="19">
        <f t="shared" si="5"/>
        <v>68.900000000000006</v>
      </c>
      <c r="N18" s="19">
        <f t="shared" si="6"/>
        <v>84.92</v>
      </c>
      <c r="O18" s="19">
        <f t="shared" si="7"/>
        <v>102.08000000000001</v>
      </c>
      <c r="P18" s="19">
        <f t="shared" si="8"/>
        <v>121.52000000000001</v>
      </c>
      <c r="Q18" s="19">
        <f t="shared" si="9"/>
        <v>134.1</v>
      </c>
      <c r="S18" s="18" t="s">
        <v>16</v>
      </c>
      <c r="T18" s="21">
        <f t="shared" si="10"/>
        <v>68.72999999999999</v>
      </c>
      <c r="U18" s="21">
        <f t="shared" si="11"/>
        <v>79.03</v>
      </c>
      <c r="V18" s="21">
        <f t="shared" si="12"/>
        <v>93.9</v>
      </c>
      <c r="W18" s="21">
        <f t="shared" si="13"/>
        <v>109.92</v>
      </c>
      <c r="X18" s="21">
        <f t="shared" si="14"/>
        <v>127.60000000000002</v>
      </c>
      <c r="Y18" s="21">
        <f t="shared" si="15"/>
        <v>151.9</v>
      </c>
      <c r="Z18" s="21">
        <f t="shared" si="16"/>
        <v>167.625</v>
      </c>
      <c r="AB18" s="18" t="s">
        <v>16</v>
      </c>
      <c r="AC18" s="21">
        <f t="shared" si="17"/>
        <v>58.73</v>
      </c>
      <c r="AD18" s="21">
        <f t="shared" si="18"/>
        <v>69.03</v>
      </c>
      <c r="AE18" s="21">
        <f t="shared" si="19"/>
        <v>83.9</v>
      </c>
      <c r="AF18" s="21">
        <f t="shared" si="20"/>
        <v>99.92</v>
      </c>
      <c r="AG18" s="21">
        <f t="shared" si="21"/>
        <v>117.39200000000001</v>
      </c>
      <c r="AH18" s="21">
        <f t="shared" si="22"/>
        <v>139.74799999999999</v>
      </c>
      <c r="AI18" s="21">
        <f t="shared" si="23"/>
        <v>154.21499999999997</v>
      </c>
      <c r="AL18" s="63">
        <f>IF(L18=MIN(TRANSPORT1!L18,SCHEN79!C18,POUPEAU!B18),L18,"")</f>
        <v>54.03</v>
      </c>
      <c r="AM18" t="str">
        <f t="shared" ca="1" si="24"/>
        <v>TRANSPORT1</v>
      </c>
      <c r="AN18" s="64">
        <f>IF(L18=MIN(TRANSPORT1!L18,SCHEN79!C18,POUPEAU!B18),L18,"")</f>
        <v>54.03</v>
      </c>
      <c r="AO18" s="65" t="str">
        <f t="shared" ca="1" si="25"/>
        <v>TRANSPORT1</v>
      </c>
    </row>
    <row r="19" spans="1:41">
      <c r="A19" s="4" t="s">
        <v>17</v>
      </c>
      <c r="B19" s="6">
        <v>56.06</v>
      </c>
      <c r="C19" s="6">
        <v>69.790000000000006</v>
      </c>
      <c r="D19" s="6">
        <v>84.67</v>
      </c>
      <c r="E19" s="6">
        <v>101.82</v>
      </c>
      <c r="F19" s="6">
        <v>120.12</v>
      </c>
      <c r="G19" s="6">
        <v>139.57</v>
      </c>
      <c r="H19" s="6">
        <v>152.16</v>
      </c>
      <c r="J19" s="18" t="s">
        <v>17</v>
      </c>
      <c r="K19" s="19">
        <f t="shared" si="3"/>
        <v>57.46</v>
      </c>
      <c r="L19" s="19">
        <f t="shared" si="4"/>
        <v>71.190000000000012</v>
      </c>
      <c r="M19" s="19">
        <f t="shared" si="5"/>
        <v>86.070000000000007</v>
      </c>
      <c r="N19" s="19">
        <f t="shared" si="6"/>
        <v>103.22</v>
      </c>
      <c r="O19" s="19">
        <f t="shared" si="7"/>
        <v>121.52000000000001</v>
      </c>
      <c r="P19" s="19">
        <f t="shared" si="8"/>
        <v>140.97</v>
      </c>
      <c r="Q19" s="19">
        <f t="shared" si="9"/>
        <v>153.56</v>
      </c>
      <c r="S19" s="18" t="s">
        <v>17</v>
      </c>
      <c r="T19" s="21">
        <f t="shared" si="10"/>
        <v>82.460000000000008</v>
      </c>
      <c r="U19" s="21">
        <f t="shared" si="11"/>
        <v>96.190000000000012</v>
      </c>
      <c r="V19" s="21">
        <f t="shared" si="12"/>
        <v>111.07000000000001</v>
      </c>
      <c r="W19" s="21">
        <f t="shared" si="13"/>
        <v>129.02500000000001</v>
      </c>
      <c r="X19" s="21">
        <f t="shared" si="14"/>
        <v>151.9</v>
      </c>
      <c r="Y19" s="21">
        <f t="shared" si="15"/>
        <v>176.21250000000001</v>
      </c>
      <c r="Z19" s="21">
        <f t="shared" si="16"/>
        <v>191.95</v>
      </c>
      <c r="AB19" s="18" t="s">
        <v>17</v>
      </c>
      <c r="AC19" s="21">
        <f t="shared" si="17"/>
        <v>72.460000000000008</v>
      </c>
      <c r="AD19" s="21">
        <f t="shared" si="18"/>
        <v>86.190000000000012</v>
      </c>
      <c r="AE19" s="21">
        <f t="shared" si="19"/>
        <v>101.07000000000001</v>
      </c>
      <c r="AF19" s="21">
        <f t="shared" si="20"/>
        <v>118.70299999999999</v>
      </c>
      <c r="AG19" s="21">
        <f t="shared" si="21"/>
        <v>139.74799999999999</v>
      </c>
      <c r="AH19" s="21">
        <f t="shared" si="22"/>
        <v>162.1155</v>
      </c>
      <c r="AI19" s="21">
        <f t="shared" si="23"/>
        <v>176.59399999999999</v>
      </c>
      <c r="AL19" s="63">
        <f>IF(L19=MIN(TRANSPORT1!L19,SCHEN79!C19,POUPEAU!B19),L19,"")</f>
        <v>71.190000000000012</v>
      </c>
      <c r="AM19" t="str">
        <f t="shared" ca="1" si="24"/>
        <v>TRANSPORT1</v>
      </c>
      <c r="AN19" s="64">
        <f>IF(L19=MIN(TRANSPORT1!L19,SCHEN79!C19,POUPEAU!B19),L19,"")</f>
        <v>71.190000000000012</v>
      </c>
      <c r="AO19" s="65" t="str">
        <f t="shared" ca="1" si="25"/>
        <v>TRANSPORT1</v>
      </c>
    </row>
    <row r="20" spans="1:41">
      <c r="A20" s="4" t="s">
        <v>18</v>
      </c>
      <c r="B20" s="6">
        <v>56.06</v>
      </c>
      <c r="C20" s="6">
        <v>69.790000000000006</v>
      </c>
      <c r="D20" s="6">
        <v>90.39</v>
      </c>
      <c r="E20" s="6">
        <v>113.27</v>
      </c>
      <c r="F20" s="6">
        <v>137.28</v>
      </c>
      <c r="G20" s="6">
        <v>163.61000000000001</v>
      </c>
      <c r="H20" s="6">
        <v>184.19</v>
      </c>
      <c r="J20" s="18" t="s">
        <v>18</v>
      </c>
      <c r="K20" s="19">
        <f t="shared" si="3"/>
        <v>57.46</v>
      </c>
      <c r="L20" s="19">
        <f t="shared" si="4"/>
        <v>71.190000000000012</v>
      </c>
      <c r="M20" s="19">
        <f t="shared" si="5"/>
        <v>91.79</v>
      </c>
      <c r="N20" s="19">
        <f t="shared" si="6"/>
        <v>114.67</v>
      </c>
      <c r="O20" s="19">
        <f t="shared" si="7"/>
        <v>138.68</v>
      </c>
      <c r="P20" s="19">
        <f t="shared" si="8"/>
        <v>165.01000000000002</v>
      </c>
      <c r="Q20" s="19">
        <f t="shared" si="9"/>
        <v>185.59</v>
      </c>
      <c r="S20" s="18" t="s">
        <v>18</v>
      </c>
      <c r="T20" s="21">
        <f t="shared" si="10"/>
        <v>82.460000000000008</v>
      </c>
      <c r="U20" s="21">
        <f t="shared" si="11"/>
        <v>96.190000000000012</v>
      </c>
      <c r="V20" s="21">
        <f t="shared" si="12"/>
        <v>116.79</v>
      </c>
      <c r="W20" s="21">
        <f t="shared" si="13"/>
        <v>143.33750000000001</v>
      </c>
      <c r="X20" s="21">
        <f t="shared" si="14"/>
        <v>173.35000000000002</v>
      </c>
      <c r="Y20" s="21">
        <f t="shared" si="15"/>
        <v>206.26250000000002</v>
      </c>
      <c r="Z20" s="21">
        <f t="shared" si="16"/>
        <v>231.98750000000001</v>
      </c>
      <c r="AB20" s="18" t="s">
        <v>18</v>
      </c>
      <c r="AC20" s="21">
        <f t="shared" si="17"/>
        <v>72.460000000000008</v>
      </c>
      <c r="AD20" s="21">
        <f t="shared" si="18"/>
        <v>86.190000000000012</v>
      </c>
      <c r="AE20" s="21">
        <f t="shared" si="19"/>
        <v>106.79</v>
      </c>
      <c r="AF20" s="21">
        <f t="shared" si="20"/>
        <v>131.87049999999999</v>
      </c>
      <c r="AG20" s="21">
        <f t="shared" si="21"/>
        <v>159.482</v>
      </c>
      <c r="AH20" s="21">
        <f t="shared" si="22"/>
        <v>189.76150000000001</v>
      </c>
      <c r="AI20" s="21">
        <f t="shared" si="23"/>
        <v>213.42849999999999</v>
      </c>
      <c r="AL20" s="63">
        <f>IF(L20=MIN(TRANSPORT1!L20,SCHEN79!C20,POUPEAU!B20),L20,"")</f>
        <v>71.190000000000012</v>
      </c>
      <c r="AM20" t="str">
        <f t="shared" ca="1" si="24"/>
        <v>TRANSPORT1</v>
      </c>
      <c r="AN20" s="64">
        <f>IF(L20=MIN(TRANSPORT1!L20,SCHEN79!C20,POUPEAU!B20),L20,"")</f>
        <v>71.190000000000012</v>
      </c>
      <c r="AO20" s="65" t="str">
        <f t="shared" ca="1" si="25"/>
        <v>TRANSPORT1</v>
      </c>
    </row>
    <row r="21" spans="1:41">
      <c r="A21" s="4" t="s">
        <v>94</v>
      </c>
      <c r="B21" s="1"/>
      <c r="C21" s="1"/>
      <c r="D21" s="1"/>
      <c r="E21" s="1"/>
      <c r="F21" s="1" t="s">
        <v>95</v>
      </c>
      <c r="G21" s="1"/>
      <c r="H21" s="2"/>
      <c r="J21" s="18" t="s">
        <v>94</v>
      </c>
      <c r="K21" s="1"/>
      <c r="L21" s="1"/>
      <c r="M21" s="1"/>
      <c r="N21" s="1"/>
      <c r="O21" s="1" t="s">
        <v>95</v>
      </c>
      <c r="P21" s="1"/>
      <c r="Q21" s="2"/>
      <c r="S21" s="18" t="s">
        <v>94</v>
      </c>
      <c r="T21" s="1"/>
      <c r="U21" s="1"/>
      <c r="V21" s="1"/>
      <c r="W21" s="1"/>
      <c r="X21" s="1" t="s">
        <v>95</v>
      </c>
      <c r="Y21" s="1"/>
      <c r="Z21" s="2"/>
      <c r="AB21" s="18" t="s">
        <v>94</v>
      </c>
      <c r="AC21" s="1"/>
      <c r="AD21" s="1"/>
      <c r="AE21" s="1"/>
      <c r="AF21" s="1"/>
      <c r="AG21" s="1" t="s">
        <v>95</v>
      </c>
      <c r="AH21" s="1"/>
      <c r="AI21" s="2"/>
      <c r="AL21" s="63" t="str">
        <f>IF(L21=MIN(TRANSPORT1!L21,SCHEN79!C21,POUPEAU!B21),L21,"")</f>
        <v/>
      </c>
      <c r="AM21" t="str">
        <f t="shared" ca="1" si="24"/>
        <v>TRANSPORT1</v>
      </c>
      <c r="AN21" s="64" t="str">
        <f>IF(L21=MIN(TRANSPORT1!L21,SCHEN79!C21,POUPEAU!B21),L21,"")</f>
        <v/>
      </c>
      <c r="AO21" s="65" t="str">
        <f t="shared" ca="1" si="25"/>
        <v/>
      </c>
    </row>
    <row r="22" spans="1:41">
      <c r="A22" s="4" t="s">
        <v>19</v>
      </c>
      <c r="B22" s="6">
        <v>69.790000000000006</v>
      </c>
      <c r="C22" s="6">
        <v>88.09</v>
      </c>
      <c r="D22" s="6">
        <v>121.27</v>
      </c>
      <c r="E22" s="6">
        <v>159.03</v>
      </c>
      <c r="F22" s="6">
        <v>199.07</v>
      </c>
      <c r="G22" s="6">
        <v>243.68</v>
      </c>
      <c r="H22" s="6">
        <v>276.87</v>
      </c>
      <c r="J22" s="18" t="s">
        <v>19</v>
      </c>
      <c r="K22" s="19">
        <f t="shared" si="3"/>
        <v>71.190000000000012</v>
      </c>
      <c r="L22" s="19">
        <f t="shared" si="4"/>
        <v>89.490000000000009</v>
      </c>
      <c r="M22" s="19">
        <f t="shared" si="5"/>
        <v>122.67</v>
      </c>
      <c r="N22" s="19">
        <f t="shared" si="6"/>
        <v>160.43</v>
      </c>
      <c r="O22" s="19">
        <f t="shared" si="7"/>
        <v>200.47</v>
      </c>
      <c r="P22" s="19">
        <f t="shared" si="8"/>
        <v>245.08</v>
      </c>
      <c r="Q22" s="19">
        <f t="shared" si="9"/>
        <v>278.27</v>
      </c>
      <c r="S22" s="18" t="s">
        <v>19</v>
      </c>
      <c r="T22" s="21">
        <f t="shared" si="10"/>
        <v>96.190000000000012</v>
      </c>
      <c r="U22" s="21">
        <f t="shared" si="11"/>
        <v>114.49000000000001</v>
      </c>
      <c r="V22" s="21">
        <f t="shared" si="12"/>
        <v>153.33750000000001</v>
      </c>
      <c r="W22" s="21">
        <f t="shared" si="13"/>
        <v>200.53750000000002</v>
      </c>
      <c r="X22" s="21">
        <f t="shared" si="14"/>
        <v>250.58750000000001</v>
      </c>
      <c r="Y22" s="21">
        <f t="shared" si="15"/>
        <v>306.35000000000002</v>
      </c>
      <c r="Z22" s="21">
        <f t="shared" si="16"/>
        <v>347.83749999999998</v>
      </c>
      <c r="AB22" s="18" t="s">
        <v>19</v>
      </c>
      <c r="AC22" s="21">
        <f t="shared" si="17"/>
        <v>86.190000000000012</v>
      </c>
      <c r="AD22" s="21">
        <f t="shared" ref="AD22" si="26">IF((L22*1.15)&gt;(L22+15), (L22*1.15), (L22+15))</f>
        <v>104.49000000000001</v>
      </c>
      <c r="AE22" s="21">
        <f t="shared" ref="AE22" si="27">IF((M22*1.15)&gt;(M22+15), (M22*1.15), (M22+15))</f>
        <v>141.07049999999998</v>
      </c>
      <c r="AF22" s="21">
        <f t="shared" ref="AF22" si="28">IF((N22*1.15)&gt;(N22+15), (N22*1.15), (N22+15))</f>
        <v>184.49449999999999</v>
      </c>
      <c r="AG22" s="21">
        <f t="shared" ref="AG22" si="29">IF((O22*1.15)&gt;(O22+15), (O22*1.15), (O22+15))</f>
        <v>230.54049999999998</v>
      </c>
      <c r="AH22" s="21">
        <f t="shared" ref="AH22" si="30">IF((P22*1.15)&gt;(P22+15), (P22*1.15), (P22+15))</f>
        <v>281.84199999999998</v>
      </c>
      <c r="AI22" s="21">
        <f t="shared" ref="AI22" si="31">IF((Q22*1.15)&gt;(Q22+15), (Q22*1.15), (Q22+15))</f>
        <v>320.01049999999998</v>
      </c>
      <c r="AL22" s="63">
        <f>IF(L22=MIN(TRANSPORT1!L22,SCHEN79!C22,POUPEAU!B22),L22,"")</f>
        <v>89.490000000000009</v>
      </c>
      <c r="AM22" t="str">
        <f t="shared" ca="1" si="24"/>
        <v>TRANSPORT1</v>
      </c>
      <c r="AN22" s="64">
        <f>IF(L22=MIN(TRANSPORT1!L22,SCHEN79!C22,POUPEAU!B22),L22,"")</f>
        <v>89.490000000000009</v>
      </c>
      <c r="AO22" s="65" t="str">
        <f t="shared" ca="1" si="25"/>
        <v>TRANSPORT1</v>
      </c>
    </row>
    <row r="23" spans="1:41">
      <c r="A23" s="4" t="s">
        <v>20</v>
      </c>
      <c r="B23" s="6">
        <v>56.06</v>
      </c>
      <c r="C23" s="6">
        <v>69.790000000000006</v>
      </c>
      <c r="D23" s="6">
        <v>93.82</v>
      </c>
      <c r="E23" s="6">
        <v>118.98</v>
      </c>
      <c r="F23" s="6">
        <v>147.59</v>
      </c>
      <c r="G23" s="6">
        <v>177.33</v>
      </c>
      <c r="H23" s="6">
        <v>199.07</v>
      </c>
      <c r="J23" s="18" t="s">
        <v>20</v>
      </c>
      <c r="K23" s="19">
        <f t="shared" si="3"/>
        <v>57.46</v>
      </c>
      <c r="L23" s="19">
        <f t="shared" si="4"/>
        <v>71.190000000000012</v>
      </c>
      <c r="M23" s="19">
        <f t="shared" si="5"/>
        <v>95.22</v>
      </c>
      <c r="N23" s="19">
        <f t="shared" si="6"/>
        <v>120.38000000000001</v>
      </c>
      <c r="O23" s="19">
        <f t="shared" si="7"/>
        <v>148.99</v>
      </c>
      <c r="P23" s="19">
        <f t="shared" si="8"/>
        <v>178.73000000000002</v>
      </c>
      <c r="Q23" s="19">
        <f t="shared" si="9"/>
        <v>200.47</v>
      </c>
      <c r="S23" s="18" t="s">
        <v>20</v>
      </c>
      <c r="T23" s="21">
        <f t="shared" si="10"/>
        <v>82.460000000000008</v>
      </c>
      <c r="U23" s="21">
        <f t="shared" si="11"/>
        <v>96.190000000000012</v>
      </c>
      <c r="V23" s="21">
        <f t="shared" si="12"/>
        <v>120.22</v>
      </c>
      <c r="W23" s="21">
        <f t="shared" si="13"/>
        <v>150.47500000000002</v>
      </c>
      <c r="X23" s="21">
        <f t="shared" si="14"/>
        <v>186.23750000000001</v>
      </c>
      <c r="Y23" s="21">
        <f t="shared" si="15"/>
        <v>223.41250000000002</v>
      </c>
      <c r="Z23" s="21">
        <f t="shared" si="16"/>
        <v>250.58750000000001</v>
      </c>
      <c r="AB23" s="18" t="s">
        <v>20</v>
      </c>
      <c r="AC23" s="21">
        <f t="shared" ref="AC23:AC86" si="32">IF((K23*1.15)&gt;(K23+15), (K23*1.15), (K23+15))</f>
        <v>72.460000000000008</v>
      </c>
      <c r="AD23" s="21">
        <f t="shared" ref="AD23:AD86" si="33">IF((L23*1.15)&gt;(L23+15), (L23*1.15), (L23+15))</f>
        <v>86.190000000000012</v>
      </c>
      <c r="AE23" s="21">
        <f t="shared" ref="AE23:AE86" si="34">IF((M23*1.15)&gt;(M23+15), (M23*1.15), (M23+15))</f>
        <v>110.22</v>
      </c>
      <c r="AF23" s="21">
        <f t="shared" ref="AF23:AF86" si="35">IF((N23*1.15)&gt;(N23+15), (N23*1.15), (N23+15))</f>
        <v>138.43700000000001</v>
      </c>
      <c r="AG23" s="21">
        <f t="shared" ref="AG23:AG86" si="36">IF((O23*1.15)&gt;(O23+15), (O23*1.15), (O23+15))</f>
        <v>171.33850000000001</v>
      </c>
      <c r="AH23" s="21">
        <f t="shared" ref="AH23:AH86" si="37">IF((P23*1.15)&gt;(P23+15), (P23*1.15), (P23+15))</f>
        <v>205.5395</v>
      </c>
      <c r="AI23" s="21">
        <f t="shared" ref="AI23:AI86" si="38">IF((Q23*1.15)&gt;(Q23+15), (Q23*1.15), (Q23+15))</f>
        <v>230.54049999999998</v>
      </c>
      <c r="AL23" s="63">
        <f>IF(L23=MIN(TRANSPORT1!L23,SCHEN79!C23,POUPEAU!B23),L23,"")</f>
        <v>71.190000000000012</v>
      </c>
      <c r="AM23" t="str">
        <f t="shared" ca="1" si="24"/>
        <v>TRANSPORT1</v>
      </c>
      <c r="AN23" s="64">
        <f>IF(L23=MIN(TRANSPORT1!L23,SCHEN79!C23,POUPEAU!B23),L23,"")</f>
        <v>71.190000000000012</v>
      </c>
      <c r="AO23" s="65" t="str">
        <f t="shared" ca="1" si="25"/>
        <v>TRANSPORT1</v>
      </c>
    </row>
    <row r="24" spans="1:41">
      <c r="A24" s="4" t="s">
        <v>21</v>
      </c>
      <c r="B24" s="6">
        <v>56.06</v>
      </c>
      <c r="C24" s="6">
        <v>69.790000000000006</v>
      </c>
      <c r="D24" s="6">
        <v>89.24</v>
      </c>
      <c r="E24" s="6">
        <v>112.12</v>
      </c>
      <c r="F24" s="6">
        <v>134.99</v>
      </c>
      <c r="G24" s="6">
        <v>161.31</v>
      </c>
      <c r="H24" s="6">
        <v>179.61</v>
      </c>
      <c r="J24" s="18" t="s">
        <v>21</v>
      </c>
      <c r="K24" s="19">
        <f t="shared" si="3"/>
        <v>57.46</v>
      </c>
      <c r="L24" s="19">
        <f t="shared" si="4"/>
        <v>71.190000000000012</v>
      </c>
      <c r="M24" s="19">
        <f t="shared" si="5"/>
        <v>90.64</v>
      </c>
      <c r="N24" s="19">
        <f t="shared" si="6"/>
        <v>113.52000000000001</v>
      </c>
      <c r="O24" s="19">
        <f t="shared" si="7"/>
        <v>136.39000000000001</v>
      </c>
      <c r="P24" s="19">
        <f t="shared" si="8"/>
        <v>162.71</v>
      </c>
      <c r="Q24" s="19">
        <f t="shared" si="9"/>
        <v>181.01000000000002</v>
      </c>
      <c r="S24" s="18" t="s">
        <v>21</v>
      </c>
      <c r="T24" s="21">
        <f t="shared" si="10"/>
        <v>82.460000000000008</v>
      </c>
      <c r="U24" s="21">
        <f t="shared" si="11"/>
        <v>96.190000000000012</v>
      </c>
      <c r="V24" s="21">
        <f t="shared" si="12"/>
        <v>115.64</v>
      </c>
      <c r="W24" s="21">
        <f t="shared" si="13"/>
        <v>141.9</v>
      </c>
      <c r="X24" s="21">
        <f t="shared" si="14"/>
        <v>170.48750000000001</v>
      </c>
      <c r="Y24" s="21">
        <f t="shared" si="15"/>
        <v>203.38750000000002</v>
      </c>
      <c r="Z24" s="21">
        <f t="shared" si="16"/>
        <v>226.26250000000002</v>
      </c>
      <c r="AB24" s="18" t="s">
        <v>21</v>
      </c>
      <c r="AC24" s="21">
        <f t="shared" si="32"/>
        <v>72.460000000000008</v>
      </c>
      <c r="AD24" s="21">
        <f t="shared" si="33"/>
        <v>86.190000000000012</v>
      </c>
      <c r="AE24" s="21">
        <f t="shared" si="34"/>
        <v>105.64</v>
      </c>
      <c r="AF24" s="21">
        <f t="shared" si="35"/>
        <v>130.548</v>
      </c>
      <c r="AG24" s="21">
        <f t="shared" si="36"/>
        <v>156.8485</v>
      </c>
      <c r="AH24" s="21">
        <f t="shared" si="37"/>
        <v>187.1165</v>
      </c>
      <c r="AI24" s="21">
        <f t="shared" si="38"/>
        <v>208.16150000000002</v>
      </c>
      <c r="AL24" s="63">
        <f>IF(L24=MIN(TRANSPORT1!L24,SCHEN79!C24,POUPEAU!B24),L24,"")</f>
        <v>71.190000000000012</v>
      </c>
      <c r="AM24" t="str">
        <f t="shared" ca="1" si="24"/>
        <v>TRANSPORT1</v>
      </c>
      <c r="AN24" s="64">
        <f>IF(L24=MIN(TRANSPORT1!L24,SCHEN79!C24,POUPEAU!B24),L24,"")</f>
        <v>71.190000000000012</v>
      </c>
      <c r="AO24" s="65" t="str">
        <f t="shared" ca="1" si="25"/>
        <v>TRANSPORT1</v>
      </c>
    </row>
    <row r="25" spans="1:41">
      <c r="A25" s="4" t="s">
        <v>22</v>
      </c>
      <c r="B25" s="6">
        <v>56.06</v>
      </c>
      <c r="C25" s="6">
        <v>69.790000000000006</v>
      </c>
      <c r="D25" s="6">
        <v>89.24</v>
      </c>
      <c r="E25" s="6">
        <v>108.68</v>
      </c>
      <c r="F25" s="6">
        <v>131.58000000000001</v>
      </c>
      <c r="G25" s="6">
        <v>154.44999999999999</v>
      </c>
      <c r="H25" s="6">
        <v>170.46</v>
      </c>
      <c r="J25" s="18" t="s">
        <v>22</v>
      </c>
      <c r="K25" s="19">
        <f t="shared" si="3"/>
        <v>57.46</v>
      </c>
      <c r="L25" s="19">
        <f t="shared" si="4"/>
        <v>71.190000000000012</v>
      </c>
      <c r="M25" s="19">
        <f t="shared" si="5"/>
        <v>90.64</v>
      </c>
      <c r="N25" s="19">
        <f t="shared" si="6"/>
        <v>110.08000000000001</v>
      </c>
      <c r="O25" s="19">
        <f t="shared" si="7"/>
        <v>132.98000000000002</v>
      </c>
      <c r="P25" s="19">
        <f t="shared" si="8"/>
        <v>155.85</v>
      </c>
      <c r="Q25" s="19">
        <f t="shared" si="9"/>
        <v>171.86</v>
      </c>
      <c r="S25" s="18" t="s">
        <v>22</v>
      </c>
      <c r="T25" s="21">
        <f t="shared" si="10"/>
        <v>82.460000000000008</v>
      </c>
      <c r="U25" s="21">
        <f t="shared" si="11"/>
        <v>96.190000000000012</v>
      </c>
      <c r="V25" s="21">
        <f t="shared" si="12"/>
        <v>115.64</v>
      </c>
      <c r="W25" s="21">
        <f t="shared" si="13"/>
        <v>137.60000000000002</v>
      </c>
      <c r="X25" s="21">
        <f t="shared" si="14"/>
        <v>166.22500000000002</v>
      </c>
      <c r="Y25" s="21">
        <f t="shared" si="15"/>
        <v>194.8125</v>
      </c>
      <c r="Z25" s="21">
        <f t="shared" si="16"/>
        <v>214.82500000000002</v>
      </c>
      <c r="AB25" s="18" t="s">
        <v>22</v>
      </c>
      <c r="AC25" s="21">
        <f t="shared" si="32"/>
        <v>72.460000000000008</v>
      </c>
      <c r="AD25" s="21">
        <f t="shared" si="33"/>
        <v>86.190000000000012</v>
      </c>
      <c r="AE25" s="21">
        <f t="shared" si="34"/>
        <v>105.64</v>
      </c>
      <c r="AF25" s="21">
        <f t="shared" si="35"/>
        <v>126.592</v>
      </c>
      <c r="AG25" s="21">
        <f t="shared" si="36"/>
        <v>152.92700000000002</v>
      </c>
      <c r="AH25" s="21">
        <f t="shared" si="37"/>
        <v>179.22749999999999</v>
      </c>
      <c r="AI25" s="21">
        <f t="shared" si="38"/>
        <v>197.63900000000001</v>
      </c>
      <c r="AL25" s="63">
        <f>IF(L25=MIN(TRANSPORT1!L25,SCHEN79!C25,POUPEAU!B25),L25,"")</f>
        <v>71.190000000000012</v>
      </c>
      <c r="AM25" t="str">
        <f t="shared" ca="1" si="24"/>
        <v>TRANSPORT1</v>
      </c>
      <c r="AN25" s="64">
        <f>IF(L25=MIN(TRANSPORT1!L25,SCHEN79!C25,POUPEAU!B25),L25,"")</f>
        <v>71.190000000000012</v>
      </c>
      <c r="AO25" s="65" t="str">
        <f t="shared" ca="1" si="25"/>
        <v>TRANSPORT1</v>
      </c>
    </row>
    <row r="26" spans="1:41">
      <c r="A26" s="4" t="s">
        <v>23</v>
      </c>
      <c r="B26" s="6">
        <v>83.52</v>
      </c>
      <c r="C26" s="6">
        <v>105.25</v>
      </c>
      <c r="D26" s="6">
        <v>144.15</v>
      </c>
      <c r="E26" s="6">
        <v>187.63</v>
      </c>
      <c r="F26" s="6">
        <v>234.53</v>
      </c>
      <c r="G26" s="6">
        <v>284.87</v>
      </c>
      <c r="H26" s="6">
        <v>322.62</v>
      </c>
      <c r="J26" s="18" t="s">
        <v>23</v>
      </c>
      <c r="K26" s="19">
        <f t="shared" si="3"/>
        <v>84.92</v>
      </c>
      <c r="L26" s="19">
        <f t="shared" si="4"/>
        <v>106.65</v>
      </c>
      <c r="M26" s="19">
        <f t="shared" si="5"/>
        <v>145.55000000000001</v>
      </c>
      <c r="N26" s="19">
        <f t="shared" si="6"/>
        <v>189.03</v>
      </c>
      <c r="O26" s="19">
        <f t="shared" si="7"/>
        <v>235.93</v>
      </c>
      <c r="P26" s="19">
        <f t="shared" si="8"/>
        <v>286.27</v>
      </c>
      <c r="Q26" s="19">
        <f t="shared" si="9"/>
        <v>324.02</v>
      </c>
      <c r="S26" s="18" t="s">
        <v>23</v>
      </c>
      <c r="T26" s="21">
        <f t="shared" si="10"/>
        <v>109.92</v>
      </c>
      <c r="U26" s="21">
        <f t="shared" si="11"/>
        <v>133.3125</v>
      </c>
      <c r="V26" s="21">
        <f t="shared" si="12"/>
        <v>181.9375</v>
      </c>
      <c r="W26" s="21">
        <f t="shared" si="13"/>
        <v>236.28749999999999</v>
      </c>
      <c r="X26" s="21">
        <f t="shared" si="14"/>
        <v>294.91250000000002</v>
      </c>
      <c r="Y26" s="21">
        <f t="shared" si="15"/>
        <v>357.83749999999998</v>
      </c>
      <c r="Z26" s="21">
        <f t="shared" si="16"/>
        <v>405.02499999999998</v>
      </c>
      <c r="AB26" s="18" t="s">
        <v>23</v>
      </c>
      <c r="AC26" s="21">
        <f t="shared" si="32"/>
        <v>99.92</v>
      </c>
      <c r="AD26" s="21">
        <f t="shared" si="33"/>
        <v>122.64749999999999</v>
      </c>
      <c r="AE26" s="21">
        <f t="shared" si="34"/>
        <v>167.38249999999999</v>
      </c>
      <c r="AF26" s="21">
        <f t="shared" si="35"/>
        <v>217.38449999999997</v>
      </c>
      <c r="AG26" s="21">
        <f t="shared" si="36"/>
        <v>271.31950000000001</v>
      </c>
      <c r="AH26" s="21">
        <f t="shared" si="37"/>
        <v>329.21049999999997</v>
      </c>
      <c r="AI26" s="21">
        <f t="shared" si="38"/>
        <v>372.62299999999993</v>
      </c>
      <c r="AL26" s="63">
        <f>IF(L26=MIN(TRANSPORT1!L26,SCHEN79!C26,POUPEAU!B26),L26,"")</f>
        <v>106.65</v>
      </c>
      <c r="AM26" t="str">
        <f t="shared" ca="1" si="24"/>
        <v>TRANSPORT1</v>
      </c>
      <c r="AN26" s="64">
        <f>IF(L26=MIN(TRANSPORT1!L26,SCHEN79!C26,POUPEAU!B26),L26,"")</f>
        <v>106.65</v>
      </c>
      <c r="AO26" s="65" t="str">
        <f t="shared" ca="1" si="25"/>
        <v>TRANSPORT1</v>
      </c>
    </row>
    <row r="27" spans="1:41">
      <c r="A27" s="4" t="s">
        <v>24</v>
      </c>
      <c r="B27" s="6">
        <v>83.52</v>
      </c>
      <c r="C27" s="6">
        <v>105.25</v>
      </c>
      <c r="D27" s="6">
        <v>145.30000000000001</v>
      </c>
      <c r="E27" s="6">
        <v>189.91</v>
      </c>
      <c r="F27" s="6">
        <v>237.97</v>
      </c>
      <c r="G27" s="6">
        <v>291.73</v>
      </c>
      <c r="H27" s="6">
        <v>330.64</v>
      </c>
      <c r="J27" s="18" t="s">
        <v>24</v>
      </c>
      <c r="K27" s="19">
        <f t="shared" si="3"/>
        <v>84.92</v>
      </c>
      <c r="L27" s="19">
        <f t="shared" si="4"/>
        <v>106.65</v>
      </c>
      <c r="M27" s="19">
        <f t="shared" si="5"/>
        <v>146.70000000000002</v>
      </c>
      <c r="N27" s="19">
        <f t="shared" si="6"/>
        <v>191.31</v>
      </c>
      <c r="O27" s="19">
        <f t="shared" si="7"/>
        <v>239.37</v>
      </c>
      <c r="P27" s="19">
        <f t="shared" si="8"/>
        <v>293.13</v>
      </c>
      <c r="Q27" s="19">
        <f t="shared" si="9"/>
        <v>332.03999999999996</v>
      </c>
      <c r="S27" s="18" t="s">
        <v>24</v>
      </c>
      <c r="T27" s="21">
        <f t="shared" si="10"/>
        <v>109.92</v>
      </c>
      <c r="U27" s="21">
        <f t="shared" si="11"/>
        <v>133.3125</v>
      </c>
      <c r="V27" s="21">
        <f t="shared" si="12"/>
        <v>183.37500000000003</v>
      </c>
      <c r="W27" s="21">
        <f t="shared" si="13"/>
        <v>239.13749999999999</v>
      </c>
      <c r="X27" s="21">
        <f t="shared" si="14"/>
        <v>299.21249999999998</v>
      </c>
      <c r="Y27" s="21">
        <f t="shared" si="15"/>
        <v>366.41250000000002</v>
      </c>
      <c r="Z27" s="21">
        <f t="shared" si="16"/>
        <v>415.04999999999995</v>
      </c>
      <c r="AB27" s="18" t="s">
        <v>24</v>
      </c>
      <c r="AC27" s="21">
        <f t="shared" si="32"/>
        <v>99.92</v>
      </c>
      <c r="AD27" s="21">
        <f t="shared" si="33"/>
        <v>122.64749999999999</v>
      </c>
      <c r="AE27" s="21">
        <f t="shared" si="34"/>
        <v>168.70500000000001</v>
      </c>
      <c r="AF27" s="21">
        <f t="shared" si="35"/>
        <v>220.00649999999999</v>
      </c>
      <c r="AG27" s="21">
        <f t="shared" si="36"/>
        <v>275.27549999999997</v>
      </c>
      <c r="AH27" s="21">
        <f t="shared" si="37"/>
        <v>337.09949999999998</v>
      </c>
      <c r="AI27" s="21">
        <f t="shared" si="38"/>
        <v>381.84599999999995</v>
      </c>
      <c r="AL27" s="63">
        <f>IF(L27=MIN(TRANSPORT1!L27,SCHEN79!C27,POUPEAU!B27),L27,"")</f>
        <v>106.65</v>
      </c>
      <c r="AM27" t="str">
        <f t="shared" ca="1" si="24"/>
        <v>TRANSPORT1</v>
      </c>
      <c r="AN27" s="64">
        <f>IF(L27=MIN(TRANSPORT1!L27,SCHEN79!C27,POUPEAU!B27),L27,"")</f>
        <v>106.65</v>
      </c>
      <c r="AO27" s="65" t="str">
        <f t="shared" ca="1" si="25"/>
        <v>TRANSPORT1</v>
      </c>
    </row>
    <row r="28" spans="1:41">
      <c r="A28" s="4" t="s">
        <v>25</v>
      </c>
      <c r="B28" s="6">
        <v>56.06</v>
      </c>
      <c r="C28" s="6">
        <v>69.790000000000006</v>
      </c>
      <c r="D28" s="6">
        <v>93.82</v>
      </c>
      <c r="E28" s="6">
        <v>120.12</v>
      </c>
      <c r="F28" s="6">
        <v>148.72</v>
      </c>
      <c r="G28" s="6">
        <v>180.75</v>
      </c>
      <c r="H28" s="6">
        <v>202.5</v>
      </c>
      <c r="J28" s="18" t="s">
        <v>25</v>
      </c>
      <c r="K28" s="19">
        <f t="shared" si="3"/>
        <v>57.46</v>
      </c>
      <c r="L28" s="19">
        <f t="shared" si="4"/>
        <v>71.190000000000012</v>
      </c>
      <c r="M28" s="19">
        <f t="shared" si="5"/>
        <v>95.22</v>
      </c>
      <c r="N28" s="19">
        <f t="shared" si="6"/>
        <v>121.52000000000001</v>
      </c>
      <c r="O28" s="19">
        <f t="shared" si="7"/>
        <v>150.12</v>
      </c>
      <c r="P28" s="19">
        <f t="shared" si="8"/>
        <v>182.15</v>
      </c>
      <c r="Q28" s="19">
        <f t="shared" si="9"/>
        <v>203.9</v>
      </c>
      <c r="S28" s="18" t="s">
        <v>25</v>
      </c>
      <c r="T28" s="21">
        <f t="shared" si="10"/>
        <v>82.460000000000008</v>
      </c>
      <c r="U28" s="21">
        <f t="shared" si="11"/>
        <v>96.190000000000012</v>
      </c>
      <c r="V28" s="21">
        <f t="shared" si="12"/>
        <v>120.22</v>
      </c>
      <c r="W28" s="21">
        <f t="shared" si="13"/>
        <v>151.9</v>
      </c>
      <c r="X28" s="21">
        <f t="shared" si="14"/>
        <v>187.65</v>
      </c>
      <c r="Y28" s="21">
        <f t="shared" si="15"/>
        <v>227.6875</v>
      </c>
      <c r="Z28" s="21">
        <f t="shared" si="16"/>
        <v>254.875</v>
      </c>
      <c r="AB28" s="18" t="s">
        <v>25</v>
      </c>
      <c r="AC28" s="21">
        <f t="shared" si="32"/>
        <v>72.460000000000008</v>
      </c>
      <c r="AD28" s="21">
        <f t="shared" si="33"/>
        <v>86.190000000000012</v>
      </c>
      <c r="AE28" s="21">
        <f t="shared" si="34"/>
        <v>110.22</v>
      </c>
      <c r="AF28" s="21">
        <f t="shared" si="35"/>
        <v>139.74799999999999</v>
      </c>
      <c r="AG28" s="21">
        <f t="shared" si="36"/>
        <v>172.63800000000001</v>
      </c>
      <c r="AH28" s="21">
        <f t="shared" si="37"/>
        <v>209.4725</v>
      </c>
      <c r="AI28" s="21">
        <f t="shared" si="38"/>
        <v>234.48499999999999</v>
      </c>
      <c r="AL28" s="63">
        <f>IF(L28=MIN(TRANSPORT1!L28,SCHEN79!C28,POUPEAU!B28),L28,"")</f>
        <v>71.190000000000012</v>
      </c>
      <c r="AM28" t="str">
        <f t="shared" ca="1" si="24"/>
        <v>TRANSPORT1</v>
      </c>
      <c r="AN28" s="64">
        <f>IF(L28=MIN(TRANSPORT1!L28,SCHEN79!C28,POUPEAU!B28),L28,"")</f>
        <v>71.190000000000012</v>
      </c>
      <c r="AO28" s="65" t="str">
        <f t="shared" ca="1" si="25"/>
        <v>TRANSPORT1</v>
      </c>
    </row>
    <row r="29" spans="1:41">
      <c r="A29" s="4" t="s">
        <v>26</v>
      </c>
      <c r="B29" s="6">
        <v>56.06</v>
      </c>
      <c r="C29" s="6">
        <v>69.790000000000006</v>
      </c>
      <c r="D29" s="6">
        <v>92.67</v>
      </c>
      <c r="E29" s="6">
        <v>117.83</v>
      </c>
      <c r="F29" s="6">
        <v>145.30000000000001</v>
      </c>
      <c r="G29" s="6">
        <v>173.9</v>
      </c>
      <c r="H29" s="6">
        <v>195.63</v>
      </c>
      <c r="J29" s="18" t="s">
        <v>26</v>
      </c>
      <c r="K29" s="19">
        <f t="shared" si="3"/>
        <v>57.46</v>
      </c>
      <c r="L29" s="19">
        <f t="shared" si="4"/>
        <v>71.190000000000012</v>
      </c>
      <c r="M29" s="19">
        <f t="shared" si="5"/>
        <v>94.070000000000007</v>
      </c>
      <c r="N29" s="19">
        <f t="shared" si="6"/>
        <v>119.23</v>
      </c>
      <c r="O29" s="19">
        <f t="shared" si="7"/>
        <v>146.70000000000002</v>
      </c>
      <c r="P29" s="19">
        <f t="shared" si="8"/>
        <v>175.3</v>
      </c>
      <c r="Q29" s="19">
        <f t="shared" si="9"/>
        <v>197.03</v>
      </c>
      <c r="S29" s="18" t="s">
        <v>26</v>
      </c>
      <c r="T29" s="21">
        <f t="shared" si="10"/>
        <v>82.460000000000008</v>
      </c>
      <c r="U29" s="21">
        <f t="shared" si="11"/>
        <v>96.190000000000012</v>
      </c>
      <c r="V29" s="21">
        <f t="shared" si="12"/>
        <v>119.07000000000001</v>
      </c>
      <c r="W29" s="21">
        <f t="shared" si="13"/>
        <v>149.03749999999999</v>
      </c>
      <c r="X29" s="21">
        <f t="shared" si="14"/>
        <v>183.37500000000003</v>
      </c>
      <c r="Y29" s="21">
        <f t="shared" si="15"/>
        <v>219.125</v>
      </c>
      <c r="Z29" s="21">
        <f t="shared" si="16"/>
        <v>246.28749999999999</v>
      </c>
      <c r="AB29" s="18" t="s">
        <v>26</v>
      </c>
      <c r="AC29" s="21">
        <f t="shared" si="32"/>
        <v>72.460000000000008</v>
      </c>
      <c r="AD29" s="21">
        <f t="shared" si="33"/>
        <v>86.190000000000012</v>
      </c>
      <c r="AE29" s="21">
        <f t="shared" si="34"/>
        <v>109.07000000000001</v>
      </c>
      <c r="AF29" s="21">
        <f t="shared" si="35"/>
        <v>137.11449999999999</v>
      </c>
      <c r="AG29" s="21">
        <f t="shared" si="36"/>
        <v>168.70500000000001</v>
      </c>
      <c r="AH29" s="21">
        <f t="shared" si="37"/>
        <v>201.595</v>
      </c>
      <c r="AI29" s="21">
        <f t="shared" si="38"/>
        <v>226.58449999999999</v>
      </c>
      <c r="AL29" s="63">
        <f>IF(L29=MIN(TRANSPORT1!L29,SCHEN79!C29,POUPEAU!B29),L29,"")</f>
        <v>71.190000000000012</v>
      </c>
      <c r="AM29" t="str">
        <f t="shared" ca="1" si="24"/>
        <v>TRANSPORT1</v>
      </c>
      <c r="AN29" s="64">
        <f>IF(L29=MIN(TRANSPORT1!L29,SCHEN79!C29,POUPEAU!B29),L29,"")</f>
        <v>71.190000000000012</v>
      </c>
      <c r="AO29" s="65" t="str">
        <f t="shared" ca="1" si="25"/>
        <v>TRANSPORT1</v>
      </c>
    </row>
    <row r="30" spans="1:41">
      <c r="A30" s="4" t="s">
        <v>27</v>
      </c>
      <c r="B30" s="6">
        <v>69.790000000000006</v>
      </c>
      <c r="C30" s="6">
        <v>88.09</v>
      </c>
      <c r="D30" s="6">
        <v>117.83</v>
      </c>
      <c r="E30" s="6">
        <v>152.16</v>
      </c>
      <c r="F30" s="6">
        <v>187.63</v>
      </c>
      <c r="G30" s="6">
        <v>228.81</v>
      </c>
      <c r="H30" s="6">
        <v>257.41000000000003</v>
      </c>
      <c r="J30" s="18" t="s">
        <v>27</v>
      </c>
      <c r="K30" s="19">
        <f t="shared" si="3"/>
        <v>71.190000000000012</v>
      </c>
      <c r="L30" s="19">
        <f t="shared" si="4"/>
        <v>89.490000000000009</v>
      </c>
      <c r="M30" s="19">
        <f t="shared" si="5"/>
        <v>119.23</v>
      </c>
      <c r="N30" s="19">
        <f t="shared" si="6"/>
        <v>153.56</v>
      </c>
      <c r="O30" s="19">
        <f t="shared" si="7"/>
        <v>189.03</v>
      </c>
      <c r="P30" s="19">
        <f t="shared" si="8"/>
        <v>230.21</v>
      </c>
      <c r="Q30" s="19">
        <f t="shared" si="9"/>
        <v>258.81</v>
      </c>
      <c r="S30" s="18" t="s">
        <v>27</v>
      </c>
      <c r="T30" s="21">
        <f t="shared" si="10"/>
        <v>96.190000000000012</v>
      </c>
      <c r="U30" s="21">
        <f t="shared" si="11"/>
        <v>114.49000000000001</v>
      </c>
      <c r="V30" s="21">
        <f t="shared" si="12"/>
        <v>149.03749999999999</v>
      </c>
      <c r="W30" s="21">
        <f t="shared" si="13"/>
        <v>191.95</v>
      </c>
      <c r="X30" s="21">
        <f t="shared" si="14"/>
        <v>236.28749999999999</v>
      </c>
      <c r="Y30" s="21">
        <f t="shared" si="15"/>
        <v>287.76249999999999</v>
      </c>
      <c r="Z30" s="21">
        <f t="shared" si="16"/>
        <v>323.51249999999999</v>
      </c>
      <c r="AB30" s="18" t="s">
        <v>27</v>
      </c>
      <c r="AC30" s="21">
        <f t="shared" si="32"/>
        <v>86.190000000000012</v>
      </c>
      <c r="AD30" s="21">
        <f t="shared" si="33"/>
        <v>104.49000000000001</v>
      </c>
      <c r="AE30" s="21">
        <f t="shared" si="34"/>
        <v>137.11449999999999</v>
      </c>
      <c r="AF30" s="21">
        <f t="shared" si="35"/>
        <v>176.59399999999999</v>
      </c>
      <c r="AG30" s="21">
        <f t="shared" si="36"/>
        <v>217.38449999999997</v>
      </c>
      <c r="AH30" s="21">
        <f t="shared" si="37"/>
        <v>264.74149999999997</v>
      </c>
      <c r="AI30" s="21">
        <f t="shared" si="38"/>
        <v>297.63149999999996</v>
      </c>
      <c r="AL30" s="63">
        <f>IF(L30=MIN(TRANSPORT1!L30,SCHEN79!C30,POUPEAU!B30),L30,"")</f>
        <v>89.490000000000009</v>
      </c>
      <c r="AM30" t="str">
        <f t="shared" ca="1" si="24"/>
        <v>TRANSPORT1</v>
      </c>
      <c r="AN30" s="64">
        <f>IF(L30=MIN(TRANSPORT1!L30,SCHEN79!C30,POUPEAU!B30),L30,"")</f>
        <v>89.490000000000009</v>
      </c>
      <c r="AO30" s="65" t="str">
        <f t="shared" ca="1" si="25"/>
        <v>TRANSPORT1</v>
      </c>
    </row>
    <row r="31" spans="1:41">
      <c r="A31" s="4" t="s">
        <v>28</v>
      </c>
      <c r="B31" s="6">
        <v>91.53</v>
      </c>
      <c r="C31" s="6">
        <v>113.27</v>
      </c>
      <c r="D31" s="6">
        <v>170.46</v>
      </c>
      <c r="E31" s="6">
        <v>234.53</v>
      </c>
      <c r="F31" s="6">
        <v>303.18</v>
      </c>
      <c r="G31" s="6">
        <v>377.54</v>
      </c>
      <c r="H31" s="6">
        <v>437.03</v>
      </c>
      <c r="J31" s="18" t="s">
        <v>28</v>
      </c>
      <c r="K31" s="19">
        <f t="shared" si="3"/>
        <v>92.93</v>
      </c>
      <c r="L31" s="19">
        <f t="shared" si="4"/>
        <v>114.67</v>
      </c>
      <c r="M31" s="19">
        <f t="shared" si="5"/>
        <v>171.86</v>
      </c>
      <c r="N31" s="19">
        <f t="shared" si="6"/>
        <v>235.93</v>
      </c>
      <c r="O31" s="19">
        <f t="shared" si="7"/>
        <v>304.58</v>
      </c>
      <c r="P31" s="19">
        <f t="shared" si="8"/>
        <v>378.94</v>
      </c>
      <c r="Q31" s="19">
        <f t="shared" si="9"/>
        <v>438.42999999999995</v>
      </c>
      <c r="S31" s="18" t="s">
        <v>28</v>
      </c>
      <c r="T31" s="21">
        <f t="shared" si="10"/>
        <v>117.93</v>
      </c>
      <c r="U31" s="21">
        <f t="shared" si="11"/>
        <v>143.33750000000001</v>
      </c>
      <c r="V31" s="21">
        <f t="shared" si="12"/>
        <v>214.82500000000002</v>
      </c>
      <c r="W31" s="21">
        <f t="shared" si="13"/>
        <v>294.91250000000002</v>
      </c>
      <c r="X31" s="21">
        <f t="shared" si="14"/>
        <v>380.72499999999997</v>
      </c>
      <c r="Y31" s="21">
        <f t="shared" si="15"/>
        <v>473.67500000000001</v>
      </c>
      <c r="Z31" s="21">
        <f t="shared" si="16"/>
        <v>548.03749999999991</v>
      </c>
      <c r="AB31" s="18" t="s">
        <v>28</v>
      </c>
      <c r="AC31" s="21">
        <f t="shared" si="32"/>
        <v>107.93</v>
      </c>
      <c r="AD31" s="21">
        <f t="shared" si="33"/>
        <v>131.87049999999999</v>
      </c>
      <c r="AE31" s="21">
        <f t="shared" si="34"/>
        <v>197.63900000000001</v>
      </c>
      <c r="AF31" s="21">
        <f t="shared" si="35"/>
        <v>271.31950000000001</v>
      </c>
      <c r="AG31" s="21">
        <f t="shared" si="36"/>
        <v>350.26699999999994</v>
      </c>
      <c r="AH31" s="21">
        <f t="shared" si="37"/>
        <v>435.78099999999995</v>
      </c>
      <c r="AI31" s="21">
        <f t="shared" si="38"/>
        <v>504.19449999999989</v>
      </c>
      <c r="AL31" s="63" t="str">
        <f>IF(L31=MIN(TRANSPORT1!L31,SCHEN79!C31,POUPEAU!B31),L31,"")</f>
        <v/>
      </c>
      <c r="AM31" t="str">
        <f t="shared" ca="1" si="24"/>
        <v>TRANSPORT1</v>
      </c>
      <c r="AN31" s="64" t="str">
        <f>IF(L31=MIN(TRANSPORT1!L31,SCHEN79!C31,POUPEAU!B31),L31,"")</f>
        <v/>
      </c>
      <c r="AO31" s="65" t="str">
        <f t="shared" ca="1" si="25"/>
        <v/>
      </c>
    </row>
    <row r="32" spans="1:41">
      <c r="A32" s="4" t="s">
        <v>29</v>
      </c>
      <c r="B32" s="6">
        <v>69.790000000000006</v>
      </c>
      <c r="C32" s="6">
        <v>88.09</v>
      </c>
      <c r="D32" s="6">
        <v>129.28</v>
      </c>
      <c r="E32" s="6">
        <v>175.04</v>
      </c>
      <c r="F32" s="6">
        <v>225.39</v>
      </c>
      <c r="G32" s="6">
        <v>280.3</v>
      </c>
      <c r="H32" s="6">
        <v>322.62</v>
      </c>
      <c r="J32" s="18" t="s">
        <v>29</v>
      </c>
      <c r="K32" s="19">
        <f t="shared" si="3"/>
        <v>71.190000000000012</v>
      </c>
      <c r="L32" s="19">
        <f t="shared" si="4"/>
        <v>89.490000000000009</v>
      </c>
      <c r="M32" s="19">
        <f t="shared" si="5"/>
        <v>130.68</v>
      </c>
      <c r="N32" s="19">
        <f t="shared" si="6"/>
        <v>176.44</v>
      </c>
      <c r="O32" s="19">
        <f t="shared" si="7"/>
        <v>226.79</v>
      </c>
      <c r="P32" s="19">
        <f t="shared" si="8"/>
        <v>281.7</v>
      </c>
      <c r="Q32" s="19">
        <f t="shared" si="9"/>
        <v>324.02</v>
      </c>
      <c r="S32" s="18" t="s">
        <v>29</v>
      </c>
      <c r="T32" s="21">
        <f t="shared" si="10"/>
        <v>96.190000000000012</v>
      </c>
      <c r="U32" s="21">
        <f t="shared" si="11"/>
        <v>114.49000000000001</v>
      </c>
      <c r="V32" s="21">
        <f t="shared" si="12"/>
        <v>163.35000000000002</v>
      </c>
      <c r="W32" s="21">
        <f t="shared" si="13"/>
        <v>220.55</v>
      </c>
      <c r="X32" s="21">
        <f t="shared" si="14"/>
        <v>283.48750000000001</v>
      </c>
      <c r="Y32" s="21">
        <f t="shared" si="15"/>
        <v>352.125</v>
      </c>
      <c r="Z32" s="21">
        <f t="shared" si="16"/>
        <v>405.02499999999998</v>
      </c>
      <c r="AB32" s="18" t="s">
        <v>29</v>
      </c>
      <c r="AC32" s="21">
        <f t="shared" si="32"/>
        <v>86.190000000000012</v>
      </c>
      <c r="AD32" s="21">
        <f t="shared" si="33"/>
        <v>104.49000000000001</v>
      </c>
      <c r="AE32" s="21">
        <f t="shared" si="34"/>
        <v>150.28199999999998</v>
      </c>
      <c r="AF32" s="21">
        <f t="shared" si="35"/>
        <v>202.90599999999998</v>
      </c>
      <c r="AG32" s="21">
        <f t="shared" si="36"/>
        <v>260.80849999999998</v>
      </c>
      <c r="AH32" s="21">
        <f t="shared" si="37"/>
        <v>323.95499999999998</v>
      </c>
      <c r="AI32" s="21">
        <f t="shared" si="38"/>
        <v>372.62299999999993</v>
      </c>
      <c r="AL32" s="63">
        <f>IF(L32=MIN(TRANSPORT1!L32,SCHEN79!C32,POUPEAU!B32),L32,"")</f>
        <v>89.490000000000009</v>
      </c>
      <c r="AM32" t="str">
        <f t="shared" ca="1" si="24"/>
        <v>TRANSPORT1</v>
      </c>
      <c r="AN32" s="64">
        <f>IF(L32=MIN(TRANSPORT1!L32,SCHEN79!C32,POUPEAU!B32),L32,"")</f>
        <v>89.490000000000009</v>
      </c>
      <c r="AO32" s="65" t="str">
        <f t="shared" ca="1" si="25"/>
        <v>TRANSPORT1</v>
      </c>
    </row>
    <row r="33" spans="1:41">
      <c r="A33" s="4" t="s">
        <v>30</v>
      </c>
      <c r="B33" s="6">
        <v>69.790000000000006</v>
      </c>
      <c r="C33" s="6">
        <v>88.09</v>
      </c>
      <c r="D33" s="6">
        <v>131.58000000000001</v>
      </c>
      <c r="E33" s="6">
        <v>179.61</v>
      </c>
      <c r="F33" s="6">
        <v>233.39</v>
      </c>
      <c r="G33" s="6">
        <v>291.73</v>
      </c>
      <c r="H33" s="6">
        <v>337.49</v>
      </c>
      <c r="J33" s="18" t="s">
        <v>30</v>
      </c>
      <c r="K33" s="19">
        <f t="shared" si="3"/>
        <v>71.190000000000012</v>
      </c>
      <c r="L33" s="19">
        <f t="shared" si="4"/>
        <v>89.490000000000009</v>
      </c>
      <c r="M33" s="19">
        <f t="shared" si="5"/>
        <v>132.98000000000002</v>
      </c>
      <c r="N33" s="19">
        <f t="shared" si="6"/>
        <v>181.01000000000002</v>
      </c>
      <c r="O33" s="19">
        <f t="shared" si="7"/>
        <v>234.79</v>
      </c>
      <c r="P33" s="19">
        <f t="shared" si="8"/>
        <v>293.13</v>
      </c>
      <c r="Q33" s="19">
        <f t="shared" si="9"/>
        <v>338.89</v>
      </c>
      <c r="S33" s="18" t="s">
        <v>30</v>
      </c>
      <c r="T33" s="21">
        <f t="shared" si="10"/>
        <v>96.190000000000012</v>
      </c>
      <c r="U33" s="21">
        <f t="shared" si="11"/>
        <v>114.49000000000001</v>
      </c>
      <c r="V33" s="21">
        <f t="shared" si="12"/>
        <v>166.22500000000002</v>
      </c>
      <c r="W33" s="21">
        <f t="shared" si="13"/>
        <v>226.26250000000002</v>
      </c>
      <c r="X33" s="21">
        <f t="shared" si="14"/>
        <v>293.48750000000001</v>
      </c>
      <c r="Y33" s="21">
        <f t="shared" si="15"/>
        <v>366.41250000000002</v>
      </c>
      <c r="Z33" s="21">
        <f t="shared" si="16"/>
        <v>423.61249999999995</v>
      </c>
      <c r="AB33" s="18" t="s">
        <v>30</v>
      </c>
      <c r="AC33" s="21">
        <f t="shared" si="32"/>
        <v>86.190000000000012</v>
      </c>
      <c r="AD33" s="21">
        <f t="shared" si="33"/>
        <v>104.49000000000001</v>
      </c>
      <c r="AE33" s="21">
        <f t="shared" si="34"/>
        <v>152.92700000000002</v>
      </c>
      <c r="AF33" s="21">
        <f t="shared" si="35"/>
        <v>208.16150000000002</v>
      </c>
      <c r="AG33" s="21">
        <f t="shared" si="36"/>
        <v>270.00849999999997</v>
      </c>
      <c r="AH33" s="21">
        <f t="shared" si="37"/>
        <v>337.09949999999998</v>
      </c>
      <c r="AI33" s="21">
        <f t="shared" si="38"/>
        <v>389.72349999999994</v>
      </c>
      <c r="AL33" s="63" t="str">
        <f>IF(L33=MIN(TRANSPORT1!L33,SCHEN79!C33,POUPEAU!B33),L33,"")</f>
        <v/>
      </c>
      <c r="AM33" t="str">
        <f t="shared" ca="1" si="24"/>
        <v>TRANSPORT1</v>
      </c>
      <c r="AN33" s="64" t="str">
        <f>IF(L33=MIN(TRANSPORT1!L33,SCHEN79!C33,POUPEAU!B33),L33,"")</f>
        <v/>
      </c>
      <c r="AO33" s="65" t="str">
        <f t="shared" ca="1" si="25"/>
        <v/>
      </c>
    </row>
    <row r="34" spans="1:41">
      <c r="A34" s="4" t="s">
        <v>31</v>
      </c>
      <c r="B34" s="6">
        <v>49.2</v>
      </c>
      <c r="C34" s="6">
        <v>61.78</v>
      </c>
      <c r="D34" s="6">
        <v>83.52</v>
      </c>
      <c r="E34" s="6">
        <v>106.39</v>
      </c>
      <c r="F34" s="6">
        <v>132.69999999999999</v>
      </c>
      <c r="G34" s="6">
        <v>161.31</v>
      </c>
      <c r="H34" s="6">
        <v>181.9</v>
      </c>
      <c r="J34" s="18" t="s">
        <v>31</v>
      </c>
      <c r="K34" s="19">
        <f t="shared" si="3"/>
        <v>50.6</v>
      </c>
      <c r="L34" s="19">
        <f t="shared" si="4"/>
        <v>63.18</v>
      </c>
      <c r="M34" s="19">
        <f t="shared" si="5"/>
        <v>84.92</v>
      </c>
      <c r="N34" s="19">
        <f t="shared" si="6"/>
        <v>107.79</v>
      </c>
      <c r="O34" s="19">
        <f t="shared" si="7"/>
        <v>134.1</v>
      </c>
      <c r="P34" s="19">
        <f t="shared" si="8"/>
        <v>162.71</v>
      </c>
      <c r="Q34" s="19">
        <f t="shared" si="9"/>
        <v>183.3</v>
      </c>
      <c r="S34" s="18" t="s">
        <v>31</v>
      </c>
      <c r="T34" s="21">
        <f t="shared" si="10"/>
        <v>75.599999999999994</v>
      </c>
      <c r="U34" s="21">
        <f t="shared" si="11"/>
        <v>88.18</v>
      </c>
      <c r="V34" s="21">
        <f t="shared" si="12"/>
        <v>109.92</v>
      </c>
      <c r="W34" s="21">
        <f t="shared" si="13"/>
        <v>134.73750000000001</v>
      </c>
      <c r="X34" s="21">
        <f t="shared" si="14"/>
        <v>167.625</v>
      </c>
      <c r="Y34" s="21">
        <f t="shared" si="15"/>
        <v>203.38750000000002</v>
      </c>
      <c r="Z34" s="21">
        <f t="shared" si="16"/>
        <v>229.125</v>
      </c>
      <c r="AB34" s="18" t="s">
        <v>31</v>
      </c>
      <c r="AC34" s="21">
        <f t="shared" si="32"/>
        <v>65.599999999999994</v>
      </c>
      <c r="AD34" s="21">
        <f t="shared" si="33"/>
        <v>78.180000000000007</v>
      </c>
      <c r="AE34" s="21">
        <f t="shared" si="34"/>
        <v>99.92</v>
      </c>
      <c r="AF34" s="21">
        <f t="shared" si="35"/>
        <v>123.9585</v>
      </c>
      <c r="AG34" s="21">
        <f t="shared" si="36"/>
        <v>154.21499999999997</v>
      </c>
      <c r="AH34" s="21">
        <f t="shared" si="37"/>
        <v>187.1165</v>
      </c>
      <c r="AI34" s="21">
        <f t="shared" si="38"/>
        <v>210.79499999999999</v>
      </c>
      <c r="AL34" s="63">
        <f>IF(L34=MIN(TRANSPORT1!L34,SCHEN79!C34,POUPEAU!B34),L34,"")</f>
        <v>63.18</v>
      </c>
      <c r="AM34" t="str">
        <f t="shared" ca="1" si="24"/>
        <v>TRANSPORT1</v>
      </c>
      <c r="AN34" s="64">
        <f>IF(L34=MIN(TRANSPORT1!L34,SCHEN79!C34,POUPEAU!B34),L34,"")</f>
        <v>63.18</v>
      </c>
      <c r="AO34" s="65" t="str">
        <f t="shared" ca="1" si="25"/>
        <v>TRANSPORT1</v>
      </c>
    </row>
    <row r="35" spans="1:41">
      <c r="A35" s="4" t="s">
        <v>32</v>
      </c>
      <c r="B35" s="6">
        <v>91.53</v>
      </c>
      <c r="C35" s="6">
        <v>113.27</v>
      </c>
      <c r="D35" s="6">
        <v>169.31</v>
      </c>
      <c r="E35" s="6">
        <v>229.95</v>
      </c>
      <c r="F35" s="6">
        <v>297.45</v>
      </c>
      <c r="G35" s="6">
        <v>371.82</v>
      </c>
      <c r="H35" s="6">
        <v>427.89</v>
      </c>
      <c r="J35" s="18" t="s">
        <v>32</v>
      </c>
      <c r="K35" s="19">
        <f t="shared" si="3"/>
        <v>92.93</v>
      </c>
      <c r="L35" s="19">
        <f t="shared" si="4"/>
        <v>114.67</v>
      </c>
      <c r="M35" s="19">
        <f t="shared" si="5"/>
        <v>170.71</v>
      </c>
      <c r="N35" s="19">
        <f t="shared" si="6"/>
        <v>231.35</v>
      </c>
      <c r="O35" s="19">
        <f t="shared" si="7"/>
        <v>298.84999999999997</v>
      </c>
      <c r="P35" s="19">
        <f t="shared" si="8"/>
        <v>373.21999999999997</v>
      </c>
      <c r="Q35" s="19">
        <f t="shared" si="9"/>
        <v>429.28999999999996</v>
      </c>
      <c r="S35" s="18" t="s">
        <v>32</v>
      </c>
      <c r="T35" s="21">
        <f t="shared" si="10"/>
        <v>117.93</v>
      </c>
      <c r="U35" s="21">
        <f t="shared" si="11"/>
        <v>143.33750000000001</v>
      </c>
      <c r="V35" s="21">
        <f t="shared" si="12"/>
        <v>213.38750000000002</v>
      </c>
      <c r="W35" s="21">
        <f t="shared" si="13"/>
        <v>289.1875</v>
      </c>
      <c r="X35" s="21">
        <f t="shared" si="14"/>
        <v>373.56249999999994</v>
      </c>
      <c r="Y35" s="21">
        <f t="shared" si="15"/>
        <v>466.52499999999998</v>
      </c>
      <c r="Z35" s="21">
        <f t="shared" si="16"/>
        <v>536.61249999999995</v>
      </c>
      <c r="AB35" s="18" t="s">
        <v>32</v>
      </c>
      <c r="AC35" s="21">
        <f t="shared" si="32"/>
        <v>107.93</v>
      </c>
      <c r="AD35" s="21">
        <f t="shared" si="33"/>
        <v>131.87049999999999</v>
      </c>
      <c r="AE35" s="21">
        <f t="shared" si="34"/>
        <v>196.31649999999999</v>
      </c>
      <c r="AF35" s="21">
        <f t="shared" si="35"/>
        <v>266.05249999999995</v>
      </c>
      <c r="AG35" s="21">
        <f t="shared" si="36"/>
        <v>343.67749999999995</v>
      </c>
      <c r="AH35" s="21">
        <f t="shared" si="37"/>
        <v>429.20299999999992</v>
      </c>
      <c r="AI35" s="21">
        <f t="shared" si="38"/>
        <v>493.68349999999992</v>
      </c>
      <c r="AL35" s="63">
        <f>IF(L35=MIN(TRANSPORT1!L35,SCHEN79!C35,POUPEAU!B35),L35,"")</f>
        <v>114.67</v>
      </c>
      <c r="AM35" t="str">
        <f t="shared" ca="1" si="24"/>
        <v>TRANSPORT1</v>
      </c>
      <c r="AN35" s="64">
        <f>IF(L35=MIN(TRANSPORT1!L35,SCHEN79!C35,POUPEAU!B35),L35,"")</f>
        <v>114.67</v>
      </c>
      <c r="AO35" s="65" t="str">
        <f t="shared" ca="1" si="25"/>
        <v>TRANSPORT1</v>
      </c>
    </row>
    <row r="36" spans="1:41">
      <c r="A36" s="4" t="s">
        <v>33</v>
      </c>
      <c r="B36" s="6">
        <v>56.06</v>
      </c>
      <c r="C36" s="6">
        <v>69.790000000000006</v>
      </c>
      <c r="D36" s="6">
        <v>86.94</v>
      </c>
      <c r="E36" s="6">
        <v>105.25</v>
      </c>
      <c r="F36" s="6">
        <v>124.71</v>
      </c>
      <c r="G36" s="6">
        <v>145.30000000000001</v>
      </c>
      <c r="H36" s="6">
        <v>160.16999999999999</v>
      </c>
      <c r="J36" s="18" t="s">
        <v>33</v>
      </c>
      <c r="K36" s="19">
        <f t="shared" si="3"/>
        <v>57.46</v>
      </c>
      <c r="L36" s="19">
        <f t="shared" si="4"/>
        <v>71.190000000000012</v>
      </c>
      <c r="M36" s="19">
        <f t="shared" si="5"/>
        <v>88.34</v>
      </c>
      <c r="N36" s="19">
        <f t="shared" si="6"/>
        <v>106.65</v>
      </c>
      <c r="O36" s="19">
        <f t="shared" si="7"/>
        <v>126.11</v>
      </c>
      <c r="P36" s="19">
        <f t="shared" si="8"/>
        <v>146.70000000000002</v>
      </c>
      <c r="Q36" s="19">
        <f t="shared" si="9"/>
        <v>161.57</v>
      </c>
      <c r="S36" s="18" t="s">
        <v>33</v>
      </c>
      <c r="T36" s="21">
        <f t="shared" si="10"/>
        <v>82.460000000000008</v>
      </c>
      <c r="U36" s="21">
        <f t="shared" si="11"/>
        <v>96.190000000000012</v>
      </c>
      <c r="V36" s="21">
        <f t="shared" si="12"/>
        <v>113.34</v>
      </c>
      <c r="W36" s="21">
        <f t="shared" si="13"/>
        <v>133.3125</v>
      </c>
      <c r="X36" s="21">
        <f t="shared" si="14"/>
        <v>157.63749999999999</v>
      </c>
      <c r="Y36" s="21">
        <f t="shared" si="15"/>
        <v>183.37500000000003</v>
      </c>
      <c r="Z36" s="21">
        <f t="shared" si="16"/>
        <v>201.96249999999998</v>
      </c>
      <c r="AB36" s="18" t="s">
        <v>33</v>
      </c>
      <c r="AC36" s="21">
        <f t="shared" si="32"/>
        <v>72.460000000000008</v>
      </c>
      <c r="AD36" s="21">
        <f t="shared" si="33"/>
        <v>86.190000000000012</v>
      </c>
      <c r="AE36" s="21">
        <f t="shared" si="34"/>
        <v>103.34</v>
      </c>
      <c r="AF36" s="21">
        <f t="shared" si="35"/>
        <v>122.64749999999999</v>
      </c>
      <c r="AG36" s="21">
        <f t="shared" si="36"/>
        <v>145.0265</v>
      </c>
      <c r="AH36" s="21">
        <f t="shared" si="37"/>
        <v>168.70500000000001</v>
      </c>
      <c r="AI36" s="21">
        <f t="shared" si="38"/>
        <v>185.80549999999997</v>
      </c>
      <c r="AL36" s="63">
        <f>IF(L36=MIN(TRANSPORT1!L36,SCHEN79!C36,POUPEAU!B36),L36,"")</f>
        <v>71.190000000000012</v>
      </c>
      <c r="AM36" t="str">
        <f t="shared" ca="1" si="24"/>
        <v>TRANSPORT1</v>
      </c>
      <c r="AN36" s="64">
        <f>IF(L36=MIN(TRANSPORT1!L36,SCHEN79!C36,POUPEAU!B36),L36,"")</f>
        <v>71.190000000000012</v>
      </c>
      <c r="AO36" s="65" t="str">
        <f t="shared" ca="1" si="25"/>
        <v>TRANSPORT1</v>
      </c>
    </row>
    <row r="37" spans="1:41">
      <c r="A37" s="4" t="s">
        <v>34</v>
      </c>
      <c r="B37" s="6">
        <v>49.2</v>
      </c>
      <c r="C37" s="6">
        <v>61.78</v>
      </c>
      <c r="D37" s="6">
        <v>75.5</v>
      </c>
      <c r="E37" s="6">
        <v>92.67</v>
      </c>
      <c r="F37" s="6">
        <v>108.68</v>
      </c>
      <c r="G37" s="6">
        <v>128.13999999999999</v>
      </c>
      <c r="H37" s="6">
        <v>140.71</v>
      </c>
      <c r="J37" s="18" t="s">
        <v>34</v>
      </c>
      <c r="K37" s="19">
        <f t="shared" si="3"/>
        <v>50.6</v>
      </c>
      <c r="L37" s="19">
        <f t="shared" si="4"/>
        <v>63.18</v>
      </c>
      <c r="M37" s="19">
        <f t="shared" si="5"/>
        <v>76.900000000000006</v>
      </c>
      <c r="N37" s="19">
        <f t="shared" si="6"/>
        <v>94.070000000000007</v>
      </c>
      <c r="O37" s="19">
        <f t="shared" si="7"/>
        <v>110.08000000000001</v>
      </c>
      <c r="P37" s="19">
        <f t="shared" si="8"/>
        <v>129.54</v>
      </c>
      <c r="Q37" s="19">
        <f t="shared" si="9"/>
        <v>142.11000000000001</v>
      </c>
      <c r="S37" s="18" t="s">
        <v>34</v>
      </c>
      <c r="T37" s="21">
        <f t="shared" si="10"/>
        <v>75.599999999999994</v>
      </c>
      <c r="U37" s="21">
        <f t="shared" si="11"/>
        <v>88.18</v>
      </c>
      <c r="V37" s="21">
        <f t="shared" si="12"/>
        <v>101.9</v>
      </c>
      <c r="W37" s="21">
        <f t="shared" si="13"/>
        <v>119.07000000000001</v>
      </c>
      <c r="X37" s="21">
        <f t="shared" si="14"/>
        <v>137.60000000000002</v>
      </c>
      <c r="Y37" s="21">
        <f t="shared" si="15"/>
        <v>161.92499999999998</v>
      </c>
      <c r="Z37" s="21">
        <f t="shared" si="16"/>
        <v>177.63750000000002</v>
      </c>
      <c r="AB37" s="18" t="s">
        <v>34</v>
      </c>
      <c r="AC37" s="21">
        <f t="shared" si="32"/>
        <v>65.599999999999994</v>
      </c>
      <c r="AD37" s="21">
        <f t="shared" si="33"/>
        <v>78.180000000000007</v>
      </c>
      <c r="AE37" s="21">
        <f t="shared" si="34"/>
        <v>91.9</v>
      </c>
      <c r="AF37" s="21">
        <f t="shared" si="35"/>
        <v>109.07000000000001</v>
      </c>
      <c r="AG37" s="21">
        <f t="shared" si="36"/>
        <v>126.592</v>
      </c>
      <c r="AH37" s="21">
        <f t="shared" si="37"/>
        <v>148.97099999999998</v>
      </c>
      <c r="AI37" s="21">
        <f t="shared" si="38"/>
        <v>163.4265</v>
      </c>
      <c r="AL37" s="63">
        <f>IF(L37=MIN(TRANSPORT1!L37,SCHEN79!C37,POUPEAU!B37),L37,"")</f>
        <v>63.18</v>
      </c>
      <c r="AM37" t="str">
        <f t="shared" ca="1" si="24"/>
        <v>TRANSPORT1</v>
      </c>
      <c r="AN37" s="64">
        <f>IF(L37=MIN(TRANSPORT1!L37,SCHEN79!C37,POUPEAU!B37),L37,"")</f>
        <v>63.18</v>
      </c>
      <c r="AO37" s="65" t="str">
        <f t="shared" ca="1" si="25"/>
        <v>TRANSPORT1</v>
      </c>
    </row>
    <row r="38" spans="1:41">
      <c r="A38" s="4" t="s">
        <v>35</v>
      </c>
      <c r="B38" s="6">
        <v>49.2</v>
      </c>
      <c r="C38" s="6">
        <v>61.78</v>
      </c>
      <c r="D38" s="6">
        <v>77.790000000000006</v>
      </c>
      <c r="E38" s="6">
        <v>94.95</v>
      </c>
      <c r="F38" s="6">
        <v>114.41</v>
      </c>
      <c r="G38" s="6">
        <v>133.85</v>
      </c>
      <c r="H38" s="6">
        <v>148.72</v>
      </c>
      <c r="J38" s="18" t="s">
        <v>35</v>
      </c>
      <c r="K38" s="19">
        <f t="shared" si="3"/>
        <v>50.6</v>
      </c>
      <c r="L38" s="19">
        <f t="shared" si="4"/>
        <v>63.18</v>
      </c>
      <c r="M38" s="19">
        <f t="shared" si="5"/>
        <v>79.190000000000012</v>
      </c>
      <c r="N38" s="19">
        <f t="shared" si="6"/>
        <v>96.350000000000009</v>
      </c>
      <c r="O38" s="19">
        <f t="shared" si="7"/>
        <v>115.81</v>
      </c>
      <c r="P38" s="19">
        <f t="shared" si="8"/>
        <v>135.25</v>
      </c>
      <c r="Q38" s="19">
        <f t="shared" si="9"/>
        <v>150.12</v>
      </c>
      <c r="S38" s="18" t="s">
        <v>35</v>
      </c>
      <c r="T38" s="21">
        <f t="shared" si="10"/>
        <v>75.599999999999994</v>
      </c>
      <c r="U38" s="21">
        <f t="shared" si="11"/>
        <v>88.18</v>
      </c>
      <c r="V38" s="21">
        <f t="shared" si="12"/>
        <v>104.19000000000001</v>
      </c>
      <c r="W38" s="21">
        <f t="shared" si="13"/>
        <v>121.35000000000001</v>
      </c>
      <c r="X38" s="21">
        <f t="shared" si="14"/>
        <v>144.76249999999999</v>
      </c>
      <c r="Y38" s="21">
        <f t="shared" si="15"/>
        <v>169.0625</v>
      </c>
      <c r="Z38" s="21">
        <f t="shared" si="16"/>
        <v>187.65</v>
      </c>
      <c r="AB38" s="18" t="s">
        <v>35</v>
      </c>
      <c r="AC38" s="21">
        <f t="shared" si="32"/>
        <v>65.599999999999994</v>
      </c>
      <c r="AD38" s="21">
        <f t="shared" si="33"/>
        <v>78.180000000000007</v>
      </c>
      <c r="AE38" s="21">
        <f t="shared" si="34"/>
        <v>94.190000000000012</v>
      </c>
      <c r="AF38" s="21">
        <f t="shared" si="35"/>
        <v>111.35000000000001</v>
      </c>
      <c r="AG38" s="21">
        <f t="shared" si="36"/>
        <v>133.1815</v>
      </c>
      <c r="AH38" s="21">
        <f t="shared" si="37"/>
        <v>155.53749999999999</v>
      </c>
      <c r="AI38" s="21">
        <f t="shared" si="38"/>
        <v>172.63800000000001</v>
      </c>
      <c r="AL38" s="63">
        <f>IF(L38=MIN(TRANSPORT1!L38,SCHEN79!C38,POUPEAU!B38),L38,"")</f>
        <v>63.18</v>
      </c>
      <c r="AM38" t="str">
        <f t="shared" ca="1" si="24"/>
        <v>TRANSPORT1</v>
      </c>
      <c r="AN38" s="64">
        <f>IF(L38=MIN(TRANSPORT1!L38,SCHEN79!C38,POUPEAU!B38),L38,"")</f>
        <v>63.18</v>
      </c>
      <c r="AO38" s="65" t="str">
        <f t="shared" ca="1" si="25"/>
        <v>TRANSPORT1</v>
      </c>
    </row>
    <row r="39" spans="1:41">
      <c r="A39" s="4" t="s">
        <v>36</v>
      </c>
      <c r="B39" s="6">
        <v>83.52</v>
      </c>
      <c r="C39" s="6">
        <v>105.25</v>
      </c>
      <c r="D39" s="6">
        <v>141.87</v>
      </c>
      <c r="E39" s="6">
        <v>183.05</v>
      </c>
      <c r="F39" s="6">
        <v>226.52</v>
      </c>
      <c r="G39" s="6">
        <v>274.57</v>
      </c>
      <c r="H39" s="6">
        <v>310.04000000000002</v>
      </c>
      <c r="J39" s="18" t="s">
        <v>36</v>
      </c>
      <c r="K39" s="19">
        <f t="shared" si="3"/>
        <v>84.92</v>
      </c>
      <c r="L39" s="19">
        <f t="shared" si="4"/>
        <v>106.65</v>
      </c>
      <c r="M39" s="19">
        <f t="shared" si="5"/>
        <v>143.27000000000001</v>
      </c>
      <c r="N39" s="19">
        <f t="shared" si="6"/>
        <v>184.45000000000002</v>
      </c>
      <c r="O39" s="19">
        <f t="shared" si="7"/>
        <v>227.92000000000002</v>
      </c>
      <c r="P39" s="19">
        <f t="shared" si="8"/>
        <v>275.96999999999997</v>
      </c>
      <c r="Q39" s="19">
        <f t="shared" si="9"/>
        <v>311.44</v>
      </c>
      <c r="S39" s="18" t="s">
        <v>36</v>
      </c>
      <c r="T39" s="21">
        <f t="shared" si="10"/>
        <v>109.92</v>
      </c>
      <c r="U39" s="21">
        <f t="shared" si="11"/>
        <v>133.3125</v>
      </c>
      <c r="V39" s="21">
        <f t="shared" si="12"/>
        <v>179.08750000000001</v>
      </c>
      <c r="W39" s="21">
        <f t="shared" si="13"/>
        <v>230.56250000000003</v>
      </c>
      <c r="X39" s="21">
        <f t="shared" si="14"/>
        <v>284.90000000000003</v>
      </c>
      <c r="Y39" s="21">
        <f t="shared" si="15"/>
        <v>344.96249999999998</v>
      </c>
      <c r="Z39" s="21">
        <f t="shared" si="16"/>
        <v>389.3</v>
      </c>
      <c r="AB39" s="18" t="s">
        <v>36</v>
      </c>
      <c r="AC39" s="21">
        <f t="shared" si="32"/>
        <v>99.92</v>
      </c>
      <c r="AD39" s="21">
        <f t="shared" si="33"/>
        <v>122.64749999999999</v>
      </c>
      <c r="AE39" s="21">
        <f t="shared" si="34"/>
        <v>164.76050000000001</v>
      </c>
      <c r="AF39" s="21">
        <f t="shared" si="35"/>
        <v>212.11750000000001</v>
      </c>
      <c r="AG39" s="21">
        <f t="shared" si="36"/>
        <v>262.108</v>
      </c>
      <c r="AH39" s="21">
        <f t="shared" si="37"/>
        <v>317.36549999999994</v>
      </c>
      <c r="AI39" s="21">
        <f t="shared" si="38"/>
        <v>358.15599999999995</v>
      </c>
      <c r="AL39" s="63">
        <f>IF(L39=MIN(TRANSPORT1!L39,SCHEN79!C39,POUPEAU!B39),L39,"")</f>
        <v>106.65</v>
      </c>
      <c r="AM39" t="str">
        <f t="shared" ca="1" si="24"/>
        <v>TRANSPORT1</v>
      </c>
      <c r="AN39" s="64">
        <f>IF(L39=MIN(TRANSPORT1!L39,SCHEN79!C39,POUPEAU!B39),L39,"")</f>
        <v>106.65</v>
      </c>
      <c r="AO39" s="65" t="str">
        <f t="shared" ca="1" si="25"/>
        <v>TRANSPORT1</v>
      </c>
    </row>
    <row r="40" spans="1:41">
      <c r="A40" s="4" t="s">
        <v>37</v>
      </c>
      <c r="B40" s="6">
        <v>69.790000000000006</v>
      </c>
      <c r="C40" s="6">
        <v>88.09</v>
      </c>
      <c r="D40" s="6">
        <v>123.56</v>
      </c>
      <c r="E40" s="6">
        <v>162.47</v>
      </c>
      <c r="F40" s="6">
        <v>205.94</v>
      </c>
      <c r="G40" s="6">
        <v>252.83</v>
      </c>
      <c r="H40" s="6">
        <v>288.31</v>
      </c>
      <c r="J40" s="18" t="s">
        <v>37</v>
      </c>
      <c r="K40" s="19">
        <f t="shared" si="3"/>
        <v>71.190000000000012</v>
      </c>
      <c r="L40" s="19">
        <f t="shared" si="4"/>
        <v>89.490000000000009</v>
      </c>
      <c r="M40" s="19">
        <f t="shared" si="5"/>
        <v>124.96000000000001</v>
      </c>
      <c r="N40" s="19">
        <f t="shared" si="6"/>
        <v>163.87</v>
      </c>
      <c r="O40" s="19">
        <f t="shared" si="7"/>
        <v>207.34</v>
      </c>
      <c r="P40" s="19">
        <f t="shared" si="8"/>
        <v>254.23000000000002</v>
      </c>
      <c r="Q40" s="19">
        <f t="shared" si="9"/>
        <v>289.70999999999998</v>
      </c>
      <c r="S40" s="18" t="s">
        <v>37</v>
      </c>
      <c r="T40" s="21">
        <f t="shared" si="10"/>
        <v>96.190000000000012</v>
      </c>
      <c r="U40" s="21">
        <f t="shared" si="11"/>
        <v>114.49000000000001</v>
      </c>
      <c r="V40" s="21">
        <f t="shared" si="12"/>
        <v>156.20000000000002</v>
      </c>
      <c r="W40" s="21">
        <f t="shared" si="13"/>
        <v>204.83750000000001</v>
      </c>
      <c r="X40" s="21">
        <f t="shared" si="14"/>
        <v>259.17500000000001</v>
      </c>
      <c r="Y40" s="21">
        <f t="shared" si="15"/>
        <v>317.78750000000002</v>
      </c>
      <c r="Z40" s="21">
        <f t="shared" si="16"/>
        <v>362.13749999999999</v>
      </c>
      <c r="AB40" s="18" t="s">
        <v>37</v>
      </c>
      <c r="AC40" s="21">
        <f t="shared" si="32"/>
        <v>86.190000000000012</v>
      </c>
      <c r="AD40" s="21">
        <f t="shared" si="33"/>
        <v>104.49000000000001</v>
      </c>
      <c r="AE40" s="21">
        <f t="shared" si="34"/>
        <v>143.70400000000001</v>
      </c>
      <c r="AF40" s="21">
        <f t="shared" si="35"/>
        <v>188.45049999999998</v>
      </c>
      <c r="AG40" s="21">
        <f t="shared" si="36"/>
        <v>238.44099999999997</v>
      </c>
      <c r="AH40" s="21">
        <f t="shared" si="37"/>
        <v>292.36450000000002</v>
      </c>
      <c r="AI40" s="21">
        <f t="shared" si="38"/>
        <v>333.16649999999993</v>
      </c>
      <c r="AL40" s="63">
        <f>IF(L40=MIN(TRANSPORT1!L40,SCHEN79!C40,POUPEAU!B40),L40,"")</f>
        <v>89.490000000000009</v>
      </c>
      <c r="AM40" t="str">
        <f t="shared" ca="1" si="24"/>
        <v>TRANSPORT1</v>
      </c>
      <c r="AN40" s="64">
        <f>IF(L40=MIN(TRANSPORT1!L40,SCHEN79!C40,POUPEAU!B40),L40,"")</f>
        <v>89.490000000000009</v>
      </c>
      <c r="AO40" s="65" t="str">
        <f t="shared" ca="1" si="25"/>
        <v>TRANSPORT1</v>
      </c>
    </row>
    <row r="41" spans="1:41">
      <c r="A41" s="4" t="s">
        <v>38</v>
      </c>
      <c r="B41" s="6">
        <v>62.92</v>
      </c>
      <c r="C41" s="6">
        <v>78.95</v>
      </c>
      <c r="D41" s="6">
        <v>108.68</v>
      </c>
      <c r="E41" s="6">
        <v>139.57</v>
      </c>
      <c r="F41" s="6">
        <v>175.04</v>
      </c>
      <c r="G41" s="6">
        <v>213.93</v>
      </c>
      <c r="H41" s="6">
        <v>242.54</v>
      </c>
      <c r="J41" s="18" t="s">
        <v>38</v>
      </c>
      <c r="K41" s="19">
        <f t="shared" si="3"/>
        <v>64.320000000000007</v>
      </c>
      <c r="L41" s="19">
        <f t="shared" si="4"/>
        <v>80.350000000000009</v>
      </c>
      <c r="M41" s="19">
        <f t="shared" si="5"/>
        <v>110.08000000000001</v>
      </c>
      <c r="N41" s="19">
        <f t="shared" si="6"/>
        <v>140.97</v>
      </c>
      <c r="O41" s="19">
        <f t="shared" si="7"/>
        <v>176.44</v>
      </c>
      <c r="P41" s="19">
        <f t="shared" si="8"/>
        <v>215.33</v>
      </c>
      <c r="Q41" s="19">
        <f t="shared" si="9"/>
        <v>243.94</v>
      </c>
      <c r="S41" s="18" t="s">
        <v>38</v>
      </c>
      <c r="T41" s="21">
        <f t="shared" si="10"/>
        <v>89.320000000000007</v>
      </c>
      <c r="U41" s="21">
        <f t="shared" si="11"/>
        <v>105.35000000000001</v>
      </c>
      <c r="V41" s="21">
        <f t="shared" si="12"/>
        <v>137.60000000000002</v>
      </c>
      <c r="W41" s="21">
        <f t="shared" si="13"/>
        <v>176.21250000000001</v>
      </c>
      <c r="X41" s="21">
        <f t="shared" si="14"/>
        <v>220.55</v>
      </c>
      <c r="Y41" s="21">
        <f t="shared" si="15"/>
        <v>269.16250000000002</v>
      </c>
      <c r="Z41" s="21">
        <f t="shared" si="16"/>
        <v>304.92500000000001</v>
      </c>
      <c r="AB41" s="18" t="s">
        <v>38</v>
      </c>
      <c r="AC41" s="21">
        <f t="shared" si="32"/>
        <v>79.320000000000007</v>
      </c>
      <c r="AD41" s="21">
        <f t="shared" si="33"/>
        <v>95.350000000000009</v>
      </c>
      <c r="AE41" s="21">
        <f t="shared" si="34"/>
        <v>126.592</v>
      </c>
      <c r="AF41" s="21">
        <f t="shared" si="35"/>
        <v>162.1155</v>
      </c>
      <c r="AG41" s="21">
        <f t="shared" si="36"/>
        <v>202.90599999999998</v>
      </c>
      <c r="AH41" s="21">
        <f t="shared" si="37"/>
        <v>247.62950000000001</v>
      </c>
      <c r="AI41" s="21">
        <f t="shared" si="38"/>
        <v>280.53099999999995</v>
      </c>
      <c r="AL41" s="63">
        <f>IF(L41=MIN(TRANSPORT1!L41,SCHEN79!C41,POUPEAU!B41),L41,"")</f>
        <v>80.350000000000009</v>
      </c>
      <c r="AM41" t="str">
        <f t="shared" ca="1" si="24"/>
        <v>TRANSPORT1</v>
      </c>
      <c r="AN41" s="64">
        <f>IF(L41=MIN(TRANSPORT1!L41,SCHEN79!C41,POUPEAU!B41),L41,"")</f>
        <v>80.350000000000009</v>
      </c>
      <c r="AO41" s="65" t="str">
        <f t="shared" ca="1" si="25"/>
        <v>TRANSPORT1</v>
      </c>
    </row>
    <row r="42" spans="1:41">
      <c r="A42" s="4" t="s">
        <v>39</v>
      </c>
      <c r="B42" s="6">
        <v>49.2</v>
      </c>
      <c r="C42" s="6">
        <v>61.78</v>
      </c>
      <c r="D42" s="6">
        <v>83.52</v>
      </c>
      <c r="E42" s="6">
        <v>106.39</v>
      </c>
      <c r="F42" s="6">
        <v>132.69999999999999</v>
      </c>
      <c r="G42" s="6">
        <v>160.16999999999999</v>
      </c>
      <c r="H42" s="6">
        <v>180.75</v>
      </c>
      <c r="J42" s="18" t="s">
        <v>39</v>
      </c>
      <c r="K42" s="19">
        <f t="shared" si="3"/>
        <v>50.6</v>
      </c>
      <c r="L42" s="19">
        <f t="shared" si="4"/>
        <v>63.18</v>
      </c>
      <c r="M42" s="19">
        <f t="shared" si="5"/>
        <v>84.92</v>
      </c>
      <c r="N42" s="19">
        <f t="shared" si="6"/>
        <v>107.79</v>
      </c>
      <c r="O42" s="19">
        <f t="shared" si="7"/>
        <v>134.1</v>
      </c>
      <c r="P42" s="19">
        <f t="shared" si="8"/>
        <v>161.57</v>
      </c>
      <c r="Q42" s="19">
        <f t="shared" si="9"/>
        <v>182.15</v>
      </c>
      <c r="S42" s="18" t="s">
        <v>39</v>
      </c>
      <c r="T42" s="21">
        <f t="shared" si="10"/>
        <v>75.599999999999994</v>
      </c>
      <c r="U42" s="21">
        <f t="shared" si="11"/>
        <v>88.18</v>
      </c>
      <c r="V42" s="21">
        <f t="shared" si="12"/>
        <v>109.92</v>
      </c>
      <c r="W42" s="21">
        <f t="shared" si="13"/>
        <v>134.73750000000001</v>
      </c>
      <c r="X42" s="21">
        <f t="shared" si="14"/>
        <v>167.625</v>
      </c>
      <c r="Y42" s="21">
        <f t="shared" si="15"/>
        <v>201.96249999999998</v>
      </c>
      <c r="Z42" s="21">
        <f t="shared" si="16"/>
        <v>227.6875</v>
      </c>
      <c r="AB42" s="18" t="s">
        <v>39</v>
      </c>
      <c r="AC42" s="21">
        <f t="shared" si="32"/>
        <v>65.599999999999994</v>
      </c>
      <c r="AD42" s="21">
        <f t="shared" si="33"/>
        <v>78.180000000000007</v>
      </c>
      <c r="AE42" s="21">
        <f t="shared" si="34"/>
        <v>99.92</v>
      </c>
      <c r="AF42" s="21">
        <f t="shared" si="35"/>
        <v>123.9585</v>
      </c>
      <c r="AG42" s="21">
        <f t="shared" si="36"/>
        <v>154.21499999999997</v>
      </c>
      <c r="AH42" s="21">
        <f t="shared" si="37"/>
        <v>185.80549999999997</v>
      </c>
      <c r="AI42" s="21">
        <f t="shared" si="38"/>
        <v>209.4725</v>
      </c>
      <c r="AL42" s="63">
        <f>IF(L42=MIN(TRANSPORT1!L42,SCHEN79!C42,POUPEAU!B42),L42,"")</f>
        <v>63.18</v>
      </c>
      <c r="AM42" t="str">
        <f t="shared" ca="1" si="24"/>
        <v>TRANSPORT1</v>
      </c>
      <c r="AN42" s="64">
        <f>IF(L42=MIN(TRANSPORT1!L42,SCHEN79!C42,POUPEAU!B42),L42,"")</f>
        <v>63.18</v>
      </c>
      <c r="AO42" s="65" t="str">
        <f t="shared" ca="1" si="25"/>
        <v>TRANSPORT1</v>
      </c>
    </row>
    <row r="43" spans="1:41">
      <c r="A43" s="4" t="s">
        <v>40</v>
      </c>
      <c r="B43" s="6">
        <v>69.790000000000006</v>
      </c>
      <c r="C43" s="6">
        <v>88.09</v>
      </c>
      <c r="D43" s="6">
        <v>118.98</v>
      </c>
      <c r="E43" s="6">
        <v>154.44999999999999</v>
      </c>
      <c r="F43" s="6">
        <v>192.2</v>
      </c>
      <c r="G43" s="6">
        <v>233.39</v>
      </c>
      <c r="H43" s="6">
        <v>265.42</v>
      </c>
      <c r="J43" s="18" t="s">
        <v>40</v>
      </c>
      <c r="K43" s="19">
        <f t="shared" si="3"/>
        <v>71.190000000000012</v>
      </c>
      <c r="L43" s="19">
        <f t="shared" si="4"/>
        <v>89.490000000000009</v>
      </c>
      <c r="M43" s="19">
        <f t="shared" si="5"/>
        <v>120.38000000000001</v>
      </c>
      <c r="N43" s="19">
        <f t="shared" si="6"/>
        <v>155.85</v>
      </c>
      <c r="O43" s="19">
        <f t="shared" si="7"/>
        <v>193.6</v>
      </c>
      <c r="P43" s="19">
        <f t="shared" si="8"/>
        <v>234.79</v>
      </c>
      <c r="Q43" s="19">
        <f t="shared" si="9"/>
        <v>266.82</v>
      </c>
      <c r="S43" s="18" t="s">
        <v>40</v>
      </c>
      <c r="T43" s="21">
        <f t="shared" si="10"/>
        <v>96.190000000000012</v>
      </c>
      <c r="U43" s="21">
        <f t="shared" si="11"/>
        <v>114.49000000000001</v>
      </c>
      <c r="V43" s="21">
        <f t="shared" si="12"/>
        <v>150.47500000000002</v>
      </c>
      <c r="W43" s="21">
        <f t="shared" si="13"/>
        <v>194.8125</v>
      </c>
      <c r="X43" s="21">
        <f t="shared" si="14"/>
        <v>242</v>
      </c>
      <c r="Y43" s="21">
        <f t="shared" si="15"/>
        <v>293.48750000000001</v>
      </c>
      <c r="Z43" s="21">
        <f t="shared" si="16"/>
        <v>333.52499999999998</v>
      </c>
      <c r="AB43" s="18" t="s">
        <v>40</v>
      </c>
      <c r="AC43" s="21">
        <f t="shared" si="32"/>
        <v>86.190000000000012</v>
      </c>
      <c r="AD43" s="21">
        <f t="shared" si="33"/>
        <v>104.49000000000001</v>
      </c>
      <c r="AE43" s="21">
        <f t="shared" si="34"/>
        <v>138.43700000000001</v>
      </c>
      <c r="AF43" s="21">
        <f t="shared" si="35"/>
        <v>179.22749999999999</v>
      </c>
      <c r="AG43" s="21">
        <f t="shared" si="36"/>
        <v>222.64</v>
      </c>
      <c r="AH43" s="21">
        <f t="shared" si="37"/>
        <v>270.00849999999997</v>
      </c>
      <c r="AI43" s="21">
        <f t="shared" si="38"/>
        <v>306.84299999999996</v>
      </c>
      <c r="AL43" s="63">
        <f>IF(L43=MIN(TRANSPORT1!L43,SCHEN79!C43,POUPEAU!B43),L43,"")</f>
        <v>89.490000000000009</v>
      </c>
      <c r="AM43" t="str">
        <f t="shared" ca="1" si="24"/>
        <v>TRANSPORT1</v>
      </c>
      <c r="AN43" s="64">
        <f>IF(L43=MIN(TRANSPORT1!L43,SCHEN79!C43,POUPEAU!B43),L43,"")</f>
        <v>89.490000000000009</v>
      </c>
      <c r="AO43" s="65" t="str">
        <f t="shared" ca="1" si="25"/>
        <v>TRANSPORT1</v>
      </c>
    </row>
    <row r="44" spans="1:41">
      <c r="A44" s="4" t="s">
        <v>41</v>
      </c>
      <c r="B44" s="6">
        <v>69.790000000000006</v>
      </c>
      <c r="C44" s="6">
        <v>88.09</v>
      </c>
      <c r="D44" s="6">
        <v>117.83</v>
      </c>
      <c r="E44" s="6">
        <v>152.16</v>
      </c>
      <c r="F44" s="6">
        <v>187.63</v>
      </c>
      <c r="G44" s="6">
        <v>228.81</v>
      </c>
      <c r="H44" s="6">
        <v>257.41000000000003</v>
      </c>
      <c r="J44" s="18" t="s">
        <v>41</v>
      </c>
      <c r="K44" s="19">
        <f t="shared" si="3"/>
        <v>71.190000000000012</v>
      </c>
      <c r="L44" s="19">
        <f t="shared" si="4"/>
        <v>89.490000000000009</v>
      </c>
      <c r="M44" s="19">
        <f t="shared" si="5"/>
        <v>119.23</v>
      </c>
      <c r="N44" s="19">
        <f t="shared" si="6"/>
        <v>153.56</v>
      </c>
      <c r="O44" s="19">
        <f t="shared" si="7"/>
        <v>189.03</v>
      </c>
      <c r="P44" s="19">
        <f t="shared" si="8"/>
        <v>230.21</v>
      </c>
      <c r="Q44" s="19">
        <f t="shared" si="9"/>
        <v>258.81</v>
      </c>
      <c r="S44" s="18" t="s">
        <v>41</v>
      </c>
      <c r="T44" s="21">
        <f t="shared" si="10"/>
        <v>96.190000000000012</v>
      </c>
      <c r="U44" s="21">
        <f t="shared" si="11"/>
        <v>114.49000000000001</v>
      </c>
      <c r="V44" s="21">
        <f t="shared" si="12"/>
        <v>149.03749999999999</v>
      </c>
      <c r="W44" s="21">
        <f t="shared" si="13"/>
        <v>191.95</v>
      </c>
      <c r="X44" s="21">
        <f t="shared" si="14"/>
        <v>236.28749999999999</v>
      </c>
      <c r="Y44" s="21">
        <f t="shared" si="15"/>
        <v>287.76249999999999</v>
      </c>
      <c r="Z44" s="21">
        <f t="shared" si="16"/>
        <v>323.51249999999999</v>
      </c>
      <c r="AB44" s="18" t="s">
        <v>41</v>
      </c>
      <c r="AC44" s="21">
        <f t="shared" si="32"/>
        <v>86.190000000000012</v>
      </c>
      <c r="AD44" s="21">
        <f t="shared" si="33"/>
        <v>104.49000000000001</v>
      </c>
      <c r="AE44" s="21">
        <f t="shared" si="34"/>
        <v>137.11449999999999</v>
      </c>
      <c r="AF44" s="21">
        <f t="shared" si="35"/>
        <v>176.59399999999999</v>
      </c>
      <c r="AG44" s="21">
        <f t="shared" si="36"/>
        <v>217.38449999999997</v>
      </c>
      <c r="AH44" s="21">
        <f t="shared" si="37"/>
        <v>264.74149999999997</v>
      </c>
      <c r="AI44" s="21">
        <f t="shared" si="38"/>
        <v>297.63149999999996</v>
      </c>
      <c r="AL44" s="63">
        <f>IF(L44=MIN(TRANSPORT1!L44,SCHEN79!C44,POUPEAU!B44),L44,"")</f>
        <v>89.490000000000009</v>
      </c>
      <c r="AM44" t="str">
        <f t="shared" ca="1" si="24"/>
        <v>TRANSPORT1</v>
      </c>
      <c r="AN44" s="64">
        <f>IF(L44=MIN(TRANSPORT1!L44,SCHEN79!C44,POUPEAU!B44),L44,"")</f>
        <v>89.490000000000009</v>
      </c>
      <c r="AO44" s="65" t="str">
        <f t="shared" ca="1" si="25"/>
        <v>TRANSPORT1</v>
      </c>
    </row>
    <row r="45" spans="1:41">
      <c r="A45" s="4" t="s">
        <v>42</v>
      </c>
      <c r="B45" s="6">
        <v>49.2</v>
      </c>
      <c r="C45" s="6">
        <v>61.78</v>
      </c>
      <c r="D45" s="6">
        <v>75.5</v>
      </c>
      <c r="E45" s="6">
        <v>90.39</v>
      </c>
      <c r="F45" s="6">
        <v>107.54</v>
      </c>
      <c r="G45" s="6">
        <v>124.71</v>
      </c>
      <c r="H45" s="6">
        <v>136.13999999999999</v>
      </c>
      <c r="J45" s="18" t="s">
        <v>42</v>
      </c>
      <c r="K45" s="19">
        <f t="shared" si="3"/>
        <v>50.6</v>
      </c>
      <c r="L45" s="19">
        <f t="shared" si="4"/>
        <v>63.18</v>
      </c>
      <c r="M45" s="19">
        <f t="shared" si="5"/>
        <v>76.900000000000006</v>
      </c>
      <c r="N45" s="19">
        <f t="shared" si="6"/>
        <v>91.79</v>
      </c>
      <c r="O45" s="19">
        <f t="shared" si="7"/>
        <v>108.94000000000001</v>
      </c>
      <c r="P45" s="19">
        <f t="shared" si="8"/>
        <v>126.11</v>
      </c>
      <c r="Q45" s="19">
        <f t="shared" si="9"/>
        <v>137.54</v>
      </c>
      <c r="S45" s="18" t="s">
        <v>42</v>
      </c>
      <c r="T45" s="21">
        <f t="shared" si="10"/>
        <v>75.599999999999994</v>
      </c>
      <c r="U45" s="21">
        <f t="shared" si="11"/>
        <v>88.18</v>
      </c>
      <c r="V45" s="21">
        <f t="shared" si="12"/>
        <v>101.9</v>
      </c>
      <c r="W45" s="21">
        <f t="shared" si="13"/>
        <v>116.79</v>
      </c>
      <c r="X45" s="21">
        <f t="shared" si="14"/>
        <v>136.17500000000001</v>
      </c>
      <c r="Y45" s="21">
        <f t="shared" si="15"/>
        <v>157.63749999999999</v>
      </c>
      <c r="Z45" s="21">
        <f t="shared" si="16"/>
        <v>171.92499999999998</v>
      </c>
      <c r="AB45" s="18" t="s">
        <v>42</v>
      </c>
      <c r="AC45" s="21">
        <f t="shared" si="32"/>
        <v>65.599999999999994</v>
      </c>
      <c r="AD45" s="21">
        <f t="shared" si="33"/>
        <v>78.180000000000007</v>
      </c>
      <c r="AE45" s="21">
        <f t="shared" si="34"/>
        <v>91.9</v>
      </c>
      <c r="AF45" s="21">
        <f t="shared" si="35"/>
        <v>106.79</v>
      </c>
      <c r="AG45" s="21">
        <f t="shared" si="36"/>
        <v>125.28100000000001</v>
      </c>
      <c r="AH45" s="21">
        <f t="shared" si="37"/>
        <v>145.0265</v>
      </c>
      <c r="AI45" s="21">
        <f t="shared" si="38"/>
        <v>158.17099999999999</v>
      </c>
      <c r="AL45" s="63">
        <f>IF(L45=MIN(TRANSPORT1!L45,SCHEN79!C45,POUPEAU!B45),L45,"")</f>
        <v>63.18</v>
      </c>
      <c r="AM45" t="str">
        <f t="shared" ca="1" si="24"/>
        <v>TRANSPORT1</v>
      </c>
      <c r="AN45" s="64">
        <f>IF(L45=MIN(TRANSPORT1!L45,SCHEN79!C45,POUPEAU!B45),L45,"")</f>
        <v>63.18</v>
      </c>
      <c r="AO45" s="65" t="str">
        <f t="shared" ca="1" si="25"/>
        <v>TRANSPORT1</v>
      </c>
    </row>
    <row r="46" spans="1:41">
      <c r="A46" s="4" t="s">
        <v>43</v>
      </c>
      <c r="B46" s="6">
        <v>56.06</v>
      </c>
      <c r="C46" s="6">
        <v>69.790000000000006</v>
      </c>
      <c r="D46" s="6">
        <v>91.53</v>
      </c>
      <c r="E46" s="6">
        <v>115.55</v>
      </c>
      <c r="F46" s="6">
        <v>140.71</v>
      </c>
      <c r="G46" s="6">
        <v>167.03</v>
      </c>
      <c r="H46" s="6">
        <v>187.63</v>
      </c>
      <c r="J46" s="18" t="s">
        <v>43</v>
      </c>
      <c r="K46" s="19">
        <f t="shared" si="3"/>
        <v>57.46</v>
      </c>
      <c r="L46" s="19">
        <f t="shared" si="4"/>
        <v>71.190000000000012</v>
      </c>
      <c r="M46" s="19">
        <f t="shared" si="5"/>
        <v>92.93</v>
      </c>
      <c r="N46" s="19">
        <f t="shared" si="6"/>
        <v>116.95</v>
      </c>
      <c r="O46" s="19">
        <f t="shared" si="7"/>
        <v>142.11000000000001</v>
      </c>
      <c r="P46" s="19">
        <f t="shared" si="8"/>
        <v>168.43</v>
      </c>
      <c r="Q46" s="19">
        <f t="shared" si="9"/>
        <v>189.03</v>
      </c>
      <c r="S46" s="18" t="s">
        <v>43</v>
      </c>
      <c r="T46" s="21">
        <f t="shared" si="10"/>
        <v>82.460000000000008</v>
      </c>
      <c r="U46" s="21">
        <f t="shared" si="11"/>
        <v>96.190000000000012</v>
      </c>
      <c r="V46" s="21">
        <f t="shared" si="12"/>
        <v>117.93</v>
      </c>
      <c r="W46" s="21">
        <f t="shared" si="13"/>
        <v>146.1875</v>
      </c>
      <c r="X46" s="21">
        <f t="shared" si="14"/>
        <v>177.63750000000002</v>
      </c>
      <c r="Y46" s="21">
        <f t="shared" si="15"/>
        <v>210.53750000000002</v>
      </c>
      <c r="Z46" s="21">
        <f t="shared" si="16"/>
        <v>236.28749999999999</v>
      </c>
      <c r="AB46" s="18" t="s">
        <v>43</v>
      </c>
      <c r="AC46" s="21">
        <f t="shared" si="32"/>
        <v>72.460000000000008</v>
      </c>
      <c r="AD46" s="21">
        <f t="shared" si="33"/>
        <v>86.190000000000012</v>
      </c>
      <c r="AE46" s="21">
        <f t="shared" si="34"/>
        <v>107.93</v>
      </c>
      <c r="AF46" s="21">
        <f t="shared" si="35"/>
        <v>134.49250000000001</v>
      </c>
      <c r="AG46" s="21">
        <f t="shared" si="36"/>
        <v>163.4265</v>
      </c>
      <c r="AH46" s="21">
        <f t="shared" si="37"/>
        <v>193.69450000000001</v>
      </c>
      <c r="AI46" s="21">
        <f t="shared" si="38"/>
        <v>217.38449999999997</v>
      </c>
      <c r="AN46" s="64">
        <f>IF(L46=MIN(TRANSPORT1!L46,SCHEN79!C46,POUPEAU!B46),L46,"")</f>
        <v>71.190000000000012</v>
      </c>
      <c r="AO46" s="65" t="str">
        <f t="shared" ca="1" si="25"/>
        <v>TRANSPORT1</v>
      </c>
    </row>
    <row r="47" spans="1:41">
      <c r="A47" s="4" t="s">
        <v>44</v>
      </c>
      <c r="B47" s="6">
        <v>69.790000000000006</v>
      </c>
      <c r="C47" s="6">
        <v>88.09</v>
      </c>
      <c r="D47" s="6">
        <v>120.12</v>
      </c>
      <c r="E47" s="6">
        <v>155.59</v>
      </c>
      <c r="F47" s="6">
        <v>195.63</v>
      </c>
      <c r="G47" s="6">
        <v>236.83</v>
      </c>
      <c r="H47" s="6">
        <v>268.86</v>
      </c>
      <c r="J47" s="18" t="s">
        <v>44</v>
      </c>
      <c r="K47" s="19">
        <f t="shared" si="3"/>
        <v>71.190000000000012</v>
      </c>
      <c r="L47" s="19">
        <f t="shared" si="4"/>
        <v>89.490000000000009</v>
      </c>
      <c r="M47" s="19">
        <f t="shared" si="5"/>
        <v>121.52000000000001</v>
      </c>
      <c r="N47" s="19">
        <f t="shared" si="6"/>
        <v>156.99</v>
      </c>
      <c r="O47" s="19">
        <f t="shared" si="7"/>
        <v>197.03</v>
      </c>
      <c r="P47" s="19">
        <f t="shared" si="8"/>
        <v>238.23000000000002</v>
      </c>
      <c r="Q47" s="19">
        <f t="shared" si="9"/>
        <v>270.26</v>
      </c>
      <c r="S47" s="18" t="s">
        <v>44</v>
      </c>
      <c r="T47" s="21">
        <f t="shared" si="10"/>
        <v>96.190000000000012</v>
      </c>
      <c r="U47" s="21">
        <f t="shared" si="11"/>
        <v>114.49000000000001</v>
      </c>
      <c r="V47" s="21">
        <f t="shared" si="12"/>
        <v>151.9</v>
      </c>
      <c r="W47" s="21">
        <f t="shared" si="13"/>
        <v>196.23750000000001</v>
      </c>
      <c r="X47" s="21">
        <f t="shared" si="14"/>
        <v>246.28749999999999</v>
      </c>
      <c r="Y47" s="21">
        <f t="shared" si="15"/>
        <v>297.78750000000002</v>
      </c>
      <c r="Z47" s="21">
        <f t="shared" si="16"/>
        <v>337.82499999999999</v>
      </c>
      <c r="AB47" s="18" t="s">
        <v>44</v>
      </c>
      <c r="AC47" s="21">
        <f t="shared" si="32"/>
        <v>86.190000000000012</v>
      </c>
      <c r="AD47" s="21">
        <f t="shared" si="33"/>
        <v>104.49000000000001</v>
      </c>
      <c r="AE47" s="21">
        <f t="shared" si="34"/>
        <v>139.74799999999999</v>
      </c>
      <c r="AF47" s="21">
        <f t="shared" si="35"/>
        <v>180.5385</v>
      </c>
      <c r="AG47" s="21">
        <f t="shared" si="36"/>
        <v>226.58449999999999</v>
      </c>
      <c r="AH47" s="21">
        <f t="shared" si="37"/>
        <v>273.96449999999999</v>
      </c>
      <c r="AI47" s="21">
        <f t="shared" si="38"/>
        <v>310.79899999999998</v>
      </c>
      <c r="AN47" s="64">
        <f>IF(L47=MIN(TRANSPORT1!L47,SCHEN79!C47,POUPEAU!B47),L47,"")</f>
        <v>89.490000000000009</v>
      </c>
      <c r="AO47" s="65" t="str">
        <f t="shared" ca="1" si="25"/>
        <v>TRANSPORT1</v>
      </c>
    </row>
    <row r="48" spans="1:41">
      <c r="A48" s="4" t="s">
        <v>45</v>
      </c>
      <c r="B48" s="6">
        <v>69.790000000000006</v>
      </c>
      <c r="C48" s="6">
        <v>88.09</v>
      </c>
      <c r="D48" s="6">
        <v>112.12</v>
      </c>
      <c r="E48" s="6">
        <v>138.41999999999999</v>
      </c>
      <c r="F48" s="6">
        <v>169.31</v>
      </c>
      <c r="G48" s="6">
        <v>200.21</v>
      </c>
      <c r="H48" s="6">
        <v>223.09</v>
      </c>
      <c r="J48" s="18" t="s">
        <v>45</v>
      </c>
      <c r="K48" s="19">
        <f t="shared" si="3"/>
        <v>71.190000000000012</v>
      </c>
      <c r="L48" s="19">
        <f t="shared" si="4"/>
        <v>89.490000000000009</v>
      </c>
      <c r="M48" s="19">
        <f t="shared" si="5"/>
        <v>113.52000000000001</v>
      </c>
      <c r="N48" s="19">
        <f t="shared" si="6"/>
        <v>139.82</v>
      </c>
      <c r="O48" s="19">
        <f t="shared" si="7"/>
        <v>170.71</v>
      </c>
      <c r="P48" s="19">
        <f t="shared" si="8"/>
        <v>201.61</v>
      </c>
      <c r="Q48" s="19">
        <f t="shared" si="9"/>
        <v>224.49</v>
      </c>
      <c r="S48" s="18" t="s">
        <v>45</v>
      </c>
      <c r="T48" s="21">
        <f t="shared" si="10"/>
        <v>96.190000000000012</v>
      </c>
      <c r="U48" s="21">
        <f t="shared" si="11"/>
        <v>114.49000000000001</v>
      </c>
      <c r="V48" s="21">
        <f t="shared" si="12"/>
        <v>141.9</v>
      </c>
      <c r="W48" s="21">
        <f t="shared" si="13"/>
        <v>174.77499999999998</v>
      </c>
      <c r="X48" s="21">
        <f t="shared" si="14"/>
        <v>213.38750000000002</v>
      </c>
      <c r="Y48" s="21">
        <f t="shared" si="15"/>
        <v>252.01250000000002</v>
      </c>
      <c r="Z48" s="21">
        <f t="shared" si="16"/>
        <v>280.61250000000001</v>
      </c>
      <c r="AB48" s="18" t="s">
        <v>45</v>
      </c>
      <c r="AC48" s="21">
        <f t="shared" si="32"/>
        <v>86.190000000000012</v>
      </c>
      <c r="AD48" s="21">
        <f t="shared" si="33"/>
        <v>104.49000000000001</v>
      </c>
      <c r="AE48" s="21">
        <f t="shared" si="34"/>
        <v>130.548</v>
      </c>
      <c r="AF48" s="21">
        <f t="shared" si="35"/>
        <v>160.79299999999998</v>
      </c>
      <c r="AG48" s="21">
        <f t="shared" si="36"/>
        <v>196.31649999999999</v>
      </c>
      <c r="AH48" s="21">
        <f t="shared" si="37"/>
        <v>231.85149999999999</v>
      </c>
      <c r="AI48" s="21">
        <f t="shared" si="38"/>
        <v>258.1635</v>
      </c>
      <c r="AN48" s="64" t="str">
        <f>IF(L48=MIN(TRANSPORT1!L48,SCHEN79!C48,POUPEAU!B48),L48,"")</f>
        <v/>
      </c>
      <c r="AO48" s="65" t="str">
        <f t="shared" ca="1" si="25"/>
        <v/>
      </c>
    </row>
    <row r="49" spans="1:41">
      <c r="A49" s="4" t="s">
        <v>46</v>
      </c>
      <c r="B49" s="6">
        <v>83.52</v>
      </c>
      <c r="C49" s="6">
        <v>105.25</v>
      </c>
      <c r="D49" s="6">
        <v>143.01</v>
      </c>
      <c r="E49" s="6">
        <v>184.19</v>
      </c>
      <c r="F49" s="6">
        <v>228.81</v>
      </c>
      <c r="G49" s="6">
        <v>278.01</v>
      </c>
      <c r="H49" s="6">
        <v>314.62</v>
      </c>
      <c r="J49" s="18" t="s">
        <v>46</v>
      </c>
      <c r="K49" s="19">
        <f t="shared" si="3"/>
        <v>84.92</v>
      </c>
      <c r="L49" s="19">
        <f t="shared" si="4"/>
        <v>106.65</v>
      </c>
      <c r="M49" s="19">
        <f t="shared" si="5"/>
        <v>144.41</v>
      </c>
      <c r="N49" s="19">
        <f t="shared" si="6"/>
        <v>185.59</v>
      </c>
      <c r="O49" s="19">
        <f t="shared" si="7"/>
        <v>230.21</v>
      </c>
      <c r="P49" s="19">
        <f t="shared" si="8"/>
        <v>279.40999999999997</v>
      </c>
      <c r="Q49" s="19">
        <f t="shared" si="9"/>
        <v>316.02</v>
      </c>
      <c r="S49" s="18" t="s">
        <v>46</v>
      </c>
      <c r="T49" s="21">
        <f t="shared" si="10"/>
        <v>109.92</v>
      </c>
      <c r="U49" s="21">
        <f t="shared" si="11"/>
        <v>133.3125</v>
      </c>
      <c r="V49" s="21">
        <f t="shared" si="12"/>
        <v>180.51249999999999</v>
      </c>
      <c r="W49" s="21">
        <f t="shared" si="13"/>
        <v>231.98750000000001</v>
      </c>
      <c r="X49" s="21">
        <f t="shared" si="14"/>
        <v>287.76249999999999</v>
      </c>
      <c r="Y49" s="21">
        <f t="shared" si="15"/>
        <v>349.26249999999993</v>
      </c>
      <c r="Z49" s="21">
        <f t="shared" si="16"/>
        <v>395.02499999999998</v>
      </c>
      <c r="AB49" s="18" t="s">
        <v>46</v>
      </c>
      <c r="AC49" s="21">
        <f t="shared" si="32"/>
        <v>99.92</v>
      </c>
      <c r="AD49" s="21">
        <f t="shared" si="33"/>
        <v>122.64749999999999</v>
      </c>
      <c r="AE49" s="21">
        <f t="shared" si="34"/>
        <v>166.07149999999999</v>
      </c>
      <c r="AF49" s="21">
        <f t="shared" si="35"/>
        <v>213.42849999999999</v>
      </c>
      <c r="AG49" s="21">
        <f t="shared" si="36"/>
        <v>264.74149999999997</v>
      </c>
      <c r="AH49" s="21">
        <f t="shared" si="37"/>
        <v>321.32149999999996</v>
      </c>
      <c r="AI49" s="21">
        <f t="shared" si="38"/>
        <v>363.42299999999994</v>
      </c>
      <c r="AN49" s="64" t="str">
        <f>IF(L49=MIN(TRANSPORT1!L49,SCHEN79!C49,POUPEAU!B49),L49,"")</f>
        <v/>
      </c>
      <c r="AO49" s="65" t="str">
        <f t="shared" ca="1" si="25"/>
        <v/>
      </c>
    </row>
    <row r="50" spans="1:41">
      <c r="A50" s="4" t="s">
        <v>47</v>
      </c>
      <c r="B50" s="6">
        <v>42.33</v>
      </c>
      <c r="C50" s="6">
        <v>52.63</v>
      </c>
      <c r="D50" s="6">
        <v>67.5</v>
      </c>
      <c r="E50" s="6">
        <v>83.52</v>
      </c>
      <c r="F50" s="6">
        <v>100.68</v>
      </c>
      <c r="G50" s="6">
        <v>121.27</v>
      </c>
      <c r="H50" s="6">
        <v>133.85</v>
      </c>
      <c r="J50" s="18" t="s">
        <v>47</v>
      </c>
      <c r="K50" s="19">
        <f t="shared" si="3"/>
        <v>43.73</v>
      </c>
      <c r="L50" s="19">
        <f t="shared" si="4"/>
        <v>54.03</v>
      </c>
      <c r="M50" s="19">
        <f t="shared" si="5"/>
        <v>68.900000000000006</v>
      </c>
      <c r="N50" s="19">
        <f t="shared" si="6"/>
        <v>84.92</v>
      </c>
      <c r="O50" s="19">
        <f t="shared" si="7"/>
        <v>102.08000000000001</v>
      </c>
      <c r="P50" s="19">
        <f t="shared" si="8"/>
        <v>122.67</v>
      </c>
      <c r="Q50" s="19">
        <f t="shared" si="9"/>
        <v>135.25</v>
      </c>
      <c r="S50" s="18" t="s">
        <v>47</v>
      </c>
      <c r="T50" s="21">
        <f t="shared" si="10"/>
        <v>68.72999999999999</v>
      </c>
      <c r="U50" s="21">
        <f t="shared" si="11"/>
        <v>79.03</v>
      </c>
      <c r="V50" s="21">
        <f t="shared" si="12"/>
        <v>93.9</v>
      </c>
      <c r="W50" s="21">
        <f t="shared" si="13"/>
        <v>109.92</v>
      </c>
      <c r="X50" s="21">
        <f t="shared" si="14"/>
        <v>127.60000000000002</v>
      </c>
      <c r="Y50" s="21">
        <f t="shared" si="15"/>
        <v>153.33750000000001</v>
      </c>
      <c r="Z50" s="21">
        <f t="shared" si="16"/>
        <v>169.0625</v>
      </c>
      <c r="AB50" s="18" t="s">
        <v>47</v>
      </c>
      <c r="AC50" s="21">
        <f t="shared" si="32"/>
        <v>58.73</v>
      </c>
      <c r="AD50" s="21">
        <f t="shared" si="33"/>
        <v>69.03</v>
      </c>
      <c r="AE50" s="21">
        <f t="shared" si="34"/>
        <v>83.9</v>
      </c>
      <c r="AF50" s="21">
        <f t="shared" si="35"/>
        <v>99.92</v>
      </c>
      <c r="AG50" s="21">
        <f t="shared" si="36"/>
        <v>117.39200000000001</v>
      </c>
      <c r="AH50" s="21">
        <f t="shared" si="37"/>
        <v>141.07049999999998</v>
      </c>
      <c r="AI50" s="21">
        <f t="shared" si="38"/>
        <v>155.53749999999999</v>
      </c>
      <c r="AN50" s="64">
        <f>IF(L50=MIN(TRANSPORT1!L50,SCHEN79!C50,POUPEAU!B50),L50,"")</f>
        <v>54.03</v>
      </c>
      <c r="AO50" s="65" t="str">
        <f t="shared" ca="1" si="25"/>
        <v>TRANSPORT1</v>
      </c>
    </row>
    <row r="51" spans="1:41">
      <c r="A51" s="4" t="s">
        <v>48</v>
      </c>
      <c r="B51" s="6">
        <v>69.790000000000006</v>
      </c>
      <c r="C51" s="6">
        <v>88.09</v>
      </c>
      <c r="D51" s="6">
        <v>113.27</v>
      </c>
      <c r="E51" s="6">
        <v>139.57</v>
      </c>
      <c r="F51" s="6">
        <v>170.46</v>
      </c>
      <c r="G51" s="6">
        <v>202.5</v>
      </c>
      <c r="H51" s="6">
        <v>225.39</v>
      </c>
      <c r="J51" s="18" t="s">
        <v>48</v>
      </c>
      <c r="K51" s="19">
        <f t="shared" si="3"/>
        <v>71.190000000000012</v>
      </c>
      <c r="L51" s="19">
        <f t="shared" si="4"/>
        <v>89.490000000000009</v>
      </c>
      <c r="M51" s="19">
        <f t="shared" si="5"/>
        <v>114.67</v>
      </c>
      <c r="N51" s="19">
        <f t="shared" si="6"/>
        <v>140.97</v>
      </c>
      <c r="O51" s="19">
        <f t="shared" si="7"/>
        <v>171.86</v>
      </c>
      <c r="P51" s="19">
        <f t="shared" si="8"/>
        <v>203.9</v>
      </c>
      <c r="Q51" s="19">
        <f t="shared" si="9"/>
        <v>226.79</v>
      </c>
      <c r="S51" s="18" t="s">
        <v>48</v>
      </c>
      <c r="T51" s="21">
        <f t="shared" si="10"/>
        <v>96.190000000000012</v>
      </c>
      <c r="U51" s="21">
        <f t="shared" si="11"/>
        <v>114.49000000000001</v>
      </c>
      <c r="V51" s="21">
        <f t="shared" si="12"/>
        <v>143.33750000000001</v>
      </c>
      <c r="W51" s="21">
        <f t="shared" si="13"/>
        <v>176.21250000000001</v>
      </c>
      <c r="X51" s="21">
        <f t="shared" si="14"/>
        <v>214.82500000000002</v>
      </c>
      <c r="Y51" s="21">
        <f t="shared" si="15"/>
        <v>254.875</v>
      </c>
      <c r="Z51" s="21">
        <f t="shared" si="16"/>
        <v>283.48750000000001</v>
      </c>
      <c r="AB51" s="18" t="s">
        <v>48</v>
      </c>
      <c r="AC51" s="21">
        <f t="shared" si="32"/>
        <v>86.190000000000012</v>
      </c>
      <c r="AD51" s="21">
        <f t="shared" si="33"/>
        <v>104.49000000000001</v>
      </c>
      <c r="AE51" s="21">
        <f t="shared" si="34"/>
        <v>131.87049999999999</v>
      </c>
      <c r="AF51" s="21">
        <f t="shared" si="35"/>
        <v>162.1155</v>
      </c>
      <c r="AG51" s="21">
        <f t="shared" si="36"/>
        <v>197.63900000000001</v>
      </c>
      <c r="AH51" s="21">
        <f t="shared" si="37"/>
        <v>234.48499999999999</v>
      </c>
      <c r="AI51" s="21">
        <f t="shared" si="38"/>
        <v>260.80849999999998</v>
      </c>
      <c r="AN51" s="64">
        <f>IF(L51=MIN(TRANSPORT1!L51,SCHEN79!C51,POUPEAU!B51),L51,"")</f>
        <v>89.490000000000009</v>
      </c>
      <c r="AO51" s="65" t="str">
        <f t="shared" ca="1" si="25"/>
        <v>TRANSPORT1</v>
      </c>
    </row>
    <row r="52" spans="1:41">
      <c r="A52" s="4" t="s">
        <v>49</v>
      </c>
      <c r="B52" s="6">
        <v>69.790000000000006</v>
      </c>
      <c r="C52" s="6">
        <v>88.09</v>
      </c>
      <c r="D52" s="6">
        <v>124.71</v>
      </c>
      <c r="E52" s="6">
        <v>164.75</v>
      </c>
      <c r="F52" s="6">
        <v>209.36</v>
      </c>
      <c r="G52" s="6">
        <v>256.27999999999997</v>
      </c>
      <c r="H52" s="6">
        <v>292.87</v>
      </c>
      <c r="J52" s="18" t="s">
        <v>49</v>
      </c>
      <c r="K52" s="19">
        <f t="shared" si="3"/>
        <v>71.190000000000012</v>
      </c>
      <c r="L52" s="19">
        <f t="shared" si="4"/>
        <v>89.490000000000009</v>
      </c>
      <c r="M52" s="19">
        <f t="shared" si="5"/>
        <v>126.11</v>
      </c>
      <c r="N52" s="19">
        <f t="shared" si="6"/>
        <v>166.15</v>
      </c>
      <c r="O52" s="19">
        <f t="shared" si="7"/>
        <v>210.76000000000002</v>
      </c>
      <c r="P52" s="19">
        <f t="shared" si="8"/>
        <v>257.67999999999995</v>
      </c>
      <c r="Q52" s="19">
        <f t="shared" si="9"/>
        <v>294.27</v>
      </c>
      <c r="S52" s="18" t="s">
        <v>49</v>
      </c>
      <c r="T52" s="21">
        <f t="shared" si="10"/>
        <v>96.190000000000012</v>
      </c>
      <c r="U52" s="21">
        <f t="shared" si="11"/>
        <v>114.49000000000001</v>
      </c>
      <c r="V52" s="21">
        <f t="shared" si="12"/>
        <v>157.63749999999999</v>
      </c>
      <c r="W52" s="21">
        <f t="shared" si="13"/>
        <v>207.6875</v>
      </c>
      <c r="X52" s="21">
        <f t="shared" si="14"/>
        <v>263.45000000000005</v>
      </c>
      <c r="Y52" s="21">
        <f t="shared" si="15"/>
        <v>322.09999999999991</v>
      </c>
      <c r="Z52" s="21">
        <f t="shared" si="16"/>
        <v>367.83749999999998</v>
      </c>
      <c r="AB52" s="18" t="s">
        <v>49</v>
      </c>
      <c r="AC52" s="21">
        <f t="shared" si="32"/>
        <v>86.190000000000012</v>
      </c>
      <c r="AD52" s="21">
        <f t="shared" si="33"/>
        <v>104.49000000000001</v>
      </c>
      <c r="AE52" s="21">
        <f t="shared" si="34"/>
        <v>145.0265</v>
      </c>
      <c r="AF52" s="21">
        <f t="shared" si="35"/>
        <v>191.07249999999999</v>
      </c>
      <c r="AG52" s="21">
        <f t="shared" si="36"/>
        <v>242.374</v>
      </c>
      <c r="AH52" s="21">
        <f t="shared" si="37"/>
        <v>296.33199999999994</v>
      </c>
      <c r="AI52" s="21">
        <f t="shared" si="38"/>
        <v>338.41049999999996</v>
      </c>
      <c r="AN52" s="64">
        <f>IF(L52=MIN(TRANSPORT1!L52,SCHEN79!C52,POUPEAU!B52),L52,"")</f>
        <v>89.490000000000009</v>
      </c>
      <c r="AO52" s="65" t="str">
        <f t="shared" ca="1" si="25"/>
        <v>TRANSPORT1</v>
      </c>
    </row>
    <row r="53" spans="1:41">
      <c r="A53" s="4" t="s">
        <v>50</v>
      </c>
      <c r="B53" s="6">
        <v>76.650000000000006</v>
      </c>
      <c r="C53" s="6">
        <v>96.1</v>
      </c>
      <c r="D53" s="6">
        <v>134.99</v>
      </c>
      <c r="E53" s="6">
        <v>175.04</v>
      </c>
      <c r="F53" s="6">
        <v>221.95</v>
      </c>
      <c r="G53" s="6">
        <v>270</v>
      </c>
      <c r="H53" s="6">
        <v>307.75</v>
      </c>
      <c r="J53" s="18" t="s">
        <v>50</v>
      </c>
      <c r="K53" s="19">
        <f t="shared" si="3"/>
        <v>78.050000000000011</v>
      </c>
      <c r="L53" s="19">
        <f t="shared" si="4"/>
        <v>97.5</v>
      </c>
      <c r="M53" s="19">
        <f t="shared" si="5"/>
        <v>136.39000000000001</v>
      </c>
      <c r="N53" s="19">
        <f t="shared" si="6"/>
        <v>176.44</v>
      </c>
      <c r="O53" s="19">
        <f t="shared" si="7"/>
        <v>223.35</v>
      </c>
      <c r="P53" s="19">
        <f t="shared" si="8"/>
        <v>271.39999999999998</v>
      </c>
      <c r="Q53" s="19">
        <f t="shared" si="9"/>
        <v>309.14999999999998</v>
      </c>
      <c r="S53" s="18" t="s">
        <v>50</v>
      </c>
      <c r="T53" s="21">
        <f t="shared" si="10"/>
        <v>103.05000000000001</v>
      </c>
      <c r="U53" s="21">
        <f t="shared" si="11"/>
        <v>122.5</v>
      </c>
      <c r="V53" s="21">
        <f t="shared" si="12"/>
        <v>170.48750000000001</v>
      </c>
      <c r="W53" s="21">
        <f t="shared" si="13"/>
        <v>220.55</v>
      </c>
      <c r="X53" s="21">
        <f t="shared" si="14"/>
        <v>279.1875</v>
      </c>
      <c r="Y53" s="21">
        <f t="shared" si="15"/>
        <v>339.25</v>
      </c>
      <c r="Z53" s="21">
        <f t="shared" si="16"/>
        <v>386.4375</v>
      </c>
      <c r="AB53" s="18" t="s">
        <v>50</v>
      </c>
      <c r="AC53" s="21">
        <f t="shared" si="32"/>
        <v>93.050000000000011</v>
      </c>
      <c r="AD53" s="21">
        <f t="shared" si="33"/>
        <v>112.5</v>
      </c>
      <c r="AE53" s="21">
        <f t="shared" si="34"/>
        <v>156.8485</v>
      </c>
      <c r="AF53" s="21">
        <f t="shared" si="35"/>
        <v>202.90599999999998</v>
      </c>
      <c r="AG53" s="21">
        <f t="shared" si="36"/>
        <v>256.85249999999996</v>
      </c>
      <c r="AH53" s="21">
        <f t="shared" si="37"/>
        <v>312.10999999999996</v>
      </c>
      <c r="AI53" s="21">
        <f t="shared" si="38"/>
        <v>355.52249999999992</v>
      </c>
      <c r="AN53" s="64">
        <f>IF(L53=MIN(TRANSPORT1!L53,SCHEN79!C53,POUPEAU!B53),L53,"")</f>
        <v>97.5</v>
      </c>
      <c r="AO53" s="65" t="str">
        <f t="shared" ca="1" si="25"/>
        <v>TRANSPORT1</v>
      </c>
    </row>
    <row r="54" spans="1:41">
      <c r="A54" s="4" t="s">
        <v>51</v>
      </c>
      <c r="B54" s="6">
        <v>49.2</v>
      </c>
      <c r="C54" s="6">
        <v>61.78</v>
      </c>
      <c r="D54" s="6">
        <v>78.95</v>
      </c>
      <c r="E54" s="6">
        <v>96.1</v>
      </c>
      <c r="F54" s="6">
        <v>116.7</v>
      </c>
      <c r="G54" s="6">
        <v>137.28</v>
      </c>
      <c r="H54" s="6">
        <v>153.31</v>
      </c>
      <c r="J54" s="18" t="s">
        <v>51</v>
      </c>
      <c r="K54" s="19">
        <f t="shared" si="3"/>
        <v>50.6</v>
      </c>
      <c r="L54" s="19">
        <f t="shared" si="4"/>
        <v>63.18</v>
      </c>
      <c r="M54" s="19">
        <f t="shared" si="5"/>
        <v>80.350000000000009</v>
      </c>
      <c r="N54" s="19">
        <f t="shared" si="6"/>
        <v>97.5</v>
      </c>
      <c r="O54" s="19">
        <f t="shared" si="7"/>
        <v>118.10000000000001</v>
      </c>
      <c r="P54" s="19">
        <f t="shared" si="8"/>
        <v>138.68</v>
      </c>
      <c r="Q54" s="19">
        <f t="shared" si="9"/>
        <v>154.71</v>
      </c>
      <c r="S54" s="18" t="s">
        <v>51</v>
      </c>
      <c r="T54" s="21">
        <f t="shared" si="10"/>
        <v>75.599999999999994</v>
      </c>
      <c r="U54" s="21">
        <f t="shared" si="11"/>
        <v>88.18</v>
      </c>
      <c r="V54" s="21">
        <f t="shared" si="12"/>
        <v>105.35000000000001</v>
      </c>
      <c r="W54" s="21">
        <f t="shared" si="13"/>
        <v>122.5</v>
      </c>
      <c r="X54" s="21">
        <f t="shared" si="14"/>
        <v>147.625</v>
      </c>
      <c r="Y54" s="21">
        <f t="shared" si="15"/>
        <v>173.35000000000002</v>
      </c>
      <c r="Z54" s="21">
        <f t="shared" si="16"/>
        <v>193.38750000000002</v>
      </c>
      <c r="AB54" s="18" t="s">
        <v>51</v>
      </c>
      <c r="AC54" s="21">
        <f t="shared" si="32"/>
        <v>65.599999999999994</v>
      </c>
      <c r="AD54" s="21">
        <f t="shared" si="33"/>
        <v>78.180000000000007</v>
      </c>
      <c r="AE54" s="21">
        <f t="shared" si="34"/>
        <v>95.350000000000009</v>
      </c>
      <c r="AF54" s="21">
        <f t="shared" si="35"/>
        <v>112.5</v>
      </c>
      <c r="AG54" s="21">
        <f t="shared" si="36"/>
        <v>135.815</v>
      </c>
      <c r="AH54" s="21">
        <f t="shared" si="37"/>
        <v>159.482</v>
      </c>
      <c r="AI54" s="21">
        <f t="shared" si="38"/>
        <v>177.91649999999998</v>
      </c>
      <c r="AN54" s="64">
        <f>IF(L54=MIN(TRANSPORT1!L54,SCHEN79!C54,POUPEAU!B54),L54,"")</f>
        <v>63.18</v>
      </c>
      <c r="AO54" s="65" t="str">
        <f t="shared" ca="1" si="25"/>
        <v>TRANSPORT1</v>
      </c>
    </row>
    <row r="55" spans="1:41">
      <c r="A55" s="4" t="s">
        <v>52</v>
      </c>
      <c r="B55" s="6">
        <v>83.52</v>
      </c>
      <c r="C55" s="6">
        <v>105.25</v>
      </c>
      <c r="D55" s="6">
        <v>147.59</v>
      </c>
      <c r="E55" s="6">
        <v>194.5</v>
      </c>
      <c r="F55" s="6">
        <v>244.83</v>
      </c>
      <c r="G55" s="6">
        <v>300.89</v>
      </c>
      <c r="H55" s="6">
        <v>342.08</v>
      </c>
      <c r="J55" s="18" t="s">
        <v>52</v>
      </c>
      <c r="K55" s="19">
        <f t="shared" si="3"/>
        <v>84.92</v>
      </c>
      <c r="L55" s="19">
        <f t="shared" si="4"/>
        <v>106.65</v>
      </c>
      <c r="M55" s="19">
        <f t="shared" si="5"/>
        <v>148.99</v>
      </c>
      <c r="N55" s="19">
        <f t="shared" si="6"/>
        <v>195.9</v>
      </c>
      <c r="O55" s="19">
        <f t="shared" si="7"/>
        <v>246.23000000000002</v>
      </c>
      <c r="P55" s="19">
        <f t="shared" si="8"/>
        <v>302.28999999999996</v>
      </c>
      <c r="Q55" s="19">
        <f t="shared" si="9"/>
        <v>343.47999999999996</v>
      </c>
      <c r="S55" s="18" t="s">
        <v>52</v>
      </c>
      <c r="T55" s="21">
        <f t="shared" si="10"/>
        <v>109.92</v>
      </c>
      <c r="U55" s="21">
        <f t="shared" si="11"/>
        <v>133.3125</v>
      </c>
      <c r="V55" s="21">
        <f t="shared" si="12"/>
        <v>186.23750000000001</v>
      </c>
      <c r="W55" s="21">
        <f t="shared" si="13"/>
        <v>244.875</v>
      </c>
      <c r="X55" s="21">
        <f t="shared" si="14"/>
        <v>307.78750000000002</v>
      </c>
      <c r="Y55" s="21">
        <f t="shared" si="15"/>
        <v>377.86249999999995</v>
      </c>
      <c r="Z55" s="21">
        <f t="shared" si="16"/>
        <v>429.34999999999997</v>
      </c>
      <c r="AB55" s="18" t="s">
        <v>52</v>
      </c>
      <c r="AC55" s="21">
        <f t="shared" si="32"/>
        <v>99.92</v>
      </c>
      <c r="AD55" s="21">
        <f t="shared" si="33"/>
        <v>122.64749999999999</v>
      </c>
      <c r="AE55" s="21">
        <f t="shared" si="34"/>
        <v>171.33850000000001</v>
      </c>
      <c r="AF55" s="21">
        <f t="shared" si="35"/>
        <v>225.285</v>
      </c>
      <c r="AG55" s="21">
        <f t="shared" si="36"/>
        <v>283.16449999999998</v>
      </c>
      <c r="AH55" s="21">
        <f t="shared" si="37"/>
        <v>347.63349999999991</v>
      </c>
      <c r="AI55" s="21">
        <f t="shared" si="38"/>
        <v>395.00199999999995</v>
      </c>
      <c r="AN55" s="64">
        <f>IF(L55=MIN(TRANSPORT1!L55,SCHEN79!C55,POUPEAU!B55),L55,"")</f>
        <v>106.65</v>
      </c>
      <c r="AO55" s="65" t="str">
        <f t="shared" ca="1" si="25"/>
        <v>TRANSPORT1</v>
      </c>
    </row>
    <row r="56" spans="1:41">
      <c r="A56" s="4" t="s">
        <v>53</v>
      </c>
      <c r="B56" s="6">
        <v>76.650000000000006</v>
      </c>
      <c r="C56" s="6">
        <v>96.1</v>
      </c>
      <c r="D56" s="6">
        <v>136.13999999999999</v>
      </c>
      <c r="E56" s="6">
        <v>179.61</v>
      </c>
      <c r="F56" s="6">
        <v>227.67</v>
      </c>
      <c r="G56" s="6">
        <v>280.3</v>
      </c>
      <c r="H56" s="6">
        <v>319.20999999999998</v>
      </c>
      <c r="J56" s="18" t="s">
        <v>53</v>
      </c>
      <c r="K56" s="19">
        <f t="shared" si="3"/>
        <v>78.050000000000011</v>
      </c>
      <c r="L56" s="19">
        <f t="shared" si="4"/>
        <v>97.5</v>
      </c>
      <c r="M56" s="19">
        <f t="shared" si="5"/>
        <v>137.54</v>
      </c>
      <c r="N56" s="19">
        <f t="shared" si="6"/>
        <v>181.01000000000002</v>
      </c>
      <c r="O56" s="19">
        <f t="shared" si="7"/>
        <v>229.07</v>
      </c>
      <c r="P56" s="19">
        <f t="shared" si="8"/>
        <v>281.7</v>
      </c>
      <c r="Q56" s="19">
        <f t="shared" si="9"/>
        <v>320.60999999999996</v>
      </c>
      <c r="S56" s="18" t="s">
        <v>53</v>
      </c>
      <c r="T56" s="21">
        <f t="shared" si="10"/>
        <v>103.05000000000001</v>
      </c>
      <c r="U56" s="21">
        <f t="shared" si="11"/>
        <v>122.5</v>
      </c>
      <c r="V56" s="21">
        <f t="shared" si="12"/>
        <v>171.92499999999998</v>
      </c>
      <c r="W56" s="21">
        <f t="shared" si="13"/>
        <v>226.26250000000002</v>
      </c>
      <c r="X56" s="21">
        <f t="shared" si="14"/>
        <v>286.33749999999998</v>
      </c>
      <c r="Y56" s="21">
        <f t="shared" si="15"/>
        <v>352.125</v>
      </c>
      <c r="Z56" s="21">
        <f t="shared" si="16"/>
        <v>400.76249999999993</v>
      </c>
      <c r="AB56" s="18" t="s">
        <v>53</v>
      </c>
      <c r="AC56" s="21">
        <f t="shared" si="32"/>
        <v>93.050000000000011</v>
      </c>
      <c r="AD56" s="21">
        <f t="shared" si="33"/>
        <v>112.5</v>
      </c>
      <c r="AE56" s="21">
        <f t="shared" si="34"/>
        <v>158.17099999999999</v>
      </c>
      <c r="AF56" s="21">
        <f t="shared" si="35"/>
        <v>208.16150000000002</v>
      </c>
      <c r="AG56" s="21">
        <f t="shared" si="36"/>
        <v>263.43049999999999</v>
      </c>
      <c r="AH56" s="21">
        <f t="shared" si="37"/>
        <v>323.95499999999998</v>
      </c>
      <c r="AI56" s="21">
        <f t="shared" si="38"/>
        <v>368.7014999999999</v>
      </c>
      <c r="AN56" s="64">
        <f>IF(L56=MIN(TRANSPORT1!L56,SCHEN79!C56,POUPEAU!B56),L56,"")</f>
        <v>97.5</v>
      </c>
      <c r="AO56" s="65" t="str">
        <f t="shared" ca="1" si="25"/>
        <v>TRANSPORT1</v>
      </c>
    </row>
    <row r="57" spans="1:41">
      <c r="A57" s="4" t="s">
        <v>54</v>
      </c>
      <c r="B57" s="6">
        <v>56.06</v>
      </c>
      <c r="C57" s="6">
        <v>69.790000000000006</v>
      </c>
      <c r="D57" s="6">
        <v>90.39</v>
      </c>
      <c r="E57" s="6">
        <v>113.27</v>
      </c>
      <c r="F57" s="6">
        <v>137.28</v>
      </c>
      <c r="G57" s="6">
        <v>163.61000000000001</v>
      </c>
      <c r="H57" s="6">
        <v>184.19</v>
      </c>
      <c r="J57" s="18" t="s">
        <v>54</v>
      </c>
      <c r="K57" s="19">
        <f t="shared" si="3"/>
        <v>57.46</v>
      </c>
      <c r="L57" s="19">
        <f t="shared" si="4"/>
        <v>71.190000000000012</v>
      </c>
      <c r="M57" s="19">
        <f t="shared" si="5"/>
        <v>91.79</v>
      </c>
      <c r="N57" s="19">
        <f t="shared" si="6"/>
        <v>114.67</v>
      </c>
      <c r="O57" s="19">
        <f t="shared" si="7"/>
        <v>138.68</v>
      </c>
      <c r="P57" s="19">
        <f t="shared" si="8"/>
        <v>165.01000000000002</v>
      </c>
      <c r="Q57" s="19">
        <f t="shared" si="9"/>
        <v>185.59</v>
      </c>
      <c r="S57" s="18" t="s">
        <v>54</v>
      </c>
      <c r="T57" s="21">
        <f t="shared" si="10"/>
        <v>82.460000000000008</v>
      </c>
      <c r="U57" s="21">
        <f t="shared" si="11"/>
        <v>96.190000000000012</v>
      </c>
      <c r="V57" s="21">
        <f t="shared" si="12"/>
        <v>116.79</v>
      </c>
      <c r="W57" s="21">
        <f t="shared" si="13"/>
        <v>143.33750000000001</v>
      </c>
      <c r="X57" s="21">
        <f t="shared" si="14"/>
        <v>173.35000000000002</v>
      </c>
      <c r="Y57" s="21">
        <f t="shared" si="15"/>
        <v>206.26250000000002</v>
      </c>
      <c r="Z57" s="21">
        <f t="shared" si="16"/>
        <v>231.98750000000001</v>
      </c>
      <c r="AB57" s="18" t="s">
        <v>54</v>
      </c>
      <c r="AC57" s="21">
        <f t="shared" si="32"/>
        <v>72.460000000000008</v>
      </c>
      <c r="AD57" s="21">
        <f t="shared" si="33"/>
        <v>86.190000000000012</v>
      </c>
      <c r="AE57" s="21">
        <f t="shared" si="34"/>
        <v>106.79</v>
      </c>
      <c r="AF57" s="21">
        <f t="shared" si="35"/>
        <v>131.87049999999999</v>
      </c>
      <c r="AG57" s="21">
        <f t="shared" si="36"/>
        <v>159.482</v>
      </c>
      <c r="AH57" s="21">
        <f t="shared" si="37"/>
        <v>189.76150000000001</v>
      </c>
      <c r="AI57" s="21">
        <f t="shared" si="38"/>
        <v>213.42849999999999</v>
      </c>
      <c r="AN57" s="64">
        <f>IF(L57=MIN(TRANSPORT1!L57,SCHEN79!C57,POUPEAU!B57),L57,"")</f>
        <v>71.190000000000012</v>
      </c>
      <c r="AO57" s="65" t="str">
        <f t="shared" ca="1" si="25"/>
        <v>TRANSPORT1</v>
      </c>
    </row>
    <row r="58" spans="1:41">
      <c r="A58" s="4" t="s">
        <v>55</v>
      </c>
      <c r="B58" s="6">
        <v>83.52</v>
      </c>
      <c r="C58" s="6">
        <v>105.25</v>
      </c>
      <c r="D58" s="6">
        <v>151.01</v>
      </c>
      <c r="E58" s="6">
        <v>202.5</v>
      </c>
      <c r="F58" s="6">
        <v>258.55</v>
      </c>
      <c r="G58" s="6">
        <v>319.20999999999998</v>
      </c>
      <c r="H58" s="6">
        <v>366.09</v>
      </c>
      <c r="J58" s="18" t="s">
        <v>55</v>
      </c>
      <c r="K58" s="19">
        <f t="shared" si="3"/>
        <v>84.92</v>
      </c>
      <c r="L58" s="19">
        <f t="shared" si="4"/>
        <v>106.65</v>
      </c>
      <c r="M58" s="19">
        <f t="shared" si="5"/>
        <v>152.41</v>
      </c>
      <c r="N58" s="19">
        <f t="shared" si="6"/>
        <v>203.9</v>
      </c>
      <c r="O58" s="19">
        <f t="shared" si="7"/>
        <v>259.95</v>
      </c>
      <c r="P58" s="19">
        <f t="shared" si="8"/>
        <v>320.60999999999996</v>
      </c>
      <c r="Q58" s="19">
        <f t="shared" si="9"/>
        <v>367.48999999999995</v>
      </c>
      <c r="S58" s="18" t="s">
        <v>55</v>
      </c>
      <c r="T58" s="21">
        <f t="shared" si="10"/>
        <v>109.92</v>
      </c>
      <c r="U58" s="21">
        <f t="shared" si="11"/>
        <v>133.3125</v>
      </c>
      <c r="V58" s="21">
        <f t="shared" si="12"/>
        <v>190.51249999999999</v>
      </c>
      <c r="W58" s="21">
        <f t="shared" si="13"/>
        <v>254.875</v>
      </c>
      <c r="X58" s="21">
        <f t="shared" si="14"/>
        <v>324.9375</v>
      </c>
      <c r="Y58" s="21">
        <f t="shared" si="15"/>
        <v>400.76249999999993</v>
      </c>
      <c r="Z58" s="21">
        <f t="shared" si="16"/>
        <v>459.36249999999995</v>
      </c>
      <c r="AB58" s="18" t="s">
        <v>55</v>
      </c>
      <c r="AC58" s="21">
        <f t="shared" si="32"/>
        <v>99.92</v>
      </c>
      <c r="AD58" s="21">
        <f t="shared" si="33"/>
        <v>122.64749999999999</v>
      </c>
      <c r="AE58" s="21">
        <f t="shared" si="34"/>
        <v>175.27149999999997</v>
      </c>
      <c r="AF58" s="21">
        <f t="shared" si="35"/>
        <v>234.48499999999999</v>
      </c>
      <c r="AG58" s="21">
        <f t="shared" si="36"/>
        <v>298.94249999999994</v>
      </c>
      <c r="AH58" s="21">
        <f t="shared" si="37"/>
        <v>368.7014999999999</v>
      </c>
      <c r="AI58" s="21">
        <f t="shared" si="38"/>
        <v>422.61349999999993</v>
      </c>
      <c r="AN58" s="64">
        <f>IF(L58=MIN(TRANSPORT1!L58,SCHEN79!C58,POUPEAU!B58),L58,"")</f>
        <v>106.65</v>
      </c>
      <c r="AO58" s="65" t="str">
        <f t="shared" ca="1" si="25"/>
        <v>TRANSPORT1</v>
      </c>
    </row>
    <row r="59" spans="1:41">
      <c r="A59" s="4" t="s">
        <v>56</v>
      </c>
      <c r="B59" s="6">
        <v>62.92</v>
      </c>
      <c r="C59" s="6">
        <v>78.95</v>
      </c>
      <c r="D59" s="6">
        <v>107.54</v>
      </c>
      <c r="E59" s="6">
        <v>138.41999999999999</v>
      </c>
      <c r="F59" s="6">
        <v>172.74</v>
      </c>
      <c r="G59" s="6">
        <v>210.5</v>
      </c>
      <c r="H59" s="6">
        <v>237.97</v>
      </c>
      <c r="J59" s="18" t="s">
        <v>56</v>
      </c>
      <c r="K59" s="19">
        <f t="shared" si="3"/>
        <v>64.320000000000007</v>
      </c>
      <c r="L59" s="19">
        <f t="shared" si="4"/>
        <v>80.350000000000009</v>
      </c>
      <c r="M59" s="19">
        <f t="shared" si="5"/>
        <v>108.94000000000001</v>
      </c>
      <c r="N59" s="19">
        <f t="shared" si="6"/>
        <v>139.82</v>
      </c>
      <c r="O59" s="19">
        <f t="shared" si="7"/>
        <v>174.14000000000001</v>
      </c>
      <c r="P59" s="19">
        <f t="shared" si="8"/>
        <v>211.9</v>
      </c>
      <c r="Q59" s="19">
        <f t="shared" si="9"/>
        <v>239.37</v>
      </c>
      <c r="S59" s="18" t="s">
        <v>56</v>
      </c>
      <c r="T59" s="21">
        <f t="shared" si="10"/>
        <v>89.320000000000007</v>
      </c>
      <c r="U59" s="21">
        <f t="shared" si="11"/>
        <v>105.35000000000001</v>
      </c>
      <c r="V59" s="21">
        <f t="shared" si="12"/>
        <v>136.17500000000001</v>
      </c>
      <c r="W59" s="21">
        <f t="shared" si="13"/>
        <v>174.77499999999998</v>
      </c>
      <c r="X59" s="21">
        <f t="shared" si="14"/>
        <v>217.67500000000001</v>
      </c>
      <c r="Y59" s="21">
        <f t="shared" si="15"/>
        <v>264.875</v>
      </c>
      <c r="Z59" s="21">
        <f t="shared" si="16"/>
        <v>299.21249999999998</v>
      </c>
      <c r="AB59" s="18" t="s">
        <v>56</v>
      </c>
      <c r="AC59" s="21">
        <f t="shared" si="32"/>
        <v>79.320000000000007</v>
      </c>
      <c r="AD59" s="21">
        <f t="shared" si="33"/>
        <v>95.350000000000009</v>
      </c>
      <c r="AE59" s="21">
        <f t="shared" si="34"/>
        <v>125.28100000000001</v>
      </c>
      <c r="AF59" s="21">
        <f t="shared" si="35"/>
        <v>160.79299999999998</v>
      </c>
      <c r="AG59" s="21">
        <f t="shared" si="36"/>
        <v>200.261</v>
      </c>
      <c r="AH59" s="21">
        <f t="shared" si="37"/>
        <v>243.68499999999997</v>
      </c>
      <c r="AI59" s="21">
        <f t="shared" si="38"/>
        <v>275.27549999999997</v>
      </c>
      <c r="AN59" s="64">
        <f>IF(L59=MIN(TRANSPORT1!L59,SCHEN79!C59,POUPEAU!B59),L59,"")</f>
        <v>80.350000000000009</v>
      </c>
      <c r="AO59" s="65" t="str">
        <f t="shared" ca="1" si="25"/>
        <v>TRANSPORT1</v>
      </c>
    </row>
    <row r="60" spans="1:41">
      <c r="A60" s="4" t="s">
        <v>57</v>
      </c>
      <c r="B60" s="6">
        <v>76.650000000000006</v>
      </c>
      <c r="C60" s="6">
        <v>96.1</v>
      </c>
      <c r="D60" s="6">
        <v>134.99</v>
      </c>
      <c r="E60" s="6">
        <v>175.04</v>
      </c>
      <c r="F60" s="6">
        <v>221.95</v>
      </c>
      <c r="G60" s="6">
        <v>270</v>
      </c>
      <c r="H60" s="6">
        <v>307.75</v>
      </c>
      <c r="J60" s="18" t="s">
        <v>57</v>
      </c>
      <c r="K60" s="19">
        <f t="shared" si="3"/>
        <v>78.050000000000011</v>
      </c>
      <c r="L60" s="19">
        <f t="shared" si="4"/>
        <v>97.5</v>
      </c>
      <c r="M60" s="19">
        <f t="shared" si="5"/>
        <v>136.39000000000001</v>
      </c>
      <c r="N60" s="19">
        <f t="shared" si="6"/>
        <v>176.44</v>
      </c>
      <c r="O60" s="19">
        <f t="shared" si="7"/>
        <v>223.35</v>
      </c>
      <c r="P60" s="19">
        <f t="shared" si="8"/>
        <v>271.39999999999998</v>
      </c>
      <c r="Q60" s="19">
        <f t="shared" si="9"/>
        <v>309.14999999999998</v>
      </c>
      <c r="S60" s="18" t="s">
        <v>57</v>
      </c>
      <c r="T60" s="21">
        <f t="shared" si="10"/>
        <v>103.05000000000001</v>
      </c>
      <c r="U60" s="21">
        <f t="shared" si="11"/>
        <v>122.5</v>
      </c>
      <c r="V60" s="21">
        <f t="shared" si="12"/>
        <v>170.48750000000001</v>
      </c>
      <c r="W60" s="21">
        <f t="shared" si="13"/>
        <v>220.55</v>
      </c>
      <c r="X60" s="21">
        <f t="shared" si="14"/>
        <v>279.1875</v>
      </c>
      <c r="Y60" s="21">
        <f t="shared" si="15"/>
        <v>339.25</v>
      </c>
      <c r="Z60" s="21">
        <f t="shared" si="16"/>
        <v>386.4375</v>
      </c>
      <c r="AB60" s="18" t="s">
        <v>57</v>
      </c>
      <c r="AC60" s="21">
        <f t="shared" si="32"/>
        <v>93.050000000000011</v>
      </c>
      <c r="AD60" s="21">
        <f t="shared" si="33"/>
        <v>112.5</v>
      </c>
      <c r="AE60" s="21">
        <f t="shared" si="34"/>
        <v>156.8485</v>
      </c>
      <c r="AF60" s="21">
        <f t="shared" si="35"/>
        <v>202.90599999999998</v>
      </c>
      <c r="AG60" s="21">
        <f t="shared" si="36"/>
        <v>256.85249999999996</v>
      </c>
      <c r="AH60" s="21">
        <f t="shared" si="37"/>
        <v>312.10999999999996</v>
      </c>
      <c r="AI60" s="21">
        <f t="shared" si="38"/>
        <v>355.52249999999992</v>
      </c>
      <c r="AN60" s="64">
        <f>IF(L60=MIN(TRANSPORT1!L60,SCHEN79!C60,POUPEAU!B60),L60,"")</f>
        <v>97.5</v>
      </c>
      <c r="AO60" s="65" t="str">
        <f t="shared" ca="1" si="25"/>
        <v>TRANSPORT1</v>
      </c>
    </row>
    <row r="61" spans="1:41">
      <c r="A61" s="4" t="s">
        <v>58</v>
      </c>
      <c r="B61" s="6">
        <v>69.790000000000006</v>
      </c>
      <c r="C61" s="6">
        <v>88.09</v>
      </c>
      <c r="D61" s="6">
        <v>116.7</v>
      </c>
      <c r="E61" s="6">
        <v>148.72</v>
      </c>
      <c r="F61" s="6">
        <v>184.19</v>
      </c>
      <c r="G61" s="6">
        <v>223.09</v>
      </c>
      <c r="H61" s="6">
        <v>250.55</v>
      </c>
      <c r="J61" s="18" t="s">
        <v>58</v>
      </c>
      <c r="K61" s="19">
        <f t="shared" si="3"/>
        <v>71.190000000000012</v>
      </c>
      <c r="L61" s="19">
        <f t="shared" si="4"/>
        <v>89.490000000000009</v>
      </c>
      <c r="M61" s="19">
        <f t="shared" si="5"/>
        <v>118.10000000000001</v>
      </c>
      <c r="N61" s="19">
        <f t="shared" si="6"/>
        <v>150.12</v>
      </c>
      <c r="O61" s="19">
        <f t="shared" si="7"/>
        <v>185.59</v>
      </c>
      <c r="P61" s="19">
        <f t="shared" si="8"/>
        <v>224.49</v>
      </c>
      <c r="Q61" s="19">
        <f t="shared" si="9"/>
        <v>251.95000000000002</v>
      </c>
      <c r="S61" s="18" t="s">
        <v>58</v>
      </c>
      <c r="T61" s="21">
        <f t="shared" si="10"/>
        <v>96.190000000000012</v>
      </c>
      <c r="U61" s="21">
        <f t="shared" si="11"/>
        <v>114.49000000000001</v>
      </c>
      <c r="V61" s="21">
        <f t="shared" si="12"/>
        <v>147.625</v>
      </c>
      <c r="W61" s="21">
        <f t="shared" si="13"/>
        <v>187.65</v>
      </c>
      <c r="X61" s="21">
        <f t="shared" si="14"/>
        <v>231.98750000000001</v>
      </c>
      <c r="Y61" s="21">
        <f t="shared" si="15"/>
        <v>280.61250000000001</v>
      </c>
      <c r="Z61" s="21">
        <f t="shared" si="16"/>
        <v>314.9375</v>
      </c>
      <c r="AB61" s="18" t="s">
        <v>58</v>
      </c>
      <c r="AC61" s="21">
        <f t="shared" si="32"/>
        <v>86.190000000000012</v>
      </c>
      <c r="AD61" s="21">
        <f t="shared" si="33"/>
        <v>104.49000000000001</v>
      </c>
      <c r="AE61" s="21">
        <f t="shared" si="34"/>
        <v>135.815</v>
      </c>
      <c r="AF61" s="21">
        <f t="shared" si="35"/>
        <v>172.63800000000001</v>
      </c>
      <c r="AG61" s="21">
        <f t="shared" si="36"/>
        <v>213.42849999999999</v>
      </c>
      <c r="AH61" s="21">
        <f t="shared" si="37"/>
        <v>258.1635</v>
      </c>
      <c r="AI61" s="21">
        <f t="shared" si="38"/>
        <v>289.74250000000001</v>
      </c>
      <c r="AN61" s="64">
        <f>IF(L61=MIN(TRANSPORT1!L61,SCHEN79!C61,POUPEAU!B61),L61,"")</f>
        <v>89.490000000000009</v>
      </c>
      <c r="AO61" s="65" t="str">
        <f t="shared" ca="1" si="25"/>
        <v>TRANSPORT1</v>
      </c>
    </row>
    <row r="62" spans="1:41">
      <c r="A62" s="4" t="s">
        <v>59</v>
      </c>
      <c r="B62" s="6">
        <v>56.06</v>
      </c>
      <c r="C62" s="6">
        <v>69.790000000000006</v>
      </c>
      <c r="D62" s="6">
        <v>89.24</v>
      </c>
      <c r="E62" s="6">
        <v>112.12</v>
      </c>
      <c r="F62" s="6">
        <v>134.99</v>
      </c>
      <c r="G62" s="6">
        <v>161.31</v>
      </c>
      <c r="H62" s="6">
        <v>179.61</v>
      </c>
      <c r="J62" s="18" t="s">
        <v>59</v>
      </c>
      <c r="K62" s="19">
        <f t="shared" si="3"/>
        <v>57.46</v>
      </c>
      <c r="L62" s="19">
        <f t="shared" si="4"/>
        <v>71.190000000000012</v>
      </c>
      <c r="M62" s="19">
        <f t="shared" si="5"/>
        <v>90.64</v>
      </c>
      <c r="N62" s="19">
        <f t="shared" si="6"/>
        <v>113.52000000000001</v>
      </c>
      <c r="O62" s="19">
        <f t="shared" si="7"/>
        <v>136.39000000000001</v>
      </c>
      <c r="P62" s="19">
        <f t="shared" si="8"/>
        <v>162.71</v>
      </c>
      <c r="Q62" s="19">
        <f t="shared" si="9"/>
        <v>181.01000000000002</v>
      </c>
      <c r="S62" s="18" t="s">
        <v>59</v>
      </c>
      <c r="T62" s="21">
        <f t="shared" si="10"/>
        <v>82.460000000000008</v>
      </c>
      <c r="U62" s="21">
        <f t="shared" si="11"/>
        <v>96.190000000000012</v>
      </c>
      <c r="V62" s="21">
        <f t="shared" si="12"/>
        <v>115.64</v>
      </c>
      <c r="W62" s="21">
        <f t="shared" si="13"/>
        <v>141.9</v>
      </c>
      <c r="X62" s="21">
        <f t="shared" si="14"/>
        <v>170.48750000000001</v>
      </c>
      <c r="Y62" s="21">
        <f t="shared" si="15"/>
        <v>203.38750000000002</v>
      </c>
      <c r="Z62" s="21">
        <f t="shared" si="16"/>
        <v>226.26250000000002</v>
      </c>
      <c r="AB62" s="18" t="s">
        <v>59</v>
      </c>
      <c r="AC62" s="21">
        <f t="shared" si="32"/>
        <v>72.460000000000008</v>
      </c>
      <c r="AD62" s="21">
        <f t="shared" si="33"/>
        <v>86.190000000000012</v>
      </c>
      <c r="AE62" s="21">
        <f t="shared" si="34"/>
        <v>105.64</v>
      </c>
      <c r="AF62" s="21">
        <f t="shared" si="35"/>
        <v>130.548</v>
      </c>
      <c r="AG62" s="21">
        <f t="shared" si="36"/>
        <v>156.8485</v>
      </c>
      <c r="AH62" s="21">
        <f t="shared" si="37"/>
        <v>187.1165</v>
      </c>
      <c r="AI62" s="21">
        <f t="shared" si="38"/>
        <v>208.16150000000002</v>
      </c>
      <c r="AN62" s="64">
        <f>IF(L62=MIN(TRANSPORT1!L62,SCHEN79!C62,POUPEAU!B62),L62,"")</f>
        <v>71.190000000000012</v>
      </c>
      <c r="AO62" s="65" t="str">
        <f t="shared" ca="1" si="25"/>
        <v>TRANSPORT1</v>
      </c>
    </row>
    <row r="63" spans="1:41">
      <c r="A63" s="4" t="s">
        <v>60</v>
      </c>
      <c r="B63" s="6">
        <v>76.650000000000006</v>
      </c>
      <c r="C63" s="6">
        <v>96.1</v>
      </c>
      <c r="D63" s="6">
        <v>134.99</v>
      </c>
      <c r="E63" s="6">
        <v>175.04</v>
      </c>
      <c r="F63" s="6">
        <v>221.95</v>
      </c>
      <c r="G63" s="6">
        <v>270</v>
      </c>
      <c r="H63" s="6">
        <v>307.75</v>
      </c>
      <c r="J63" s="18" t="s">
        <v>60</v>
      </c>
      <c r="K63" s="19">
        <f t="shared" si="3"/>
        <v>78.050000000000011</v>
      </c>
      <c r="L63" s="19">
        <f t="shared" si="4"/>
        <v>97.5</v>
      </c>
      <c r="M63" s="19">
        <f t="shared" si="5"/>
        <v>136.39000000000001</v>
      </c>
      <c r="N63" s="19">
        <f t="shared" si="6"/>
        <v>176.44</v>
      </c>
      <c r="O63" s="19">
        <f t="shared" si="7"/>
        <v>223.35</v>
      </c>
      <c r="P63" s="19">
        <f t="shared" si="8"/>
        <v>271.39999999999998</v>
      </c>
      <c r="Q63" s="19">
        <f t="shared" si="9"/>
        <v>309.14999999999998</v>
      </c>
      <c r="S63" s="18" t="s">
        <v>60</v>
      </c>
      <c r="T63" s="21">
        <f t="shared" si="10"/>
        <v>103.05000000000001</v>
      </c>
      <c r="U63" s="21">
        <f t="shared" si="11"/>
        <v>122.5</v>
      </c>
      <c r="V63" s="21">
        <f t="shared" si="12"/>
        <v>170.48750000000001</v>
      </c>
      <c r="W63" s="21">
        <f t="shared" si="13"/>
        <v>220.55</v>
      </c>
      <c r="X63" s="21">
        <f t="shared" si="14"/>
        <v>279.1875</v>
      </c>
      <c r="Y63" s="21">
        <f t="shared" si="15"/>
        <v>339.25</v>
      </c>
      <c r="Z63" s="21">
        <f t="shared" si="16"/>
        <v>386.4375</v>
      </c>
      <c r="AB63" s="18" t="s">
        <v>60</v>
      </c>
      <c r="AC63" s="21">
        <f t="shared" si="32"/>
        <v>93.050000000000011</v>
      </c>
      <c r="AD63" s="21">
        <f t="shared" si="33"/>
        <v>112.5</v>
      </c>
      <c r="AE63" s="21">
        <f t="shared" si="34"/>
        <v>156.8485</v>
      </c>
      <c r="AF63" s="21">
        <f t="shared" si="35"/>
        <v>202.90599999999998</v>
      </c>
      <c r="AG63" s="21">
        <f t="shared" si="36"/>
        <v>256.85249999999996</v>
      </c>
      <c r="AH63" s="21">
        <f t="shared" si="37"/>
        <v>312.10999999999996</v>
      </c>
      <c r="AI63" s="21">
        <f t="shared" si="38"/>
        <v>355.52249999999992</v>
      </c>
      <c r="AN63" s="64">
        <f>IF(L63=MIN(TRANSPORT1!L63,SCHEN79!C63,POUPEAU!B63),L63,"")</f>
        <v>97.5</v>
      </c>
      <c r="AO63" s="65" t="str">
        <f t="shared" ca="1" si="25"/>
        <v>TRANSPORT1</v>
      </c>
    </row>
    <row r="64" spans="1:41">
      <c r="A64" s="4" t="s">
        <v>61</v>
      </c>
      <c r="B64" s="6">
        <v>62.92</v>
      </c>
      <c r="C64" s="6">
        <v>78.95</v>
      </c>
      <c r="D64" s="6">
        <v>102.96</v>
      </c>
      <c r="E64" s="6">
        <v>129.28</v>
      </c>
      <c r="F64" s="6">
        <v>157.88</v>
      </c>
      <c r="G64" s="6">
        <v>188.77</v>
      </c>
      <c r="H64" s="6">
        <v>210.5</v>
      </c>
      <c r="J64" s="18" t="s">
        <v>61</v>
      </c>
      <c r="K64" s="19">
        <f t="shared" si="3"/>
        <v>64.320000000000007</v>
      </c>
      <c r="L64" s="19">
        <f t="shared" si="4"/>
        <v>80.350000000000009</v>
      </c>
      <c r="M64" s="19">
        <f t="shared" si="5"/>
        <v>104.36</v>
      </c>
      <c r="N64" s="19">
        <f t="shared" si="6"/>
        <v>130.68</v>
      </c>
      <c r="O64" s="19">
        <f t="shared" si="7"/>
        <v>159.28</v>
      </c>
      <c r="P64" s="19">
        <f t="shared" si="8"/>
        <v>190.17000000000002</v>
      </c>
      <c r="Q64" s="19">
        <f t="shared" si="9"/>
        <v>211.9</v>
      </c>
      <c r="S64" s="18" t="s">
        <v>61</v>
      </c>
      <c r="T64" s="21">
        <f t="shared" si="10"/>
        <v>89.320000000000007</v>
      </c>
      <c r="U64" s="21">
        <f t="shared" si="11"/>
        <v>105.35000000000001</v>
      </c>
      <c r="V64" s="21">
        <f t="shared" si="12"/>
        <v>130.44999999999999</v>
      </c>
      <c r="W64" s="21">
        <f t="shared" si="13"/>
        <v>163.35000000000002</v>
      </c>
      <c r="X64" s="21">
        <f t="shared" si="14"/>
        <v>199.1</v>
      </c>
      <c r="Y64" s="21">
        <f t="shared" si="15"/>
        <v>237.71250000000003</v>
      </c>
      <c r="Z64" s="21">
        <f t="shared" si="16"/>
        <v>264.875</v>
      </c>
      <c r="AB64" s="18" t="s">
        <v>61</v>
      </c>
      <c r="AC64" s="21">
        <f t="shared" si="32"/>
        <v>79.320000000000007</v>
      </c>
      <c r="AD64" s="21">
        <f t="shared" si="33"/>
        <v>95.350000000000009</v>
      </c>
      <c r="AE64" s="21">
        <f t="shared" si="34"/>
        <v>120.014</v>
      </c>
      <c r="AF64" s="21">
        <f t="shared" si="35"/>
        <v>150.28199999999998</v>
      </c>
      <c r="AG64" s="21">
        <f t="shared" si="36"/>
        <v>183.172</v>
      </c>
      <c r="AH64" s="21">
        <f t="shared" si="37"/>
        <v>218.69550000000001</v>
      </c>
      <c r="AI64" s="21">
        <f t="shared" si="38"/>
        <v>243.68499999999997</v>
      </c>
      <c r="AN64" s="64">
        <f>IF(L64=MIN(TRANSPORT1!L64,SCHEN79!C64,POUPEAU!B64),L64,"")</f>
        <v>80.350000000000009</v>
      </c>
      <c r="AO64" s="65" t="str">
        <f t="shared" ca="1" si="25"/>
        <v>TRANSPORT1</v>
      </c>
    </row>
    <row r="65" spans="1:41">
      <c r="A65" s="4" t="s">
        <v>62</v>
      </c>
      <c r="B65" s="6">
        <v>76.650000000000006</v>
      </c>
      <c r="C65" s="6">
        <v>96.1</v>
      </c>
      <c r="D65" s="6">
        <v>128.13999999999999</v>
      </c>
      <c r="E65" s="6">
        <v>162.47</v>
      </c>
      <c r="F65" s="6">
        <v>200.21</v>
      </c>
      <c r="G65" s="6">
        <v>241.4</v>
      </c>
      <c r="H65" s="6">
        <v>271.14999999999998</v>
      </c>
      <c r="J65" s="18" t="s">
        <v>62</v>
      </c>
      <c r="K65" s="19">
        <f t="shared" si="3"/>
        <v>78.050000000000011</v>
      </c>
      <c r="L65" s="19">
        <f t="shared" si="4"/>
        <v>97.5</v>
      </c>
      <c r="M65" s="19">
        <f t="shared" si="5"/>
        <v>129.54</v>
      </c>
      <c r="N65" s="19">
        <f t="shared" si="6"/>
        <v>163.87</v>
      </c>
      <c r="O65" s="19">
        <f t="shared" si="7"/>
        <v>201.61</v>
      </c>
      <c r="P65" s="19">
        <f t="shared" si="8"/>
        <v>242.8</v>
      </c>
      <c r="Q65" s="19">
        <f t="shared" si="9"/>
        <v>272.54999999999995</v>
      </c>
      <c r="S65" s="18" t="s">
        <v>62</v>
      </c>
      <c r="T65" s="21">
        <f t="shared" si="10"/>
        <v>103.05000000000001</v>
      </c>
      <c r="U65" s="21">
        <f t="shared" si="11"/>
        <v>122.5</v>
      </c>
      <c r="V65" s="21">
        <f t="shared" si="12"/>
        <v>161.92499999999998</v>
      </c>
      <c r="W65" s="21">
        <f t="shared" si="13"/>
        <v>204.83750000000001</v>
      </c>
      <c r="X65" s="21">
        <f t="shared" si="14"/>
        <v>252.01250000000002</v>
      </c>
      <c r="Y65" s="21">
        <f t="shared" si="15"/>
        <v>303.5</v>
      </c>
      <c r="Z65" s="21">
        <f t="shared" si="16"/>
        <v>340.68749999999994</v>
      </c>
      <c r="AB65" s="18" t="s">
        <v>62</v>
      </c>
      <c r="AC65" s="21">
        <f t="shared" si="32"/>
        <v>93.050000000000011</v>
      </c>
      <c r="AD65" s="21">
        <f t="shared" si="33"/>
        <v>112.5</v>
      </c>
      <c r="AE65" s="21">
        <f t="shared" si="34"/>
        <v>148.97099999999998</v>
      </c>
      <c r="AF65" s="21">
        <f t="shared" si="35"/>
        <v>188.45049999999998</v>
      </c>
      <c r="AG65" s="21">
        <f t="shared" si="36"/>
        <v>231.85149999999999</v>
      </c>
      <c r="AH65" s="21">
        <f t="shared" si="37"/>
        <v>279.21999999999997</v>
      </c>
      <c r="AI65" s="21">
        <f t="shared" si="38"/>
        <v>313.43249999999995</v>
      </c>
      <c r="AN65" s="64" t="str">
        <f>IF(L65=MIN(TRANSPORT1!L65,SCHEN79!C65,POUPEAU!B65),L65,"")</f>
        <v/>
      </c>
      <c r="AO65" s="65" t="str">
        <f t="shared" ca="1" si="25"/>
        <v/>
      </c>
    </row>
    <row r="66" spans="1:41">
      <c r="A66" s="4" t="s">
        <v>63</v>
      </c>
      <c r="B66" s="6">
        <v>76.650000000000006</v>
      </c>
      <c r="C66" s="6">
        <v>96.1</v>
      </c>
      <c r="D66" s="6">
        <v>134.99</v>
      </c>
      <c r="E66" s="6">
        <v>175.04</v>
      </c>
      <c r="F66" s="6">
        <v>221.95</v>
      </c>
      <c r="G66" s="6">
        <v>270</v>
      </c>
      <c r="H66" s="6">
        <v>307.75</v>
      </c>
      <c r="J66" s="18" t="s">
        <v>63</v>
      </c>
      <c r="K66" s="19">
        <f t="shared" si="3"/>
        <v>78.050000000000011</v>
      </c>
      <c r="L66" s="19">
        <f t="shared" si="4"/>
        <v>97.5</v>
      </c>
      <c r="M66" s="19">
        <f t="shared" si="5"/>
        <v>136.39000000000001</v>
      </c>
      <c r="N66" s="19">
        <f t="shared" si="6"/>
        <v>176.44</v>
      </c>
      <c r="O66" s="19">
        <f t="shared" si="7"/>
        <v>223.35</v>
      </c>
      <c r="P66" s="19">
        <f t="shared" si="8"/>
        <v>271.39999999999998</v>
      </c>
      <c r="Q66" s="19">
        <f t="shared" si="9"/>
        <v>309.14999999999998</v>
      </c>
      <c r="S66" s="18" t="s">
        <v>63</v>
      </c>
      <c r="T66" s="21">
        <f t="shared" si="10"/>
        <v>103.05000000000001</v>
      </c>
      <c r="U66" s="21">
        <f t="shared" si="11"/>
        <v>122.5</v>
      </c>
      <c r="V66" s="21">
        <f t="shared" si="12"/>
        <v>170.48750000000001</v>
      </c>
      <c r="W66" s="21">
        <f t="shared" si="13"/>
        <v>220.55</v>
      </c>
      <c r="X66" s="21">
        <f t="shared" si="14"/>
        <v>279.1875</v>
      </c>
      <c r="Y66" s="21">
        <f t="shared" si="15"/>
        <v>339.25</v>
      </c>
      <c r="Z66" s="21">
        <f t="shared" si="16"/>
        <v>386.4375</v>
      </c>
      <c r="AB66" s="18" t="s">
        <v>63</v>
      </c>
      <c r="AC66" s="21">
        <f t="shared" si="32"/>
        <v>93.050000000000011</v>
      </c>
      <c r="AD66" s="21">
        <f t="shared" si="33"/>
        <v>112.5</v>
      </c>
      <c r="AE66" s="21">
        <f t="shared" si="34"/>
        <v>156.8485</v>
      </c>
      <c r="AF66" s="21">
        <f t="shared" si="35"/>
        <v>202.90599999999998</v>
      </c>
      <c r="AG66" s="21">
        <f t="shared" si="36"/>
        <v>256.85249999999996</v>
      </c>
      <c r="AH66" s="21">
        <f t="shared" si="37"/>
        <v>312.10999999999996</v>
      </c>
      <c r="AI66" s="21">
        <f t="shared" si="38"/>
        <v>355.52249999999992</v>
      </c>
      <c r="AN66" s="64" t="str">
        <f>IF(L66=MIN(TRANSPORT1!L66,SCHEN79!C66,POUPEAU!B66),L66,"")</f>
        <v/>
      </c>
      <c r="AO66" s="65" t="str">
        <f t="shared" ca="1" si="25"/>
        <v/>
      </c>
    </row>
    <row r="67" spans="1:41">
      <c r="A67" s="4" t="s">
        <v>64</v>
      </c>
      <c r="B67" s="6">
        <v>91.53</v>
      </c>
      <c r="C67" s="6">
        <v>113.27</v>
      </c>
      <c r="D67" s="6">
        <v>165.89</v>
      </c>
      <c r="E67" s="6">
        <v>224.23</v>
      </c>
      <c r="F67" s="6">
        <v>288.31</v>
      </c>
      <c r="G67" s="6">
        <v>356.95</v>
      </c>
      <c r="H67" s="6">
        <v>410.72</v>
      </c>
      <c r="J67" s="18" t="s">
        <v>64</v>
      </c>
      <c r="K67" s="19">
        <f t="shared" ref="K67:K75" si="39">B67+1.4</f>
        <v>92.93</v>
      </c>
      <c r="L67" s="19">
        <f t="shared" ref="L67:L75" si="40">C67+1.4</f>
        <v>114.67</v>
      </c>
      <c r="M67" s="19">
        <f t="shared" ref="M67:M75" si="41">D67+1.4</f>
        <v>167.29</v>
      </c>
      <c r="N67" s="19">
        <f t="shared" ref="N67:N75" si="42">E67+1.4</f>
        <v>225.63</v>
      </c>
      <c r="O67" s="19">
        <f t="shared" ref="O67:O75" si="43">F67+1.4</f>
        <v>289.70999999999998</v>
      </c>
      <c r="P67" s="19">
        <f t="shared" ref="P67:P75" si="44">G67+1.4</f>
        <v>358.34999999999997</v>
      </c>
      <c r="Q67" s="19">
        <f t="shared" ref="Q67:Q75" si="45">H67+1.4</f>
        <v>412.12</v>
      </c>
      <c r="S67" s="18" t="s">
        <v>64</v>
      </c>
      <c r="T67" s="21">
        <f t="shared" ref="T67:T96" si="46">IF((K67*1.25)&gt;(K67+25), (K67*1.25), (K67+25))</f>
        <v>117.93</v>
      </c>
      <c r="U67" s="21">
        <f t="shared" ref="U67:U96" si="47">IF((L67*1.25)&gt;(L67+25), (L67*1.25), (L67+25))</f>
        <v>143.33750000000001</v>
      </c>
      <c r="V67" s="21">
        <f t="shared" ref="V67:V96" si="48">IF((M67*1.25)&gt;(M67+25), (M67*1.25), (M67+25))</f>
        <v>209.11249999999998</v>
      </c>
      <c r="W67" s="21">
        <f t="shared" ref="W67:W96" si="49">IF((N67*1.25)&gt;(N67+25), (N67*1.25), (N67+25))</f>
        <v>282.03750000000002</v>
      </c>
      <c r="X67" s="21">
        <f t="shared" ref="X67:X96" si="50">IF((O67*1.25)&gt;(O67+25), (O67*1.25), (O67+25))</f>
        <v>362.13749999999999</v>
      </c>
      <c r="Y67" s="21">
        <f t="shared" ref="Y67:Y96" si="51">IF((P67*1.25)&gt;(P67+25), (P67*1.25), (P67+25))</f>
        <v>447.93749999999994</v>
      </c>
      <c r="Z67" s="21">
        <f t="shared" ref="Z67:Z96" si="52">IF((Q67*1.25)&gt;(Q67+25), (Q67*1.25), (Q67+25))</f>
        <v>515.15</v>
      </c>
      <c r="AB67" s="18" t="s">
        <v>64</v>
      </c>
      <c r="AC67" s="21">
        <f t="shared" si="32"/>
        <v>107.93</v>
      </c>
      <c r="AD67" s="21">
        <f t="shared" si="33"/>
        <v>131.87049999999999</v>
      </c>
      <c r="AE67" s="21">
        <f t="shared" si="34"/>
        <v>192.38349999999997</v>
      </c>
      <c r="AF67" s="21">
        <f t="shared" si="35"/>
        <v>259.47449999999998</v>
      </c>
      <c r="AG67" s="21">
        <f t="shared" si="36"/>
        <v>333.16649999999993</v>
      </c>
      <c r="AH67" s="21">
        <f t="shared" si="37"/>
        <v>412.10249999999991</v>
      </c>
      <c r="AI67" s="21">
        <f t="shared" si="38"/>
        <v>473.93799999999999</v>
      </c>
      <c r="AN67" s="64" t="str">
        <f>IF(L67=MIN(TRANSPORT1!L67,SCHEN79!C67,POUPEAU!B67),L67,"")</f>
        <v/>
      </c>
      <c r="AO67" s="65" t="str">
        <f t="shared" ref="AO67:AO96" ca="1" si="53">IF(AN67="","",MID(CELL("nomfichier",$A$1),FIND("]",CELL("nomfichier",$A$1))+1,20))</f>
        <v/>
      </c>
    </row>
    <row r="68" spans="1:41">
      <c r="A68" s="4" t="s">
        <v>65</v>
      </c>
      <c r="B68" s="6">
        <v>83.52</v>
      </c>
      <c r="C68" s="6">
        <v>105.25</v>
      </c>
      <c r="D68" s="6">
        <v>149.86000000000001</v>
      </c>
      <c r="E68" s="6">
        <v>201.35</v>
      </c>
      <c r="F68" s="6">
        <v>256.27999999999997</v>
      </c>
      <c r="G68" s="6">
        <v>316.91000000000003</v>
      </c>
      <c r="H68" s="6">
        <v>362.67</v>
      </c>
      <c r="J68" s="18" t="s">
        <v>65</v>
      </c>
      <c r="K68" s="19">
        <f t="shared" si="39"/>
        <v>84.92</v>
      </c>
      <c r="L68" s="19">
        <f t="shared" si="40"/>
        <v>106.65</v>
      </c>
      <c r="M68" s="19">
        <f t="shared" si="41"/>
        <v>151.26000000000002</v>
      </c>
      <c r="N68" s="19">
        <f t="shared" si="42"/>
        <v>202.75</v>
      </c>
      <c r="O68" s="19">
        <f t="shared" si="43"/>
        <v>257.67999999999995</v>
      </c>
      <c r="P68" s="19">
        <f t="shared" si="44"/>
        <v>318.31</v>
      </c>
      <c r="Q68" s="19">
        <f t="shared" si="45"/>
        <v>364.07</v>
      </c>
      <c r="S68" s="18" t="s">
        <v>65</v>
      </c>
      <c r="T68" s="21">
        <f t="shared" si="46"/>
        <v>109.92</v>
      </c>
      <c r="U68" s="21">
        <f t="shared" si="47"/>
        <v>133.3125</v>
      </c>
      <c r="V68" s="21">
        <f t="shared" si="48"/>
        <v>189.07500000000002</v>
      </c>
      <c r="W68" s="21">
        <f t="shared" si="49"/>
        <v>253.4375</v>
      </c>
      <c r="X68" s="21">
        <f t="shared" si="50"/>
        <v>322.09999999999991</v>
      </c>
      <c r="Y68" s="21">
        <f t="shared" si="51"/>
        <v>397.88749999999999</v>
      </c>
      <c r="Z68" s="21">
        <f t="shared" si="52"/>
        <v>455.08749999999998</v>
      </c>
      <c r="AB68" s="18" t="s">
        <v>65</v>
      </c>
      <c r="AC68" s="21">
        <f t="shared" si="32"/>
        <v>99.92</v>
      </c>
      <c r="AD68" s="21">
        <f t="shared" si="33"/>
        <v>122.64749999999999</v>
      </c>
      <c r="AE68" s="21">
        <f t="shared" si="34"/>
        <v>173.94900000000001</v>
      </c>
      <c r="AF68" s="21">
        <f t="shared" si="35"/>
        <v>233.16249999999999</v>
      </c>
      <c r="AG68" s="21">
        <f t="shared" si="36"/>
        <v>296.33199999999994</v>
      </c>
      <c r="AH68" s="21">
        <f t="shared" si="37"/>
        <v>366.05649999999997</v>
      </c>
      <c r="AI68" s="21">
        <f t="shared" si="38"/>
        <v>418.68049999999994</v>
      </c>
      <c r="AN68" s="64">
        <f>IF(L68=MIN(TRANSPORT1!L68,SCHEN79!C68,POUPEAU!B68),L68,"")</f>
        <v>106.65</v>
      </c>
      <c r="AO68" s="65" t="str">
        <f t="shared" ca="1" si="53"/>
        <v>TRANSPORT1</v>
      </c>
    </row>
    <row r="69" spans="1:41">
      <c r="A69" s="4" t="s">
        <v>66</v>
      </c>
      <c r="B69" s="6">
        <v>83.52</v>
      </c>
      <c r="C69" s="6">
        <v>105.25</v>
      </c>
      <c r="D69" s="6">
        <v>154.44999999999999</v>
      </c>
      <c r="E69" s="6">
        <v>209.36</v>
      </c>
      <c r="F69" s="6">
        <v>270</v>
      </c>
      <c r="G69" s="6">
        <v>336.35</v>
      </c>
      <c r="H69" s="6">
        <v>385.55</v>
      </c>
      <c r="J69" s="18" t="s">
        <v>66</v>
      </c>
      <c r="K69" s="19">
        <f t="shared" si="39"/>
        <v>84.92</v>
      </c>
      <c r="L69" s="19">
        <f t="shared" si="40"/>
        <v>106.65</v>
      </c>
      <c r="M69" s="19">
        <f t="shared" si="41"/>
        <v>155.85</v>
      </c>
      <c r="N69" s="19">
        <f t="shared" si="42"/>
        <v>210.76000000000002</v>
      </c>
      <c r="O69" s="19">
        <f t="shared" si="43"/>
        <v>271.39999999999998</v>
      </c>
      <c r="P69" s="19">
        <f t="shared" si="44"/>
        <v>337.75</v>
      </c>
      <c r="Q69" s="19">
        <f t="shared" si="45"/>
        <v>386.95</v>
      </c>
      <c r="S69" s="18" t="s">
        <v>66</v>
      </c>
      <c r="T69" s="21">
        <f t="shared" si="46"/>
        <v>109.92</v>
      </c>
      <c r="U69" s="21">
        <f t="shared" si="47"/>
        <v>133.3125</v>
      </c>
      <c r="V69" s="21">
        <f t="shared" si="48"/>
        <v>194.8125</v>
      </c>
      <c r="W69" s="21">
        <f t="shared" si="49"/>
        <v>263.45000000000005</v>
      </c>
      <c r="X69" s="21">
        <f t="shared" si="50"/>
        <v>339.25</v>
      </c>
      <c r="Y69" s="21">
        <f t="shared" si="51"/>
        <v>422.1875</v>
      </c>
      <c r="Z69" s="21">
        <f t="shared" si="52"/>
        <v>483.6875</v>
      </c>
      <c r="AB69" s="18" t="s">
        <v>66</v>
      </c>
      <c r="AC69" s="21">
        <f t="shared" si="32"/>
        <v>99.92</v>
      </c>
      <c r="AD69" s="21">
        <f t="shared" si="33"/>
        <v>122.64749999999999</v>
      </c>
      <c r="AE69" s="21">
        <f t="shared" si="34"/>
        <v>179.22749999999999</v>
      </c>
      <c r="AF69" s="21">
        <f t="shared" si="35"/>
        <v>242.374</v>
      </c>
      <c r="AG69" s="21">
        <f t="shared" si="36"/>
        <v>312.10999999999996</v>
      </c>
      <c r="AH69" s="21">
        <f t="shared" si="37"/>
        <v>388.41249999999997</v>
      </c>
      <c r="AI69" s="21">
        <f t="shared" si="38"/>
        <v>444.99249999999995</v>
      </c>
      <c r="AN69" s="64">
        <f>IF(L69=MIN(TRANSPORT1!L69,SCHEN79!C69,POUPEAU!B69),L69,"")</f>
        <v>106.65</v>
      </c>
      <c r="AO69" s="65" t="str">
        <f t="shared" ca="1" si="53"/>
        <v>TRANSPORT1</v>
      </c>
    </row>
    <row r="70" spans="1:41">
      <c r="A70" s="4" t="s">
        <v>67</v>
      </c>
      <c r="B70" s="6">
        <v>69.790000000000006</v>
      </c>
      <c r="C70" s="6">
        <v>88.09</v>
      </c>
      <c r="D70" s="6">
        <v>117.83</v>
      </c>
      <c r="E70" s="6">
        <v>149.86000000000001</v>
      </c>
      <c r="F70" s="6">
        <v>185.34</v>
      </c>
      <c r="G70" s="6">
        <v>225.39</v>
      </c>
      <c r="H70" s="6">
        <v>253.98</v>
      </c>
      <c r="J70" s="18" t="s">
        <v>67</v>
      </c>
      <c r="K70" s="19">
        <f t="shared" si="39"/>
        <v>71.190000000000012</v>
      </c>
      <c r="L70" s="19">
        <f t="shared" si="40"/>
        <v>89.490000000000009</v>
      </c>
      <c r="M70" s="19">
        <f t="shared" si="41"/>
        <v>119.23</v>
      </c>
      <c r="N70" s="19">
        <f t="shared" si="42"/>
        <v>151.26000000000002</v>
      </c>
      <c r="O70" s="19">
        <f t="shared" si="43"/>
        <v>186.74</v>
      </c>
      <c r="P70" s="19">
        <f t="shared" si="44"/>
        <v>226.79</v>
      </c>
      <c r="Q70" s="19">
        <f t="shared" si="45"/>
        <v>255.38</v>
      </c>
      <c r="S70" s="18" t="s">
        <v>67</v>
      </c>
      <c r="T70" s="21">
        <f t="shared" si="46"/>
        <v>96.190000000000012</v>
      </c>
      <c r="U70" s="21">
        <f t="shared" si="47"/>
        <v>114.49000000000001</v>
      </c>
      <c r="V70" s="21">
        <f t="shared" si="48"/>
        <v>149.03749999999999</v>
      </c>
      <c r="W70" s="21">
        <f t="shared" si="49"/>
        <v>189.07500000000002</v>
      </c>
      <c r="X70" s="21">
        <f t="shared" si="50"/>
        <v>233.42500000000001</v>
      </c>
      <c r="Y70" s="21">
        <f t="shared" si="51"/>
        <v>283.48750000000001</v>
      </c>
      <c r="Z70" s="21">
        <f t="shared" si="52"/>
        <v>319.22500000000002</v>
      </c>
      <c r="AB70" s="18" t="s">
        <v>67</v>
      </c>
      <c r="AC70" s="21">
        <f t="shared" si="32"/>
        <v>86.190000000000012</v>
      </c>
      <c r="AD70" s="21">
        <f t="shared" si="33"/>
        <v>104.49000000000001</v>
      </c>
      <c r="AE70" s="21">
        <f t="shared" si="34"/>
        <v>137.11449999999999</v>
      </c>
      <c r="AF70" s="21">
        <f t="shared" si="35"/>
        <v>173.94900000000001</v>
      </c>
      <c r="AG70" s="21">
        <f t="shared" si="36"/>
        <v>214.751</v>
      </c>
      <c r="AH70" s="21">
        <f t="shared" si="37"/>
        <v>260.80849999999998</v>
      </c>
      <c r="AI70" s="21">
        <f t="shared" si="38"/>
        <v>293.68699999999995</v>
      </c>
      <c r="AN70" s="64">
        <f>IF(L70=MIN(TRANSPORT1!L70,SCHEN79!C70,POUPEAU!B70),L70,"")</f>
        <v>89.490000000000009</v>
      </c>
      <c r="AO70" s="65" t="str">
        <f t="shared" ca="1" si="53"/>
        <v>TRANSPORT1</v>
      </c>
    </row>
    <row r="71" spans="1:41">
      <c r="A71" s="4" t="s">
        <v>68</v>
      </c>
      <c r="B71" s="6">
        <v>83.52</v>
      </c>
      <c r="C71" s="6">
        <v>105.25</v>
      </c>
      <c r="D71" s="6">
        <v>145.30000000000001</v>
      </c>
      <c r="E71" s="6">
        <v>191.06</v>
      </c>
      <c r="F71" s="6">
        <v>240.26</v>
      </c>
      <c r="G71" s="6">
        <v>294.02</v>
      </c>
      <c r="H71" s="6">
        <v>335.2</v>
      </c>
      <c r="J71" s="18" t="s">
        <v>68</v>
      </c>
      <c r="K71" s="19">
        <f t="shared" si="39"/>
        <v>84.92</v>
      </c>
      <c r="L71" s="19">
        <f t="shared" si="40"/>
        <v>106.65</v>
      </c>
      <c r="M71" s="19">
        <f t="shared" si="41"/>
        <v>146.70000000000002</v>
      </c>
      <c r="N71" s="19">
        <f t="shared" si="42"/>
        <v>192.46</v>
      </c>
      <c r="O71" s="19">
        <f t="shared" si="43"/>
        <v>241.66</v>
      </c>
      <c r="P71" s="19">
        <f t="shared" si="44"/>
        <v>295.41999999999996</v>
      </c>
      <c r="Q71" s="19">
        <f t="shared" si="45"/>
        <v>336.59999999999997</v>
      </c>
      <c r="S71" s="18" t="s">
        <v>68</v>
      </c>
      <c r="T71" s="21">
        <f t="shared" si="46"/>
        <v>109.92</v>
      </c>
      <c r="U71" s="21">
        <f t="shared" si="47"/>
        <v>133.3125</v>
      </c>
      <c r="V71" s="21">
        <f t="shared" si="48"/>
        <v>183.37500000000003</v>
      </c>
      <c r="W71" s="21">
        <f t="shared" si="49"/>
        <v>240.57500000000002</v>
      </c>
      <c r="X71" s="21">
        <f t="shared" si="50"/>
        <v>302.07499999999999</v>
      </c>
      <c r="Y71" s="21">
        <f t="shared" si="51"/>
        <v>369.27499999999998</v>
      </c>
      <c r="Z71" s="21">
        <f t="shared" si="52"/>
        <v>420.74999999999994</v>
      </c>
      <c r="AB71" s="18" t="s">
        <v>68</v>
      </c>
      <c r="AC71" s="21">
        <f t="shared" si="32"/>
        <v>99.92</v>
      </c>
      <c r="AD71" s="21">
        <f t="shared" si="33"/>
        <v>122.64749999999999</v>
      </c>
      <c r="AE71" s="21">
        <f t="shared" si="34"/>
        <v>168.70500000000001</v>
      </c>
      <c r="AF71" s="21">
        <f t="shared" si="35"/>
        <v>221.32899999999998</v>
      </c>
      <c r="AG71" s="21">
        <f t="shared" si="36"/>
        <v>277.90899999999999</v>
      </c>
      <c r="AH71" s="21">
        <f t="shared" si="37"/>
        <v>339.73299999999995</v>
      </c>
      <c r="AI71" s="21">
        <f t="shared" si="38"/>
        <v>387.08999999999992</v>
      </c>
      <c r="AN71" s="64">
        <f>IF(L71=MIN(TRANSPORT1!L71,SCHEN79!C71,POUPEAU!B71),L71,"")</f>
        <v>106.65</v>
      </c>
      <c r="AO71" s="65" t="str">
        <f t="shared" ca="1" si="53"/>
        <v>TRANSPORT1</v>
      </c>
    </row>
    <row r="72" spans="1:41">
      <c r="A72" s="4" t="s">
        <v>69</v>
      </c>
      <c r="B72" s="6">
        <v>69.790000000000006</v>
      </c>
      <c r="C72" s="6">
        <v>88.09</v>
      </c>
      <c r="D72" s="6">
        <v>117.83</v>
      </c>
      <c r="E72" s="6">
        <v>152.16</v>
      </c>
      <c r="F72" s="6">
        <v>187.63</v>
      </c>
      <c r="G72" s="6">
        <v>228.81</v>
      </c>
      <c r="H72" s="6">
        <v>257.41000000000003</v>
      </c>
      <c r="J72" s="18" t="s">
        <v>69</v>
      </c>
      <c r="K72" s="19">
        <f t="shared" si="39"/>
        <v>71.190000000000012</v>
      </c>
      <c r="L72" s="19">
        <f t="shared" si="40"/>
        <v>89.490000000000009</v>
      </c>
      <c r="M72" s="19">
        <f t="shared" si="41"/>
        <v>119.23</v>
      </c>
      <c r="N72" s="19">
        <f t="shared" si="42"/>
        <v>153.56</v>
      </c>
      <c r="O72" s="19">
        <f t="shared" si="43"/>
        <v>189.03</v>
      </c>
      <c r="P72" s="19">
        <f t="shared" si="44"/>
        <v>230.21</v>
      </c>
      <c r="Q72" s="19">
        <f t="shared" si="45"/>
        <v>258.81</v>
      </c>
      <c r="S72" s="18" t="s">
        <v>69</v>
      </c>
      <c r="T72" s="21">
        <f t="shared" si="46"/>
        <v>96.190000000000012</v>
      </c>
      <c r="U72" s="21">
        <f t="shared" si="47"/>
        <v>114.49000000000001</v>
      </c>
      <c r="V72" s="21">
        <f t="shared" si="48"/>
        <v>149.03749999999999</v>
      </c>
      <c r="W72" s="21">
        <f t="shared" si="49"/>
        <v>191.95</v>
      </c>
      <c r="X72" s="21">
        <f t="shared" si="50"/>
        <v>236.28749999999999</v>
      </c>
      <c r="Y72" s="21">
        <f t="shared" si="51"/>
        <v>287.76249999999999</v>
      </c>
      <c r="Z72" s="21">
        <f t="shared" si="52"/>
        <v>323.51249999999999</v>
      </c>
      <c r="AB72" s="18" t="s">
        <v>69</v>
      </c>
      <c r="AC72" s="21">
        <f t="shared" si="32"/>
        <v>86.190000000000012</v>
      </c>
      <c r="AD72" s="21">
        <f t="shared" si="33"/>
        <v>104.49000000000001</v>
      </c>
      <c r="AE72" s="21">
        <f t="shared" si="34"/>
        <v>137.11449999999999</v>
      </c>
      <c r="AF72" s="21">
        <f t="shared" si="35"/>
        <v>176.59399999999999</v>
      </c>
      <c r="AG72" s="21">
        <f t="shared" si="36"/>
        <v>217.38449999999997</v>
      </c>
      <c r="AH72" s="21">
        <f t="shared" si="37"/>
        <v>264.74149999999997</v>
      </c>
      <c r="AI72" s="21">
        <f t="shared" si="38"/>
        <v>297.63149999999996</v>
      </c>
      <c r="AN72" s="64">
        <f>IF(L72=MIN(TRANSPORT1!L72,SCHEN79!C72,POUPEAU!B72),L72,"")</f>
        <v>89.490000000000009</v>
      </c>
      <c r="AO72" s="65" t="str">
        <f t="shared" ca="1" si="53"/>
        <v>TRANSPORT1</v>
      </c>
    </row>
    <row r="73" spans="1:41">
      <c r="A73" s="4" t="s">
        <v>70</v>
      </c>
      <c r="B73" s="6">
        <v>49.2</v>
      </c>
      <c r="C73" s="6">
        <v>61.78</v>
      </c>
      <c r="D73" s="6">
        <v>75.5</v>
      </c>
      <c r="E73" s="6">
        <v>92.67</v>
      </c>
      <c r="F73" s="6">
        <v>108.68</v>
      </c>
      <c r="G73" s="6">
        <v>128.13999999999999</v>
      </c>
      <c r="H73" s="6">
        <v>140.71</v>
      </c>
      <c r="J73" s="18" t="s">
        <v>70</v>
      </c>
      <c r="K73" s="19">
        <f t="shared" si="39"/>
        <v>50.6</v>
      </c>
      <c r="L73" s="19">
        <f t="shared" si="40"/>
        <v>63.18</v>
      </c>
      <c r="M73" s="19">
        <f t="shared" si="41"/>
        <v>76.900000000000006</v>
      </c>
      <c r="N73" s="19">
        <f t="shared" si="42"/>
        <v>94.070000000000007</v>
      </c>
      <c r="O73" s="19">
        <f t="shared" si="43"/>
        <v>110.08000000000001</v>
      </c>
      <c r="P73" s="19">
        <f t="shared" si="44"/>
        <v>129.54</v>
      </c>
      <c r="Q73" s="19">
        <f t="shared" si="45"/>
        <v>142.11000000000001</v>
      </c>
      <c r="S73" s="18" t="s">
        <v>70</v>
      </c>
      <c r="T73" s="21">
        <f t="shared" si="46"/>
        <v>75.599999999999994</v>
      </c>
      <c r="U73" s="21">
        <f t="shared" si="47"/>
        <v>88.18</v>
      </c>
      <c r="V73" s="21">
        <f t="shared" si="48"/>
        <v>101.9</v>
      </c>
      <c r="W73" s="21">
        <f t="shared" si="49"/>
        <v>119.07000000000001</v>
      </c>
      <c r="X73" s="21">
        <f t="shared" si="50"/>
        <v>137.60000000000002</v>
      </c>
      <c r="Y73" s="21">
        <f t="shared" si="51"/>
        <v>161.92499999999998</v>
      </c>
      <c r="Z73" s="21">
        <f t="shared" si="52"/>
        <v>177.63750000000002</v>
      </c>
      <c r="AB73" s="18" t="s">
        <v>70</v>
      </c>
      <c r="AC73" s="21">
        <f t="shared" si="32"/>
        <v>65.599999999999994</v>
      </c>
      <c r="AD73" s="21">
        <f t="shared" si="33"/>
        <v>78.180000000000007</v>
      </c>
      <c r="AE73" s="21">
        <f t="shared" si="34"/>
        <v>91.9</v>
      </c>
      <c r="AF73" s="21">
        <f t="shared" si="35"/>
        <v>109.07000000000001</v>
      </c>
      <c r="AG73" s="21">
        <f t="shared" si="36"/>
        <v>126.592</v>
      </c>
      <c r="AH73" s="21">
        <f t="shared" si="37"/>
        <v>148.97099999999998</v>
      </c>
      <c r="AI73" s="21">
        <f t="shared" si="38"/>
        <v>163.4265</v>
      </c>
      <c r="AN73" s="64">
        <f>IF(L73=MIN(TRANSPORT1!L73,SCHEN79!C73,POUPEAU!B73),L73,"")</f>
        <v>63.18</v>
      </c>
      <c r="AO73" s="65" t="str">
        <f t="shared" ca="1" si="53"/>
        <v>TRANSPORT1</v>
      </c>
    </row>
    <row r="74" spans="1:41">
      <c r="A74" s="4" t="s">
        <v>71</v>
      </c>
      <c r="B74" s="6">
        <v>83.52</v>
      </c>
      <c r="C74" s="6">
        <v>105.25</v>
      </c>
      <c r="D74" s="6">
        <v>144.15</v>
      </c>
      <c r="E74" s="6">
        <v>187.63</v>
      </c>
      <c r="F74" s="6">
        <v>234.53</v>
      </c>
      <c r="G74" s="6">
        <v>284.87</v>
      </c>
      <c r="H74" s="6">
        <v>322.62</v>
      </c>
      <c r="J74" s="18" t="s">
        <v>71</v>
      </c>
      <c r="K74" s="19">
        <f t="shared" si="39"/>
        <v>84.92</v>
      </c>
      <c r="L74" s="19">
        <f t="shared" si="40"/>
        <v>106.65</v>
      </c>
      <c r="M74" s="19">
        <f t="shared" si="41"/>
        <v>145.55000000000001</v>
      </c>
      <c r="N74" s="19">
        <f t="shared" si="42"/>
        <v>189.03</v>
      </c>
      <c r="O74" s="19">
        <f t="shared" si="43"/>
        <v>235.93</v>
      </c>
      <c r="P74" s="19">
        <f t="shared" si="44"/>
        <v>286.27</v>
      </c>
      <c r="Q74" s="19">
        <f t="shared" si="45"/>
        <v>324.02</v>
      </c>
      <c r="S74" s="18" t="s">
        <v>71</v>
      </c>
      <c r="T74" s="21">
        <f t="shared" si="46"/>
        <v>109.92</v>
      </c>
      <c r="U74" s="21">
        <f t="shared" si="47"/>
        <v>133.3125</v>
      </c>
      <c r="V74" s="21">
        <f t="shared" si="48"/>
        <v>181.9375</v>
      </c>
      <c r="W74" s="21">
        <f t="shared" si="49"/>
        <v>236.28749999999999</v>
      </c>
      <c r="X74" s="21">
        <f t="shared" si="50"/>
        <v>294.91250000000002</v>
      </c>
      <c r="Y74" s="21">
        <f t="shared" si="51"/>
        <v>357.83749999999998</v>
      </c>
      <c r="Z74" s="21">
        <f t="shared" si="52"/>
        <v>405.02499999999998</v>
      </c>
      <c r="AB74" s="18" t="s">
        <v>71</v>
      </c>
      <c r="AC74" s="21">
        <f t="shared" si="32"/>
        <v>99.92</v>
      </c>
      <c r="AD74" s="21">
        <f t="shared" si="33"/>
        <v>122.64749999999999</v>
      </c>
      <c r="AE74" s="21">
        <f t="shared" si="34"/>
        <v>167.38249999999999</v>
      </c>
      <c r="AF74" s="21">
        <f t="shared" si="35"/>
        <v>217.38449999999997</v>
      </c>
      <c r="AG74" s="21">
        <f t="shared" si="36"/>
        <v>271.31950000000001</v>
      </c>
      <c r="AH74" s="21">
        <f t="shared" si="37"/>
        <v>329.21049999999997</v>
      </c>
      <c r="AI74" s="21">
        <f t="shared" si="38"/>
        <v>372.62299999999993</v>
      </c>
      <c r="AN74" s="64">
        <f>IF(L74=MIN(TRANSPORT1!L74,SCHEN79!C74,POUPEAU!B74),L74,"")</f>
        <v>106.65</v>
      </c>
      <c r="AO74" s="65" t="str">
        <f t="shared" ca="1" si="53"/>
        <v>TRANSPORT1</v>
      </c>
    </row>
    <row r="75" spans="1:41">
      <c r="A75" s="4" t="s">
        <v>72</v>
      </c>
      <c r="B75" s="6">
        <v>83.52</v>
      </c>
      <c r="C75" s="6">
        <v>105.25</v>
      </c>
      <c r="D75" s="6">
        <v>145.30000000000001</v>
      </c>
      <c r="E75" s="6">
        <v>191.06</v>
      </c>
      <c r="F75" s="6">
        <v>240.26</v>
      </c>
      <c r="G75" s="6">
        <v>294.02</v>
      </c>
      <c r="H75" s="6">
        <v>335.2</v>
      </c>
      <c r="J75" s="18" t="s">
        <v>72</v>
      </c>
      <c r="K75" s="19">
        <f t="shared" si="39"/>
        <v>84.92</v>
      </c>
      <c r="L75" s="19">
        <f t="shared" si="40"/>
        <v>106.65</v>
      </c>
      <c r="M75" s="19">
        <f t="shared" si="41"/>
        <v>146.70000000000002</v>
      </c>
      <c r="N75" s="19">
        <f t="shared" si="42"/>
        <v>192.46</v>
      </c>
      <c r="O75" s="19">
        <f t="shared" si="43"/>
        <v>241.66</v>
      </c>
      <c r="P75" s="19">
        <f t="shared" si="44"/>
        <v>295.41999999999996</v>
      </c>
      <c r="Q75" s="19">
        <f t="shared" si="45"/>
        <v>336.59999999999997</v>
      </c>
      <c r="S75" s="18" t="s">
        <v>72</v>
      </c>
      <c r="T75" s="21">
        <f t="shared" si="46"/>
        <v>109.92</v>
      </c>
      <c r="U75" s="21">
        <f t="shared" si="47"/>
        <v>133.3125</v>
      </c>
      <c r="V75" s="21">
        <f t="shared" si="48"/>
        <v>183.37500000000003</v>
      </c>
      <c r="W75" s="21">
        <f t="shared" si="49"/>
        <v>240.57500000000002</v>
      </c>
      <c r="X75" s="21">
        <f t="shared" si="50"/>
        <v>302.07499999999999</v>
      </c>
      <c r="Y75" s="21">
        <f t="shared" si="51"/>
        <v>369.27499999999998</v>
      </c>
      <c r="Z75" s="21">
        <f t="shared" si="52"/>
        <v>420.74999999999994</v>
      </c>
      <c r="AB75" s="18" t="s">
        <v>72</v>
      </c>
      <c r="AC75" s="21">
        <f t="shared" si="32"/>
        <v>99.92</v>
      </c>
      <c r="AD75" s="21">
        <f t="shared" si="33"/>
        <v>122.64749999999999</v>
      </c>
      <c r="AE75" s="21">
        <f t="shared" si="34"/>
        <v>168.70500000000001</v>
      </c>
      <c r="AF75" s="21">
        <f t="shared" si="35"/>
        <v>221.32899999999998</v>
      </c>
      <c r="AG75" s="21">
        <f t="shared" si="36"/>
        <v>277.90899999999999</v>
      </c>
      <c r="AH75" s="21">
        <f t="shared" si="37"/>
        <v>339.73299999999995</v>
      </c>
      <c r="AI75" s="21">
        <f t="shared" si="38"/>
        <v>387.08999999999992</v>
      </c>
      <c r="AN75" s="64">
        <f>IF(L75=MIN(TRANSPORT1!L75,SCHEN79!C75,POUPEAU!B75),L75,"")</f>
        <v>106.65</v>
      </c>
      <c r="AO75" s="65" t="str">
        <f t="shared" ca="1" si="53"/>
        <v>TRANSPORT1</v>
      </c>
    </row>
    <row r="76" spans="1:41">
      <c r="A76" s="4" t="s">
        <v>73</v>
      </c>
      <c r="B76" s="6">
        <v>62.92</v>
      </c>
      <c r="C76" s="6">
        <v>78.95</v>
      </c>
      <c r="D76" s="6">
        <v>104.1</v>
      </c>
      <c r="E76" s="6">
        <v>132.69999999999999</v>
      </c>
      <c r="F76" s="6">
        <v>163.61000000000001</v>
      </c>
      <c r="G76" s="6">
        <v>196.78</v>
      </c>
      <c r="H76" s="6">
        <v>223.09</v>
      </c>
      <c r="J76" s="18" t="s">
        <v>73</v>
      </c>
      <c r="K76" s="19">
        <f>(B76*1.4)+1.4</f>
        <v>89.488</v>
      </c>
      <c r="L76" s="19">
        <f>(C76*1.4)+1.4</f>
        <v>111.93</v>
      </c>
      <c r="M76" s="19">
        <f t="shared" ref="M76:Q76" si="54">(D76*1.4)+1.4</f>
        <v>147.13999999999999</v>
      </c>
      <c r="N76" s="19">
        <f t="shared" si="54"/>
        <v>187.17999999999998</v>
      </c>
      <c r="O76" s="19">
        <f t="shared" si="54"/>
        <v>230.45400000000001</v>
      </c>
      <c r="P76" s="19">
        <f t="shared" si="54"/>
        <v>276.89199999999994</v>
      </c>
      <c r="Q76" s="19">
        <f t="shared" si="54"/>
        <v>313.72599999999994</v>
      </c>
      <c r="S76" s="18" t="s">
        <v>73</v>
      </c>
      <c r="T76" s="21">
        <f t="shared" si="46"/>
        <v>114.488</v>
      </c>
      <c r="U76" s="21">
        <f t="shared" si="47"/>
        <v>139.91250000000002</v>
      </c>
      <c r="V76" s="21">
        <f t="shared" si="48"/>
        <v>183.92499999999998</v>
      </c>
      <c r="W76" s="21">
        <f t="shared" si="49"/>
        <v>233.97499999999997</v>
      </c>
      <c r="X76" s="21">
        <f t="shared" si="50"/>
        <v>288.0675</v>
      </c>
      <c r="Y76" s="21">
        <f t="shared" si="51"/>
        <v>346.1149999999999</v>
      </c>
      <c r="Z76" s="21">
        <f t="shared" si="52"/>
        <v>392.15749999999991</v>
      </c>
      <c r="AB76" s="18" t="s">
        <v>73</v>
      </c>
      <c r="AC76" s="21">
        <f t="shared" si="32"/>
        <v>104.488</v>
      </c>
      <c r="AD76" s="21">
        <f t="shared" si="33"/>
        <v>128.71950000000001</v>
      </c>
      <c r="AE76" s="21">
        <f t="shared" si="34"/>
        <v>169.21099999999998</v>
      </c>
      <c r="AF76" s="21">
        <f t="shared" si="35"/>
        <v>215.25699999999995</v>
      </c>
      <c r="AG76" s="21">
        <f t="shared" si="36"/>
        <v>265.02209999999997</v>
      </c>
      <c r="AH76" s="21">
        <f t="shared" si="37"/>
        <v>318.42579999999992</v>
      </c>
      <c r="AI76" s="21">
        <f t="shared" si="38"/>
        <v>360.78489999999988</v>
      </c>
      <c r="AN76" s="64" t="str">
        <f>IF(L76=MIN(TRANSPORT1!L76,SCHEN79!C76,POUPEAU!B76),L76,"")</f>
        <v/>
      </c>
      <c r="AO76" s="65" t="str">
        <f t="shared" ca="1" si="53"/>
        <v/>
      </c>
    </row>
    <row r="77" spans="1:41">
      <c r="A77" s="4" t="s">
        <v>74</v>
      </c>
      <c r="B77" s="6">
        <v>62.92</v>
      </c>
      <c r="C77" s="6">
        <v>78.95</v>
      </c>
      <c r="D77" s="6">
        <v>106.39</v>
      </c>
      <c r="E77" s="6">
        <v>136.13999999999999</v>
      </c>
      <c r="F77" s="6">
        <v>169.31</v>
      </c>
      <c r="G77" s="6">
        <v>203.64</v>
      </c>
      <c r="H77" s="6">
        <v>231.1</v>
      </c>
      <c r="J77" s="18" t="s">
        <v>74</v>
      </c>
      <c r="K77" s="19">
        <f>B77+1.4</f>
        <v>64.320000000000007</v>
      </c>
      <c r="L77" s="19">
        <f t="shared" ref="L77:Q77" si="55">C77+1.4</f>
        <v>80.350000000000009</v>
      </c>
      <c r="M77" s="19">
        <f t="shared" si="55"/>
        <v>107.79</v>
      </c>
      <c r="N77" s="19">
        <f t="shared" si="55"/>
        <v>137.54</v>
      </c>
      <c r="O77" s="19">
        <f t="shared" si="55"/>
        <v>170.71</v>
      </c>
      <c r="P77" s="19">
        <f t="shared" si="55"/>
        <v>205.04</v>
      </c>
      <c r="Q77" s="19">
        <f t="shared" si="55"/>
        <v>232.5</v>
      </c>
      <c r="S77" s="18" t="s">
        <v>74</v>
      </c>
      <c r="T77" s="21">
        <f t="shared" si="46"/>
        <v>89.320000000000007</v>
      </c>
      <c r="U77" s="21">
        <f t="shared" si="47"/>
        <v>105.35000000000001</v>
      </c>
      <c r="V77" s="21">
        <f t="shared" si="48"/>
        <v>134.73750000000001</v>
      </c>
      <c r="W77" s="21">
        <f t="shared" si="49"/>
        <v>171.92499999999998</v>
      </c>
      <c r="X77" s="21">
        <f t="shared" si="50"/>
        <v>213.38750000000002</v>
      </c>
      <c r="Y77" s="21">
        <f t="shared" si="51"/>
        <v>256.3</v>
      </c>
      <c r="Z77" s="21">
        <f t="shared" si="52"/>
        <v>290.625</v>
      </c>
      <c r="AB77" s="18" t="s">
        <v>74</v>
      </c>
      <c r="AC77" s="21">
        <f t="shared" si="32"/>
        <v>79.320000000000007</v>
      </c>
      <c r="AD77" s="21">
        <f t="shared" si="33"/>
        <v>95.350000000000009</v>
      </c>
      <c r="AE77" s="21">
        <f t="shared" si="34"/>
        <v>123.9585</v>
      </c>
      <c r="AF77" s="21">
        <f t="shared" si="35"/>
        <v>158.17099999999999</v>
      </c>
      <c r="AG77" s="21">
        <f t="shared" si="36"/>
        <v>196.31649999999999</v>
      </c>
      <c r="AH77" s="21">
        <f t="shared" si="37"/>
        <v>235.79599999999996</v>
      </c>
      <c r="AI77" s="21">
        <f t="shared" si="38"/>
        <v>267.375</v>
      </c>
      <c r="AN77" s="64">
        <f>IF(L77=MIN(TRANSPORT1!L77,SCHEN79!C77,POUPEAU!B77),L77,"")</f>
        <v>80.350000000000009</v>
      </c>
      <c r="AO77" s="65" t="str">
        <f t="shared" ca="1" si="53"/>
        <v>TRANSPORT1</v>
      </c>
    </row>
    <row r="78" spans="1:41">
      <c r="A78" s="4" t="s">
        <v>75</v>
      </c>
      <c r="B78" s="6">
        <v>62.92</v>
      </c>
      <c r="C78" s="6">
        <v>78.95</v>
      </c>
      <c r="D78" s="6">
        <v>104.1</v>
      </c>
      <c r="E78" s="6">
        <v>132.69999999999999</v>
      </c>
      <c r="F78" s="6">
        <v>163.61000000000001</v>
      </c>
      <c r="G78" s="6">
        <v>196.78</v>
      </c>
      <c r="H78" s="6">
        <v>223.09</v>
      </c>
      <c r="J78" s="18" t="s">
        <v>75</v>
      </c>
      <c r="K78" s="19">
        <f>(B78*1.4)+1.4</f>
        <v>89.488</v>
      </c>
      <c r="L78" s="19">
        <f t="shared" ref="L78:Q79" si="56">(C78*1.4)+1.4</f>
        <v>111.93</v>
      </c>
      <c r="M78" s="19">
        <f t="shared" si="56"/>
        <v>147.13999999999999</v>
      </c>
      <c r="N78" s="19">
        <f t="shared" si="56"/>
        <v>187.17999999999998</v>
      </c>
      <c r="O78" s="19">
        <f t="shared" si="56"/>
        <v>230.45400000000001</v>
      </c>
      <c r="P78" s="19">
        <f t="shared" si="56"/>
        <v>276.89199999999994</v>
      </c>
      <c r="Q78" s="19">
        <f t="shared" si="56"/>
        <v>313.72599999999994</v>
      </c>
      <c r="S78" s="18" t="s">
        <v>75</v>
      </c>
      <c r="T78" s="21">
        <f t="shared" si="46"/>
        <v>114.488</v>
      </c>
      <c r="U78" s="21">
        <f t="shared" si="47"/>
        <v>139.91250000000002</v>
      </c>
      <c r="V78" s="21">
        <f t="shared" si="48"/>
        <v>183.92499999999998</v>
      </c>
      <c r="W78" s="21">
        <f t="shared" si="49"/>
        <v>233.97499999999997</v>
      </c>
      <c r="X78" s="21">
        <f t="shared" si="50"/>
        <v>288.0675</v>
      </c>
      <c r="Y78" s="21">
        <f t="shared" si="51"/>
        <v>346.1149999999999</v>
      </c>
      <c r="Z78" s="21">
        <f t="shared" si="52"/>
        <v>392.15749999999991</v>
      </c>
      <c r="AB78" s="18" t="s">
        <v>75</v>
      </c>
      <c r="AC78" s="21">
        <f t="shared" si="32"/>
        <v>104.488</v>
      </c>
      <c r="AD78" s="21">
        <f t="shared" si="33"/>
        <v>128.71950000000001</v>
      </c>
      <c r="AE78" s="21">
        <f t="shared" si="34"/>
        <v>169.21099999999998</v>
      </c>
      <c r="AF78" s="21">
        <f t="shared" si="35"/>
        <v>215.25699999999995</v>
      </c>
      <c r="AG78" s="21">
        <f t="shared" si="36"/>
        <v>265.02209999999997</v>
      </c>
      <c r="AH78" s="21">
        <f t="shared" si="37"/>
        <v>318.42579999999992</v>
      </c>
      <c r="AI78" s="21">
        <f t="shared" si="38"/>
        <v>360.78489999999988</v>
      </c>
      <c r="AN78" s="64" t="str">
        <f>IF(L78=MIN(TRANSPORT1!L78,SCHEN79!C78,POUPEAU!B78),L78,"")</f>
        <v/>
      </c>
      <c r="AO78" s="65" t="str">
        <f t="shared" ca="1" si="53"/>
        <v/>
      </c>
    </row>
    <row r="79" spans="1:41">
      <c r="A79" s="4" t="s">
        <v>76</v>
      </c>
      <c r="B79" s="6">
        <v>62.92</v>
      </c>
      <c r="C79" s="6">
        <v>78.95</v>
      </c>
      <c r="D79" s="6">
        <v>104.1</v>
      </c>
      <c r="E79" s="6">
        <v>132.69999999999999</v>
      </c>
      <c r="F79" s="6">
        <v>163.61000000000001</v>
      </c>
      <c r="G79" s="6">
        <v>196.78</v>
      </c>
      <c r="H79" s="6">
        <v>223.09</v>
      </c>
      <c r="J79" s="18" t="s">
        <v>76</v>
      </c>
      <c r="K79" s="19">
        <f>(B79*1.4)+1.4</f>
        <v>89.488</v>
      </c>
      <c r="L79" s="19">
        <f t="shared" si="56"/>
        <v>111.93</v>
      </c>
      <c r="M79" s="19">
        <f t="shared" si="56"/>
        <v>147.13999999999999</v>
      </c>
      <c r="N79" s="19">
        <f t="shared" si="56"/>
        <v>187.17999999999998</v>
      </c>
      <c r="O79" s="19">
        <f t="shared" si="56"/>
        <v>230.45400000000001</v>
      </c>
      <c r="P79" s="19">
        <f t="shared" si="56"/>
        <v>276.89199999999994</v>
      </c>
      <c r="Q79" s="19">
        <f t="shared" si="56"/>
        <v>313.72599999999994</v>
      </c>
      <c r="S79" s="18" t="s">
        <v>76</v>
      </c>
      <c r="T79" s="21">
        <f t="shared" si="46"/>
        <v>114.488</v>
      </c>
      <c r="U79" s="21">
        <f t="shared" si="47"/>
        <v>139.91250000000002</v>
      </c>
      <c r="V79" s="21">
        <f t="shared" si="48"/>
        <v>183.92499999999998</v>
      </c>
      <c r="W79" s="21">
        <f t="shared" si="49"/>
        <v>233.97499999999997</v>
      </c>
      <c r="X79" s="21">
        <f t="shared" si="50"/>
        <v>288.0675</v>
      </c>
      <c r="Y79" s="21">
        <f t="shared" si="51"/>
        <v>346.1149999999999</v>
      </c>
      <c r="Z79" s="21">
        <f t="shared" si="52"/>
        <v>392.15749999999991</v>
      </c>
      <c r="AB79" s="18" t="s">
        <v>76</v>
      </c>
      <c r="AC79" s="21">
        <f t="shared" si="32"/>
        <v>104.488</v>
      </c>
      <c r="AD79" s="21">
        <f t="shared" si="33"/>
        <v>128.71950000000001</v>
      </c>
      <c r="AE79" s="21">
        <f t="shared" si="34"/>
        <v>169.21099999999998</v>
      </c>
      <c r="AF79" s="21">
        <f t="shared" si="35"/>
        <v>215.25699999999995</v>
      </c>
      <c r="AG79" s="21">
        <f t="shared" si="36"/>
        <v>265.02209999999997</v>
      </c>
      <c r="AH79" s="21">
        <f t="shared" si="37"/>
        <v>318.42579999999992</v>
      </c>
      <c r="AI79" s="21">
        <f t="shared" si="38"/>
        <v>360.78489999999988</v>
      </c>
      <c r="AN79" s="64" t="str">
        <f>IF(L79=MIN(TRANSPORT1!L79,SCHEN79!C79,POUPEAU!B79),L79,"")</f>
        <v/>
      </c>
      <c r="AO79" s="65" t="str">
        <f t="shared" ca="1" si="53"/>
        <v/>
      </c>
    </row>
    <row r="80" spans="1:41">
      <c r="A80" s="4" t="s">
        <v>77</v>
      </c>
      <c r="B80" s="6">
        <v>35.46</v>
      </c>
      <c r="C80" s="6">
        <v>43.47</v>
      </c>
      <c r="D80" s="6">
        <v>54.91</v>
      </c>
      <c r="E80" s="6">
        <v>68.650000000000006</v>
      </c>
      <c r="F80" s="6">
        <v>82.38</v>
      </c>
      <c r="G80" s="6">
        <v>96.1</v>
      </c>
      <c r="H80" s="6">
        <v>106.39</v>
      </c>
      <c r="J80" s="18" t="s">
        <v>77</v>
      </c>
      <c r="K80" s="19">
        <f>B80+1.4</f>
        <v>36.86</v>
      </c>
      <c r="L80" s="19">
        <f t="shared" ref="L80:Q80" si="57">C80+1.4</f>
        <v>44.87</v>
      </c>
      <c r="M80" s="19">
        <f t="shared" si="57"/>
        <v>56.309999999999995</v>
      </c>
      <c r="N80" s="19">
        <f t="shared" si="57"/>
        <v>70.050000000000011</v>
      </c>
      <c r="O80" s="19">
        <f t="shared" si="57"/>
        <v>83.78</v>
      </c>
      <c r="P80" s="19">
        <f t="shared" si="57"/>
        <v>97.5</v>
      </c>
      <c r="Q80" s="19">
        <f t="shared" si="57"/>
        <v>107.79</v>
      </c>
      <c r="S80" s="18" t="s">
        <v>77</v>
      </c>
      <c r="T80" s="21">
        <f t="shared" si="46"/>
        <v>61.86</v>
      </c>
      <c r="U80" s="21">
        <f t="shared" si="47"/>
        <v>69.87</v>
      </c>
      <c r="V80" s="21">
        <f t="shared" si="48"/>
        <v>81.31</v>
      </c>
      <c r="W80" s="21">
        <f t="shared" si="49"/>
        <v>95.050000000000011</v>
      </c>
      <c r="X80" s="21">
        <f t="shared" si="50"/>
        <v>108.78</v>
      </c>
      <c r="Y80" s="21">
        <f t="shared" si="51"/>
        <v>122.5</v>
      </c>
      <c r="Z80" s="21">
        <f t="shared" si="52"/>
        <v>134.73750000000001</v>
      </c>
      <c r="AB80" s="18" t="s">
        <v>77</v>
      </c>
      <c r="AC80" s="21">
        <f t="shared" si="32"/>
        <v>51.86</v>
      </c>
      <c r="AD80" s="21">
        <f t="shared" si="33"/>
        <v>59.87</v>
      </c>
      <c r="AE80" s="21">
        <f t="shared" si="34"/>
        <v>71.31</v>
      </c>
      <c r="AF80" s="21">
        <f t="shared" si="35"/>
        <v>85.050000000000011</v>
      </c>
      <c r="AG80" s="21">
        <f t="shared" si="36"/>
        <v>98.78</v>
      </c>
      <c r="AH80" s="21">
        <f t="shared" si="37"/>
        <v>112.5</v>
      </c>
      <c r="AI80" s="21">
        <f t="shared" si="38"/>
        <v>123.9585</v>
      </c>
      <c r="AN80" s="64">
        <f>IF(L80=MIN(TRANSPORT1!L80,SCHEN79!C80,POUPEAU!B80),L80,"")</f>
        <v>44.87</v>
      </c>
      <c r="AO80" s="65" t="str">
        <f t="shared" ca="1" si="53"/>
        <v>TRANSPORT1</v>
      </c>
    </row>
    <row r="81" spans="1:41">
      <c r="A81" s="4" t="s">
        <v>78</v>
      </c>
      <c r="B81" s="6">
        <v>76.650000000000006</v>
      </c>
      <c r="C81" s="6">
        <v>96.1</v>
      </c>
      <c r="D81" s="6">
        <v>129.28</v>
      </c>
      <c r="E81" s="6">
        <v>164.75</v>
      </c>
      <c r="F81" s="6">
        <v>203.64</v>
      </c>
      <c r="G81" s="6">
        <v>244.83</v>
      </c>
      <c r="H81" s="6">
        <v>275.70999999999998</v>
      </c>
      <c r="J81" s="18" t="s">
        <v>78</v>
      </c>
      <c r="K81" s="19">
        <f t="shared" ref="K81:K91" si="58">B81+1.4</f>
        <v>78.050000000000011</v>
      </c>
      <c r="L81" s="19">
        <f t="shared" ref="L81:L91" si="59">C81+1.4</f>
        <v>97.5</v>
      </c>
      <c r="M81" s="19">
        <f t="shared" ref="M81:M91" si="60">D81+1.4</f>
        <v>130.68</v>
      </c>
      <c r="N81" s="19">
        <f t="shared" ref="N81:N91" si="61">E81+1.4</f>
        <v>166.15</v>
      </c>
      <c r="O81" s="19">
        <f t="shared" ref="O81:O91" si="62">F81+1.4</f>
        <v>205.04</v>
      </c>
      <c r="P81" s="19">
        <f t="shared" ref="P81:P91" si="63">G81+1.4</f>
        <v>246.23000000000002</v>
      </c>
      <c r="Q81" s="19">
        <f t="shared" ref="Q81:Q91" si="64">H81+1.4</f>
        <v>277.10999999999996</v>
      </c>
      <c r="S81" s="18" t="s">
        <v>78</v>
      </c>
      <c r="T81" s="21">
        <f t="shared" si="46"/>
        <v>103.05000000000001</v>
      </c>
      <c r="U81" s="21">
        <f t="shared" si="47"/>
        <v>122.5</v>
      </c>
      <c r="V81" s="21">
        <f t="shared" si="48"/>
        <v>163.35000000000002</v>
      </c>
      <c r="W81" s="21">
        <f t="shared" si="49"/>
        <v>207.6875</v>
      </c>
      <c r="X81" s="21">
        <f t="shared" si="50"/>
        <v>256.3</v>
      </c>
      <c r="Y81" s="21">
        <f t="shared" si="51"/>
        <v>307.78750000000002</v>
      </c>
      <c r="Z81" s="21">
        <f t="shared" si="52"/>
        <v>346.38749999999993</v>
      </c>
      <c r="AB81" s="18" t="s">
        <v>78</v>
      </c>
      <c r="AC81" s="21">
        <f t="shared" si="32"/>
        <v>93.050000000000011</v>
      </c>
      <c r="AD81" s="21">
        <f t="shared" si="33"/>
        <v>112.5</v>
      </c>
      <c r="AE81" s="21">
        <f t="shared" si="34"/>
        <v>150.28199999999998</v>
      </c>
      <c r="AF81" s="21">
        <f t="shared" si="35"/>
        <v>191.07249999999999</v>
      </c>
      <c r="AG81" s="21">
        <f t="shared" si="36"/>
        <v>235.79599999999996</v>
      </c>
      <c r="AH81" s="21">
        <f t="shared" si="37"/>
        <v>283.16449999999998</v>
      </c>
      <c r="AI81" s="21">
        <f t="shared" si="38"/>
        <v>318.67649999999992</v>
      </c>
      <c r="AN81" s="64">
        <f>IF(L81=MIN(TRANSPORT1!L81,SCHEN79!C81,POUPEAU!B81),L81,"")</f>
        <v>97.5</v>
      </c>
      <c r="AO81" s="65" t="str">
        <f t="shared" ca="1" si="53"/>
        <v>TRANSPORT1</v>
      </c>
    </row>
    <row r="82" spans="1:41">
      <c r="A82" s="4" t="s">
        <v>79</v>
      </c>
      <c r="B82" s="6">
        <v>76.650000000000006</v>
      </c>
      <c r="C82" s="6">
        <v>96.1</v>
      </c>
      <c r="D82" s="6">
        <v>139.57</v>
      </c>
      <c r="E82" s="6">
        <v>188.77</v>
      </c>
      <c r="F82" s="6">
        <v>241.4</v>
      </c>
      <c r="G82" s="6">
        <v>299.75</v>
      </c>
      <c r="H82" s="6">
        <v>343.22</v>
      </c>
      <c r="J82" s="18" t="s">
        <v>79</v>
      </c>
      <c r="K82" s="19">
        <f t="shared" si="58"/>
        <v>78.050000000000011</v>
      </c>
      <c r="L82" s="19">
        <f t="shared" si="59"/>
        <v>97.5</v>
      </c>
      <c r="M82" s="19">
        <f t="shared" si="60"/>
        <v>140.97</v>
      </c>
      <c r="N82" s="19">
        <f t="shared" si="61"/>
        <v>190.17000000000002</v>
      </c>
      <c r="O82" s="19">
        <f t="shared" si="62"/>
        <v>242.8</v>
      </c>
      <c r="P82" s="19">
        <f t="shared" si="63"/>
        <v>301.14999999999998</v>
      </c>
      <c r="Q82" s="19">
        <f t="shared" si="64"/>
        <v>344.62</v>
      </c>
      <c r="S82" s="18" t="s">
        <v>79</v>
      </c>
      <c r="T82" s="21">
        <f t="shared" si="46"/>
        <v>103.05000000000001</v>
      </c>
      <c r="U82" s="21">
        <f t="shared" si="47"/>
        <v>122.5</v>
      </c>
      <c r="V82" s="21">
        <f t="shared" si="48"/>
        <v>176.21250000000001</v>
      </c>
      <c r="W82" s="21">
        <f t="shared" si="49"/>
        <v>237.71250000000003</v>
      </c>
      <c r="X82" s="21">
        <f t="shared" si="50"/>
        <v>303.5</v>
      </c>
      <c r="Y82" s="21">
        <f t="shared" si="51"/>
        <v>376.4375</v>
      </c>
      <c r="Z82" s="21">
        <f t="shared" si="52"/>
        <v>430.77499999999998</v>
      </c>
      <c r="AB82" s="18" t="s">
        <v>79</v>
      </c>
      <c r="AC82" s="21">
        <f t="shared" si="32"/>
        <v>93.050000000000011</v>
      </c>
      <c r="AD82" s="21">
        <f t="shared" si="33"/>
        <v>112.5</v>
      </c>
      <c r="AE82" s="21">
        <f t="shared" si="34"/>
        <v>162.1155</v>
      </c>
      <c r="AF82" s="21">
        <f t="shared" si="35"/>
        <v>218.69550000000001</v>
      </c>
      <c r="AG82" s="21">
        <f t="shared" si="36"/>
        <v>279.21999999999997</v>
      </c>
      <c r="AH82" s="21">
        <f t="shared" si="37"/>
        <v>346.32249999999993</v>
      </c>
      <c r="AI82" s="21">
        <f t="shared" si="38"/>
        <v>396.31299999999999</v>
      </c>
      <c r="AN82" s="64" t="str">
        <f>IF(L82=MIN(TRANSPORT1!L82,SCHEN79!C82,POUPEAU!B82),L82,"")</f>
        <v/>
      </c>
      <c r="AO82" s="65" t="str">
        <f t="shared" ca="1" si="53"/>
        <v/>
      </c>
    </row>
    <row r="83" spans="1:41">
      <c r="A83" s="4" t="s">
        <v>80</v>
      </c>
      <c r="B83" s="6">
        <v>76.650000000000006</v>
      </c>
      <c r="C83" s="6">
        <v>96.1</v>
      </c>
      <c r="D83" s="6">
        <v>138.41999999999999</v>
      </c>
      <c r="E83" s="6">
        <v>185.34</v>
      </c>
      <c r="F83" s="6">
        <v>236.83</v>
      </c>
      <c r="G83" s="6">
        <v>292.87</v>
      </c>
      <c r="H83" s="6">
        <v>335.2</v>
      </c>
      <c r="J83" s="18" t="s">
        <v>80</v>
      </c>
      <c r="K83" s="19">
        <f t="shared" si="58"/>
        <v>78.050000000000011</v>
      </c>
      <c r="L83" s="19">
        <f t="shared" si="59"/>
        <v>97.5</v>
      </c>
      <c r="M83" s="19">
        <f t="shared" si="60"/>
        <v>139.82</v>
      </c>
      <c r="N83" s="19">
        <f t="shared" si="61"/>
        <v>186.74</v>
      </c>
      <c r="O83" s="19">
        <f t="shared" si="62"/>
        <v>238.23000000000002</v>
      </c>
      <c r="P83" s="19">
        <f t="shared" si="63"/>
        <v>294.27</v>
      </c>
      <c r="Q83" s="19">
        <f t="shared" si="64"/>
        <v>336.59999999999997</v>
      </c>
      <c r="S83" s="18" t="s">
        <v>80</v>
      </c>
      <c r="T83" s="21">
        <f t="shared" si="46"/>
        <v>103.05000000000001</v>
      </c>
      <c r="U83" s="21">
        <f t="shared" si="47"/>
        <v>122.5</v>
      </c>
      <c r="V83" s="21">
        <f t="shared" si="48"/>
        <v>174.77499999999998</v>
      </c>
      <c r="W83" s="21">
        <f t="shared" si="49"/>
        <v>233.42500000000001</v>
      </c>
      <c r="X83" s="21">
        <f t="shared" si="50"/>
        <v>297.78750000000002</v>
      </c>
      <c r="Y83" s="21">
        <f t="shared" si="51"/>
        <v>367.83749999999998</v>
      </c>
      <c r="Z83" s="21">
        <f t="shared" si="52"/>
        <v>420.74999999999994</v>
      </c>
      <c r="AB83" s="18" t="s">
        <v>80</v>
      </c>
      <c r="AC83" s="21">
        <f t="shared" si="32"/>
        <v>93.050000000000011</v>
      </c>
      <c r="AD83" s="21">
        <f t="shared" si="33"/>
        <v>112.5</v>
      </c>
      <c r="AE83" s="21">
        <f t="shared" si="34"/>
        <v>160.79299999999998</v>
      </c>
      <c r="AF83" s="21">
        <f t="shared" si="35"/>
        <v>214.751</v>
      </c>
      <c r="AG83" s="21">
        <f t="shared" si="36"/>
        <v>273.96449999999999</v>
      </c>
      <c r="AH83" s="21">
        <f t="shared" si="37"/>
        <v>338.41049999999996</v>
      </c>
      <c r="AI83" s="21">
        <f t="shared" si="38"/>
        <v>387.08999999999992</v>
      </c>
      <c r="AN83" s="64" t="str">
        <f>IF(L83=MIN(TRANSPORT1!L83,SCHEN79!C83,POUPEAU!B83),L83,"")</f>
        <v/>
      </c>
      <c r="AO83" s="65" t="str">
        <f t="shared" ca="1" si="53"/>
        <v/>
      </c>
    </row>
    <row r="84" spans="1:41">
      <c r="A84" s="4" t="s">
        <v>81</v>
      </c>
      <c r="B84" s="6">
        <v>98.38</v>
      </c>
      <c r="C84" s="6">
        <v>122.42</v>
      </c>
      <c r="D84" s="6">
        <v>186.48</v>
      </c>
      <c r="E84" s="6">
        <v>258.55</v>
      </c>
      <c r="F84" s="6">
        <v>337.49</v>
      </c>
      <c r="G84" s="6">
        <v>423.3</v>
      </c>
      <c r="H84" s="6">
        <v>489.66</v>
      </c>
      <c r="J84" s="18" t="s">
        <v>81</v>
      </c>
      <c r="K84" s="19">
        <f t="shared" si="58"/>
        <v>99.78</v>
      </c>
      <c r="L84" s="19">
        <f t="shared" si="59"/>
        <v>123.82000000000001</v>
      </c>
      <c r="M84" s="19">
        <f t="shared" si="60"/>
        <v>187.88</v>
      </c>
      <c r="N84" s="19">
        <f t="shared" si="61"/>
        <v>259.95</v>
      </c>
      <c r="O84" s="19">
        <f t="shared" si="62"/>
        <v>338.89</v>
      </c>
      <c r="P84" s="19">
        <f t="shared" si="63"/>
        <v>424.7</v>
      </c>
      <c r="Q84" s="19">
        <f t="shared" si="64"/>
        <v>491.06</v>
      </c>
      <c r="S84" s="18" t="s">
        <v>81</v>
      </c>
      <c r="T84" s="21">
        <f t="shared" si="46"/>
        <v>124.78</v>
      </c>
      <c r="U84" s="21">
        <f t="shared" si="47"/>
        <v>154.77500000000001</v>
      </c>
      <c r="V84" s="21">
        <f t="shared" si="48"/>
        <v>234.85</v>
      </c>
      <c r="W84" s="21">
        <f t="shared" si="49"/>
        <v>324.9375</v>
      </c>
      <c r="X84" s="21">
        <f t="shared" si="50"/>
        <v>423.61249999999995</v>
      </c>
      <c r="Y84" s="21">
        <f t="shared" si="51"/>
        <v>530.875</v>
      </c>
      <c r="Z84" s="21">
        <f t="shared" si="52"/>
        <v>613.82500000000005</v>
      </c>
      <c r="AB84" s="18" t="s">
        <v>81</v>
      </c>
      <c r="AC84" s="21">
        <f t="shared" si="32"/>
        <v>114.78</v>
      </c>
      <c r="AD84" s="21">
        <f t="shared" si="33"/>
        <v>142.393</v>
      </c>
      <c r="AE84" s="21">
        <f t="shared" si="34"/>
        <v>216.06199999999998</v>
      </c>
      <c r="AF84" s="21">
        <f t="shared" si="35"/>
        <v>298.94249999999994</v>
      </c>
      <c r="AG84" s="21">
        <f t="shared" si="36"/>
        <v>389.72349999999994</v>
      </c>
      <c r="AH84" s="21">
        <f t="shared" si="37"/>
        <v>488.40499999999997</v>
      </c>
      <c r="AI84" s="21">
        <f t="shared" si="38"/>
        <v>564.71899999999994</v>
      </c>
      <c r="AN84" s="64" t="str">
        <f>IF(L84=MIN(TRANSPORT1!L84,SCHEN79!C84,POUPEAU!B84),L84,"")</f>
        <v/>
      </c>
      <c r="AO84" s="65" t="str">
        <f t="shared" ca="1" si="53"/>
        <v/>
      </c>
    </row>
    <row r="85" spans="1:41">
      <c r="A85" s="4" t="s">
        <v>82</v>
      </c>
      <c r="B85" s="6">
        <v>91.53</v>
      </c>
      <c r="C85" s="6">
        <v>113.27</v>
      </c>
      <c r="D85" s="6">
        <v>169.31</v>
      </c>
      <c r="E85" s="6">
        <v>229.95</v>
      </c>
      <c r="F85" s="6">
        <v>297.45</v>
      </c>
      <c r="G85" s="6">
        <v>371.82</v>
      </c>
      <c r="H85" s="6">
        <v>427.89</v>
      </c>
      <c r="J85" s="18" t="s">
        <v>82</v>
      </c>
      <c r="K85" s="19">
        <f t="shared" si="58"/>
        <v>92.93</v>
      </c>
      <c r="L85" s="19">
        <f t="shared" si="59"/>
        <v>114.67</v>
      </c>
      <c r="M85" s="19">
        <f t="shared" si="60"/>
        <v>170.71</v>
      </c>
      <c r="N85" s="19">
        <f t="shared" si="61"/>
        <v>231.35</v>
      </c>
      <c r="O85" s="19">
        <f t="shared" si="62"/>
        <v>298.84999999999997</v>
      </c>
      <c r="P85" s="19">
        <f t="shared" si="63"/>
        <v>373.21999999999997</v>
      </c>
      <c r="Q85" s="19">
        <f t="shared" si="64"/>
        <v>429.28999999999996</v>
      </c>
      <c r="S85" s="18" t="s">
        <v>82</v>
      </c>
      <c r="T85" s="21">
        <f t="shared" si="46"/>
        <v>117.93</v>
      </c>
      <c r="U85" s="21">
        <f t="shared" si="47"/>
        <v>143.33750000000001</v>
      </c>
      <c r="V85" s="21">
        <f t="shared" si="48"/>
        <v>213.38750000000002</v>
      </c>
      <c r="W85" s="21">
        <f t="shared" si="49"/>
        <v>289.1875</v>
      </c>
      <c r="X85" s="21">
        <f t="shared" si="50"/>
        <v>373.56249999999994</v>
      </c>
      <c r="Y85" s="21">
        <f t="shared" si="51"/>
        <v>466.52499999999998</v>
      </c>
      <c r="Z85" s="21">
        <f t="shared" si="52"/>
        <v>536.61249999999995</v>
      </c>
      <c r="AB85" s="18" t="s">
        <v>82</v>
      </c>
      <c r="AC85" s="21">
        <f t="shared" si="32"/>
        <v>107.93</v>
      </c>
      <c r="AD85" s="21">
        <f t="shared" si="33"/>
        <v>131.87049999999999</v>
      </c>
      <c r="AE85" s="21">
        <f t="shared" si="34"/>
        <v>196.31649999999999</v>
      </c>
      <c r="AF85" s="21">
        <f t="shared" si="35"/>
        <v>266.05249999999995</v>
      </c>
      <c r="AG85" s="21">
        <f t="shared" si="36"/>
        <v>343.67749999999995</v>
      </c>
      <c r="AH85" s="21">
        <f t="shared" si="37"/>
        <v>429.20299999999992</v>
      </c>
      <c r="AI85" s="21">
        <f t="shared" si="38"/>
        <v>493.68349999999992</v>
      </c>
      <c r="AN85" s="64">
        <f>IF(L85=MIN(TRANSPORT1!L85,SCHEN79!C85,POUPEAU!B85),L85,"")</f>
        <v>114.67</v>
      </c>
      <c r="AO85" s="65" t="str">
        <f t="shared" ca="1" si="53"/>
        <v>TRANSPORT1</v>
      </c>
    </row>
    <row r="86" spans="1:41">
      <c r="A86" s="4" t="s">
        <v>83</v>
      </c>
      <c r="B86" s="6">
        <v>42.33</v>
      </c>
      <c r="C86" s="6">
        <v>52.63</v>
      </c>
      <c r="D86" s="6">
        <v>66.349999999999994</v>
      </c>
      <c r="E86" s="6">
        <v>82.38</v>
      </c>
      <c r="F86" s="6">
        <v>98.38</v>
      </c>
      <c r="G86" s="6">
        <v>117.83</v>
      </c>
      <c r="H86" s="6">
        <v>129.28</v>
      </c>
      <c r="J86" s="18" t="s">
        <v>83</v>
      </c>
      <c r="K86" s="19">
        <f t="shared" si="58"/>
        <v>43.73</v>
      </c>
      <c r="L86" s="19">
        <f t="shared" si="59"/>
        <v>54.03</v>
      </c>
      <c r="M86" s="19">
        <f t="shared" si="60"/>
        <v>67.75</v>
      </c>
      <c r="N86" s="19">
        <f t="shared" si="61"/>
        <v>83.78</v>
      </c>
      <c r="O86" s="19">
        <f t="shared" si="62"/>
        <v>99.78</v>
      </c>
      <c r="P86" s="19">
        <f t="shared" si="63"/>
        <v>119.23</v>
      </c>
      <c r="Q86" s="19">
        <f t="shared" si="64"/>
        <v>130.68</v>
      </c>
      <c r="S86" s="18" t="s">
        <v>83</v>
      </c>
      <c r="T86" s="21">
        <f t="shared" si="46"/>
        <v>68.72999999999999</v>
      </c>
      <c r="U86" s="21">
        <f t="shared" si="47"/>
        <v>79.03</v>
      </c>
      <c r="V86" s="21">
        <f t="shared" si="48"/>
        <v>92.75</v>
      </c>
      <c r="W86" s="21">
        <f t="shared" si="49"/>
        <v>108.78</v>
      </c>
      <c r="X86" s="21">
        <f t="shared" si="50"/>
        <v>124.78</v>
      </c>
      <c r="Y86" s="21">
        <f t="shared" si="51"/>
        <v>149.03749999999999</v>
      </c>
      <c r="Z86" s="21">
        <f t="shared" si="52"/>
        <v>163.35000000000002</v>
      </c>
      <c r="AB86" s="18" t="s">
        <v>83</v>
      </c>
      <c r="AC86" s="21">
        <f t="shared" si="32"/>
        <v>58.73</v>
      </c>
      <c r="AD86" s="21">
        <f t="shared" si="33"/>
        <v>69.03</v>
      </c>
      <c r="AE86" s="21">
        <f t="shared" si="34"/>
        <v>82.75</v>
      </c>
      <c r="AF86" s="21">
        <f t="shared" si="35"/>
        <v>98.78</v>
      </c>
      <c r="AG86" s="21">
        <f t="shared" si="36"/>
        <v>114.78</v>
      </c>
      <c r="AH86" s="21">
        <f t="shared" si="37"/>
        <v>137.11449999999999</v>
      </c>
      <c r="AI86" s="21">
        <f t="shared" si="38"/>
        <v>150.28199999999998</v>
      </c>
      <c r="AN86" s="64">
        <f>IF(L86=MIN(TRANSPORT1!L86,SCHEN79!C86,POUPEAU!B86),L86,"")</f>
        <v>54.03</v>
      </c>
      <c r="AO86" s="65" t="str">
        <f t="shared" ca="1" si="53"/>
        <v>TRANSPORT1</v>
      </c>
    </row>
    <row r="87" spans="1:41">
      <c r="A87" s="4" t="s">
        <v>84</v>
      </c>
      <c r="B87" s="6">
        <v>42.33</v>
      </c>
      <c r="C87" s="6">
        <v>52.63</v>
      </c>
      <c r="D87" s="6">
        <v>66.349999999999994</v>
      </c>
      <c r="E87" s="6">
        <v>82.38</v>
      </c>
      <c r="F87" s="6">
        <v>98.38</v>
      </c>
      <c r="G87" s="6">
        <v>117.83</v>
      </c>
      <c r="H87" s="6">
        <v>129.28</v>
      </c>
      <c r="J87" s="18" t="s">
        <v>84</v>
      </c>
      <c r="K87" s="19">
        <f t="shared" si="58"/>
        <v>43.73</v>
      </c>
      <c r="L87" s="19">
        <f t="shared" si="59"/>
        <v>54.03</v>
      </c>
      <c r="M87" s="19">
        <f t="shared" si="60"/>
        <v>67.75</v>
      </c>
      <c r="N87" s="19">
        <f t="shared" si="61"/>
        <v>83.78</v>
      </c>
      <c r="O87" s="19">
        <f t="shared" si="62"/>
        <v>99.78</v>
      </c>
      <c r="P87" s="19">
        <f t="shared" si="63"/>
        <v>119.23</v>
      </c>
      <c r="Q87" s="19">
        <f t="shared" si="64"/>
        <v>130.68</v>
      </c>
      <c r="S87" s="18" t="s">
        <v>84</v>
      </c>
      <c r="T87" s="21">
        <f t="shared" si="46"/>
        <v>68.72999999999999</v>
      </c>
      <c r="U87" s="21">
        <f t="shared" si="47"/>
        <v>79.03</v>
      </c>
      <c r="V87" s="21">
        <f t="shared" si="48"/>
        <v>92.75</v>
      </c>
      <c r="W87" s="21">
        <f t="shared" si="49"/>
        <v>108.78</v>
      </c>
      <c r="X87" s="21">
        <f t="shared" si="50"/>
        <v>124.78</v>
      </c>
      <c r="Y87" s="21">
        <f t="shared" si="51"/>
        <v>149.03749999999999</v>
      </c>
      <c r="Z87" s="21">
        <f t="shared" si="52"/>
        <v>163.35000000000002</v>
      </c>
      <c r="AB87" s="18" t="s">
        <v>84</v>
      </c>
      <c r="AC87" s="21">
        <f t="shared" ref="AC87:AC96" si="65">IF((K87*1.15)&gt;(K87+15), (K87*1.15), (K87+15))</f>
        <v>58.73</v>
      </c>
      <c r="AD87" s="21">
        <f t="shared" ref="AD87:AD96" si="66">IF((L87*1.15)&gt;(L87+15), (L87*1.15), (L87+15))</f>
        <v>69.03</v>
      </c>
      <c r="AE87" s="21">
        <f t="shared" ref="AE87:AE96" si="67">IF((M87*1.15)&gt;(M87+15), (M87*1.15), (M87+15))</f>
        <v>82.75</v>
      </c>
      <c r="AF87" s="21">
        <f t="shared" ref="AF87:AF96" si="68">IF((N87*1.15)&gt;(N87+15), (N87*1.15), (N87+15))</f>
        <v>98.78</v>
      </c>
      <c r="AG87" s="21">
        <f t="shared" ref="AG87:AG96" si="69">IF((O87*1.15)&gt;(O87+15), (O87*1.15), (O87+15))</f>
        <v>114.78</v>
      </c>
      <c r="AH87" s="21">
        <f t="shared" ref="AH87:AH96" si="70">IF((P87*1.15)&gt;(P87+15), (P87*1.15), (P87+15))</f>
        <v>137.11449999999999</v>
      </c>
      <c r="AI87" s="21">
        <f t="shared" ref="AI87:AI96" si="71">IF((Q87*1.15)&gt;(Q87+15), (Q87*1.15), (Q87+15))</f>
        <v>150.28199999999998</v>
      </c>
      <c r="AN87" s="64">
        <f>IF(L87=MIN(TRANSPORT1!L87,SCHEN79!C87,POUPEAU!B87),L87,"")</f>
        <v>54.03</v>
      </c>
      <c r="AO87" s="65" t="str">
        <f t="shared" ca="1" si="53"/>
        <v>TRANSPORT1</v>
      </c>
    </row>
    <row r="88" spans="1:41">
      <c r="A88" s="4" t="s">
        <v>85</v>
      </c>
      <c r="B88" s="6">
        <v>56.06</v>
      </c>
      <c r="C88" s="6">
        <v>69.790000000000006</v>
      </c>
      <c r="D88" s="6">
        <v>85.8</v>
      </c>
      <c r="E88" s="6">
        <v>102.96</v>
      </c>
      <c r="F88" s="6">
        <v>121.27</v>
      </c>
      <c r="G88" s="6">
        <v>143.01</v>
      </c>
      <c r="H88" s="6">
        <v>156.74</v>
      </c>
      <c r="J88" s="18" t="s">
        <v>85</v>
      </c>
      <c r="K88" s="19">
        <f t="shared" si="58"/>
        <v>57.46</v>
      </c>
      <c r="L88" s="19">
        <f t="shared" si="59"/>
        <v>71.190000000000012</v>
      </c>
      <c r="M88" s="19">
        <f t="shared" si="60"/>
        <v>87.2</v>
      </c>
      <c r="N88" s="19">
        <f t="shared" si="61"/>
        <v>104.36</v>
      </c>
      <c r="O88" s="19">
        <f t="shared" si="62"/>
        <v>122.67</v>
      </c>
      <c r="P88" s="19">
        <f t="shared" si="63"/>
        <v>144.41</v>
      </c>
      <c r="Q88" s="19">
        <f t="shared" si="64"/>
        <v>158.14000000000001</v>
      </c>
      <c r="S88" s="18" t="s">
        <v>85</v>
      </c>
      <c r="T88" s="21">
        <f t="shared" si="46"/>
        <v>82.460000000000008</v>
      </c>
      <c r="U88" s="21">
        <f t="shared" si="47"/>
        <v>96.190000000000012</v>
      </c>
      <c r="V88" s="21">
        <f t="shared" si="48"/>
        <v>112.2</v>
      </c>
      <c r="W88" s="21">
        <f t="shared" si="49"/>
        <v>130.44999999999999</v>
      </c>
      <c r="X88" s="21">
        <f t="shared" si="50"/>
        <v>153.33750000000001</v>
      </c>
      <c r="Y88" s="21">
        <f t="shared" si="51"/>
        <v>180.51249999999999</v>
      </c>
      <c r="Z88" s="21">
        <f t="shared" si="52"/>
        <v>197.67500000000001</v>
      </c>
      <c r="AB88" s="18" t="s">
        <v>85</v>
      </c>
      <c r="AC88" s="21">
        <f t="shared" si="65"/>
        <v>72.460000000000008</v>
      </c>
      <c r="AD88" s="21">
        <f t="shared" si="66"/>
        <v>86.190000000000012</v>
      </c>
      <c r="AE88" s="21">
        <f t="shared" si="67"/>
        <v>102.2</v>
      </c>
      <c r="AF88" s="21">
        <f t="shared" si="68"/>
        <v>120.014</v>
      </c>
      <c r="AG88" s="21">
        <f t="shared" si="69"/>
        <v>141.07049999999998</v>
      </c>
      <c r="AH88" s="21">
        <f t="shared" si="70"/>
        <v>166.07149999999999</v>
      </c>
      <c r="AI88" s="21">
        <f t="shared" si="71"/>
        <v>181.86099999999999</v>
      </c>
      <c r="AN88" s="64">
        <f>IF(L88=MIN(TRANSPORT1!L88,SCHEN79!C88,POUPEAU!B88),L88,"")</f>
        <v>71.190000000000012</v>
      </c>
      <c r="AO88" s="65" t="str">
        <f t="shared" ca="1" si="53"/>
        <v>TRANSPORT1</v>
      </c>
    </row>
    <row r="89" spans="1:41">
      <c r="A89" s="4" t="s">
        <v>86</v>
      </c>
      <c r="B89" s="6">
        <v>76.650000000000006</v>
      </c>
      <c r="C89" s="6">
        <v>96.1</v>
      </c>
      <c r="D89" s="6">
        <v>140.71</v>
      </c>
      <c r="E89" s="6">
        <v>191.06</v>
      </c>
      <c r="F89" s="6">
        <v>245.97</v>
      </c>
      <c r="G89" s="6">
        <v>304.31</v>
      </c>
      <c r="H89" s="6">
        <v>351.23</v>
      </c>
      <c r="J89" s="18" t="s">
        <v>86</v>
      </c>
      <c r="K89" s="19">
        <f t="shared" si="58"/>
        <v>78.050000000000011</v>
      </c>
      <c r="L89" s="19">
        <f t="shared" si="59"/>
        <v>97.5</v>
      </c>
      <c r="M89" s="19">
        <f t="shared" si="60"/>
        <v>142.11000000000001</v>
      </c>
      <c r="N89" s="19">
        <f t="shared" si="61"/>
        <v>192.46</v>
      </c>
      <c r="O89" s="19">
        <f t="shared" si="62"/>
        <v>247.37</v>
      </c>
      <c r="P89" s="19">
        <f t="shared" si="63"/>
        <v>305.70999999999998</v>
      </c>
      <c r="Q89" s="19">
        <f t="shared" si="64"/>
        <v>352.63</v>
      </c>
      <c r="S89" s="18" t="s">
        <v>86</v>
      </c>
      <c r="T89" s="21">
        <f t="shared" si="46"/>
        <v>103.05000000000001</v>
      </c>
      <c r="U89" s="21">
        <f t="shared" si="47"/>
        <v>122.5</v>
      </c>
      <c r="V89" s="21">
        <f t="shared" si="48"/>
        <v>177.63750000000002</v>
      </c>
      <c r="W89" s="21">
        <f t="shared" si="49"/>
        <v>240.57500000000002</v>
      </c>
      <c r="X89" s="21">
        <f t="shared" si="50"/>
        <v>309.21249999999998</v>
      </c>
      <c r="Y89" s="21">
        <f t="shared" si="51"/>
        <v>382.13749999999999</v>
      </c>
      <c r="Z89" s="21">
        <f t="shared" si="52"/>
        <v>440.78750000000002</v>
      </c>
      <c r="AB89" s="18" t="s">
        <v>86</v>
      </c>
      <c r="AC89" s="21">
        <f t="shared" si="65"/>
        <v>93.050000000000011</v>
      </c>
      <c r="AD89" s="21">
        <f t="shared" si="66"/>
        <v>112.5</v>
      </c>
      <c r="AE89" s="21">
        <f t="shared" si="67"/>
        <v>163.4265</v>
      </c>
      <c r="AF89" s="21">
        <f t="shared" si="68"/>
        <v>221.32899999999998</v>
      </c>
      <c r="AG89" s="21">
        <f t="shared" si="69"/>
        <v>284.47550000000001</v>
      </c>
      <c r="AH89" s="21">
        <f t="shared" si="70"/>
        <v>351.56649999999996</v>
      </c>
      <c r="AI89" s="21">
        <f t="shared" si="71"/>
        <v>405.52449999999999</v>
      </c>
      <c r="AN89" s="64">
        <f>IF(L89=MIN(TRANSPORT1!L89,SCHEN79!C89,POUPEAU!B89),L89,"")</f>
        <v>97.5</v>
      </c>
      <c r="AO89" s="65" t="str">
        <f t="shared" ca="1" si="53"/>
        <v>TRANSPORT1</v>
      </c>
    </row>
    <row r="90" spans="1:41">
      <c r="A90" s="4" t="s">
        <v>87</v>
      </c>
      <c r="B90" s="6">
        <v>69.790000000000006</v>
      </c>
      <c r="C90" s="6">
        <v>88.09</v>
      </c>
      <c r="D90" s="6">
        <v>114.41</v>
      </c>
      <c r="E90" s="6">
        <v>145.30000000000001</v>
      </c>
      <c r="F90" s="6">
        <v>177.33</v>
      </c>
      <c r="G90" s="6">
        <v>211.64</v>
      </c>
      <c r="H90" s="6">
        <v>236.83</v>
      </c>
      <c r="J90" s="18" t="s">
        <v>87</v>
      </c>
      <c r="K90" s="19">
        <f t="shared" si="58"/>
        <v>71.190000000000012</v>
      </c>
      <c r="L90" s="19">
        <f t="shared" si="59"/>
        <v>89.490000000000009</v>
      </c>
      <c r="M90" s="19">
        <f t="shared" si="60"/>
        <v>115.81</v>
      </c>
      <c r="N90" s="19">
        <f t="shared" si="61"/>
        <v>146.70000000000002</v>
      </c>
      <c r="O90" s="19">
        <f t="shared" si="62"/>
        <v>178.73000000000002</v>
      </c>
      <c r="P90" s="19">
        <f t="shared" si="63"/>
        <v>213.04</v>
      </c>
      <c r="Q90" s="19">
        <f t="shared" si="64"/>
        <v>238.23000000000002</v>
      </c>
      <c r="S90" s="18" t="s">
        <v>87</v>
      </c>
      <c r="T90" s="21">
        <f t="shared" si="46"/>
        <v>96.190000000000012</v>
      </c>
      <c r="U90" s="21">
        <f t="shared" si="47"/>
        <v>114.49000000000001</v>
      </c>
      <c r="V90" s="21">
        <f t="shared" si="48"/>
        <v>144.76249999999999</v>
      </c>
      <c r="W90" s="21">
        <f t="shared" si="49"/>
        <v>183.37500000000003</v>
      </c>
      <c r="X90" s="21">
        <f t="shared" si="50"/>
        <v>223.41250000000002</v>
      </c>
      <c r="Y90" s="21">
        <f t="shared" si="51"/>
        <v>266.3</v>
      </c>
      <c r="Z90" s="21">
        <f t="shared" si="52"/>
        <v>297.78750000000002</v>
      </c>
      <c r="AB90" s="18" t="s">
        <v>87</v>
      </c>
      <c r="AC90" s="21">
        <f t="shared" si="65"/>
        <v>86.190000000000012</v>
      </c>
      <c r="AD90" s="21">
        <f t="shared" si="66"/>
        <v>104.49000000000001</v>
      </c>
      <c r="AE90" s="21">
        <f t="shared" si="67"/>
        <v>133.1815</v>
      </c>
      <c r="AF90" s="21">
        <f t="shared" si="68"/>
        <v>168.70500000000001</v>
      </c>
      <c r="AG90" s="21">
        <f t="shared" si="69"/>
        <v>205.5395</v>
      </c>
      <c r="AH90" s="21">
        <f t="shared" si="70"/>
        <v>244.99599999999998</v>
      </c>
      <c r="AI90" s="21">
        <f t="shared" si="71"/>
        <v>273.96449999999999</v>
      </c>
      <c r="AN90" s="64" t="str">
        <f>IF(L90=MIN(TRANSPORT1!L90,SCHEN79!C90,POUPEAU!B90),L90,"")</f>
        <v/>
      </c>
      <c r="AO90" s="65" t="str">
        <f t="shared" ca="1" si="53"/>
        <v/>
      </c>
    </row>
    <row r="91" spans="1:41">
      <c r="A91" s="4" t="s">
        <v>88</v>
      </c>
      <c r="B91" s="6">
        <v>83.52</v>
      </c>
      <c r="C91" s="6">
        <v>105.25</v>
      </c>
      <c r="D91" s="6">
        <v>152.16</v>
      </c>
      <c r="E91" s="6">
        <v>204.8</v>
      </c>
      <c r="F91" s="6">
        <v>263.13</v>
      </c>
      <c r="G91" s="6">
        <v>326.05</v>
      </c>
      <c r="H91" s="6">
        <v>374.11</v>
      </c>
      <c r="J91" s="18" t="s">
        <v>88</v>
      </c>
      <c r="K91" s="19">
        <f t="shared" si="58"/>
        <v>84.92</v>
      </c>
      <c r="L91" s="19">
        <f t="shared" si="59"/>
        <v>106.65</v>
      </c>
      <c r="M91" s="19">
        <f t="shared" si="60"/>
        <v>153.56</v>
      </c>
      <c r="N91" s="19">
        <f t="shared" si="61"/>
        <v>206.20000000000002</v>
      </c>
      <c r="O91" s="19">
        <f t="shared" si="62"/>
        <v>264.52999999999997</v>
      </c>
      <c r="P91" s="19">
        <f t="shared" si="63"/>
        <v>327.45</v>
      </c>
      <c r="Q91" s="19">
        <f t="shared" si="64"/>
        <v>375.51</v>
      </c>
      <c r="S91" s="18" t="s">
        <v>88</v>
      </c>
      <c r="T91" s="21">
        <f t="shared" si="46"/>
        <v>109.92</v>
      </c>
      <c r="U91" s="21">
        <f t="shared" si="47"/>
        <v>133.3125</v>
      </c>
      <c r="V91" s="21">
        <f t="shared" si="48"/>
        <v>191.95</v>
      </c>
      <c r="W91" s="21">
        <f t="shared" si="49"/>
        <v>257.75</v>
      </c>
      <c r="X91" s="21">
        <f t="shared" si="50"/>
        <v>330.66249999999997</v>
      </c>
      <c r="Y91" s="21">
        <f t="shared" si="51"/>
        <v>409.3125</v>
      </c>
      <c r="Z91" s="21">
        <f t="shared" si="52"/>
        <v>469.38749999999999</v>
      </c>
      <c r="AB91" s="18" t="s">
        <v>88</v>
      </c>
      <c r="AC91" s="21">
        <f t="shared" si="65"/>
        <v>99.92</v>
      </c>
      <c r="AD91" s="21">
        <f t="shared" si="66"/>
        <v>122.64749999999999</v>
      </c>
      <c r="AE91" s="21">
        <f t="shared" si="67"/>
        <v>176.59399999999999</v>
      </c>
      <c r="AF91" s="21">
        <f t="shared" si="68"/>
        <v>237.13</v>
      </c>
      <c r="AG91" s="21">
        <f t="shared" si="69"/>
        <v>304.20949999999993</v>
      </c>
      <c r="AH91" s="21">
        <f t="shared" si="70"/>
        <v>376.56749999999994</v>
      </c>
      <c r="AI91" s="21">
        <f t="shared" si="71"/>
        <v>431.83649999999994</v>
      </c>
      <c r="AN91" s="64">
        <f>IF(L91=MIN(TRANSPORT1!L91,SCHEN79!C91,POUPEAU!B91),L91,"")</f>
        <v>106.65</v>
      </c>
      <c r="AO91" s="65" t="str">
        <f t="shared" ca="1" si="53"/>
        <v>TRANSPORT1</v>
      </c>
    </row>
    <row r="92" spans="1:41">
      <c r="A92" s="4" t="s">
        <v>89</v>
      </c>
      <c r="B92" s="6">
        <v>62.92</v>
      </c>
      <c r="C92" s="6">
        <v>78.95</v>
      </c>
      <c r="D92" s="6">
        <v>104.1</v>
      </c>
      <c r="E92" s="6">
        <v>132.69999999999999</v>
      </c>
      <c r="F92" s="6">
        <v>163.61000000000001</v>
      </c>
      <c r="G92" s="6">
        <v>196.78</v>
      </c>
      <c r="H92" s="6">
        <v>223.09</v>
      </c>
      <c r="J92" s="18" t="s">
        <v>89</v>
      </c>
      <c r="K92" s="19">
        <f>(B92*1.4)+1.4</f>
        <v>89.488</v>
      </c>
      <c r="L92" s="19">
        <f t="shared" ref="L92:Q96" si="72">(C92*1.4)+1.4</f>
        <v>111.93</v>
      </c>
      <c r="M92" s="19">
        <f t="shared" si="72"/>
        <v>147.13999999999999</v>
      </c>
      <c r="N92" s="19">
        <f t="shared" si="72"/>
        <v>187.17999999999998</v>
      </c>
      <c r="O92" s="19">
        <f t="shared" si="72"/>
        <v>230.45400000000001</v>
      </c>
      <c r="P92" s="19">
        <f t="shared" si="72"/>
        <v>276.89199999999994</v>
      </c>
      <c r="Q92" s="19">
        <f t="shared" si="72"/>
        <v>313.72599999999994</v>
      </c>
      <c r="S92" s="18" t="s">
        <v>89</v>
      </c>
      <c r="T92" s="21">
        <f t="shared" si="46"/>
        <v>114.488</v>
      </c>
      <c r="U92" s="21">
        <f t="shared" si="47"/>
        <v>139.91250000000002</v>
      </c>
      <c r="V92" s="21">
        <f t="shared" si="48"/>
        <v>183.92499999999998</v>
      </c>
      <c r="W92" s="21">
        <f t="shared" si="49"/>
        <v>233.97499999999997</v>
      </c>
      <c r="X92" s="21">
        <f t="shared" si="50"/>
        <v>288.0675</v>
      </c>
      <c r="Y92" s="21">
        <f t="shared" si="51"/>
        <v>346.1149999999999</v>
      </c>
      <c r="Z92" s="21">
        <f t="shared" si="52"/>
        <v>392.15749999999991</v>
      </c>
      <c r="AB92" s="18" t="s">
        <v>89</v>
      </c>
      <c r="AC92" s="21">
        <f t="shared" si="65"/>
        <v>104.488</v>
      </c>
      <c r="AD92" s="21">
        <f t="shared" si="66"/>
        <v>128.71950000000001</v>
      </c>
      <c r="AE92" s="21">
        <f t="shared" si="67"/>
        <v>169.21099999999998</v>
      </c>
      <c r="AF92" s="21">
        <f t="shared" si="68"/>
        <v>215.25699999999995</v>
      </c>
      <c r="AG92" s="21">
        <f t="shared" si="69"/>
        <v>265.02209999999997</v>
      </c>
      <c r="AH92" s="21">
        <f t="shared" si="70"/>
        <v>318.42579999999992</v>
      </c>
      <c r="AI92" s="21">
        <f t="shared" si="71"/>
        <v>360.78489999999988</v>
      </c>
      <c r="AN92" s="64" t="str">
        <f>IF(L92=MIN(TRANSPORT1!L92,SCHEN79!C92,POUPEAU!B92),L92,"")</f>
        <v/>
      </c>
      <c r="AO92" s="65" t="str">
        <f t="shared" ca="1" si="53"/>
        <v/>
      </c>
    </row>
    <row r="93" spans="1:41">
      <c r="A93" s="4" t="s">
        <v>90</v>
      </c>
      <c r="B93" s="6">
        <v>62.92</v>
      </c>
      <c r="C93" s="6">
        <v>78.95</v>
      </c>
      <c r="D93" s="6">
        <v>104.1</v>
      </c>
      <c r="E93" s="6">
        <v>132.69999999999999</v>
      </c>
      <c r="F93" s="6">
        <v>163.61000000000001</v>
      </c>
      <c r="G93" s="6">
        <v>196.78</v>
      </c>
      <c r="H93" s="6">
        <v>223.09</v>
      </c>
      <c r="J93" s="18" t="s">
        <v>90</v>
      </c>
      <c r="K93" s="19">
        <f t="shared" ref="K93:K96" si="73">(B93*1.4)+1.4</f>
        <v>89.488</v>
      </c>
      <c r="L93" s="19">
        <f t="shared" si="72"/>
        <v>111.93</v>
      </c>
      <c r="M93" s="19">
        <f t="shared" si="72"/>
        <v>147.13999999999999</v>
      </c>
      <c r="N93" s="19">
        <f t="shared" si="72"/>
        <v>187.17999999999998</v>
      </c>
      <c r="O93" s="19">
        <f t="shared" si="72"/>
        <v>230.45400000000001</v>
      </c>
      <c r="P93" s="19">
        <f t="shared" si="72"/>
        <v>276.89199999999994</v>
      </c>
      <c r="Q93" s="19">
        <f t="shared" si="72"/>
        <v>313.72599999999994</v>
      </c>
      <c r="S93" s="18" t="s">
        <v>90</v>
      </c>
      <c r="T93" s="21">
        <f t="shared" si="46"/>
        <v>114.488</v>
      </c>
      <c r="U93" s="21">
        <f t="shared" si="47"/>
        <v>139.91250000000002</v>
      </c>
      <c r="V93" s="21">
        <f t="shared" si="48"/>
        <v>183.92499999999998</v>
      </c>
      <c r="W93" s="21">
        <f t="shared" si="49"/>
        <v>233.97499999999997</v>
      </c>
      <c r="X93" s="21">
        <f t="shared" si="50"/>
        <v>288.0675</v>
      </c>
      <c r="Y93" s="21">
        <f t="shared" si="51"/>
        <v>346.1149999999999</v>
      </c>
      <c r="Z93" s="21">
        <f t="shared" si="52"/>
        <v>392.15749999999991</v>
      </c>
      <c r="AB93" s="18" t="s">
        <v>90</v>
      </c>
      <c r="AC93" s="21">
        <f t="shared" si="65"/>
        <v>104.488</v>
      </c>
      <c r="AD93" s="21">
        <f t="shared" si="66"/>
        <v>128.71950000000001</v>
      </c>
      <c r="AE93" s="21">
        <f t="shared" si="67"/>
        <v>169.21099999999998</v>
      </c>
      <c r="AF93" s="21">
        <f t="shared" si="68"/>
        <v>215.25699999999995</v>
      </c>
      <c r="AG93" s="21">
        <f t="shared" si="69"/>
        <v>265.02209999999997</v>
      </c>
      <c r="AH93" s="21">
        <f t="shared" si="70"/>
        <v>318.42579999999992</v>
      </c>
      <c r="AI93" s="21">
        <f t="shared" si="71"/>
        <v>360.78489999999988</v>
      </c>
      <c r="AN93" s="64" t="str">
        <f>IF(L93=MIN(TRANSPORT1!L93,SCHEN79!C93,POUPEAU!B93),L93,"")</f>
        <v/>
      </c>
      <c r="AO93" s="65" t="str">
        <f t="shared" ca="1" si="53"/>
        <v/>
      </c>
    </row>
    <row r="94" spans="1:41">
      <c r="A94" s="4" t="s">
        <v>91</v>
      </c>
      <c r="B94" s="6">
        <v>62.92</v>
      </c>
      <c r="C94" s="6">
        <v>78.95</v>
      </c>
      <c r="D94" s="6">
        <v>104.1</v>
      </c>
      <c r="E94" s="6">
        <v>132.69999999999999</v>
      </c>
      <c r="F94" s="6">
        <v>163.61000000000001</v>
      </c>
      <c r="G94" s="6">
        <v>196.78</v>
      </c>
      <c r="H94" s="6">
        <v>223.09</v>
      </c>
      <c r="J94" s="18" t="s">
        <v>91</v>
      </c>
      <c r="K94" s="19">
        <f t="shared" si="73"/>
        <v>89.488</v>
      </c>
      <c r="L94" s="19">
        <f t="shared" si="72"/>
        <v>111.93</v>
      </c>
      <c r="M94" s="19">
        <f t="shared" si="72"/>
        <v>147.13999999999999</v>
      </c>
      <c r="N94" s="19">
        <f t="shared" si="72"/>
        <v>187.17999999999998</v>
      </c>
      <c r="O94" s="19">
        <f t="shared" si="72"/>
        <v>230.45400000000001</v>
      </c>
      <c r="P94" s="19">
        <f t="shared" si="72"/>
        <v>276.89199999999994</v>
      </c>
      <c r="Q94" s="19">
        <f t="shared" si="72"/>
        <v>313.72599999999994</v>
      </c>
      <c r="S94" s="18" t="s">
        <v>91</v>
      </c>
      <c r="T94" s="21">
        <f t="shared" si="46"/>
        <v>114.488</v>
      </c>
      <c r="U94" s="21">
        <f t="shared" si="47"/>
        <v>139.91250000000002</v>
      </c>
      <c r="V94" s="21">
        <f t="shared" si="48"/>
        <v>183.92499999999998</v>
      </c>
      <c r="W94" s="21">
        <f t="shared" si="49"/>
        <v>233.97499999999997</v>
      </c>
      <c r="X94" s="21">
        <f t="shared" si="50"/>
        <v>288.0675</v>
      </c>
      <c r="Y94" s="21">
        <f t="shared" si="51"/>
        <v>346.1149999999999</v>
      </c>
      <c r="Z94" s="21">
        <f t="shared" si="52"/>
        <v>392.15749999999991</v>
      </c>
      <c r="AB94" s="18" t="s">
        <v>91</v>
      </c>
      <c r="AC94" s="21">
        <f t="shared" si="65"/>
        <v>104.488</v>
      </c>
      <c r="AD94" s="21">
        <f t="shared" si="66"/>
        <v>128.71950000000001</v>
      </c>
      <c r="AE94" s="21">
        <f t="shared" si="67"/>
        <v>169.21099999999998</v>
      </c>
      <c r="AF94" s="21">
        <f t="shared" si="68"/>
        <v>215.25699999999995</v>
      </c>
      <c r="AG94" s="21">
        <f t="shared" si="69"/>
        <v>265.02209999999997</v>
      </c>
      <c r="AH94" s="21">
        <f t="shared" si="70"/>
        <v>318.42579999999992</v>
      </c>
      <c r="AI94" s="21">
        <f t="shared" si="71"/>
        <v>360.78489999999988</v>
      </c>
      <c r="AN94" s="64" t="str">
        <f>IF(L94=MIN(TRANSPORT1!L94,SCHEN79!C94,POUPEAU!B94),L94,"")</f>
        <v/>
      </c>
      <c r="AO94" s="65" t="str">
        <f t="shared" ca="1" si="53"/>
        <v/>
      </c>
    </row>
    <row r="95" spans="1:41">
      <c r="A95" s="4" t="s">
        <v>92</v>
      </c>
      <c r="B95" s="6">
        <v>62.92</v>
      </c>
      <c r="C95" s="6">
        <v>78.95</v>
      </c>
      <c r="D95" s="6">
        <v>104.1</v>
      </c>
      <c r="E95" s="6">
        <v>132.69999999999999</v>
      </c>
      <c r="F95" s="6">
        <v>163.61000000000001</v>
      </c>
      <c r="G95" s="6">
        <v>196.78</v>
      </c>
      <c r="H95" s="6">
        <v>223.09</v>
      </c>
      <c r="J95" s="18" t="s">
        <v>92</v>
      </c>
      <c r="K95" s="19">
        <f t="shared" si="73"/>
        <v>89.488</v>
      </c>
      <c r="L95" s="19">
        <f t="shared" si="72"/>
        <v>111.93</v>
      </c>
      <c r="M95" s="19">
        <f t="shared" si="72"/>
        <v>147.13999999999999</v>
      </c>
      <c r="N95" s="19">
        <f t="shared" si="72"/>
        <v>187.17999999999998</v>
      </c>
      <c r="O95" s="19">
        <f t="shared" si="72"/>
        <v>230.45400000000001</v>
      </c>
      <c r="P95" s="19">
        <f t="shared" si="72"/>
        <v>276.89199999999994</v>
      </c>
      <c r="Q95" s="19">
        <f t="shared" si="72"/>
        <v>313.72599999999994</v>
      </c>
      <c r="S95" s="18" t="s">
        <v>92</v>
      </c>
      <c r="T95" s="21">
        <f t="shared" si="46"/>
        <v>114.488</v>
      </c>
      <c r="U95" s="21">
        <f t="shared" si="47"/>
        <v>139.91250000000002</v>
      </c>
      <c r="V95" s="21">
        <f t="shared" si="48"/>
        <v>183.92499999999998</v>
      </c>
      <c r="W95" s="21">
        <f t="shared" si="49"/>
        <v>233.97499999999997</v>
      </c>
      <c r="X95" s="21">
        <f t="shared" si="50"/>
        <v>288.0675</v>
      </c>
      <c r="Y95" s="21">
        <f t="shared" si="51"/>
        <v>346.1149999999999</v>
      </c>
      <c r="Z95" s="21">
        <f t="shared" si="52"/>
        <v>392.15749999999991</v>
      </c>
      <c r="AB95" s="18" t="s">
        <v>92</v>
      </c>
      <c r="AC95" s="21">
        <f t="shared" si="65"/>
        <v>104.488</v>
      </c>
      <c r="AD95" s="21">
        <f t="shared" si="66"/>
        <v>128.71950000000001</v>
      </c>
      <c r="AE95" s="21">
        <f t="shared" si="67"/>
        <v>169.21099999999998</v>
      </c>
      <c r="AF95" s="21">
        <f t="shared" si="68"/>
        <v>215.25699999999995</v>
      </c>
      <c r="AG95" s="21">
        <f t="shared" si="69"/>
        <v>265.02209999999997</v>
      </c>
      <c r="AH95" s="21">
        <f t="shared" si="70"/>
        <v>318.42579999999992</v>
      </c>
      <c r="AI95" s="21">
        <f t="shared" si="71"/>
        <v>360.78489999999988</v>
      </c>
      <c r="AN95" s="64" t="str">
        <f>IF(L95=MIN(TRANSPORT1!L95,SCHEN79!C95,POUPEAU!B95),L95,"")</f>
        <v/>
      </c>
      <c r="AO95" s="65" t="str">
        <f t="shared" ca="1" si="53"/>
        <v/>
      </c>
    </row>
    <row r="96" spans="1:41">
      <c r="A96" s="4" t="s">
        <v>93</v>
      </c>
      <c r="B96" s="6">
        <v>62.92</v>
      </c>
      <c r="C96" s="6">
        <v>78.95</v>
      </c>
      <c r="D96" s="6">
        <v>104.1</v>
      </c>
      <c r="E96" s="6">
        <v>132.69999999999999</v>
      </c>
      <c r="F96" s="6">
        <v>163.61000000000001</v>
      </c>
      <c r="G96" s="6">
        <v>196.78</v>
      </c>
      <c r="H96" s="6">
        <v>223.09</v>
      </c>
      <c r="J96" s="18" t="s">
        <v>93</v>
      </c>
      <c r="K96" s="19">
        <f t="shared" si="73"/>
        <v>89.488</v>
      </c>
      <c r="L96" s="19">
        <f t="shared" si="72"/>
        <v>111.93</v>
      </c>
      <c r="M96" s="19">
        <f t="shared" si="72"/>
        <v>147.13999999999999</v>
      </c>
      <c r="N96" s="19">
        <f t="shared" si="72"/>
        <v>187.17999999999998</v>
      </c>
      <c r="O96" s="19">
        <f t="shared" si="72"/>
        <v>230.45400000000001</v>
      </c>
      <c r="P96" s="19">
        <f t="shared" si="72"/>
        <v>276.89199999999994</v>
      </c>
      <c r="Q96" s="19">
        <f t="shared" si="72"/>
        <v>313.72599999999994</v>
      </c>
      <c r="S96" s="18" t="s">
        <v>93</v>
      </c>
      <c r="T96" s="21">
        <f t="shared" si="46"/>
        <v>114.488</v>
      </c>
      <c r="U96" s="21">
        <f t="shared" si="47"/>
        <v>139.91250000000002</v>
      </c>
      <c r="V96" s="21">
        <f t="shared" si="48"/>
        <v>183.92499999999998</v>
      </c>
      <c r="W96" s="21">
        <f t="shared" si="49"/>
        <v>233.97499999999997</v>
      </c>
      <c r="X96" s="21">
        <f t="shared" si="50"/>
        <v>288.0675</v>
      </c>
      <c r="Y96" s="21">
        <f t="shared" si="51"/>
        <v>346.1149999999999</v>
      </c>
      <c r="Z96" s="21">
        <f t="shared" si="52"/>
        <v>392.15749999999991</v>
      </c>
      <c r="AB96" s="18" t="s">
        <v>93</v>
      </c>
      <c r="AC96" s="21">
        <f t="shared" si="65"/>
        <v>104.488</v>
      </c>
      <c r="AD96" s="21">
        <f t="shared" si="66"/>
        <v>128.71950000000001</v>
      </c>
      <c r="AE96" s="21">
        <f t="shared" si="67"/>
        <v>169.21099999999998</v>
      </c>
      <c r="AF96" s="21">
        <f t="shared" si="68"/>
        <v>215.25699999999995</v>
      </c>
      <c r="AG96" s="21">
        <f t="shared" si="69"/>
        <v>265.02209999999997</v>
      </c>
      <c r="AH96" s="21">
        <f t="shared" si="70"/>
        <v>318.42579999999992</v>
      </c>
      <c r="AI96" s="21">
        <f t="shared" si="71"/>
        <v>360.78489999999988</v>
      </c>
      <c r="AN96" s="64" t="str">
        <f>IF(L96=MIN(TRANSPORT1!L96,SCHEN79!C96,POUPEAU!B96),L96,"")</f>
        <v/>
      </c>
      <c r="AO96" s="65" t="str">
        <f t="shared" ca="1" si="53"/>
        <v/>
      </c>
    </row>
    <row r="97" spans="1:35">
      <c r="A97" s="5" t="s">
        <v>96</v>
      </c>
      <c r="B97" s="1"/>
      <c r="C97" s="1"/>
      <c r="D97" s="1"/>
      <c r="E97" s="1"/>
      <c r="F97" s="1" t="s">
        <v>95</v>
      </c>
      <c r="G97" s="1"/>
      <c r="H97" s="2"/>
      <c r="J97" s="18" t="s">
        <v>96</v>
      </c>
      <c r="K97" s="1"/>
      <c r="L97" s="1"/>
      <c r="M97" s="1"/>
      <c r="N97" s="1"/>
      <c r="O97" s="1" t="s">
        <v>95</v>
      </c>
      <c r="P97" s="1"/>
      <c r="Q97" s="2"/>
      <c r="S97" s="18" t="s">
        <v>96</v>
      </c>
      <c r="T97" s="22"/>
      <c r="U97" s="22"/>
      <c r="V97" s="22"/>
      <c r="W97" s="22"/>
      <c r="X97" s="22" t="s">
        <v>95</v>
      </c>
      <c r="Y97" s="22"/>
      <c r="Z97" s="22"/>
      <c r="AB97" s="18" t="s">
        <v>96</v>
      </c>
      <c r="AC97" s="22"/>
      <c r="AD97" s="22"/>
      <c r="AE97" s="22"/>
      <c r="AF97" s="22"/>
      <c r="AG97" s="22" t="s">
        <v>95</v>
      </c>
      <c r="AH97" s="22"/>
      <c r="AI97" s="22"/>
    </row>
  </sheetData>
  <pageMargins left="0" right="0" top="0.98425196850393704" bottom="0.98425196850393704" header="0.51181102362204722" footer="0.51181102362204722"/>
  <pageSetup paperSize="9" scale="95" fitToHeight="2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100"/>
  <sheetViews>
    <sheetView topLeftCell="AB1" workbookViewId="0">
      <selection activeCell="AO2" sqref="AO2"/>
    </sheetView>
  </sheetViews>
  <sheetFormatPr baseColWidth="10" defaultRowHeight="12.75"/>
  <sheetData>
    <row r="1" spans="1:41" ht="13.5" thickBot="1">
      <c r="A1" s="8"/>
      <c r="B1" s="9"/>
      <c r="C1" s="10" t="s">
        <v>97</v>
      </c>
      <c r="D1" s="10" t="s">
        <v>98</v>
      </c>
      <c r="E1" s="10" t="s">
        <v>99</v>
      </c>
      <c r="F1" s="10" t="s">
        <v>100</v>
      </c>
      <c r="G1" s="11" t="s">
        <v>101</v>
      </c>
      <c r="H1" s="12" t="s">
        <v>102</v>
      </c>
    </row>
    <row r="2" spans="1:41" ht="13.5" thickBot="1">
      <c r="A2" s="13">
        <v>1</v>
      </c>
      <c r="B2" s="23" t="s">
        <v>112</v>
      </c>
      <c r="C2" s="30">
        <v>1000</v>
      </c>
      <c r="D2" s="30">
        <v>1000</v>
      </c>
      <c r="E2" s="30">
        <v>1000</v>
      </c>
      <c r="F2" s="30">
        <v>1000</v>
      </c>
      <c r="G2" s="30">
        <v>1000</v>
      </c>
      <c r="H2" s="30">
        <v>1000</v>
      </c>
      <c r="AN2" s="63" t="str">
        <f>IF(C2=MIN(TRANSPORT1!L2,SCHEN79!C2,POUPEAU!B2),C2,"")</f>
        <v/>
      </c>
      <c r="AO2" s="65" t="str">
        <f ca="1">IF(AN2="","",MID(CELL("nomfichier",$A$1),FIND("]",CELL("nomfichier",$A$1))+1,20))</f>
        <v/>
      </c>
    </row>
    <row r="3" spans="1:41" ht="13.5" thickBot="1">
      <c r="A3" s="13">
        <v>2</v>
      </c>
      <c r="B3" s="23"/>
      <c r="C3" s="30">
        <v>1000</v>
      </c>
      <c r="D3" s="30">
        <v>1000</v>
      </c>
      <c r="E3" s="30">
        <v>1000</v>
      </c>
      <c r="F3" s="30">
        <v>1000</v>
      </c>
      <c r="G3" s="30">
        <v>1000</v>
      </c>
      <c r="H3" s="30">
        <v>1000</v>
      </c>
      <c r="AN3" s="63" t="str">
        <f>IF(C3=MIN(TRANSPORT1!L3,SCHEN79!C3,POUPEAU!B3),C3,"")</f>
        <v/>
      </c>
      <c r="AO3" s="65" t="str">
        <f t="shared" ref="AO3:AO66" ca="1" si="0">IF(AN3="","",MID(CELL("nomfichier",$A$1),FIND("]",CELL("nomfichier",$A$1))+1,20))</f>
        <v/>
      </c>
    </row>
    <row r="4" spans="1:41" ht="13.5" thickBot="1">
      <c r="A4" s="13">
        <v>3</v>
      </c>
      <c r="B4" s="23"/>
      <c r="C4" s="30">
        <v>1000</v>
      </c>
      <c r="D4" s="30">
        <v>1000</v>
      </c>
      <c r="E4" s="30">
        <v>1000</v>
      </c>
      <c r="F4" s="30">
        <v>1000</v>
      </c>
      <c r="G4" s="30">
        <v>1000</v>
      </c>
      <c r="H4" s="30">
        <v>1000</v>
      </c>
      <c r="AN4" s="63" t="str">
        <f>IF(C4=MIN(TRANSPORT1!L4,SCHEN79!C4,POUPEAU!B4),C4,"")</f>
        <v/>
      </c>
      <c r="AO4" s="65" t="str">
        <f t="shared" ca="1" si="0"/>
        <v/>
      </c>
    </row>
    <row r="5" spans="1:41" ht="13.5" thickBot="1">
      <c r="A5" s="13">
        <v>4</v>
      </c>
      <c r="B5" s="23"/>
      <c r="C5" s="30">
        <v>1000</v>
      </c>
      <c r="D5" s="30">
        <v>1000</v>
      </c>
      <c r="E5" s="30">
        <v>1000</v>
      </c>
      <c r="F5" s="30">
        <v>1000</v>
      </c>
      <c r="G5" s="30">
        <v>1000</v>
      </c>
      <c r="H5" s="30">
        <v>1000</v>
      </c>
      <c r="AN5" s="63" t="str">
        <f>IF(C5=MIN(TRANSPORT1!L5,SCHEN79!C5,POUPEAU!B5),C5,"")</f>
        <v/>
      </c>
      <c r="AO5" s="65" t="str">
        <f t="shared" ca="1" si="0"/>
        <v/>
      </c>
    </row>
    <row r="6" spans="1:41" ht="13.5" thickBot="1">
      <c r="A6" s="13">
        <v>5</v>
      </c>
      <c r="B6" s="23"/>
      <c r="C6" s="30">
        <v>1000</v>
      </c>
      <c r="D6" s="30">
        <v>1000</v>
      </c>
      <c r="E6" s="30">
        <v>1000</v>
      </c>
      <c r="F6" s="30">
        <v>1000</v>
      </c>
      <c r="G6" s="30">
        <v>1000</v>
      </c>
      <c r="H6" s="30">
        <v>1000</v>
      </c>
      <c r="AN6" s="63" t="str">
        <f>IF(C6=MIN(TRANSPORT1!L6,SCHEN79!C6,POUPEAU!B6),C6,"")</f>
        <v/>
      </c>
      <c r="AO6" s="65" t="str">
        <f t="shared" ca="1" si="0"/>
        <v/>
      </c>
    </row>
    <row r="7" spans="1:41" ht="13.5" thickBot="1">
      <c r="A7" s="13">
        <v>6</v>
      </c>
      <c r="B7" s="23"/>
      <c r="C7" s="30">
        <v>1000</v>
      </c>
      <c r="D7" s="30">
        <v>1000</v>
      </c>
      <c r="E7" s="30">
        <v>1000</v>
      </c>
      <c r="F7" s="30">
        <v>1000</v>
      </c>
      <c r="G7" s="30">
        <v>1000</v>
      </c>
      <c r="H7" s="30">
        <v>1000</v>
      </c>
      <c r="AN7" s="63" t="str">
        <f>IF(C7=MIN(TRANSPORT1!L7,SCHEN79!C7,POUPEAU!B7),C7,"")</f>
        <v/>
      </c>
      <c r="AO7" s="65" t="str">
        <f t="shared" ca="1" si="0"/>
        <v/>
      </c>
    </row>
    <row r="8" spans="1:41" ht="13.5" thickBot="1">
      <c r="A8" s="13">
        <v>7</v>
      </c>
      <c r="B8" s="23"/>
      <c r="C8" s="30">
        <v>1000</v>
      </c>
      <c r="D8" s="30">
        <v>1000</v>
      </c>
      <c r="E8" s="30">
        <v>1000</v>
      </c>
      <c r="F8" s="30">
        <v>1000</v>
      </c>
      <c r="G8" s="30">
        <v>1000</v>
      </c>
      <c r="H8" s="30">
        <v>1000</v>
      </c>
      <c r="AN8" s="63" t="str">
        <f>IF(C8=MIN(TRANSPORT1!L8,SCHEN79!C8,POUPEAU!B8),C8,"")</f>
        <v/>
      </c>
      <c r="AO8" s="65" t="str">
        <f t="shared" ca="1" si="0"/>
        <v/>
      </c>
    </row>
    <row r="9" spans="1:41" ht="13.5" thickBot="1">
      <c r="A9" s="13">
        <v>8</v>
      </c>
      <c r="B9" s="23"/>
      <c r="C9" s="30">
        <v>1000</v>
      </c>
      <c r="D9" s="30">
        <v>1000</v>
      </c>
      <c r="E9" s="30">
        <v>1000</v>
      </c>
      <c r="F9" s="30">
        <v>1000</v>
      </c>
      <c r="G9" s="30">
        <v>1000</v>
      </c>
      <c r="H9" s="30">
        <v>1000</v>
      </c>
      <c r="AN9" s="63" t="str">
        <f>IF(C9=MIN(TRANSPORT1!L9,SCHEN79!C9,POUPEAU!B9),C9,"")</f>
        <v/>
      </c>
      <c r="AO9" s="65" t="str">
        <f t="shared" ca="1" si="0"/>
        <v/>
      </c>
    </row>
    <row r="10" spans="1:41" ht="13.5" thickBot="1">
      <c r="A10" s="13">
        <v>9</v>
      </c>
      <c r="B10" s="23"/>
      <c r="C10" s="30">
        <v>1000</v>
      </c>
      <c r="D10" s="30">
        <v>1000</v>
      </c>
      <c r="E10" s="30">
        <v>1000</v>
      </c>
      <c r="F10" s="30">
        <v>1000</v>
      </c>
      <c r="G10" s="30">
        <v>1000</v>
      </c>
      <c r="H10" s="30">
        <v>1000</v>
      </c>
      <c r="AN10" s="63" t="str">
        <f>IF(C10=MIN(TRANSPORT1!L10,SCHEN79!C10,POUPEAU!B10),C10,"")</f>
        <v/>
      </c>
      <c r="AO10" s="65" t="str">
        <f t="shared" ca="1" si="0"/>
        <v/>
      </c>
    </row>
    <row r="11" spans="1:41" ht="13.5" thickBot="1">
      <c r="A11" s="13">
        <v>10</v>
      </c>
      <c r="B11" s="23"/>
      <c r="C11" s="30">
        <v>1000</v>
      </c>
      <c r="D11" s="30">
        <v>1000</v>
      </c>
      <c r="E11" s="30">
        <v>1000</v>
      </c>
      <c r="F11" s="30">
        <v>1000</v>
      </c>
      <c r="G11" s="30">
        <v>1000</v>
      </c>
      <c r="H11" s="30">
        <v>1000</v>
      </c>
      <c r="AN11" s="63" t="str">
        <f>IF(C11=MIN(TRANSPORT1!L11,SCHEN79!C11,POUPEAU!B11),C11,"")</f>
        <v/>
      </c>
      <c r="AO11" s="65" t="str">
        <f t="shared" ca="1" si="0"/>
        <v/>
      </c>
    </row>
    <row r="12" spans="1:41" ht="13.5" thickBot="1">
      <c r="A12" s="13">
        <v>11</v>
      </c>
      <c r="B12" s="23"/>
      <c r="C12" s="30">
        <v>1000</v>
      </c>
      <c r="D12" s="30">
        <v>1000</v>
      </c>
      <c r="E12" s="30">
        <v>1000</v>
      </c>
      <c r="F12" s="30">
        <v>1000</v>
      </c>
      <c r="G12" s="30">
        <v>1000</v>
      </c>
      <c r="H12" s="30">
        <v>1000</v>
      </c>
      <c r="AN12" s="63" t="str">
        <f>IF(C12=MIN(TRANSPORT1!L12,SCHEN79!C12,POUPEAU!B12),C12,"")</f>
        <v/>
      </c>
      <c r="AO12" s="65" t="str">
        <f t="shared" ca="1" si="0"/>
        <v/>
      </c>
    </row>
    <row r="13" spans="1:41" ht="13.5" thickBot="1">
      <c r="A13" s="13">
        <v>12</v>
      </c>
      <c r="B13" s="23"/>
      <c r="C13" s="30">
        <v>1000</v>
      </c>
      <c r="D13" s="30">
        <v>1000</v>
      </c>
      <c r="E13" s="30">
        <v>1000</v>
      </c>
      <c r="F13" s="30">
        <v>1000</v>
      </c>
      <c r="G13" s="30">
        <v>1000</v>
      </c>
      <c r="H13" s="30">
        <v>1000</v>
      </c>
      <c r="AN13" s="63" t="str">
        <f>IF(C13=MIN(TRANSPORT1!L13,SCHEN79!C13,POUPEAU!B13),C13,"")</f>
        <v/>
      </c>
      <c r="AO13" s="65" t="str">
        <f t="shared" ca="1" si="0"/>
        <v/>
      </c>
    </row>
    <row r="14" spans="1:41" ht="13.5" thickBot="1">
      <c r="A14" s="13">
        <v>13</v>
      </c>
      <c r="B14" s="23"/>
      <c r="C14" s="30">
        <v>1000</v>
      </c>
      <c r="D14" s="30">
        <v>1000</v>
      </c>
      <c r="E14" s="30">
        <v>1000</v>
      </c>
      <c r="F14" s="30">
        <v>1000</v>
      </c>
      <c r="G14" s="30">
        <v>1000</v>
      </c>
      <c r="H14" s="30">
        <v>1000</v>
      </c>
      <c r="AN14" s="63" t="str">
        <f>IF(C14=MIN(TRANSPORT1!L14,SCHEN79!C14,POUPEAU!B14),C14,"")</f>
        <v/>
      </c>
      <c r="AO14" s="65" t="str">
        <f t="shared" ca="1" si="0"/>
        <v/>
      </c>
    </row>
    <row r="15" spans="1:41" ht="13.5" thickBot="1">
      <c r="A15" s="13">
        <v>14</v>
      </c>
      <c r="B15" s="23"/>
      <c r="C15" s="30">
        <v>1000</v>
      </c>
      <c r="D15" s="30">
        <v>1000</v>
      </c>
      <c r="E15" s="30">
        <v>1000</v>
      </c>
      <c r="F15" s="30">
        <v>1000</v>
      </c>
      <c r="G15" s="30">
        <v>1000</v>
      </c>
      <c r="H15" s="30">
        <v>1000</v>
      </c>
      <c r="AN15" s="63" t="str">
        <f>IF(C15=MIN(TRANSPORT1!L15,SCHEN79!C15,POUPEAU!B15),C15,"")</f>
        <v/>
      </c>
      <c r="AO15" s="65" t="str">
        <f t="shared" ca="1" si="0"/>
        <v/>
      </c>
    </row>
    <row r="16" spans="1:41" ht="13.5" thickBot="1">
      <c r="A16" s="13">
        <v>15</v>
      </c>
      <c r="B16" s="23"/>
      <c r="C16" s="30">
        <v>1000</v>
      </c>
      <c r="D16" s="30">
        <v>1000</v>
      </c>
      <c r="E16" s="30">
        <v>1000</v>
      </c>
      <c r="F16" s="30">
        <v>1000</v>
      </c>
      <c r="G16" s="30">
        <v>1000</v>
      </c>
      <c r="H16" s="30">
        <v>1000</v>
      </c>
      <c r="AN16" s="63" t="str">
        <f>IF(C16=MIN(TRANSPORT1!L16,SCHEN79!C16,POUPEAU!B16),C16,"")</f>
        <v/>
      </c>
      <c r="AO16" s="65" t="str">
        <f t="shared" ca="1" si="0"/>
        <v/>
      </c>
    </row>
    <row r="17" spans="1:41" ht="13.5" thickBot="1">
      <c r="A17" s="13">
        <v>16</v>
      </c>
      <c r="B17" s="23"/>
      <c r="C17" s="30">
        <v>1000</v>
      </c>
      <c r="D17" s="30">
        <v>1000</v>
      </c>
      <c r="E17" s="30">
        <v>1000</v>
      </c>
      <c r="F17" s="30">
        <v>1000</v>
      </c>
      <c r="G17" s="30">
        <v>1000</v>
      </c>
      <c r="H17" s="30">
        <v>1000</v>
      </c>
      <c r="AN17" s="63" t="str">
        <f>IF(C17=MIN(TRANSPORT1!L17,SCHEN79!C17,POUPEAU!B17),C17,"")</f>
        <v/>
      </c>
      <c r="AO17" s="65" t="str">
        <f t="shared" ca="1" si="0"/>
        <v/>
      </c>
    </row>
    <row r="18" spans="1:41" ht="13.5" thickBot="1">
      <c r="A18" s="13">
        <v>17</v>
      </c>
      <c r="B18" s="23"/>
      <c r="C18" s="30">
        <v>1000</v>
      </c>
      <c r="D18" s="30">
        <v>1000</v>
      </c>
      <c r="E18" s="30">
        <v>1000</v>
      </c>
      <c r="F18" s="30">
        <v>1000</v>
      </c>
      <c r="G18" s="30">
        <v>1000</v>
      </c>
      <c r="H18" s="30">
        <v>1000</v>
      </c>
      <c r="AN18" s="63" t="str">
        <f>IF(C18=MIN(TRANSPORT1!L18,SCHEN79!C18,POUPEAU!B18),C18,"")</f>
        <v/>
      </c>
      <c r="AO18" s="65" t="str">
        <f t="shared" ca="1" si="0"/>
        <v/>
      </c>
    </row>
    <row r="19" spans="1:41" ht="15" thickBot="1">
      <c r="A19" s="13">
        <v>18</v>
      </c>
      <c r="B19" s="14" t="s">
        <v>103</v>
      </c>
      <c r="C19" s="24">
        <v>145</v>
      </c>
      <c r="D19" s="24">
        <v>155</v>
      </c>
      <c r="E19" s="24">
        <v>166</v>
      </c>
      <c r="F19" s="24">
        <v>184</v>
      </c>
      <c r="G19" s="25">
        <v>200</v>
      </c>
      <c r="H19" s="26">
        <v>215</v>
      </c>
      <c r="AN19" s="63" t="str">
        <f>IF(C19=MIN(TRANSPORT1!L19,SCHEN79!C19,POUPEAU!B19),C19,"")</f>
        <v/>
      </c>
      <c r="AO19" s="65" t="str">
        <f t="shared" ca="1" si="0"/>
        <v/>
      </c>
    </row>
    <row r="20" spans="1:41" ht="13.5" thickBot="1">
      <c r="A20" s="13">
        <v>19</v>
      </c>
      <c r="B20" s="31"/>
      <c r="C20" s="30">
        <v>1000</v>
      </c>
      <c r="D20" s="30">
        <v>1000</v>
      </c>
      <c r="E20" s="30">
        <v>1000</v>
      </c>
      <c r="F20" s="30">
        <v>1000</v>
      </c>
      <c r="G20" s="30">
        <v>1000</v>
      </c>
      <c r="H20" s="30">
        <v>1000</v>
      </c>
      <c r="AN20" s="63" t="str">
        <f>IF(C20=MIN(TRANSPORT1!L20,SCHEN79!C20,POUPEAU!B20),C20,"")</f>
        <v/>
      </c>
      <c r="AO20" s="65" t="str">
        <f t="shared" ca="1" si="0"/>
        <v/>
      </c>
    </row>
    <row r="21" spans="1:41" ht="13.5" thickBot="1">
      <c r="A21" s="13">
        <v>20</v>
      </c>
      <c r="B21" s="31"/>
      <c r="C21" s="30">
        <v>1000</v>
      </c>
      <c r="D21" s="30">
        <v>1000</v>
      </c>
      <c r="E21" s="30">
        <v>1000</v>
      </c>
      <c r="F21" s="30">
        <v>1000</v>
      </c>
      <c r="G21" s="30">
        <v>1000</v>
      </c>
      <c r="H21" s="30">
        <v>1000</v>
      </c>
      <c r="AN21" s="63" t="str">
        <f>IF(C21=MIN(TRANSPORT1!L21,SCHEN79!C21,POUPEAU!B21),C21,"")</f>
        <v/>
      </c>
      <c r="AO21" s="65" t="str">
        <f t="shared" ca="1" si="0"/>
        <v/>
      </c>
    </row>
    <row r="22" spans="1:41" ht="13.5" thickBot="1">
      <c r="A22" s="13">
        <v>21</v>
      </c>
      <c r="B22" s="31"/>
      <c r="C22" s="30">
        <v>1000</v>
      </c>
      <c r="D22" s="30">
        <v>1000</v>
      </c>
      <c r="E22" s="30">
        <v>1000</v>
      </c>
      <c r="F22" s="30">
        <v>1000</v>
      </c>
      <c r="G22" s="30">
        <v>1000</v>
      </c>
      <c r="H22" s="30">
        <v>1000</v>
      </c>
      <c r="AN22" s="63" t="str">
        <f>IF(C22=MIN(TRANSPORT1!L22,SCHEN79!C22,POUPEAU!B22),C22,"")</f>
        <v/>
      </c>
      <c r="AO22" s="65" t="str">
        <f t="shared" ca="1" si="0"/>
        <v/>
      </c>
    </row>
    <row r="23" spans="1:41" ht="13.5" thickBot="1">
      <c r="A23" s="13">
        <v>22</v>
      </c>
      <c r="B23" s="31"/>
      <c r="C23" s="30">
        <v>1000</v>
      </c>
      <c r="D23" s="30">
        <v>1000</v>
      </c>
      <c r="E23" s="30">
        <v>1000</v>
      </c>
      <c r="F23" s="30">
        <v>1000</v>
      </c>
      <c r="G23" s="30">
        <v>1000</v>
      </c>
      <c r="H23" s="30">
        <v>1000</v>
      </c>
      <c r="AN23" s="63" t="str">
        <f>IF(C23=MIN(TRANSPORT1!L23,SCHEN79!C23,POUPEAU!B23),C23,"")</f>
        <v/>
      </c>
      <c r="AO23" s="65" t="str">
        <f t="shared" ca="1" si="0"/>
        <v/>
      </c>
    </row>
    <row r="24" spans="1:41" ht="13.5" thickBot="1">
      <c r="A24" s="13">
        <v>23</v>
      </c>
      <c r="B24" s="31"/>
      <c r="C24" s="30">
        <v>1000</v>
      </c>
      <c r="D24" s="30">
        <v>1000</v>
      </c>
      <c r="E24" s="30">
        <v>1000</v>
      </c>
      <c r="F24" s="30">
        <v>1000</v>
      </c>
      <c r="G24" s="30">
        <v>1000</v>
      </c>
      <c r="H24" s="30">
        <v>1000</v>
      </c>
      <c r="AN24" s="63" t="str">
        <f>IF(C24=MIN(TRANSPORT1!L24,SCHEN79!C24,POUPEAU!B24),C24,"")</f>
        <v/>
      </c>
      <c r="AO24" s="65" t="str">
        <f t="shared" ca="1" si="0"/>
        <v/>
      </c>
    </row>
    <row r="25" spans="1:41" ht="13.5" thickBot="1">
      <c r="A25" s="13">
        <v>24</v>
      </c>
      <c r="B25" s="31"/>
      <c r="C25" s="30">
        <v>1000</v>
      </c>
      <c r="D25" s="30">
        <v>1000</v>
      </c>
      <c r="E25" s="30">
        <v>1000</v>
      </c>
      <c r="F25" s="30">
        <v>1000</v>
      </c>
      <c r="G25" s="30">
        <v>1000</v>
      </c>
      <c r="H25" s="30">
        <v>1000</v>
      </c>
      <c r="AN25" s="63" t="str">
        <f>IF(C25=MIN(TRANSPORT1!L25,SCHEN79!C25,POUPEAU!B25),C25,"")</f>
        <v/>
      </c>
      <c r="AO25" s="65" t="str">
        <f t="shared" ca="1" si="0"/>
        <v/>
      </c>
    </row>
    <row r="26" spans="1:41" ht="13.5" thickBot="1">
      <c r="A26" s="13">
        <v>25</v>
      </c>
      <c r="B26" s="31"/>
      <c r="C26" s="30">
        <v>1000</v>
      </c>
      <c r="D26" s="30">
        <v>1000</v>
      </c>
      <c r="E26" s="30">
        <v>1000</v>
      </c>
      <c r="F26" s="30">
        <v>1000</v>
      </c>
      <c r="G26" s="30">
        <v>1000</v>
      </c>
      <c r="H26" s="30">
        <v>1000</v>
      </c>
      <c r="AN26" s="63" t="str">
        <f>IF(C26=MIN(TRANSPORT1!L26,SCHEN79!C26,POUPEAU!B26),C26,"")</f>
        <v/>
      </c>
      <c r="AO26" s="65" t="str">
        <f t="shared" ca="1" si="0"/>
        <v/>
      </c>
    </row>
    <row r="27" spans="1:41" ht="13.5" thickBot="1">
      <c r="A27" s="13">
        <v>26</v>
      </c>
      <c r="B27" s="31"/>
      <c r="C27" s="30">
        <v>1000</v>
      </c>
      <c r="D27" s="30">
        <v>1000</v>
      </c>
      <c r="E27" s="30">
        <v>1000</v>
      </c>
      <c r="F27" s="30">
        <v>1000</v>
      </c>
      <c r="G27" s="30">
        <v>1000</v>
      </c>
      <c r="H27" s="30">
        <v>1000</v>
      </c>
      <c r="AN27" s="63" t="str">
        <f>IF(C27=MIN(TRANSPORT1!L27,SCHEN79!C27,POUPEAU!B27),C27,"")</f>
        <v/>
      </c>
      <c r="AO27" s="65" t="str">
        <f t="shared" ca="1" si="0"/>
        <v/>
      </c>
    </row>
    <row r="28" spans="1:41" ht="13.5" thickBot="1">
      <c r="A28" s="13">
        <v>27</v>
      </c>
      <c r="B28" s="31"/>
      <c r="C28" s="30">
        <v>1000</v>
      </c>
      <c r="D28" s="30">
        <v>1000</v>
      </c>
      <c r="E28" s="30">
        <v>1000</v>
      </c>
      <c r="F28" s="30">
        <v>1000</v>
      </c>
      <c r="G28" s="30">
        <v>1000</v>
      </c>
      <c r="H28" s="30">
        <v>1000</v>
      </c>
      <c r="AN28" s="63" t="str">
        <f>IF(C28=MIN(TRANSPORT1!L28,SCHEN79!C28,POUPEAU!B28),C28,"")</f>
        <v/>
      </c>
      <c r="AO28" s="65" t="str">
        <f t="shared" ca="1" si="0"/>
        <v/>
      </c>
    </row>
    <row r="29" spans="1:41" ht="13.5" thickBot="1">
      <c r="A29" s="13">
        <v>28</v>
      </c>
      <c r="B29" s="31"/>
      <c r="C29" s="30">
        <v>1000</v>
      </c>
      <c r="D29" s="30">
        <v>1000</v>
      </c>
      <c r="E29" s="30">
        <v>1000</v>
      </c>
      <c r="F29" s="30">
        <v>1000</v>
      </c>
      <c r="G29" s="30">
        <v>1000</v>
      </c>
      <c r="H29" s="30">
        <v>1000</v>
      </c>
      <c r="AN29" s="63" t="str">
        <f>IF(C29=MIN(TRANSPORT1!L29,SCHEN79!C29,POUPEAU!B29),C29,"")</f>
        <v/>
      </c>
      <c r="AO29" s="65" t="str">
        <f t="shared" ca="1" si="0"/>
        <v/>
      </c>
    </row>
    <row r="30" spans="1:41" ht="13.5" thickBot="1">
      <c r="A30" s="13">
        <v>29</v>
      </c>
      <c r="B30" s="31"/>
      <c r="C30" s="30">
        <v>1000</v>
      </c>
      <c r="D30" s="30">
        <v>1000</v>
      </c>
      <c r="E30" s="30">
        <v>1000</v>
      </c>
      <c r="F30" s="30">
        <v>1000</v>
      </c>
      <c r="G30" s="30">
        <v>1000</v>
      </c>
      <c r="H30" s="30">
        <v>1000</v>
      </c>
      <c r="AN30" s="63" t="str">
        <f>IF(C30=MIN(TRANSPORT1!L30,SCHEN79!C30,POUPEAU!B30),C30,"")</f>
        <v/>
      </c>
      <c r="AO30" s="65" t="str">
        <f t="shared" ca="1" si="0"/>
        <v/>
      </c>
    </row>
    <row r="31" spans="1:41" ht="13.5" thickBot="1">
      <c r="A31" s="13">
        <v>30</v>
      </c>
      <c r="B31" s="31"/>
      <c r="C31" s="30">
        <v>1000</v>
      </c>
      <c r="D31" s="30">
        <v>1000</v>
      </c>
      <c r="E31" s="30">
        <v>1000</v>
      </c>
      <c r="F31" s="30">
        <v>1000</v>
      </c>
      <c r="G31" s="30">
        <v>1000</v>
      </c>
      <c r="H31" s="30">
        <v>1000</v>
      </c>
      <c r="AN31" s="63" t="str">
        <f>IF(C31=MIN(TRANSPORT1!L31,SCHEN79!C31,POUPEAU!B31),C31,"")</f>
        <v/>
      </c>
      <c r="AO31" s="65" t="str">
        <f t="shared" ca="1" si="0"/>
        <v/>
      </c>
    </row>
    <row r="32" spans="1:41" ht="13.5" thickBot="1">
      <c r="A32" s="13">
        <v>31</v>
      </c>
      <c r="B32" s="31"/>
      <c r="C32" s="30">
        <v>1000</v>
      </c>
      <c r="D32" s="30">
        <v>1000</v>
      </c>
      <c r="E32" s="30">
        <v>1000</v>
      </c>
      <c r="F32" s="30">
        <v>1000</v>
      </c>
      <c r="G32" s="30">
        <v>1000</v>
      </c>
      <c r="H32" s="30">
        <v>1000</v>
      </c>
      <c r="AN32" s="63" t="str">
        <f>IF(C32=MIN(TRANSPORT1!L32,SCHEN79!C32,POUPEAU!B32),C32,"")</f>
        <v/>
      </c>
      <c r="AO32" s="65" t="str">
        <f t="shared" ca="1" si="0"/>
        <v/>
      </c>
    </row>
    <row r="33" spans="1:41" ht="13.5" thickBot="1">
      <c r="A33" s="13">
        <v>32</v>
      </c>
      <c r="B33" s="31"/>
      <c r="C33" s="30">
        <v>1000</v>
      </c>
      <c r="D33" s="30">
        <v>1000</v>
      </c>
      <c r="E33" s="30">
        <v>1000</v>
      </c>
      <c r="F33" s="30">
        <v>1000</v>
      </c>
      <c r="G33" s="30">
        <v>1000</v>
      </c>
      <c r="H33" s="30">
        <v>1000</v>
      </c>
      <c r="AN33" s="63" t="str">
        <f>IF(C33=MIN(TRANSPORT1!L33,SCHEN79!C33,POUPEAU!B33),C33,"")</f>
        <v/>
      </c>
      <c r="AO33" s="65" t="str">
        <f t="shared" ca="1" si="0"/>
        <v/>
      </c>
    </row>
    <row r="34" spans="1:41" ht="13.5" thickBot="1">
      <c r="A34" s="13">
        <v>33</v>
      </c>
      <c r="B34" s="31"/>
      <c r="C34" s="30">
        <v>1000</v>
      </c>
      <c r="D34" s="30">
        <v>1000</v>
      </c>
      <c r="E34" s="30">
        <v>1000</v>
      </c>
      <c r="F34" s="30">
        <v>1000</v>
      </c>
      <c r="G34" s="30">
        <v>1000</v>
      </c>
      <c r="H34" s="30">
        <v>1000</v>
      </c>
      <c r="AN34" s="63" t="str">
        <f>IF(C34=MIN(TRANSPORT1!L34,SCHEN79!C34,POUPEAU!B34),C34,"")</f>
        <v/>
      </c>
      <c r="AO34" s="65" t="str">
        <f t="shared" ca="1" si="0"/>
        <v/>
      </c>
    </row>
    <row r="35" spans="1:41" ht="13.5" thickBot="1">
      <c r="A35" s="13">
        <v>34</v>
      </c>
      <c r="B35" s="31"/>
      <c r="C35" s="30">
        <v>1000</v>
      </c>
      <c r="D35" s="30">
        <v>1000</v>
      </c>
      <c r="E35" s="30">
        <v>1000</v>
      </c>
      <c r="F35" s="30">
        <v>1000</v>
      </c>
      <c r="G35" s="30">
        <v>1000</v>
      </c>
      <c r="H35" s="30">
        <v>1000</v>
      </c>
      <c r="AN35" s="63" t="str">
        <f>IF(C35=MIN(TRANSPORT1!L35,SCHEN79!C35,POUPEAU!B35),C35,"")</f>
        <v/>
      </c>
      <c r="AO35" s="65" t="str">
        <f t="shared" ca="1" si="0"/>
        <v/>
      </c>
    </row>
    <row r="36" spans="1:41" ht="13.5" thickBot="1">
      <c r="A36" s="13">
        <v>35</v>
      </c>
      <c r="B36" s="31"/>
      <c r="C36" s="30">
        <v>1000</v>
      </c>
      <c r="D36" s="30">
        <v>1000</v>
      </c>
      <c r="E36" s="30">
        <v>1000</v>
      </c>
      <c r="F36" s="30">
        <v>1000</v>
      </c>
      <c r="G36" s="30">
        <v>1000</v>
      </c>
      <c r="H36" s="30">
        <v>1000</v>
      </c>
      <c r="AN36" s="63" t="str">
        <f>IF(C36=MIN(TRANSPORT1!L36,SCHEN79!C36,POUPEAU!B36),C36,"")</f>
        <v/>
      </c>
      <c r="AO36" s="65" t="str">
        <f t="shared" ca="1" si="0"/>
        <v/>
      </c>
    </row>
    <row r="37" spans="1:41" ht="13.5" thickBot="1">
      <c r="A37" s="13">
        <v>36</v>
      </c>
      <c r="B37" s="31"/>
      <c r="C37" s="30">
        <v>1000</v>
      </c>
      <c r="D37" s="30">
        <v>1000</v>
      </c>
      <c r="E37" s="30">
        <v>1000</v>
      </c>
      <c r="F37" s="30">
        <v>1000</v>
      </c>
      <c r="G37" s="30">
        <v>1000</v>
      </c>
      <c r="H37" s="30">
        <v>1000</v>
      </c>
      <c r="AN37" s="63" t="str">
        <f>IF(C37=MIN(TRANSPORT1!L37,SCHEN79!C37,POUPEAU!B37),C37,"")</f>
        <v/>
      </c>
      <c r="AO37" s="65" t="str">
        <f t="shared" ca="1" si="0"/>
        <v/>
      </c>
    </row>
    <row r="38" spans="1:41" ht="13.5" thickBot="1">
      <c r="A38" s="13">
        <v>37</v>
      </c>
      <c r="B38" s="31"/>
      <c r="C38" s="30">
        <v>1000</v>
      </c>
      <c r="D38" s="30">
        <v>1000</v>
      </c>
      <c r="E38" s="30">
        <v>1000</v>
      </c>
      <c r="F38" s="30">
        <v>1000</v>
      </c>
      <c r="G38" s="30">
        <v>1000</v>
      </c>
      <c r="H38" s="30">
        <v>1000</v>
      </c>
      <c r="AN38" s="63" t="str">
        <f>IF(C38=MIN(TRANSPORT1!L38,SCHEN79!C38,POUPEAU!B38),C38,"")</f>
        <v/>
      </c>
      <c r="AO38" s="65" t="str">
        <f t="shared" ca="1" si="0"/>
        <v/>
      </c>
    </row>
    <row r="39" spans="1:41" ht="13.5" thickBot="1">
      <c r="A39" s="13">
        <v>38</v>
      </c>
      <c r="B39" s="31"/>
      <c r="C39" s="30">
        <v>1000</v>
      </c>
      <c r="D39" s="30">
        <v>1000</v>
      </c>
      <c r="E39" s="30">
        <v>1000</v>
      </c>
      <c r="F39" s="30">
        <v>1000</v>
      </c>
      <c r="G39" s="30">
        <v>1000</v>
      </c>
      <c r="H39" s="30">
        <v>1000</v>
      </c>
      <c r="AN39" s="63" t="str">
        <f>IF(C39=MIN(TRANSPORT1!L39,SCHEN79!C39,POUPEAU!B39),C39,"")</f>
        <v/>
      </c>
      <c r="AO39" s="65" t="str">
        <f t="shared" ca="1" si="0"/>
        <v/>
      </c>
    </row>
    <row r="40" spans="1:41" ht="13.5" thickBot="1">
      <c r="A40" s="13">
        <v>39</v>
      </c>
      <c r="B40" s="31"/>
      <c r="C40" s="30">
        <v>1000</v>
      </c>
      <c r="D40" s="30">
        <v>1000</v>
      </c>
      <c r="E40" s="30">
        <v>1000</v>
      </c>
      <c r="F40" s="30">
        <v>1000</v>
      </c>
      <c r="G40" s="30">
        <v>1000</v>
      </c>
      <c r="H40" s="30">
        <v>1000</v>
      </c>
      <c r="AN40" s="63" t="str">
        <f>IF(C40=MIN(TRANSPORT1!L40,SCHEN79!C40,POUPEAU!B40),C40,"")</f>
        <v/>
      </c>
      <c r="AO40" s="65" t="str">
        <f t="shared" ca="1" si="0"/>
        <v/>
      </c>
    </row>
    <row r="41" spans="1:41" ht="13.5" thickBot="1">
      <c r="A41" s="13">
        <v>40</v>
      </c>
      <c r="B41" s="31"/>
      <c r="C41" s="30">
        <v>1000</v>
      </c>
      <c r="D41" s="30">
        <v>1000</v>
      </c>
      <c r="E41" s="30">
        <v>1000</v>
      </c>
      <c r="F41" s="30">
        <v>1000</v>
      </c>
      <c r="G41" s="30">
        <v>1000</v>
      </c>
      <c r="H41" s="30">
        <v>1000</v>
      </c>
      <c r="AN41" s="63" t="str">
        <f>IF(C41=MIN(TRANSPORT1!L41,SCHEN79!C41,POUPEAU!B41),C41,"")</f>
        <v/>
      </c>
      <c r="AO41" s="65" t="str">
        <f t="shared" ca="1" si="0"/>
        <v/>
      </c>
    </row>
    <row r="42" spans="1:41" ht="13.5" thickBot="1">
      <c r="A42" s="13">
        <v>41</v>
      </c>
      <c r="B42" s="31"/>
      <c r="C42" s="30">
        <v>1000</v>
      </c>
      <c r="D42" s="30">
        <v>1000</v>
      </c>
      <c r="E42" s="30">
        <v>1000</v>
      </c>
      <c r="F42" s="30">
        <v>1000</v>
      </c>
      <c r="G42" s="30">
        <v>1000</v>
      </c>
      <c r="H42" s="30">
        <v>1000</v>
      </c>
      <c r="AN42" s="63" t="str">
        <f>IF(C42=MIN(TRANSPORT1!L42,SCHEN79!C42,POUPEAU!B42),C42,"")</f>
        <v/>
      </c>
      <c r="AO42" s="65" t="str">
        <f t="shared" ca="1" si="0"/>
        <v/>
      </c>
    </row>
    <row r="43" spans="1:41" ht="13.5" thickBot="1">
      <c r="A43" s="13">
        <v>42</v>
      </c>
      <c r="B43" s="31"/>
      <c r="C43" s="30">
        <v>1000</v>
      </c>
      <c r="D43" s="30">
        <v>1000</v>
      </c>
      <c r="E43" s="30">
        <v>1000</v>
      </c>
      <c r="F43" s="30">
        <v>1000</v>
      </c>
      <c r="G43" s="30">
        <v>1000</v>
      </c>
      <c r="H43" s="30">
        <v>1000</v>
      </c>
      <c r="AN43" s="63" t="str">
        <f>IF(C43=MIN(TRANSPORT1!L43,SCHEN79!C43,POUPEAU!B43),C43,"")</f>
        <v/>
      </c>
      <c r="AO43" s="65" t="str">
        <f t="shared" ca="1" si="0"/>
        <v/>
      </c>
    </row>
    <row r="44" spans="1:41" ht="13.5" thickBot="1">
      <c r="A44" s="13">
        <v>43</v>
      </c>
      <c r="B44" s="31"/>
      <c r="C44" s="30">
        <v>1000</v>
      </c>
      <c r="D44" s="30">
        <v>1000</v>
      </c>
      <c r="E44" s="30">
        <v>1000</v>
      </c>
      <c r="F44" s="30">
        <v>1000</v>
      </c>
      <c r="G44" s="30">
        <v>1000</v>
      </c>
      <c r="H44" s="30">
        <v>1000</v>
      </c>
      <c r="AN44" s="63" t="str">
        <f>IF(C44=MIN(TRANSPORT1!L44,SCHEN79!C44,POUPEAU!B44),C44,"")</f>
        <v/>
      </c>
      <c r="AO44" s="65" t="str">
        <f t="shared" ca="1" si="0"/>
        <v/>
      </c>
    </row>
    <row r="45" spans="1:41" ht="13.5" thickBot="1">
      <c r="A45" s="13">
        <v>44</v>
      </c>
      <c r="B45" s="31"/>
      <c r="C45" s="30">
        <v>1000</v>
      </c>
      <c r="D45" s="30">
        <v>1000</v>
      </c>
      <c r="E45" s="30">
        <v>1000</v>
      </c>
      <c r="F45" s="30">
        <v>1000</v>
      </c>
      <c r="G45" s="30">
        <v>1000</v>
      </c>
      <c r="H45" s="30">
        <v>1000</v>
      </c>
      <c r="AN45" s="63" t="str">
        <f>IF(C45=MIN(TRANSPORT1!L45,SCHEN79!C45,POUPEAU!B45),C45,"")</f>
        <v/>
      </c>
      <c r="AO45" s="65" t="str">
        <f t="shared" ca="1" si="0"/>
        <v/>
      </c>
    </row>
    <row r="46" spans="1:41" ht="13.5" thickBot="1">
      <c r="A46" s="13">
        <v>45</v>
      </c>
      <c r="B46" s="31"/>
      <c r="C46" s="30">
        <v>1000</v>
      </c>
      <c r="D46" s="30">
        <v>1000</v>
      </c>
      <c r="E46" s="30">
        <v>1000</v>
      </c>
      <c r="F46" s="30">
        <v>1000</v>
      </c>
      <c r="G46" s="30">
        <v>1000</v>
      </c>
      <c r="H46" s="30">
        <v>1000</v>
      </c>
      <c r="AN46" s="63" t="str">
        <f>IF(C46=MIN(TRANSPORT1!L46,SCHEN79!C46,POUPEAU!B46),C46,"")</f>
        <v/>
      </c>
      <c r="AO46" s="65" t="str">
        <f t="shared" ca="1" si="0"/>
        <v/>
      </c>
    </row>
    <row r="47" spans="1:41" ht="13.5" thickBot="1">
      <c r="A47" s="13">
        <v>46</v>
      </c>
      <c r="B47" s="31"/>
      <c r="C47" s="30">
        <v>1000</v>
      </c>
      <c r="D47" s="30">
        <v>1000</v>
      </c>
      <c r="E47" s="30">
        <v>1000</v>
      </c>
      <c r="F47" s="30">
        <v>1000</v>
      </c>
      <c r="G47" s="30">
        <v>1000</v>
      </c>
      <c r="H47" s="30">
        <v>1000</v>
      </c>
      <c r="AN47" s="63" t="str">
        <f>IF(C47=MIN(TRANSPORT1!L47,SCHEN79!C47,POUPEAU!B47),C47,"")</f>
        <v/>
      </c>
      <c r="AO47" s="65" t="str">
        <f t="shared" ca="1" si="0"/>
        <v/>
      </c>
    </row>
    <row r="48" spans="1:41" ht="13.5" thickBot="1">
      <c r="A48" s="13">
        <v>47</v>
      </c>
      <c r="B48" s="31"/>
      <c r="C48" s="30">
        <v>1000</v>
      </c>
      <c r="D48" s="30">
        <v>1000</v>
      </c>
      <c r="E48" s="30">
        <v>1000</v>
      </c>
      <c r="F48" s="30">
        <v>1000</v>
      </c>
      <c r="G48" s="30">
        <v>1000</v>
      </c>
      <c r="H48" s="30">
        <v>1000</v>
      </c>
      <c r="AN48" s="63" t="str">
        <f>IF(C48=MIN(TRANSPORT1!L48,SCHEN79!C48,POUPEAU!B48),C48,"")</f>
        <v/>
      </c>
      <c r="AO48" s="65" t="str">
        <f t="shared" ca="1" si="0"/>
        <v/>
      </c>
    </row>
    <row r="49" spans="1:41" ht="13.5" thickBot="1">
      <c r="A49" s="13">
        <v>48</v>
      </c>
      <c r="B49" s="31"/>
      <c r="C49" s="30">
        <v>1000</v>
      </c>
      <c r="D49" s="30">
        <v>1000</v>
      </c>
      <c r="E49" s="30">
        <v>1000</v>
      </c>
      <c r="F49" s="30">
        <v>1000</v>
      </c>
      <c r="G49" s="30">
        <v>1000</v>
      </c>
      <c r="H49" s="30">
        <v>1000</v>
      </c>
      <c r="AN49" s="63" t="str">
        <f>IF(C49=MIN(TRANSPORT1!L49,SCHEN79!C49,POUPEAU!B49),C49,"")</f>
        <v/>
      </c>
      <c r="AO49" s="65" t="str">
        <f t="shared" ca="1" si="0"/>
        <v/>
      </c>
    </row>
    <row r="50" spans="1:41" ht="13.5" thickBot="1">
      <c r="A50" s="13">
        <v>49</v>
      </c>
      <c r="B50" s="31"/>
      <c r="C50" s="30">
        <v>1000</v>
      </c>
      <c r="D50" s="30">
        <v>1000</v>
      </c>
      <c r="E50" s="30">
        <v>1000</v>
      </c>
      <c r="F50" s="30">
        <v>1000</v>
      </c>
      <c r="G50" s="30">
        <v>1000</v>
      </c>
      <c r="H50" s="30">
        <v>1000</v>
      </c>
      <c r="AN50" s="63" t="str">
        <f>IF(C50=MIN(TRANSPORT1!L50,SCHEN79!C50,POUPEAU!B50),C50,"")</f>
        <v/>
      </c>
      <c r="AO50" s="65" t="str">
        <f t="shared" ca="1" si="0"/>
        <v/>
      </c>
    </row>
    <row r="51" spans="1:41" ht="13.5" thickBot="1">
      <c r="A51" s="13">
        <v>50</v>
      </c>
      <c r="B51" s="31"/>
      <c r="C51" s="30">
        <v>1000</v>
      </c>
      <c r="D51" s="30">
        <v>1000</v>
      </c>
      <c r="E51" s="30">
        <v>1000</v>
      </c>
      <c r="F51" s="30">
        <v>1000</v>
      </c>
      <c r="G51" s="30">
        <v>1000</v>
      </c>
      <c r="H51" s="30">
        <v>1000</v>
      </c>
      <c r="AN51" s="63" t="str">
        <f>IF(C51=MIN(TRANSPORT1!L51,SCHEN79!C51,POUPEAU!B51),C51,"")</f>
        <v/>
      </c>
      <c r="AO51" s="65" t="str">
        <f t="shared" ca="1" si="0"/>
        <v/>
      </c>
    </row>
    <row r="52" spans="1:41" ht="13.5" thickBot="1">
      <c r="A52" s="13">
        <v>51</v>
      </c>
      <c r="B52" s="31"/>
      <c r="C52" s="30">
        <v>1000</v>
      </c>
      <c r="D52" s="30">
        <v>1000</v>
      </c>
      <c r="E52" s="30">
        <v>1000</v>
      </c>
      <c r="F52" s="30">
        <v>1000</v>
      </c>
      <c r="G52" s="30">
        <v>1000</v>
      </c>
      <c r="H52" s="30">
        <v>1000</v>
      </c>
      <c r="AN52" s="63" t="str">
        <f>IF(C52=MIN(TRANSPORT1!L52,SCHEN79!C52,POUPEAU!B52),C52,"")</f>
        <v/>
      </c>
      <c r="AO52" s="65" t="str">
        <f t="shared" ca="1" si="0"/>
        <v/>
      </c>
    </row>
    <row r="53" spans="1:41" ht="13.5" thickBot="1">
      <c r="A53" s="13">
        <v>52</v>
      </c>
      <c r="B53" s="31"/>
      <c r="C53" s="30">
        <v>1000</v>
      </c>
      <c r="D53" s="30">
        <v>1000</v>
      </c>
      <c r="E53" s="30">
        <v>1000</v>
      </c>
      <c r="F53" s="30">
        <v>1000</v>
      </c>
      <c r="G53" s="30">
        <v>1000</v>
      </c>
      <c r="H53" s="30">
        <v>1000</v>
      </c>
      <c r="AN53" s="63" t="str">
        <f>IF(C53=MIN(TRANSPORT1!L53,SCHEN79!C53,POUPEAU!B53),C53,"")</f>
        <v/>
      </c>
      <c r="AO53" s="65" t="str">
        <f t="shared" ca="1" si="0"/>
        <v/>
      </c>
    </row>
    <row r="54" spans="1:41" ht="13.5" thickBot="1">
      <c r="A54" s="13">
        <v>53</v>
      </c>
      <c r="B54" s="31"/>
      <c r="C54" s="30">
        <v>1000</v>
      </c>
      <c r="D54" s="30">
        <v>1000</v>
      </c>
      <c r="E54" s="30">
        <v>1000</v>
      </c>
      <c r="F54" s="30">
        <v>1000</v>
      </c>
      <c r="G54" s="30">
        <v>1000</v>
      </c>
      <c r="H54" s="30">
        <v>1000</v>
      </c>
      <c r="AN54" s="63" t="str">
        <f>IF(C54=MIN(TRANSPORT1!L54,SCHEN79!C54,POUPEAU!B54),C54,"")</f>
        <v/>
      </c>
      <c r="AO54" s="65" t="str">
        <f t="shared" ca="1" si="0"/>
        <v/>
      </c>
    </row>
    <row r="55" spans="1:41" ht="13.5" thickBot="1">
      <c r="A55" s="13">
        <v>54</v>
      </c>
      <c r="B55" s="31"/>
      <c r="C55" s="30">
        <v>1000</v>
      </c>
      <c r="D55" s="30">
        <v>1000</v>
      </c>
      <c r="E55" s="30">
        <v>1000</v>
      </c>
      <c r="F55" s="30">
        <v>1000</v>
      </c>
      <c r="G55" s="30">
        <v>1000</v>
      </c>
      <c r="H55" s="30">
        <v>1000</v>
      </c>
      <c r="AN55" s="63" t="str">
        <f>IF(C55=MIN(TRANSPORT1!L55,SCHEN79!C55,POUPEAU!B55),C55,"")</f>
        <v/>
      </c>
      <c r="AO55" s="65" t="str">
        <f t="shared" ca="1" si="0"/>
        <v/>
      </c>
    </row>
    <row r="56" spans="1:41" ht="13.5" thickBot="1">
      <c r="A56" s="13">
        <v>55</v>
      </c>
      <c r="B56" s="31"/>
      <c r="C56" s="30">
        <v>1000</v>
      </c>
      <c r="D56" s="30">
        <v>1000</v>
      </c>
      <c r="E56" s="30">
        <v>1000</v>
      </c>
      <c r="F56" s="30">
        <v>1000</v>
      </c>
      <c r="G56" s="30">
        <v>1000</v>
      </c>
      <c r="H56" s="30">
        <v>1000</v>
      </c>
      <c r="AN56" s="63" t="str">
        <f>IF(C56=MIN(TRANSPORT1!L56,SCHEN79!C56,POUPEAU!B56),C56,"")</f>
        <v/>
      </c>
      <c r="AO56" s="65" t="str">
        <f t="shared" ca="1" si="0"/>
        <v/>
      </c>
    </row>
    <row r="57" spans="1:41" ht="13.5" thickBot="1">
      <c r="A57" s="13">
        <v>56</v>
      </c>
      <c r="B57" s="31"/>
      <c r="C57" s="30">
        <v>1000</v>
      </c>
      <c r="D57" s="30">
        <v>1000</v>
      </c>
      <c r="E57" s="30">
        <v>1000</v>
      </c>
      <c r="F57" s="30">
        <v>1000</v>
      </c>
      <c r="G57" s="30">
        <v>1000</v>
      </c>
      <c r="H57" s="30">
        <v>1000</v>
      </c>
      <c r="AN57" s="63" t="str">
        <f>IF(C57=MIN(TRANSPORT1!L57,SCHEN79!C57,POUPEAU!B57),C57,"")</f>
        <v/>
      </c>
      <c r="AO57" s="65" t="str">
        <f t="shared" ca="1" si="0"/>
        <v/>
      </c>
    </row>
    <row r="58" spans="1:41" ht="13.5" thickBot="1">
      <c r="A58" s="13">
        <v>57</v>
      </c>
      <c r="B58" s="31"/>
      <c r="C58" s="30">
        <v>1000</v>
      </c>
      <c r="D58" s="30">
        <v>1000</v>
      </c>
      <c r="E58" s="30">
        <v>1000</v>
      </c>
      <c r="F58" s="30">
        <v>1000</v>
      </c>
      <c r="G58" s="30">
        <v>1000</v>
      </c>
      <c r="H58" s="30">
        <v>1000</v>
      </c>
      <c r="AN58" s="63" t="str">
        <f>IF(C58=MIN(TRANSPORT1!L58,SCHEN79!C58,POUPEAU!B58),C58,"")</f>
        <v/>
      </c>
      <c r="AO58" s="65" t="str">
        <f t="shared" ca="1" si="0"/>
        <v/>
      </c>
    </row>
    <row r="59" spans="1:41">
      <c r="A59" s="13">
        <v>58</v>
      </c>
      <c r="B59" s="31"/>
      <c r="C59" s="30">
        <v>1000</v>
      </c>
      <c r="D59" s="30">
        <v>1000</v>
      </c>
      <c r="E59" s="30">
        <v>1000</v>
      </c>
      <c r="F59" s="30">
        <v>1000</v>
      </c>
      <c r="G59" s="30">
        <v>1000</v>
      </c>
      <c r="H59" s="30">
        <v>1000</v>
      </c>
      <c r="AN59" s="63" t="str">
        <f>IF(C59=MIN(TRANSPORT1!L59,SCHEN79!C59,POUPEAU!B59),C59,"")</f>
        <v/>
      </c>
      <c r="AO59" s="65" t="str">
        <f t="shared" ca="1" si="0"/>
        <v/>
      </c>
    </row>
    <row r="60" spans="1:41" ht="15" thickBot="1">
      <c r="A60" s="15">
        <v>59</v>
      </c>
      <c r="B60" s="16" t="s">
        <v>104</v>
      </c>
      <c r="C60" s="27">
        <v>166</v>
      </c>
      <c r="D60" s="27">
        <v>178</v>
      </c>
      <c r="E60" s="27">
        <v>190</v>
      </c>
      <c r="F60" s="27">
        <v>206</v>
      </c>
      <c r="G60" s="28">
        <v>220</v>
      </c>
      <c r="H60" s="29">
        <v>243</v>
      </c>
      <c r="AN60" s="63" t="str">
        <f>IF(C60=MIN(TRANSPORT1!L60,SCHEN79!C60,POUPEAU!B60),C60,"")</f>
        <v/>
      </c>
      <c r="AO60" s="65" t="str">
        <f t="shared" ca="1" si="0"/>
        <v/>
      </c>
    </row>
    <row r="61" spans="1:41" ht="13.5" thickBot="1">
      <c r="A61" s="15">
        <v>60</v>
      </c>
      <c r="B61" s="16"/>
      <c r="C61" s="30">
        <v>1000</v>
      </c>
      <c r="D61" s="30">
        <v>1000</v>
      </c>
      <c r="E61" s="30">
        <v>1000</v>
      </c>
      <c r="F61" s="30">
        <v>1000</v>
      </c>
      <c r="G61" s="30">
        <v>1000</v>
      </c>
      <c r="H61" s="30">
        <v>1000</v>
      </c>
      <c r="AN61" s="63" t="str">
        <f>IF(C61=MIN(TRANSPORT1!L61,SCHEN79!C61,POUPEAU!B61),C61,"")</f>
        <v/>
      </c>
      <c r="AO61" s="65" t="str">
        <f t="shared" ca="1" si="0"/>
        <v/>
      </c>
    </row>
    <row r="62" spans="1:41" ht="13.5" thickBot="1">
      <c r="A62" s="15">
        <v>61</v>
      </c>
      <c r="B62" s="16"/>
      <c r="C62" s="30">
        <v>1000</v>
      </c>
      <c r="D62" s="30">
        <v>1000</v>
      </c>
      <c r="E62" s="30">
        <v>1000</v>
      </c>
      <c r="F62" s="30">
        <v>1000</v>
      </c>
      <c r="G62" s="30">
        <v>1000</v>
      </c>
      <c r="H62" s="30">
        <v>1000</v>
      </c>
      <c r="AN62" s="63" t="str">
        <f>IF(C62=MIN(TRANSPORT1!L62,SCHEN79!C62,POUPEAU!B62),C62,"")</f>
        <v/>
      </c>
      <c r="AO62" s="65" t="str">
        <f t="shared" ca="1" si="0"/>
        <v/>
      </c>
    </row>
    <row r="63" spans="1:41" ht="13.5" thickBot="1">
      <c r="A63" s="15">
        <v>62</v>
      </c>
      <c r="B63" s="16"/>
      <c r="C63" s="30">
        <v>1000</v>
      </c>
      <c r="D63" s="30">
        <v>1000</v>
      </c>
      <c r="E63" s="30">
        <v>1000</v>
      </c>
      <c r="F63" s="30">
        <v>1000</v>
      </c>
      <c r="G63" s="30">
        <v>1000</v>
      </c>
      <c r="H63" s="30">
        <v>1000</v>
      </c>
      <c r="AN63" s="63" t="str">
        <f>IF(C63=MIN(TRANSPORT1!L63,SCHEN79!C63,POUPEAU!B63),C63,"")</f>
        <v/>
      </c>
      <c r="AO63" s="65" t="str">
        <f t="shared" ca="1" si="0"/>
        <v/>
      </c>
    </row>
    <row r="64" spans="1:41" ht="13.5" thickBot="1">
      <c r="A64" s="15">
        <v>63</v>
      </c>
      <c r="B64" s="16"/>
      <c r="C64" s="30">
        <v>1000</v>
      </c>
      <c r="D64" s="30">
        <v>1000</v>
      </c>
      <c r="E64" s="30">
        <v>1000</v>
      </c>
      <c r="F64" s="30">
        <v>1000</v>
      </c>
      <c r="G64" s="30">
        <v>1000</v>
      </c>
      <c r="H64" s="30">
        <v>1000</v>
      </c>
      <c r="AN64" s="63" t="str">
        <f>IF(C64=MIN(TRANSPORT1!L64,SCHEN79!C64,POUPEAU!B64),C64,"")</f>
        <v/>
      </c>
      <c r="AO64" s="65" t="str">
        <f t="shared" ca="1" si="0"/>
        <v/>
      </c>
    </row>
    <row r="65" spans="1:41" ht="13.5" thickBot="1">
      <c r="A65" s="15">
        <v>64</v>
      </c>
      <c r="B65" s="16"/>
      <c r="C65" s="30">
        <v>1000</v>
      </c>
      <c r="D65" s="30">
        <v>1000</v>
      </c>
      <c r="E65" s="30">
        <v>1000</v>
      </c>
      <c r="F65" s="30">
        <v>1000</v>
      </c>
      <c r="G65" s="30">
        <v>1000</v>
      </c>
      <c r="H65" s="30">
        <v>1000</v>
      </c>
      <c r="AN65" s="63" t="str">
        <f>IF(C65=MIN(TRANSPORT1!L65,SCHEN79!C65,POUPEAU!B65),C65,"")</f>
        <v/>
      </c>
      <c r="AO65" s="65" t="str">
        <f t="shared" ca="1" si="0"/>
        <v/>
      </c>
    </row>
    <row r="66" spans="1:41" ht="13.5" thickBot="1">
      <c r="A66" s="15">
        <v>65</v>
      </c>
      <c r="B66" s="16"/>
      <c r="C66" s="30">
        <v>1000</v>
      </c>
      <c r="D66" s="30">
        <v>1000</v>
      </c>
      <c r="E66" s="30">
        <v>1000</v>
      </c>
      <c r="F66" s="30">
        <v>1000</v>
      </c>
      <c r="G66" s="30">
        <v>1000</v>
      </c>
      <c r="H66" s="30">
        <v>1000</v>
      </c>
      <c r="AN66" s="63" t="str">
        <f>IF(C66=MIN(TRANSPORT1!L66,SCHEN79!C66,POUPEAU!B66),C66,"")</f>
        <v/>
      </c>
      <c r="AO66" s="65" t="str">
        <f t="shared" ca="1" si="0"/>
        <v/>
      </c>
    </row>
    <row r="67" spans="1:41">
      <c r="A67" s="15">
        <v>66</v>
      </c>
      <c r="B67" s="16"/>
      <c r="C67" s="30">
        <v>1000</v>
      </c>
      <c r="D67" s="30">
        <v>1000</v>
      </c>
      <c r="E67" s="30">
        <v>1000</v>
      </c>
      <c r="F67" s="30">
        <v>1000</v>
      </c>
      <c r="G67" s="30">
        <v>1000</v>
      </c>
      <c r="H67" s="30">
        <v>1000</v>
      </c>
      <c r="AN67" s="63" t="str">
        <f>IF(C67=MIN(TRANSPORT1!L67,SCHEN79!C67,POUPEAU!B67),C67,"")</f>
        <v/>
      </c>
      <c r="AO67" s="65" t="str">
        <f t="shared" ref="AO67:AO97" ca="1" si="1">IF(AN67="","",MID(CELL("nomfichier",$A$1),FIND("]",CELL("nomfichier",$A$1))+1,20))</f>
        <v/>
      </c>
    </row>
    <row r="68" spans="1:41" ht="15" thickBot="1">
      <c r="A68" s="15">
        <v>67</v>
      </c>
      <c r="B68" s="16" t="s">
        <v>105</v>
      </c>
      <c r="C68" s="27">
        <v>187</v>
      </c>
      <c r="D68" s="27">
        <v>204</v>
      </c>
      <c r="E68" s="27">
        <v>215</v>
      </c>
      <c r="F68" s="27">
        <v>225</v>
      </c>
      <c r="G68" s="28">
        <v>246</v>
      </c>
      <c r="H68" s="29">
        <v>282</v>
      </c>
      <c r="AN68" s="63" t="str">
        <f>IF(C68=MIN(TRANSPORT1!L68,SCHEN79!C68,POUPEAU!B68),C68,"")</f>
        <v/>
      </c>
      <c r="AO68" s="65" t="str">
        <f t="shared" ca="1" si="1"/>
        <v/>
      </c>
    </row>
    <row r="69" spans="1:41" ht="13.5" thickBot="1">
      <c r="A69" s="15">
        <v>68</v>
      </c>
      <c r="B69" s="16"/>
      <c r="C69" s="30">
        <v>1000</v>
      </c>
      <c r="D69" s="30">
        <v>1000</v>
      </c>
      <c r="E69" s="30">
        <v>1000</v>
      </c>
      <c r="F69" s="30">
        <v>1000</v>
      </c>
      <c r="G69" s="30">
        <v>1000</v>
      </c>
      <c r="H69" s="30">
        <v>1000</v>
      </c>
      <c r="AN69" s="63" t="str">
        <f>IF(C69=MIN(TRANSPORT1!L69,SCHEN79!C69,POUPEAU!B69),C69,"")</f>
        <v/>
      </c>
      <c r="AO69" s="65" t="str">
        <f t="shared" ca="1" si="1"/>
        <v/>
      </c>
    </row>
    <row r="70" spans="1:41" ht="13.5" thickBot="1">
      <c r="A70" s="15">
        <v>69</v>
      </c>
      <c r="B70" s="16"/>
      <c r="C70" s="30">
        <v>1000</v>
      </c>
      <c r="D70" s="30">
        <v>1000</v>
      </c>
      <c r="E70" s="30">
        <v>1000</v>
      </c>
      <c r="F70" s="30">
        <v>1000</v>
      </c>
      <c r="G70" s="30">
        <v>1000</v>
      </c>
      <c r="H70" s="30">
        <v>1000</v>
      </c>
      <c r="AN70" s="63" t="str">
        <f>IF(C70=MIN(TRANSPORT1!L70,SCHEN79!C70,POUPEAU!B70),C70,"")</f>
        <v/>
      </c>
      <c r="AO70" s="65" t="str">
        <f t="shared" ca="1" si="1"/>
        <v/>
      </c>
    </row>
    <row r="71" spans="1:41" ht="13.5" thickBot="1">
      <c r="A71" s="15">
        <v>70</v>
      </c>
      <c r="B71" s="16"/>
      <c r="C71" s="30">
        <v>1000</v>
      </c>
      <c r="D71" s="30">
        <v>1000</v>
      </c>
      <c r="E71" s="30">
        <v>1000</v>
      </c>
      <c r="F71" s="30">
        <v>1000</v>
      </c>
      <c r="G71" s="30">
        <v>1000</v>
      </c>
      <c r="H71" s="30">
        <v>1000</v>
      </c>
      <c r="AN71" s="63" t="str">
        <f>IF(C71=MIN(TRANSPORT1!L71,SCHEN79!C71,POUPEAU!B71),C71,"")</f>
        <v/>
      </c>
      <c r="AO71" s="65" t="str">
        <f t="shared" ca="1" si="1"/>
        <v/>
      </c>
    </row>
    <row r="72" spans="1:41" ht="13.5" thickBot="1">
      <c r="A72" s="15">
        <v>71</v>
      </c>
      <c r="B72" s="16"/>
      <c r="C72" s="30">
        <v>1000</v>
      </c>
      <c r="D72" s="30">
        <v>1000</v>
      </c>
      <c r="E72" s="30">
        <v>1000</v>
      </c>
      <c r="F72" s="30">
        <v>1000</v>
      </c>
      <c r="G72" s="30">
        <v>1000</v>
      </c>
      <c r="H72" s="30">
        <v>1000</v>
      </c>
      <c r="AN72" s="63" t="str">
        <f>IF(C72=MIN(TRANSPORT1!L72,SCHEN79!C72,POUPEAU!B72),C72,"")</f>
        <v/>
      </c>
      <c r="AO72" s="65" t="str">
        <f t="shared" ca="1" si="1"/>
        <v/>
      </c>
    </row>
    <row r="73" spans="1:41" ht="13.5" thickBot="1">
      <c r="A73" s="15">
        <v>72</v>
      </c>
      <c r="B73" s="16"/>
      <c r="C73" s="30">
        <v>1000</v>
      </c>
      <c r="D73" s="30">
        <v>1000</v>
      </c>
      <c r="E73" s="30">
        <v>1000</v>
      </c>
      <c r="F73" s="30">
        <v>1000</v>
      </c>
      <c r="G73" s="30">
        <v>1000</v>
      </c>
      <c r="H73" s="30">
        <v>1000</v>
      </c>
      <c r="AN73" s="63" t="str">
        <f>IF(C73=MIN(TRANSPORT1!L73,SCHEN79!C73,POUPEAU!B73),C73,"")</f>
        <v/>
      </c>
      <c r="AO73" s="65" t="str">
        <f t="shared" ca="1" si="1"/>
        <v/>
      </c>
    </row>
    <row r="74" spans="1:41" ht="13.5" thickBot="1">
      <c r="A74" s="15">
        <v>73</v>
      </c>
      <c r="B74" s="16"/>
      <c r="C74" s="30">
        <v>1000</v>
      </c>
      <c r="D74" s="30">
        <v>1000</v>
      </c>
      <c r="E74" s="30">
        <v>1000</v>
      </c>
      <c r="F74" s="30">
        <v>1000</v>
      </c>
      <c r="G74" s="30">
        <v>1000</v>
      </c>
      <c r="H74" s="30">
        <v>1000</v>
      </c>
      <c r="AN74" s="63" t="str">
        <f>IF(C74=MIN(TRANSPORT1!L74,SCHEN79!C74,POUPEAU!B74),C74,"")</f>
        <v/>
      </c>
      <c r="AO74" s="65" t="str">
        <f t="shared" ca="1" si="1"/>
        <v/>
      </c>
    </row>
    <row r="75" spans="1:41" ht="13.5" thickBot="1">
      <c r="A75" s="15">
        <v>74</v>
      </c>
      <c r="B75" s="16"/>
      <c r="C75" s="30">
        <v>1000</v>
      </c>
      <c r="D75" s="30">
        <v>1000</v>
      </c>
      <c r="E75" s="30">
        <v>1000</v>
      </c>
      <c r="F75" s="30">
        <v>1000</v>
      </c>
      <c r="G75" s="30">
        <v>1000</v>
      </c>
      <c r="H75" s="30">
        <v>1000</v>
      </c>
      <c r="AN75" s="63" t="str">
        <f>IF(C75=MIN(TRANSPORT1!L75,SCHEN79!C75,POUPEAU!B75),C75,"")</f>
        <v/>
      </c>
      <c r="AO75" s="65" t="str">
        <f t="shared" ca="1" si="1"/>
        <v/>
      </c>
    </row>
    <row r="76" spans="1:41" ht="13.5" thickBot="1">
      <c r="A76" s="15">
        <v>75</v>
      </c>
      <c r="B76" s="16"/>
      <c r="C76" s="30">
        <v>1000</v>
      </c>
      <c r="D76" s="30">
        <v>1000</v>
      </c>
      <c r="E76" s="30">
        <v>1000</v>
      </c>
      <c r="F76" s="30">
        <v>1000</v>
      </c>
      <c r="G76" s="30">
        <v>1000</v>
      </c>
      <c r="H76" s="30">
        <v>1000</v>
      </c>
      <c r="AN76" s="63" t="str">
        <f>IF(C76=MIN(TRANSPORT1!L76,SCHEN79!C76,POUPEAU!B76),C76,"")</f>
        <v/>
      </c>
      <c r="AO76" s="65" t="str">
        <f t="shared" ca="1" si="1"/>
        <v/>
      </c>
    </row>
    <row r="77" spans="1:41" ht="13.5" thickBot="1">
      <c r="A77" s="15">
        <v>76</v>
      </c>
      <c r="B77" s="16"/>
      <c r="C77" s="30">
        <v>1000</v>
      </c>
      <c r="D77" s="30">
        <v>1000</v>
      </c>
      <c r="E77" s="30">
        <v>1000</v>
      </c>
      <c r="F77" s="30">
        <v>1000</v>
      </c>
      <c r="G77" s="30">
        <v>1000</v>
      </c>
      <c r="H77" s="30">
        <v>1000</v>
      </c>
      <c r="AN77" s="63" t="str">
        <f>IF(C77=MIN(TRANSPORT1!L77,SCHEN79!C77,POUPEAU!B77),C77,"")</f>
        <v/>
      </c>
      <c r="AO77" s="65" t="str">
        <f t="shared" ca="1" si="1"/>
        <v/>
      </c>
    </row>
    <row r="78" spans="1:41" ht="13.5" thickBot="1">
      <c r="A78" s="15">
        <v>77</v>
      </c>
      <c r="B78" s="16"/>
      <c r="C78" s="30">
        <v>1000</v>
      </c>
      <c r="D78" s="30">
        <v>1000</v>
      </c>
      <c r="E78" s="30">
        <v>1000</v>
      </c>
      <c r="F78" s="30">
        <v>1000</v>
      </c>
      <c r="G78" s="30">
        <v>1000</v>
      </c>
      <c r="H78" s="30">
        <v>1000</v>
      </c>
      <c r="AN78" s="63" t="str">
        <f>IF(C78=MIN(TRANSPORT1!L78,SCHEN79!C78,POUPEAU!B78),C78,"")</f>
        <v/>
      </c>
      <c r="AO78" s="65" t="str">
        <f t="shared" ca="1" si="1"/>
        <v/>
      </c>
    </row>
    <row r="79" spans="1:41">
      <c r="A79" s="15">
        <v>78</v>
      </c>
      <c r="B79" s="16"/>
      <c r="C79" s="30">
        <v>1000</v>
      </c>
      <c r="D79" s="30">
        <v>1000</v>
      </c>
      <c r="E79" s="30">
        <v>1000</v>
      </c>
      <c r="F79" s="30">
        <v>1000</v>
      </c>
      <c r="G79" s="30">
        <v>1000</v>
      </c>
      <c r="H79" s="30">
        <v>1000</v>
      </c>
      <c r="AN79" s="63" t="str">
        <f>IF(C79=MIN(TRANSPORT1!L79,SCHEN79!C79,POUPEAU!B79),C79,"")</f>
        <v/>
      </c>
      <c r="AO79" s="65" t="str">
        <f t="shared" ca="1" si="1"/>
        <v/>
      </c>
    </row>
    <row r="80" spans="1:41" ht="14.25">
      <c r="A80" s="15">
        <v>79</v>
      </c>
      <c r="B80" s="16" t="s">
        <v>106</v>
      </c>
      <c r="C80" s="27">
        <v>97</v>
      </c>
      <c r="D80" s="27">
        <v>105</v>
      </c>
      <c r="E80" s="27">
        <v>120</v>
      </c>
      <c r="F80" s="27">
        <v>133</v>
      </c>
      <c r="G80" s="28">
        <v>146</v>
      </c>
      <c r="H80" s="29">
        <v>154</v>
      </c>
      <c r="AN80" s="63" t="str">
        <f>IF(C80=MIN(TRANSPORT1!L80,SCHEN79!C80,POUPEAU!B80),C80,"")</f>
        <v/>
      </c>
      <c r="AO80" s="65" t="str">
        <f t="shared" ca="1" si="1"/>
        <v/>
      </c>
    </row>
    <row r="81" spans="1:41" ht="14.25">
      <c r="A81" s="15">
        <v>80</v>
      </c>
      <c r="B81" s="16" t="s">
        <v>107</v>
      </c>
      <c r="C81" s="27">
        <v>165</v>
      </c>
      <c r="D81" s="27">
        <v>180</v>
      </c>
      <c r="E81" s="27">
        <v>197</v>
      </c>
      <c r="F81" s="27">
        <v>215</v>
      </c>
      <c r="G81" s="28">
        <v>227</v>
      </c>
      <c r="H81" s="29">
        <v>255</v>
      </c>
      <c r="AN81" s="63" t="str">
        <f>IF(C81=MIN(TRANSPORT1!L81,SCHEN79!C81,POUPEAU!B81),C81,"")</f>
        <v/>
      </c>
      <c r="AO81" s="65" t="str">
        <f t="shared" ca="1" si="1"/>
        <v/>
      </c>
    </row>
    <row r="82" spans="1:41" ht="14.25">
      <c r="A82" s="32">
        <v>81</v>
      </c>
      <c r="B82" s="33"/>
      <c r="C82" s="34">
        <v>1000</v>
      </c>
      <c r="D82" s="34">
        <v>1000</v>
      </c>
      <c r="E82" s="34">
        <v>1000</v>
      </c>
      <c r="F82" s="34">
        <v>1000</v>
      </c>
      <c r="G82" s="34">
        <v>1000</v>
      </c>
      <c r="H82" s="34">
        <v>1000</v>
      </c>
      <c r="AN82" s="63" t="str">
        <f>IF(C82=MIN(TRANSPORT1!L82,SCHEN79!C82,POUPEAU!B82),C82,"")</f>
        <v/>
      </c>
      <c r="AO82" s="65" t="str">
        <f t="shared" ca="1" si="1"/>
        <v/>
      </c>
    </row>
    <row r="83" spans="1:41" ht="14.25">
      <c r="A83" s="32">
        <v>82</v>
      </c>
      <c r="B83" s="33"/>
      <c r="C83" s="34">
        <v>1000</v>
      </c>
      <c r="D83" s="34">
        <v>1000</v>
      </c>
      <c r="E83" s="34">
        <v>1000</v>
      </c>
      <c r="F83" s="34">
        <v>1000</v>
      </c>
      <c r="G83" s="34">
        <v>1000</v>
      </c>
      <c r="H83" s="34">
        <v>1000</v>
      </c>
      <c r="AN83" s="63" t="str">
        <f>IF(C83=MIN(TRANSPORT1!L83,SCHEN79!C83,POUPEAU!B83),C83,"")</f>
        <v/>
      </c>
      <c r="AO83" s="65" t="str">
        <f t="shared" ca="1" si="1"/>
        <v/>
      </c>
    </row>
    <row r="84" spans="1:41" ht="14.25">
      <c r="A84" s="32">
        <v>83</v>
      </c>
      <c r="B84" s="33"/>
      <c r="C84" s="34">
        <v>1000</v>
      </c>
      <c r="D84" s="34">
        <v>1000</v>
      </c>
      <c r="E84" s="34">
        <v>1000</v>
      </c>
      <c r="F84" s="34">
        <v>1000</v>
      </c>
      <c r="G84" s="34">
        <v>1000</v>
      </c>
      <c r="H84" s="34">
        <v>1000</v>
      </c>
      <c r="AN84" s="63" t="str">
        <f>IF(C84=MIN(TRANSPORT1!L84,SCHEN79!C84,POUPEAU!B84),C84,"")</f>
        <v/>
      </c>
      <c r="AO84" s="65" t="str">
        <f t="shared" ca="1" si="1"/>
        <v/>
      </c>
    </row>
    <row r="85" spans="1:41" ht="14.25">
      <c r="A85" s="32">
        <v>84</v>
      </c>
      <c r="B85" s="33"/>
      <c r="C85" s="34">
        <v>1000</v>
      </c>
      <c r="D85" s="34">
        <v>1000</v>
      </c>
      <c r="E85" s="34">
        <v>1000</v>
      </c>
      <c r="F85" s="34">
        <v>1000</v>
      </c>
      <c r="G85" s="34">
        <v>1000</v>
      </c>
      <c r="H85" s="34">
        <v>1000</v>
      </c>
      <c r="AN85" s="63" t="str">
        <f>IF(C85=MIN(TRANSPORT1!L85,SCHEN79!C85,POUPEAU!B85),C85,"")</f>
        <v/>
      </c>
      <c r="AO85" s="65" t="str">
        <f t="shared" ca="1" si="1"/>
        <v/>
      </c>
    </row>
    <row r="86" spans="1:41" ht="14.25">
      <c r="A86" s="32">
        <v>85</v>
      </c>
      <c r="B86" s="33"/>
      <c r="C86" s="34">
        <v>1000</v>
      </c>
      <c r="D86" s="34">
        <v>1000</v>
      </c>
      <c r="E86" s="34">
        <v>1000</v>
      </c>
      <c r="F86" s="34">
        <v>1000</v>
      </c>
      <c r="G86" s="34">
        <v>1000</v>
      </c>
      <c r="H86" s="34">
        <v>1000</v>
      </c>
      <c r="AN86" s="63" t="str">
        <f>IF(C86=MIN(TRANSPORT1!L86,SCHEN79!C86,POUPEAU!B86),C86,"")</f>
        <v/>
      </c>
      <c r="AO86" s="65" t="str">
        <f t="shared" ca="1" si="1"/>
        <v/>
      </c>
    </row>
    <row r="87" spans="1:41" ht="14.25">
      <c r="A87" s="32">
        <v>86</v>
      </c>
      <c r="B87" s="33" t="s">
        <v>108</v>
      </c>
      <c r="C87" s="34">
        <v>100</v>
      </c>
      <c r="D87" s="34">
        <v>116</v>
      </c>
      <c r="E87" s="34">
        <v>135</v>
      </c>
      <c r="F87" s="34">
        <v>145</v>
      </c>
      <c r="G87" s="35">
        <v>156</v>
      </c>
      <c r="H87" s="36">
        <v>160</v>
      </c>
      <c r="AN87" s="63" t="str">
        <f>IF(C87=MIN(TRANSPORT1!L87,SCHEN79!C87,POUPEAU!B87),C87,"")</f>
        <v/>
      </c>
      <c r="AO87" s="65" t="str">
        <f t="shared" ca="1" si="1"/>
        <v/>
      </c>
    </row>
    <row r="88" spans="1:41" ht="14.25">
      <c r="A88" s="37">
        <v>87</v>
      </c>
      <c r="B88" s="38"/>
      <c r="C88" s="39">
        <v>1000</v>
      </c>
      <c r="D88" s="39">
        <v>1000</v>
      </c>
      <c r="E88" s="39">
        <v>1000</v>
      </c>
      <c r="F88" s="39">
        <v>1000</v>
      </c>
      <c r="G88" s="39">
        <v>1000</v>
      </c>
      <c r="H88" s="39">
        <v>1000</v>
      </c>
      <c r="AN88" s="63" t="str">
        <f>IF(C88=MIN(TRANSPORT1!L88,SCHEN79!C88,POUPEAU!B88),C88,"")</f>
        <v/>
      </c>
      <c r="AO88" s="65" t="str">
        <f t="shared" ca="1" si="1"/>
        <v/>
      </c>
    </row>
    <row r="89" spans="1:41" ht="14.25">
      <c r="A89" s="37">
        <v>88</v>
      </c>
      <c r="B89" s="38"/>
      <c r="C89" s="39">
        <v>1000</v>
      </c>
      <c r="D89" s="39">
        <v>1000</v>
      </c>
      <c r="E89" s="39">
        <v>1000</v>
      </c>
      <c r="F89" s="39">
        <v>1000</v>
      </c>
      <c r="G89" s="39">
        <v>1000</v>
      </c>
      <c r="H89" s="39">
        <v>1000</v>
      </c>
      <c r="AN89" s="63" t="str">
        <f>IF(C89=MIN(TRANSPORT1!L89,SCHEN79!C89,POUPEAU!B89),C89,"")</f>
        <v/>
      </c>
      <c r="AO89" s="65" t="str">
        <f t="shared" ca="1" si="1"/>
        <v/>
      </c>
    </row>
    <row r="90" spans="1:41" ht="14.25">
      <c r="A90" s="37">
        <v>89</v>
      </c>
      <c r="B90" s="38"/>
      <c r="C90" s="39">
        <v>1000</v>
      </c>
      <c r="D90" s="39">
        <v>1000</v>
      </c>
      <c r="E90" s="39">
        <v>1000</v>
      </c>
      <c r="F90" s="39">
        <v>1000</v>
      </c>
      <c r="G90" s="39">
        <v>1000</v>
      </c>
      <c r="H90" s="39">
        <v>1000</v>
      </c>
      <c r="AN90" s="63" t="str">
        <f>IF(C90=MIN(TRANSPORT1!L90,SCHEN79!C90,POUPEAU!B90),C90,"")</f>
        <v/>
      </c>
      <c r="AO90" s="65" t="str">
        <f t="shared" ca="1" si="1"/>
        <v/>
      </c>
    </row>
    <row r="91" spans="1:41" ht="14.25">
      <c r="A91" s="37">
        <v>90</v>
      </c>
      <c r="B91" s="38"/>
      <c r="C91" s="39">
        <v>1000</v>
      </c>
      <c r="D91" s="39">
        <v>1000</v>
      </c>
      <c r="E91" s="39">
        <v>1000</v>
      </c>
      <c r="F91" s="39">
        <v>1000</v>
      </c>
      <c r="G91" s="39">
        <v>1000</v>
      </c>
      <c r="H91" s="39">
        <v>1000</v>
      </c>
      <c r="AN91" s="63" t="str">
        <f>IF(C91=MIN(TRANSPORT1!L91,SCHEN79!C91,POUPEAU!B91),C91,"")</f>
        <v/>
      </c>
      <c r="AO91" s="65" t="str">
        <f t="shared" ca="1" si="1"/>
        <v/>
      </c>
    </row>
    <row r="92" spans="1:41" ht="14.25">
      <c r="A92" s="37">
        <v>91</v>
      </c>
      <c r="B92" s="38"/>
      <c r="C92" s="39">
        <v>1000</v>
      </c>
      <c r="D92" s="39">
        <v>1000</v>
      </c>
      <c r="E92" s="39">
        <v>1000</v>
      </c>
      <c r="F92" s="39">
        <v>1000</v>
      </c>
      <c r="G92" s="39">
        <v>1000</v>
      </c>
      <c r="H92" s="39">
        <v>1000</v>
      </c>
      <c r="AN92" s="63" t="str">
        <f>IF(C92=MIN(TRANSPORT1!L92,SCHEN79!C92,POUPEAU!B92),C92,"")</f>
        <v/>
      </c>
      <c r="AO92" s="65" t="str">
        <f t="shared" ca="1" si="1"/>
        <v/>
      </c>
    </row>
    <row r="93" spans="1:41" ht="14.25">
      <c r="A93" s="37">
        <v>92</v>
      </c>
      <c r="B93" s="38"/>
      <c r="C93" s="39">
        <v>1000</v>
      </c>
      <c r="D93" s="39">
        <v>1000</v>
      </c>
      <c r="E93" s="39">
        <v>1000</v>
      </c>
      <c r="F93" s="39">
        <v>1000</v>
      </c>
      <c r="G93" s="39">
        <v>1000</v>
      </c>
      <c r="H93" s="39">
        <v>1000</v>
      </c>
      <c r="AN93" s="63" t="str">
        <f>IF(C93=MIN(TRANSPORT1!L93,SCHEN79!C93,POUPEAU!B93),C93,"")</f>
        <v/>
      </c>
      <c r="AO93" s="65" t="str">
        <f t="shared" ca="1" si="1"/>
        <v/>
      </c>
    </row>
    <row r="94" spans="1:41" ht="14.25">
      <c r="A94" s="37">
        <v>93</v>
      </c>
      <c r="B94" s="38"/>
      <c r="C94" s="39">
        <v>1000</v>
      </c>
      <c r="D94" s="39">
        <v>1000</v>
      </c>
      <c r="E94" s="39">
        <v>1000</v>
      </c>
      <c r="F94" s="39">
        <v>1000</v>
      </c>
      <c r="G94" s="39">
        <v>1000</v>
      </c>
      <c r="H94" s="39">
        <v>1000</v>
      </c>
      <c r="AN94" s="63" t="str">
        <f>IF(C94=MIN(TRANSPORT1!L94,SCHEN79!C94,POUPEAU!B94),C94,"")</f>
        <v/>
      </c>
      <c r="AO94" s="65" t="str">
        <f t="shared" ca="1" si="1"/>
        <v/>
      </c>
    </row>
    <row r="95" spans="1:41" ht="14.25">
      <c r="A95" s="37">
        <v>94</v>
      </c>
      <c r="B95" s="38"/>
      <c r="C95" s="39">
        <v>1000</v>
      </c>
      <c r="D95" s="39">
        <v>1000</v>
      </c>
      <c r="E95" s="39">
        <v>1000</v>
      </c>
      <c r="F95" s="39">
        <v>1000</v>
      </c>
      <c r="G95" s="39">
        <v>1000</v>
      </c>
      <c r="H95" s="39">
        <v>1000</v>
      </c>
      <c r="AN95" s="63" t="str">
        <f>IF(C95=MIN(TRANSPORT1!L95,SCHEN79!C95,POUPEAU!B95),C95,"")</f>
        <v/>
      </c>
      <c r="AO95" s="65" t="str">
        <f t="shared" ca="1" si="1"/>
        <v/>
      </c>
    </row>
    <row r="96" spans="1:41" ht="14.25">
      <c r="A96" s="37">
        <v>95</v>
      </c>
      <c r="B96" s="38"/>
      <c r="C96" s="39">
        <v>1000</v>
      </c>
      <c r="D96" s="39">
        <v>1000</v>
      </c>
      <c r="E96" s="39">
        <v>1000</v>
      </c>
      <c r="F96" s="39">
        <v>1000</v>
      </c>
      <c r="G96" s="39">
        <v>1000</v>
      </c>
      <c r="H96" s="39">
        <v>1000</v>
      </c>
      <c r="AN96" s="63" t="str">
        <f>IF(C96=MIN(TRANSPORT1!L96,SCHEN79!C96,POUPEAU!B96),C96,"")</f>
        <v/>
      </c>
      <c r="AO96" s="65" t="str">
        <f t="shared" ca="1" si="1"/>
        <v/>
      </c>
    </row>
    <row r="97" spans="1:41" ht="14.25">
      <c r="A97" s="37">
        <v>98</v>
      </c>
      <c r="B97" s="38"/>
      <c r="C97" s="39">
        <v>1000</v>
      </c>
      <c r="D97" s="39">
        <v>1000</v>
      </c>
      <c r="E97" s="39">
        <v>1000</v>
      </c>
      <c r="F97" s="39">
        <v>1000</v>
      </c>
      <c r="G97" s="39">
        <v>1000</v>
      </c>
      <c r="H97" s="40">
        <v>1000</v>
      </c>
      <c r="AN97" s="63" t="str">
        <f>IF(C97=MIN(TRANSPORT1!L97,SCHEN79!C97,POUPEAU!B97),C97,"")</f>
        <v/>
      </c>
      <c r="AO97" s="65" t="str">
        <f t="shared" ca="1" si="1"/>
        <v/>
      </c>
    </row>
    <row r="98" spans="1:41" ht="14.25">
      <c r="A98" s="67" t="s">
        <v>109</v>
      </c>
      <c r="B98" s="67"/>
      <c r="C98" s="67"/>
      <c r="D98" s="67"/>
      <c r="E98" s="67"/>
      <c r="F98" s="67"/>
      <c r="G98" s="67"/>
      <c r="H98" s="67"/>
    </row>
    <row r="99" spans="1:41" ht="14.25">
      <c r="A99" s="7"/>
      <c r="B99" s="7"/>
      <c r="C99" s="7"/>
      <c r="D99" s="7"/>
      <c r="E99" s="7"/>
      <c r="F99" s="17"/>
      <c r="G99" s="17"/>
      <c r="H99" s="17"/>
    </row>
    <row r="100" spans="1:41" ht="14.25">
      <c r="A100" s="67" t="s">
        <v>110</v>
      </c>
      <c r="B100" s="67"/>
      <c r="C100" s="67"/>
      <c r="D100" s="67"/>
      <c r="E100" s="67"/>
      <c r="F100" s="67"/>
      <c r="G100" s="67"/>
      <c r="H100" s="67"/>
    </row>
  </sheetData>
  <protectedRanges>
    <protectedRange sqref="C19:H19 C60:H60 C68:H68 C80:H97" name="tarif"/>
  </protectedRanges>
  <mergeCells count="2">
    <mergeCell ref="A100:H100"/>
    <mergeCell ref="A98:H9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97"/>
  <sheetViews>
    <sheetView topLeftCell="Z1" workbookViewId="0">
      <selection activeCell="AK1" sqref="AK1:AK1048576"/>
    </sheetView>
  </sheetViews>
  <sheetFormatPr baseColWidth="10" defaultRowHeight="12.75"/>
  <sheetData>
    <row r="1" spans="1:41" ht="15">
      <c r="A1" s="43" t="s">
        <v>114</v>
      </c>
      <c r="B1" s="44" t="s">
        <v>115</v>
      </c>
      <c r="C1" s="43" t="s">
        <v>116</v>
      </c>
      <c r="D1" s="43" t="s">
        <v>117</v>
      </c>
      <c r="E1" s="43" t="s">
        <v>118</v>
      </c>
      <c r="F1" s="43" t="s">
        <v>119</v>
      </c>
      <c r="G1" s="43" t="s">
        <v>120</v>
      </c>
    </row>
    <row r="2" spans="1:41" ht="15">
      <c r="A2" s="45">
        <v>1</v>
      </c>
      <c r="B2" s="46">
        <v>1</v>
      </c>
      <c r="C2" s="47">
        <v>180</v>
      </c>
      <c r="D2" s="47">
        <v>229</v>
      </c>
      <c r="E2" s="47">
        <v>283</v>
      </c>
      <c r="F2" s="47">
        <v>322</v>
      </c>
      <c r="G2" s="48">
        <v>360</v>
      </c>
      <c r="AN2" s="63">
        <f>IF(B2=MIN(TRANSPORT1!L2,SCHEN79!C2,POUPEAU!B2),B2,"")</f>
        <v>1</v>
      </c>
      <c r="AO2" s="65" t="str">
        <f ca="1">IF(AN2="","",MID(CELL("nomfichier",A1),FIND("]",CELL("nomfichier",A1))+1,20))</f>
        <v>POUPEAU</v>
      </c>
    </row>
    <row r="3" spans="1:41" ht="15">
      <c r="A3" s="43">
        <v>2</v>
      </c>
      <c r="B3" s="49">
        <v>104</v>
      </c>
      <c r="C3" s="50">
        <v>151</v>
      </c>
      <c r="D3" s="50">
        <v>194</v>
      </c>
      <c r="E3" s="50">
        <v>236</v>
      </c>
      <c r="F3" s="50">
        <v>268</v>
      </c>
      <c r="G3" s="51">
        <v>299</v>
      </c>
      <c r="AN3" s="63" t="str">
        <f>IF(B3=MIN(TRANSPORT1!L3,SCHEN79!C3,POUPEAU!B3),B3,"")</f>
        <v/>
      </c>
      <c r="AO3" s="65" t="str">
        <f t="shared" ref="AO3:AO66" ca="1" si="0">IF(AN3="","",MID(CELL("nomfichier",A2),FIND("]",CELL("nomfichier",A2))+1,20))</f>
        <v/>
      </c>
    </row>
    <row r="4" spans="1:41" ht="15">
      <c r="A4" s="45">
        <v>3</v>
      </c>
      <c r="B4" s="52">
        <v>91</v>
      </c>
      <c r="C4" s="53">
        <v>128</v>
      </c>
      <c r="D4" s="53">
        <v>164</v>
      </c>
      <c r="E4" s="53">
        <v>199</v>
      </c>
      <c r="F4" s="53">
        <v>228</v>
      </c>
      <c r="G4" s="54">
        <v>256</v>
      </c>
      <c r="AN4" s="63" t="str">
        <f>IF(B4=MIN(TRANSPORT1!L4,SCHEN79!C4,POUPEAU!B4),B4,"")</f>
        <v/>
      </c>
      <c r="AO4" s="65" t="str">
        <f t="shared" ca="1" si="0"/>
        <v/>
      </c>
    </row>
    <row r="5" spans="1:41" ht="15">
      <c r="A5" s="43">
        <v>4</v>
      </c>
      <c r="B5" s="49">
        <v>123</v>
      </c>
      <c r="C5" s="50">
        <v>187</v>
      </c>
      <c r="D5" s="50">
        <v>237</v>
      </c>
      <c r="E5" s="50">
        <v>292</v>
      </c>
      <c r="F5" s="50">
        <v>342</v>
      </c>
      <c r="G5" s="51">
        <v>382</v>
      </c>
      <c r="AN5" s="63">
        <f>IF(B5=MIN(TRANSPORT1!L5,SCHEN79!C5,POUPEAU!B5),B5,"")</f>
        <v>123</v>
      </c>
      <c r="AO5" s="65" t="str">
        <f t="shared" ca="1" si="0"/>
        <v>POUPEAU</v>
      </c>
    </row>
    <row r="6" spans="1:41" ht="15">
      <c r="A6" s="45">
        <v>5</v>
      </c>
      <c r="B6" s="52">
        <v>122</v>
      </c>
      <c r="C6" s="53">
        <v>186</v>
      </c>
      <c r="D6" s="53">
        <v>240</v>
      </c>
      <c r="E6" s="53">
        <v>301</v>
      </c>
      <c r="F6" s="53">
        <v>355</v>
      </c>
      <c r="G6" s="54">
        <v>402</v>
      </c>
      <c r="AN6" s="63">
        <f>IF(B6=MIN(TRANSPORT1!L6,SCHEN79!C6,POUPEAU!B6),B6,"")</f>
        <v>122</v>
      </c>
      <c r="AO6" s="65" t="str">
        <f t="shared" ca="1" si="0"/>
        <v>POUPEAU</v>
      </c>
    </row>
    <row r="7" spans="1:41" ht="15">
      <c r="A7" s="43">
        <v>6</v>
      </c>
      <c r="B7" s="49">
        <v>124</v>
      </c>
      <c r="C7" s="50">
        <v>195</v>
      </c>
      <c r="D7" s="50">
        <v>262</v>
      </c>
      <c r="E7" s="50">
        <v>326</v>
      </c>
      <c r="F7" s="50">
        <v>367</v>
      </c>
      <c r="G7" s="51">
        <v>419</v>
      </c>
      <c r="AN7" s="63">
        <f>IF(B7=MIN(TRANSPORT1!L7,SCHEN79!C7,POUPEAU!B7),B7,"")</f>
        <v>124</v>
      </c>
      <c r="AO7" s="65" t="str">
        <f t="shared" ca="1" si="0"/>
        <v>POUPEAU</v>
      </c>
    </row>
    <row r="8" spans="1:41" ht="15">
      <c r="A8" s="45">
        <v>7</v>
      </c>
      <c r="B8" s="52">
        <v>120</v>
      </c>
      <c r="C8" s="53">
        <v>180</v>
      </c>
      <c r="D8" s="53">
        <v>229</v>
      </c>
      <c r="E8" s="53">
        <v>283</v>
      </c>
      <c r="F8" s="53">
        <v>320</v>
      </c>
      <c r="G8" s="54">
        <v>357</v>
      </c>
      <c r="AN8" s="63" t="str">
        <f>IF(B8=MIN(TRANSPORT1!L8,SCHEN79!C8,POUPEAU!B8),B8,"")</f>
        <v/>
      </c>
      <c r="AO8" s="65" t="str">
        <f t="shared" ca="1" si="0"/>
        <v/>
      </c>
    </row>
    <row r="9" spans="1:41" ht="15">
      <c r="A9" s="43">
        <v>8</v>
      </c>
      <c r="B9" s="49">
        <v>108</v>
      </c>
      <c r="C9" s="50">
        <v>158</v>
      </c>
      <c r="D9" s="50">
        <v>202</v>
      </c>
      <c r="E9" s="50">
        <v>247</v>
      </c>
      <c r="F9" s="50">
        <v>279</v>
      </c>
      <c r="G9" s="51">
        <v>311</v>
      </c>
      <c r="AN9" s="63" t="str">
        <f>IF(B9=MIN(TRANSPORT1!L9,SCHEN79!C9,POUPEAU!B9),B9,"")</f>
        <v/>
      </c>
      <c r="AO9" s="65" t="str">
        <f t="shared" ca="1" si="0"/>
        <v/>
      </c>
    </row>
    <row r="10" spans="1:41" ht="15">
      <c r="A10" s="45">
        <v>9</v>
      </c>
      <c r="B10" s="52">
        <v>102</v>
      </c>
      <c r="C10" s="53">
        <v>147</v>
      </c>
      <c r="D10" s="53">
        <v>188</v>
      </c>
      <c r="E10" s="53">
        <v>228</v>
      </c>
      <c r="F10" s="53">
        <v>255</v>
      </c>
      <c r="G10" s="54">
        <v>284</v>
      </c>
      <c r="AN10" s="63">
        <f>IF(B10=MIN(TRANSPORT1!L10,SCHEN79!C10,POUPEAU!B10),B10,"")</f>
        <v>102</v>
      </c>
      <c r="AO10" s="65" t="str">
        <f t="shared" ca="1" si="0"/>
        <v>POUPEAU</v>
      </c>
    </row>
    <row r="11" spans="1:41" ht="15">
      <c r="A11" s="43">
        <v>10</v>
      </c>
      <c r="B11" s="49">
        <v>104</v>
      </c>
      <c r="C11" s="50">
        <v>152</v>
      </c>
      <c r="D11" s="50">
        <v>194</v>
      </c>
      <c r="E11" s="50">
        <v>237</v>
      </c>
      <c r="F11" s="50">
        <v>269</v>
      </c>
      <c r="G11" s="51">
        <v>300</v>
      </c>
      <c r="AN11" s="63" t="str">
        <f>IF(B11=MIN(TRANSPORT1!L11,SCHEN79!C11,POUPEAU!B11),B11,"")</f>
        <v/>
      </c>
      <c r="AO11" s="65" t="str">
        <f t="shared" ca="1" si="0"/>
        <v/>
      </c>
    </row>
    <row r="12" spans="1:41" ht="15">
      <c r="A12" s="45">
        <v>11</v>
      </c>
      <c r="B12" s="52">
        <v>96</v>
      </c>
      <c r="C12" s="53">
        <v>136</v>
      </c>
      <c r="D12" s="53">
        <v>172</v>
      </c>
      <c r="E12" s="53">
        <v>207</v>
      </c>
      <c r="F12" s="53">
        <v>231</v>
      </c>
      <c r="G12" s="54">
        <v>256</v>
      </c>
      <c r="AN12" s="63">
        <f>IF(B12=MIN(TRANSPORT1!L12,SCHEN79!C12,POUPEAU!B12),B12,"")</f>
        <v>96</v>
      </c>
      <c r="AO12" s="65" t="str">
        <f t="shared" ca="1" si="0"/>
        <v>POUPEAU</v>
      </c>
    </row>
    <row r="13" spans="1:41" ht="15">
      <c r="A13" s="43">
        <v>12</v>
      </c>
      <c r="B13" s="49">
        <v>96</v>
      </c>
      <c r="C13" s="50">
        <v>137</v>
      </c>
      <c r="D13" s="50">
        <v>173</v>
      </c>
      <c r="E13" s="50">
        <v>208</v>
      </c>
      <c r="F13" s="50">
        <v>232</v>
      </c>
      <c r="G13" s="51">
        <v>257</v>
      </c>
      <c r="AN13" s="63">
        <f>IF(B13=MIN(TRANSPORT1!L13,SCHEN79!C13,POUPEAU!B13),B13,"")</f>
        <v>96</v>
      </c>
      <c r="AO13" s="65" t="str">
        <f t="shared" ca="1" si="0"/>
        <v>POUPEAU</v>
      </c>
    </row>
    <row r="14" spans="1:41" ht="15">
      <c r="A14" s="45">
        <v>13</v>
      </c>
      <c r="B14" s="52">
        <v>119</v>
      </c>
      <c r="C14" s="53">
        <v>184</v>
      </c>
      <c r="D14" s="53">
        <v>250</v>
      </c>
      <c r="E14" s="53">
        <v>311</v>
      </c>
      <c r="F14" s="53">
        <v>351</v>
      </c>
      <c r="G14" s="54">
        <v>402</v>
      </c>
      <c r="AN14" s="63" t="str">
        <f>IF(B14=MIN(TRANSPORT1!L14,SCHEN79!C14,POUPEAU!B14),B14,"")</f>
        <v/>
      </c>
      <c r="AO14" s="65" t="str">
        <f t="shared" ca="1" si="0"/>
        <v/>
      </c>
    </row>
    <row r="15" spans="1:41" ht="15">
      <c r="A15" s="43">
        <v>14</v>
      </c>
      <c r="B15" s="49">
        <v>93</v>
      </c>
      <c r="C15" s="50">
        <v>132</v>
      </c>
      <c r="D15" s="50">
        <v>168</v>
      </c>
      <c r="E15" s="50">
        <v>203</v>
      </c>
      <c r="F15" s="50">
        <v>232</v>
      </c>
      <c r="G15" s="51">
        <v>260</v>
      </c>
      <c r="AN15" s="63" t="str">
        <f>IF(B15=MIN(TRANSPORT1!L15,SCHEN79!C15,POUPEAU!B15),B15,"")</f>
        <v/>
      </c>
      <c r="AO15" s="65" t="str">
        <f t="shared" ca="1" si="0"/>
        <v/>
      </c>
    </row>
    <row r="16" spans="1:41" ht="15">
      <c r="A16" s="45">
        <v>15</v>
      </c>
      <c r="B16" s="52">
        <v>98</v>
      </c>
      <c r="C16" s="53">
        <v>141</v>
      </c>
      <c r="D16" s="53">
        <v>180</v>
      </c>
      <c r="E16" s="53">
        <v>218</v>
      </c>
      <c r="F16" s="53">
        <v>252</v>
      </c>
      <c r="G16" s="54">
        <v>282</v>
      </c>
      <c r="AN16" s="63" t="str">
        <f>IF(B16=MIN(TRANSPORT1!L16,SCHEN79!C16,POUPEAU!B16),B16,"")</f>
        <v/>
      </c>
      <c r="AO16" s="65" t="str">
        <f t="shared" ca="1" si="0"/>
        <v/>
      </c>
    </row>
    <row r="17" spans="1:41" ht="15">
      <c r="A17" s="43">
        <v>16</v>
      </c>
      <c r="B17" s="49">
        <v>55</v>
      </c>
      <c r="C17" s="50">
        <v>75</v>
      </c>
      <c r="D17" s="50">
        <v>100</v>
      </c>
      <c r="E17" s="50">
        <v>125</v>
      </c>
      <c r="F17" s="50">
        <v>140</v>
      </c>
      <c r="G17" s="51">
        <v>160</v>
      </c>
      <c r="AN17" s="63" t="str">
        <f>IF(B17=MIN(TRANSPORT1!L17,SCHEN79!C17,POUPEAU!B17),B17,"")</f>
        <v/>
      </c>
      <c r="AO17" s="65" t="str">
        <f t="shared" ca="1" si="0"/>
        <v/>
      </c>
    </row>
    <row r="18" spans="1:41" ht="15">
      <c r="A18" s="45">
        <v>17</v>
      </c>
      <c r="B18" s="52">
        <v>55</v>
      </c>
      <c r="C18" s="53">
        <v>75</v>
      </c>
      <c r="D18" s="53">
        <v>100</v>
      </c>
      <c r="E18" s="53">
        <v>125</v>
      </c>
      <c r="F18" s="53">
        <v>140</v>
      </c>
      <c r="G18" s="54">
        <v>160</v>
      </c>
      <c r="AN18" s="63" t="str">
        <f>IF(B18=MIN(TRANSPORT1!L18,SCHEN79!C18,POUPEAU!B18),B18,"")</f>
        <v/>
      </c>
      <c r="AO18" s="65" t="str">
        <f t="shared" ca="1" si="0"/>
        <v/>
      </c>
    </row>
    <row r="19" spans="1:41" ht="15">
      <c r="A19" s="43">
        <v>18</v>
      </c>
      <c r="B19" s="49">
        <v>81</v>
      </c>
      <c r="C19" s="50">
        <v>110</v>
      </c>
      <c r="D19" s="50">
        <v>142</v>
      </c>
      <c r="E19" s="50">
        <v>173</v>
      </c>
      <c r="F19" s="50">
        <v>198</v>
      </c>
      <c r="G19" s="51">
        <v>224</v>
      </c>
      <c r="AN19" s="63" t="str">
        <f>IF(B19=MIN(TRANSPORT1!L19,SCHEN79!C19,POUPEAU!B19),B19,"")</f>
        <v/>
      </c>
      <c r="AO19" s="65" t="str">
        <f t="shared" ca="1" si="0"/>
        <v/>
      </c>
    </row>
    <row r="20" spans="1:41" ht="15">
      <c r="A20" s="45">
        <v>19</v>
      </c>
      <c r="B20" s="52">
        <v>90</v>
      </c>
      <c r="C20" s="53">
        <v>126</v>
      </c>
      <c r="D20" s="53">
        <v>160</v>
      </c>
      <c r="E20" s="53">
        <v>193</v>
      </c>
      <c r="F20" s="53">
        <v>215</v>
      </c>
      <c r="G20" s="54">
        <v>239</v>
      </c>
      <c r="AN20" s="63" t="str">
        <f>IF(B20=MIN(TRANSPORT1!L20,SCHEN79!C20,POUPEAU!B20),B20,"")</f>
        <v/>
      </c>
      <c r="AO20" s="65" t="str">
        <f t="shared" ca="1" si="0"/>
        <v/>
      </c>
    </row>
    <row r="21" spans="1:41" ht="15">
      <c r="A21" s="43">
        <v>20</v>
      </c>
      <c r="B21" s="49">
        <v>178</v>
      </c>
      <c r="C21" s="50">
        <v>333</v>
      </c>
      <c r="D21" s="50">
        <v>478</v>
      </c>
      <c r="E21" s="50">
        <v>639</v>
      </c>
      <c r="F21" s="50">
        <v>776</v>
      </c>
      <c r="G21" s="51">
        <v>919</v>
      </c>
      <c r="AN21" s="63">
        <f>IF(B21=MIN(TRANSPORT1!L21,SCHEN79!C21,POUPEAU!B21),B21,"")</f>
        <v>178</v>
      </c>
      <c r="AO21" s="65" t="str">
        <f t="shared" ca="1" si="0"/>
        <v>POUPEAU</v>
      </c>
    </row>
    <row r="22" spans="1:41" ht="15">
      <c r="A22" s="45">
        <v>21</v>
      </c>
      <c r="B22" s="52">
        <v>94</v>
      </c>
      <c r="C22" s="53">
        <v>134</v>
      </c>
      <c r="D22" s="53">
        <v>172</v>
      </c>
      <c r="E22" s="53">
        <v>208</v>
      </c>
      <c r="F22" s="53">
        <v>240</v>
      </c>
      <c r="G22" s="54">
        <v>269</v>
      </c>
      <c r="AN22" s="63" t="str">
        <f>IF(B22=MIN(TRANSPORT1!L22,SCHEN79!C22,POUPEAU!B22),B22,"")</f>
        <v/>
      </c>
      <c r="AO22" s="65" t="str">
        <f t="shared" ca="1" si="0"/>
        <v/>
      </c>
    </row>
    <row r="23" spans="1:41" ht="15">
      <c r="A23" s="43">
        <v>22</v>
      </c>
      <c r="B23" s="49">
        <v>98</v>
      </c>
      <c r="C23" s="50">
        <v>142</v>
      </c>
      <c r="D23" s="50">
        <v>180</v>
      </c>
      <c r="E23" s="50">
        <v>218</v>
      </c>
      <c r="F23" s="50">
        <v>248</v>
      </c>
      <c r="G23" s="51">
        <v>277</v>
      </c>
      <c r="AN23" s="63" t="str">
        <f>IF(B23=MIN(TRANSPORT1!L23,SCHEN79!C23,POUPEAU!B23),B23,"")</f>
        <v/>
      </c>
      <c r="AO23" s="65" t="str">
        <f t="shared" ca="1" si="0"/>
        <v/>
      </c>
    </row>
    <row r="24" spans="1:41" ht="15">
      <c r="A24" s="45">
        <v>23</v>
      </c>
      <c r="B24" s="52">
        <v>90</v>
      </c>
      <c r="C24" s="53">
        <v>126</v>
      </c>
      <c r="D24" s="53">
        <v>162</v>
      </c>
      <c r="E24" s="53">
        <v>196</v>
      </c>
      <c r="F24" s="53">
        <v>226</v>
      </c>
      <c r="G24" s="54">
        <v>253</v>
      </c>
      <c r="AN24" s="63" t="str">
        <f>IF(B24=MIN(TRANSPORT1!L24,SCHEN79!C24,POUPEAU!B24),B24,"")</f>
        <v/>
      </c>
      <c r="AO24" s="65" t="str">
        <f t="shared" ca="1" si="0"/>
        <v/>
      </c>
    </row>
    <row r="25" spans="1:41" ht="15">
      <c r="A25" s="43">
        <v>24</v>
      </c>
      <c r="B25" s="49">
        <v>86</v>
      </c>
      <c r="C25" s="50">
        <v>118</v>
      </c>
      <c r="D25" s="50">
        <v>150</v>
      </c>
      <c r="E25" s="50">
        <v>181</v>
      </c>
      <c r="F25" s="50">
        <v>203</v>
      </c>
      <c r="G25" s="51">
        <v>226</v>
      </c>
      <c r="AN25" s="63" t="str">
        <f>IF(B25=MIN(TRANSPORT1!L25,SCHEN79!C25,POUPEAU!B25),B25,"")</f>
        <v/>
      </c>
      <c r="AO25" s="65" t="str">
        <f t="shared" ca="1" si="0"/>
        <v/>
      </c>
    </row>
    <row r="26" spans="1:41" ht="15">
      <c r="A26" s="45">
        <v>25</v>
      </c>
      <c r="B26" s="52">
        <v>115</v>
      </c>
      <c r="C26" s="53">
        <v>170</v>
      </c>
      <c r="D26" s="53">
        <v>217</v>
      </c>
      <c r="E26" s="53">
        <v>267</v>
      </c>
      <c r="F26" s="53">
        <v>304</v>
      </c>
      <c r="G26" s="54">
        <v>340</v>
      </c>
      <c r="AN26" s="63" t="str">
        <f>IF(B26=MIN(TRANSPORT1!L26,SCHEN79!C26,POUPEAU!B26),B26,"")</f>
        <v/>
      </c>
      <c r="AO26" s="65" t="str">
        <f t="shared" ca="1" si="0"/>
        <v/>
      </c>
    </row>
    <row r="27" spans="1:41" ht="15">
      <c r="A27" s="43">
        <v>26</v>
      </c>
      <c r="B27" s="49">
        <v>120</v>
      </c>
      <c r="C27" s="50">
        <v>180</v>
      </c>
      <c r="D27" s="50">
        <v>229</v>
      </c>
      <c r="E27" s="50">
        <v>283</v>
      </c>
      <c r="F27" s="50">
        <v>320</v>
      </c>
      <c r="G27" s="51">
        <v>357</v>
      </c>
      <c r="AN27" s="63" t="str">
        <f>IF(B27=MIN(TRANSPORT1!L27,SCHEN79!C27,POUPEAU!B27),B27,"")</f>
        <v/>
      </c>
      <c r="AO27" s="65" t="str">
        <f t="shared" ca="1" si="0"/>
        <v/>
      </c>
    </row>
    <row r="28" spans="1:41" ht="15">
      <c r="A28" s="45">
        <v>27</v>
      </c>
      <c r="B28" s="52">
        <v>91</v>
      </c>
      <c r="C28" s="53">
        <v>129</v>
      </c>
      <c r="D28" s="53">
        <v>165</v>
      </c>
      <c r="E28" s="53">
        <v>199</v>
      </c>
      <c r="F28" s="53">
        <v>228</v>
      </c>
      <c r="G28" s="54">
        <v>255</v>
      </c>
      <c r="AN28" s="63" t="str">
        <f>IF(B28=MIN(TRANSPORT1!L28,SCHEN79!C28,POUPEAU!B28),B28,"")</f>
        <v/>
      </c>
      <c r="AO28" s="65" t="str">
        <f t="shared" ca="1" si="0"/>
        <v/>
      </c>
    </row>
    <row r="29" spans="1:41" ht="15">
      <c r="A29" s="43">
        <v>28</v>
      </c>
      <c r="B29" s="49">
        <v>91</v>
      </c>
      <c r="C29" s="50">
        <v>128</v>
      </c>
      <c r="D29" s="50">
        <v>164</v>
      </c>
      <c r="E29" s="50">
        <v>199</v>
      </c>
      <c r="F29" s="50">
        <v>229</v>
      </c>
      <c r="G29" s="51">
        <v>257</v>
      </c>
      <c r="AN29" s="63" t="str">
        <f>IF(B29=MIN(TRANSPORT1!L29,SCHEN79!C29,POUPEAU!B29),B29,"")</f>
        <v/>
      </c>
      <c r="AO29" s="65" t="str">
        <f t="shared" ca="1" si="0"/>
        <v/>
      </c>
    </row>
    <row r="30" spans="1:41" ht="15">
      <c r="A30" s="45">
        <v>29</v>
      </c>
      <c r="B30" s="52">
        <v>116</v>
      </c>
      <c r="C30" s="53">
        <v>172</v>
      </c>
      <c r="D30" s="53">
        <v>228</v>
      </c>
      <c r="E30" s="53">
        <v>288</v>
      </c>
      <c r="F30" s="53">
        <v>330</v>
      </c>
      <c r="G30" s="54">
        <v>380</v>
      </c>
      <c r="AN30" s="63" t="str">
        <f>IF(B30=MIN(TRANSPORT1!L30,SCHEN79!C30,POUPEAU!B30),B30,"")</f>
        <v/>
      </c>
      <c r="AO30" s="65" t="str">
        <f t="shared" ca="1" si="0"/>
        <v/>
      </c>
    </row>
    <row r="31" spans="1:41" ht="15">
      <c r="A31" s="43">
        <v>30</v>
      </c>
      <c r="B31" s="49">
        <v>111</v>
      </c>
      <c r="C31" s="50">
        <v>170</v>
      </c>
      <c r="D31" s="50">
        <v>232</v>
      </c>
      <c r="E31" s="50">
        <v>291</v>
      </c>
      <c r="F31" s="50">
        <v>329</v>
      </c>
      <c r="G31" s="51">
        <v>377</v>
      </c>
      <c r="AN31" s="63">
        <f>IF(B31=MIN(TRANSPORT1!L31,SCHEN79!C31,POUPEAU!B31),B31,"")</f>
        <v>111</v>
      </c>
      <c r="AO31" s="65" t="str">
        <f t="shared" ca="1" si="0"/>
        <v>POUPEAU</v>
      </c>
    </row>
    <row r="32" spans="1:41" ht="15">
      <c r="A32" s="45">
        <v>31</v>
      </c>
      <c r="B32" s="52">
        <v>91</v>
      </c>
      <c r="C32" s="53">
        <v>127</v>
      </c>
      <c r="D32" s="53">
        <v>161</v>
      </c>
      <c r="E32" s="53">
        <v>194</v>
      </c>
      <c r="F32" s="53">
        <v>217</v>
      </c>
      <c r="G32" s="54">
        <v>241</v>
      </c>
      <c r="AN32" s="63" t="str">
        <f>IF(B32=MIN(TRANSPORT1!L32,SCHEN79!C32,POUPEAU!B32),B32,"")</f>
        <v/>
      </c>
      <c r="AO32" s="65" t="str">
        <f t="shared" ca="1" si="0"/>
        <v/>
      </c>
    </row>
    <row r="33" spans="1:41" ht="15">
      <c r="A33" s="43">
        <v>32</v>
      </c>
      <c r="B33" s="49">
        <v>89</v>
      </c>
      <c r="C33" s="50">
        <v>123</v>
      </c>
      <c r="D33" s="50">
        <v>157</v>
      </c>
      <c r="E33" s="50">
        <v>189</v>
      </c>
      <c r="F33" s="50">
        <v>211</v>
      </c>
      <c r="G33" s="51">
        <v>234</v>
      </c>
      <c r="AN33" s="63">
        <f>IF(B33=MIN(TRANSPORT1!L33,SCHEN79!C33,POUPEAU!B33),B33,"")</f>
        <v>89</v>
      </c>
      <c r="AO33" s="65" t="str">
        <f t="shared" ca="1" si="0"/>
        <v>POUPEAU</v>
      </c>
    </row>
    <row r="34" spans="1:41" ht="15">
      <c r="A34" s="45">
        <v>33</v>
      </c>
      <c r="B34" s="52">
        <v>78</v>
      </c>
      <c r="C34" s="53">
        <v>104</v>
      </c>
      <c r="D34" s="53">
        <v>133</v>
      </c>
      <c r="E34" s="53">
        <v>161</v>
      </c>
      <c r="F34" s="53">
        <v>180</v>
      </c>
      <c r="G34" s="54">
        <v>201</v>
      </c>
      <c r="AN34" s="63" t="str">
        <f>IF(B34=MIN(TRANSPORT1!L34,SCHEN79!C34,POUPEAU!B34),B34,"")</f>
        <v/>
      </c>
      <c r="AO34" s="65" t="str">
        <f t="shared" ca="1" si="0"/>
        <v/>
      </c>
    </row>
    <row r="35" spans="1:41" ht="15">
      <c r="A35" s="43">
        <v>34</v>
      </c>
      <c r="B35" s="49">
        <v>119</v>
      </c>
      <c r="C35" s="50">
        <v>184</v>
      </c>
      <c r="D35" s="50">
        <v>250</v>
      </c>
      <c r="E35" s="50">
        <v>311</v>
      </c>
      <c r="F35" s="50">
        <v>351</v>
      </c>
      <c r="G35" s="51">
        <v>402</v>
      </c>
      <c r="AN35" s="63" t="str">
        <f>IF(B35=MIN(TRANSPORT1!L35,SCHEN79!C35,POUPEAU!B35),B35,"")</f>
        <v/>
      </c>
      <c r="AO35" s="65" t="str">
        <f t="shared" ca="1" si="0"/>
        <v/>
      </c>
    </row>
    <row r="36" spans="1:41" ht="15">
      <c r="A36" s="45">
        <v>35</v>
      </c>
      <c r="B36" s="52">
        <v>93</v>
      </c>
      <c r="C36" s="53">
        <v>132</v>
      </c>
      <c r="D36" s="53">
        <v>168</v>
      </c>
      <c r="E36" s="53">
        <v>203</v>
      </c>
      <c r="F36" s="53">
        <v>233</v>
      </c>
      <c r="G36" s="54">
        <v>260</v>
      </c>
      <c r="AN36" s="63" t="str">
        <f>IF(B36=MIN(TRANSPORT1!L36,SCHEN79!C36,POUPEAU!B36),B36,"")</f>
        <v/>
      </c>
      <c r="AO36" s="65" t="str">
        <f t="shared" ca="1" si="0"/>
        <v/>
      </c>
    </row>
    <row r="37" spans="1:41" ht="15">
      <c r="A37" s="43">
        <v>36</v>
      </c>
      <c r="B37" s="49">
        <v>88</v>
      </c>
      <c r="C37" s="50">
        <v>122</v>
      </c>
      <c r="D37" s="50">
        <v>157</v>
      </c>
      <c r="E37" s="50">
        <v>190</v>
      </c>
      <c r="F37" s="50">
        <v>218</v>
      </c>
      <c r="G37" s="51">
        <v>244</v>
      </c>
      <c r="AN37" s="63" t="str">
        <f>IF(B37=MIN(TRANSPORT1!L37,SCHEN79!C37,POUPEAU!B37),B37,"")</f>
        <v/>
      </c>
      <c r="AO37" s="65" t="str">
        <f t="shared" ca="1" si="0"/>
        <v/>
      </c>
    </row>
    <row r="38" spans="1:41" ht="15">
      <c r="A38" s="45">
        <v>37</v>
      </c>
      <c r="B38" s="52">
        <v>80</v>
      </c>
      <c r="C38" s="53">
        <v>108</v>
      </c>
      <c r="D38" s="53">
        <v>139</v>
      </c>
      <c r="E38" s="53">
        <v>169</v>
      </c>
      <c r="F38" s="53">
        <v>193</v>
      </c>
      <c r="G38" s="54">
        <v>217</v>
      </c>
      <c r="AN38" s="63" t="str">
        <f>IF(B38=MIN(TRANSPORT1!L38,SCHEN79!C38,POUPEAU!B38),B38,"")</f>
        <v/>
      </c>
      <c r="AO38" s="65" t="str">
        <f t="shared" ca="1" si="0"/>
        <v/>
      </c>
    </row>
    <row r="39" spans="1:41" ht="15">
      <c r="A39" s="43">
        <v>38</v>
      </c>
      <c r="B39" s="49">
        <v>120</v>
      </c>
      <c r="C39" s="50">
        <v>180</v>
      </c>
      <c r="D39" s="50">
        <v>229</v>
      </c>
      <c r="E39" s="50">
        <v>283</v>
      </c>
      <c r="F39" s="50">
        <v>322</v>
      </c>
      <c r="G39" s="51">
        <v>360</v>
      </c>
      <c r="AN39" s="63" t="str">
        <f>IF(B39=MIN(TRANSPORT1!L39,SCHEN79!C39,POUPEAU!B39),B39,"")</f>
        <v/>
      </c>
      <c r="AO39" s="65" t="str">
        <f t="shared" ca="1" si="0"/>
        <v/>
      </c>
    </row>
    <row r="40" spans="1:41" ht="15">
      <c r="A40" s="45">
        <v>39</v>
      </c>
      <c r="B40" s="52">
        <v>98</v>
      </c>
      <c r="C40" s="53">
        <v>141</v>
      </c>
      <c r="D40" s="53">
        <v>181</v>
      </c>
      <c r="E40" s="53">
        <v>219</v>
      </c>
      <c r="F40" s="53">
        <v>252</v>
      </c>
      <c r="G40" s="54">
        <v>283</v>
      </c>
      <c r="AN40" s="63" t="str">
        <f>IF(B40=MIN(TRANSPORT1!L40,SCHEN79!C40,POUPEAU!B40),B40,"")</f>
        <v/>
      </c>
      <c r="AO40" s="65" t="str">
        <f t="shared" ca="1" si="0"/>
        <v/>
      </c>
    </row>
    <row r="41" spans="1:41" ht="15">
      <c r="A41" s="43">
        <v>40</v>
      </c>
      <c r="B41" s="49">
        <v>86</v>
      </c>
      <c r="C41" s="50">
        <v>118</v>
      </c>
      <c r="D41" s="50">
        <v>150</v>
      </c>
      <c r="E41" s="50">
        <v>181</v>
      </c>
      <c r="F41" s="50">
        <v>203</v>
      </c>
      <c r="G41" s="51">
        <v>226</v>
      </c>
      <c r="AN41" s="63" t="str">
        <f>IF(B41=MIN(TRANSPORT1!L41,SCHEN79!C41,POUPEAU!B41),B41,"")</f>
        <v/>
      </c>
      <c r="AO41" s="65" t="str">
        <f t="shared" ca="1" si="0"/>
        <v/>
      </c>
    </row>
    <row r="42" spans="1:41" ht="15">
      <c r="A42" s="45">
        <v>41</v>
      </c>
      <c r="B42" s="52">
        <v>88</v>
      </c>
      <c r="C42" s="53">
        <v>122</v>
      </c>
      <c r="D42" s="53">
        <v>157</v>
      </c>
      <c r="E42" s="53">
        <v>190</v>
      </c>
      <c r="F42" s="53">
        <v>218</v>
      </c>
      <c r="G42" s="54">
        <v>244</v>
      </c>
      <c r="AN42" s="63" t="str">
        <f>IF(B42=MIN(TRANSPORT1!L42,SCHEN79!C42,POUPEAU!B42),B42,"")</f>
        <v/>
      </c>
      <c r="AO42" s="65" t="str">
        <f t="shared" ca="1" si="0"/>
        <v/>
      </c>
    </row>
    <row r="43" spans="1:41" ht="15">
      <c r="A43" s="43">
        <v>42</v>
      </c>
      <c r="B43" s="49">
        <v>97</v>
      </c>
      <c r="C43" s="50">
        <v>140</v>
      </c>
      <c r="D43" s="50">
        <v>179</v>
      </c>
      <c r="E43" s="50">
        <v>216</v>
      </c>
      <c r="F43" s="50">
        <v>250</v>
      </c>
      <c r="G43" s="51">
        <v>280</v>
      </c>
      <c r="AN43" s="63" t="str">
        <f>IF(B43=MIN(TRANSPORT1!L43,SCHEN79!C43,POUPEAU!B43),B43,"")</f>
        <v/>
      </c>
      <c r="AO43" s="65" t="str">
        <f t="shared" ca="1" si="0"/>
        <v/>
      </c>
    </row>
    <row r="44" spans="1:41" ht="15">
      <c r="A44" s="45">
        <v>43</v>
      </c>
      <c r="B44" s="52">
        <v>97</v>
      </c>
      <c r="C44" s="53">
        <v>139</v>
      </c>
      <c r="D44" s="53">
        <v>177</v>
      </c>
      <c r="E44" s="53">
        <v>215</v>
      </c>
      <c r="F44" s="53">
        <v>248</v>
      </c>
      <c r="G44" s="54">
        <v>277</v>
      </c>
      <c r="AN44" s="63" t="str">
        <f>IF(B44=MIN(TRANSPORT1!L44,SCHEN79!C44,POUPEAU!B44),B44,"")</f>
        <v/>
      </c>
      <c r="AO44" s="65" t="str">
        <f t="shared" ca="1" si="0"/>
        <v/>
      </c>
    </row>
    <row r="45" spans="1:41" ht="15">
      <c r="A45" s="43">
        <v>44</v>
      </c>
      <c r="B45" s="49">
        <v>92</v>
      </c>
      <c r="C45" s="50">
        <v>130</v>
      </c>
      <c r="D45" s="50">
        <v>166</v>
      </c>
      <c r="E45" s="50">
        <v>200</v>
      </c>
      <c r="F45" s="50">
        <v>230</v>
      </c>
      <c r="G45" s="51">
        <v>255</v>
      </c>
      <c r="AN45" s="63" t="str">
        <f>IF(B45=MIN(TRANSPORT1!L45,SCHEN79!C45,POUPEAU!B45),B45,"")</f>
        <v/>
      </c>
      <c r="AO45" s="65" t="str">
        <f t="shared" ca="1" si="0"/>
        <v/>
      </c>
    </row>
    <row r="46" spans="1:41" ht="15">
      <c r="A46" s="45">
        <v>45</v>
      </c>
      <c r="B46" s="52">
        <v>88</v>
      </c>
      <c r="C46" s="53">
        <v>122</v>
      </c>
      <c r="D46" s="53">
        <v>157</v>
      </c>
      <c r="E46" s="53">
        <v>190</v>
      </c>
      <c r="F46" s="53">
        <v>218</v>
      </c>
      <c r="G46" s="54">
        <v>244</v>
      </c>
      <c r="AN46" s="63" t="str">
        <f>IF(B46=MIN(TRANSPORT1!L46,SCHEN79!C46,POUPEAU!B46),B46,"")</f>
        <v/>
      </c>
      <c r="AO46" s="65" t="str">
        <f t="shared" ca="1" si="0"/>
        <v/>
      </c>
    </row>
    <row r="47" spans="1:41" ht="15">
      <c r="A47" s="43">
        <v>46</v>
      </c>
      <c r="B47" s="49">
        <v>102</v>
      </c>
      <c r="C47" s="50">
        <v>147</v>
      </c>
      <c r="D47" s="50">
        <v>188</v>
      </c>
      <c r="E47" s="50">
        <v>227</v>
      </c>
      <c r="F47" s="50">
        <v>263</v>
      </c>
      <c r="G47" s="51">
        <v>294</v>
      </c>
      <c r="AN47" s="63" t="str">
        <f>IF(B47=MIN(TRANSPORT1!L47,SCHEN79!C47,POUPEAU!B47),B47,"")</f>
        <v/>
      </c>
      <c r="AO47" s="65" t="str">
        <f t="shared" ca="1" si="0"/>
        <v/>
      </c>
    </row>
    <row r="48" spans="1:41" ht="15">
      <c r="A48" s="45">
        <v>47</v>
      </c>
      <c r="B48" s="52">
        <v>86</v>
      </c>
      <c r="C48" s="53">
        <v>118</v>
      </c>
      <c r="D48" s="53">
        <v>150</v>
      </c>
      <c r="E48" s="53">
        <v>181</v>
      </c>
      <c r="F48" s="53">
        <v>203</v>
      </c>
      <c r="G48" s="54">
        <v>226</v>
      </c>
      <c r="AN48" s="63">
        <f>IF(B48=MIN(TRANSPORT1!L48,SCHEN79!C48,POUPEAU!B48),B48,"")</f>
        <v>86</v>
      </c>
      <c r="AO48" s="65" t="str">
        <f t="shared" ca="1" si="0"/>
        <v>POUPEAU</v>
      </c>
    </row>
    <row r="49" spans="1:41" ht="15">
      <c r="A49" s="43">
        <v>48</v>
      </c>
      <c r="B49" s="55">
        <v>99</v>
      </c>
      <c r="C49" s="56">
        <v>143</v>
      </c>
      <c r="D49" s="56">
        <v>183</v>
      </c>
      <c r="E49" s="56">
        <v>221</v>
      </c>
      <c r="F49" s="56">
        <v>256</v>
      </c>
      <c r="G49" s="57">
        <v>286</v>
      </c>
      <c r="AN49" s="63">
        <f>IF(B49=MIN(TRANSPORT1!L49,SCHEN79!C49,POUPEAU!B49),B49,"")</f>
        <v>99</v>
      </c>
      <c r="AO49" s="65" t="str">
        <f t="shared" ca="1" si="0"/>
        <v>POUPEAU</v>
      </c>
    </row>
    <row r="50" spans="1:41" ht="15">
      <c r="A50" s="45">
        <v>49</v>
      </c>
      <c r="B50" s="46">
        <v>88</v>
      </c>
      <c r="C50" s="47">
        <v>122</v>
      </c>
      <c r="D50" s="47">
        <v>157</v>
      </c>
      <c r="E50" s="47">
        <v>190</v>
      </c>
      <c r="F50" s="47">
        <v>218</v>
      </c>
      <c r="G50" s="48">
        <v>244</v>
      </c>
      <c r="AN50" s="63" t="str">
        <f>IF(B50=MIN(TRANSPORT1!L50,SCHEN79!C50,POUPEAU!B50),B50,"")</f>
        <v/>
      </c>
      <c r="AO50" s="65" t="str">
        <f t="shared" ca="1" si="0"/>
        <v/>
      </c>
    </row>
    <row r="51" spans="1:41" ht="15">
      <c r="A51" s="43">
        <v>50</v>
      </c>
      <c r="B51" s="49">
        <v>97</v>
      </c>
      <c r="C51" s="50">
        <v>139</v>
      </c>
      <c r="D51" s="50">
        <v>177</v>
      </c>
      <c r="E51" s="50">
        <v>214</v>
      </c>
      <c r="F51" s="50">
        <v>244</v>
      </c>
      <c r="G51" s="51">
        <v>273</v>
      </c>
      <c r="AN51" s="63" t="str">
        <f>IF(B51=MIN(TRANSPORT1!L51,SCHEN79!C51,POUPEAU!B51),B51,"")</f>
        <v/>
      </c>
      <c r="AO51" s="65" t="str">
        <f t="shared" ca="1" si="0"/>
        <v/>
      </c>
    </row>
    <row r="52" spans="1:41" ht="15">
      <c r="A52" s="45">
        <v>51</v>
      </c>
      <c r="B52" s="52">
        <v>119</v>
      </c>
      <c r="C52" s="53">
        <v>178</v>
      </c>
      <c r="D52" s="53">
        <v>227</v>
      </c>
      <c r="E52" s="53">
        <v>279</v>
      </c>
      <c r="F52" s="53">
        <v>317</v>
      </c>
      <c r="G52" s="54">
        <v>355</v>
      </c>
      <c r="AN52" s="63" t="str">
        <f>IF(B52=MIN(TRANSPORT1!L52,SCHEN79!C52,POUPEAU!B52),B52,"")</f>
        <v/>
      </c>
      <c r="AO52" s="65" t="str">
        <f t="shared" ca="1" si="0"/>
        <v/>
      </c>
    </row>
    <row r="53" spans="1:41" ht="15">
      <c r="A53" s="43">
        <v>52</v>
      </c>
      <c r="B53" s="49">
        <v>107</v>
      </c>
      <c r="C53" s="50">
        <v>155</v>
      </c>
      <c r="D53" s="50">
        <v>199</v>
      </c>
      <c r="E53" s="50">
        <v>246</v>
      </c>
      <c r="F53" s="50">
        <v>281</v>
      </c>
      <c r="G53" s="51">
        <v>315</v>
      </c>
      <c r="AN53" s="63" t="str">
        <f>IF(B53=MIN(TRANSPORT1!L53,SCHEN79!C53,POUPEAU!B53),B53,"")</f>
        <v/>
      </c>
      <c r="AO53" s="65" t="str">
        <f t="shared" ca="1" si="0"/>
        <v/>
      </c>
    </row>
    <row r="54" spans="1:41" ht="15">
      <c r="A54" s="45">
        <v>53</v>
      </c>
      <c r="B54" s="52">
        <v>90</v>
      </c>
      <c r="C54" s="53">
        <v>126</v>
      </c>
      <c r="D54" s="53">
        <v>161</v>
      </c>
      <c r="E54" s="53">
        <v>195</v>
      </c>
      <c r="F54" s="53">
        <v>224</v>
      </c>
      <c r="G54" s="54">
        <v>250</v>
      </c>
      <c r="AN54" s="63" t="str">
        <f>IF(B54=MIN(TRANSPORT1!L54,SCHEN79!C54,POUPEAU!B54),B54,"")</f>
        <v/>
      </c>
      <c r="AO54" s="65" t="str">
        <f t="shared" ca="1" si="0"/>
        <v/>
      </c>
    </row>
    <row r="55" spans="1:41" ht="15">
      <c r="A55" s="43">
        <v>54</v>
      </c>
      <c r="B55" s="49">
        <v>115</v>
      </c>
      <c r="C55" s="50">
        <v>170</v>
      </c>
      <c r="D55" s="50">
        <v>217</v>
      </c>
      <c r="E55" s="50">
        <v>267</v>
      </c>
      <c r="F55" s="50">
        <v>304</v>
      </c>
      <c r="G55" s="51">
        <v>340</v>
      </c>
      <c r="AN55" s="63" t="str">
        <f>IF(B55=MIN(TRANSPORT1!L55,SCHEN79!C55,POUPEAU!B55),B55,"")</f>
        <v/>
      </c>
      <c r="AO55" s="65" t="str">
        <f t="shared" ca="1" si="0"/>
        <v/>
      </c>
    </row>
    <row r="56" spans="1:41" ht="15">
      <c r="A56" s="45">
        <v>55</v>
      </c>
      <c r="B56" s="52">
        <v>115</v>
      </c>
      <c r="C56" s="53">
        <v>170</v>
      </c>
      <c r="D56" s="53">
        <v>217</v>
      </c>
      <c r="E56" s="53">
        <v>267</v>
      </c>
      <c r="F56" s="53">
        <v>304</v>
      </c>
      <c r="G56" s="54">
        <v>340</v>
      </c>
      <c r="AN56" s="63" t="str">
        <f>IF(B56=MIN(TRANSPORT1!L56,SCHEN79!C56,POUPEAU!B56),B56,"")</f>
        <v/>
      </c>
      <c r="AO56" s="65" t="str">
        <f t="shared" ca="1" si="0"/>
        <v/>
      </c>
    </row>
    <row r="57" spans="1:41" ht="15">
      <c r="A57" s="43">
        <v>56</v>
      </c>
      <c r="B57" s="49">
        <v>97</v>
      </c>
      <c r="C57" s="50">
        <v>139</v>
      </c>
      <c r="D57" s="50">
        <v>177</v>
      </c>
      <c r="E57" s="50">
        <v>214</v>
      </c>
      <c r="F57" s="50">
        <v>244</v>
      </c>
      <c r="G57" s="51">
        <v>273</v>
      </c>
      <c r="AN57" s="63" t="str">
        <f>IF(B57=MIN(TRANSPORT1!L57,SCHEN79!C57,POUPEAU!B57),B57,"")</f>
        <v/>
      </c>
      <c r="AO57" s="65" t="str">
        <f t="shared" ca="1" si="0"/>
        <v/>
      </c>
    </row>
    <row r="58" spans="1:41" ht="15">
      <c r="A58" s="45">
        <v>57</v>
      </c>
      <c r="B58" s="52">
        <v>113</v>
      </c>
      <c r="C58" s="53">
        <v>168</v>
      </c>
      <c r="D58" s="53">
        <v>214</v>
      </c>
      <c r="E58" s="53">
        <v>261</v>
      </c>
      <c r="F58" s="53">
        <v>304</v>
      </c>
      <c r="G58" s="54">
        <v>340</v>
      </c>
      <c r="AN58" s="63" t="str">
        <f>IF(B58=MIN(TRANSPORT1!L58,SCHEN79!C58,POUPEAU!B58),B58,"")</f>
        <v/>
      </c>
      <c r="AO58" s="65" t="str">
        <f t="shared" ca="1" si="0"/>
        <v/>
      </c>
    </row>
    <row r="59" spans="1:41" ht="15">
      <c r="A59" s="43">
        <v>58</v>
      </c>
      <c r="B59" s="49">
        <v>89</v>
      </c>
      <c r="C59" s="50">
        <v>124</v>
      </c>
      <c r="D59" s="50">
        <v>160</v>
      </c>
      <c r="E59" s="50">
        <v>194</v>
      </c>
      <c r="F59" s="50">
        <v>223</v>
      </c>
      <c r="G59" s="51">
        <v>251</v>
      </c>
      <c r="AN59" s="63" t="str">
        <f>IF(B59=MIN(TRANSPORT1!L59,SCHEN79!C59,POUPEAU!B59),B59,"")</f>
        <v/>
      </c>
      <c r="AO59" s="65" t="str">
        <f t="shared" ca="1" si="0"/>
        <v/>
      </c>
    </row>
    <row r="60" spans="1:41" ht="15">
      <c r="A60" s="45">
        <v>59</v>
      </c>
      <c r="B60" s="52">
        <v>107</v>
      </c>
      <c r="C60" s="53">
        <v>157</v>
      </c>
      <c r="D60" s="53">
        <v>201</v>
      </c>
      <c r="E60" s="53">
        <v>245</v>
      </c>
      <c r="F60" s="53">
        <v>278</v>
      </c>
      <c r="G60" s="54">
        <v>310</v>
      </c>
      <c r="AN60" s="63" t="str">
        <f>IF(B60=MIN(TRANSPORT1!L60,SCHEN79!C60,POUPEAU!B60),B60,"")</f>
        <v/>
      </c>
      <c r="AO60" s="65" t="str">
        <f t="shared" ca="1" si="0"/>
        <v/>
      </c>
    </row>
    <row r="61" spans="1:41" ht="15">
      <c r="A61" s="43">
        <v>60</v>
      </c>
      <c r="B61" s="49">
        <v>104</v>
      </c>
      <c r="C61" s="50">
        <v>151</v>
      </c>
      <c r="D61" s="50">
        <v>194</v>
      </c>
      <c r="E61" s="50">
        <v>236</v>
      </c>
      <c r="F61" s="50">
        <v>268</v>
      </c>
      <c r="G61" s="51">
        <v>299</v>
      </c>
      <c r="AN61" s="63" t="str">
        <f>IF(B61=MIN(TRANSPORT1!L61,SCHEN79!C61,POUPEAU!B61),B61,"")</f>
        <v/>
      </c>
      <c r="AO61" s="65" t="str">
        <f t="shared" ca="1" si="0"/>
        <v/>
      </c>
    </row>
    <row r="62" spans="1:41" ht="15">
      <c r="A62" s="45">
        <v>61</v>
      </c>
      <c r="B62" s="52">
        <v>88</v>
      </c>
      <c r="C62" s="53">
        <v>122</v>
      </c>
      <c r="D62" s="53">
        <v>157</v>
      </c>
      <c r="E62" s="53">
        <v>190</v>
      </c>
      <c r="F62" s="53">
        <v>218</v>
      </c>
      <c r="G62" s="54">
        <v>244</v>
      </c>
      <c r="AN62" s="63" t="str">
        <f>IF(B62=MIN(TRANSPORT1!L62,SCHEN79!C62,POUPEAU!B62),B62,"")</f>
        <v/>
      </c>
      <c r="AO62" s="65" t="str">
        <f t="shared" ca="1" si="0"/>
        <v/>
      </c>
    </row>
    <row r="63" spans="1:41" ht="15">
      <c r="A63" s="43">
        <v>62</v>
      </c>
      <c r="B63" s="49">
        <v>105</v>
      </c>
      <c r="C63" s="50">
        <v>153</v>
      </c>
      <c r="D63" s="50">
        <v>196</v>
      </c>
      <c r="E63" s="50">
        <v>239</v>
      </c>
      <c r="F63" s="50">
        <v>271</v>
      </c>
      <c r="G63" s="51">
        <v>302</v>
      </c>
      <c r="AN63" s="63" t="str">
        <f>IF(B63=MIN(TRANSPORT1!L63,SCHEN79!C63,POUPEAU!B63),B63,"")</f>
        <v/>
      </c>
      <c r="AO63" s="65" t="str">
        <f t="shared" ca="1" si="0"/>
        <v/>
      </c>
    </row>
    <row r="64" spans="1:41" ht="15">
      <c r="A64" s="45">
        <v>63</v>
      </c>
      <c r="B64" s="52">
        <v>91</v>
      </c>
      <c r="C64" s="53">
        <v>128</v>
      </c>
      <c r="D64" s="53">
        <v>164</v>
      </c>
      <c r="E64" s="53">
        <v>199</v>
      </c>
      <c r="F64" s="53">
        <v>229</v>
      </c>
      <c r="G64" s="54">
        <v>257</v>
      </c>
      <c r="AN64" s="63" t="str">
        <f>IF(B64=MIN(TRANSPORT1!L64,SCHEN79!C64,POUPEAU!B64),B64,"")</f>
        <v/>
      </c>
      <c r="AO64" s="65" t="str">
        <f t="shared" ca="1" si="0"/>
        <v/>
      </c>
    </row>
    <row r="65" spans="1:41" ht="15">
      <c r="A65" s="43">
        <v>64</v>
      </c>
      <c r="B65" s="49">
        <v>88</v>
      </c>
      <c r="C65" s="50">
        <v>123</v>
      </c>
      <c r="D65" s="50">
        <v>156</v>
      </c>
      <c r="E65" s="50">
        <v>188</v>
      </c>
      <c r="F65" s="50">
        <v>210</v>
      </c>
      <c r="G65" s="51">
        <v>233</v>
      </c>
      <c r="AN65" s="63">
        <f>IF(B65=MIN(TRANSPORT1!L65,SCHEN79!C65,POUPEAU!B65),B65,"")</f>
        <v>88</v>
      </c>
      <c r="AO65" s="65" t="str">
        <f t="shared" ca="1" si="0"/>
        <v>POUPEAU</v>
      </c>
    </row>
    <row r="66" spans="1:41" ht="15">
      <c r="A66" s="45">
        <v>65</v>
      </c>
      <c r="B66" s="52">
        <v>89</v>
      </c>
      <c r="C66" s="53">
        <v>125</v>
      </c>
      <c r="D66" s="53">
        <v>158</v>
      </c>
      <c r="E66" s="53">
        <v>191</v>
      </c>
      <c r="F66" s="53">
        <v>213</v>
      </c>
      <c r="G66" s="54">
        <v>237</v>
      </c>
      <c r="AN66" s="63">
        <f>IF(B66=MIN(TRANSPORT1!L66,SCHEN79!C66,POUPEAU!B66),B66,"")</f>
        <v>89</v>
      </c>
      <c r="AO66" s="65" t="str">
        <f t="shared" ca="1" si="0"/>
        <v>POUPEAU</v>
      </c>
    </row>
    <row r="67" spans="1:41" ht="15">
      <c r="A67" s="43">
        <v>66</v>
      </c>
      <c r="B67" s="49">
        <v>105</v>
      </c>
      <c r="C67" s="50">
        <v>152</v>
      </c>
      <c r="D67" s="50">
        <v>194</v>
      </c>
      <c r="E67" s="50">
        <v>235</v>
      </c>
      <c r="F67" s="50">
        <v>263</v>
      </c>
      <c r="G67" s="51">
        <v>292</v>
      </c>
      <c r="AN67" s="63">
        <f>IF(B67=MIN(TRANSPORT1!L67,SCHEN79!C67,POUPEAU!B67),B67,"")</f>
        <v>105</v>
      </c>
      <c r="AO67" s="65" t="str">
        <f t="shared" ref="AO67:AO96" ca="1" si="1">IF(AN67="","",MID(CELL("nomfichier",A66),FIND("]",CELL("nomfichier",A66))+1,20))</f>
        <v>POUPEAU</v>
      </c>
    </row>
    <row r="68" spans="1:41" ht="15">
      <c r="A68" s="45">
        <v>67</v>
      </c>
      <c r="B68" s="52">
        <v>122</v>
      </c>
      <c r="C68" s="53">
        <v>183</v>
      </c>
      <c r="D68" s="53">
        <v>233</v>
      </c>
      <c r="E68" s="53">
        <v>287</v>
      </c>
      <c r="F68" s="53">
        <v>325</v>
      </c>
      <c r="G68" s="54">
        <v>363</v>
      </c>
      <c r="AN68" s="63" t="str">
        <f>IF(B68=MIN(TRANSPORT1!L68,SCHEN79!C68,POUPEAU!B68),B68,"")</f>
        <v/>
      </c>
      <c r="AO68" s="65" t="str">
        <f t="shared" ca="1" si="1"/>
        <v/>
      </c>
    </row>
    <row r="69" spans="1:41" ht="15">
      <c r="A69" s="43">
        <v>68</v>
      </c>
      <c r="B69" s="49">
        <v>116</v>
      </c>
      <c r="C69" s="50">
        <v>172</v>
      </c>
      <c r="D69" s="50">
        <v>220</v>
      </c>
      <c r="E69" s="50">
        <v>271</v>
      </c>
      <c r="F69" s="50">
        <v>308</v>
      </c>
      <c r="G69" s="51">
        <v>344</v>
      </c>
      <c r="AN69" s="63" t="str">
        <f>IF(B69=MIN(TRANSPORT1!L69,SCHEN79!C69,POUPEAU!B69),B69,"")</f>
        <v/>
      </c>
      <c r="AO69" s="65" t="str">
        <f t="shared" ca="1" si="1"/>
        <v/>
      </c>
    </row>
    <row r="70" spans="1:41" ht="15">
      <c r="A70" s="45">
        <v>69</v>
      </c>
      <c r="B70" s="52">
        <v>98</v>
      </c>
      <c r="C70" s="53">
        <v>142</v>
      </c>
      <c r="D70" s="53">
        <v>181</v>
      </c>
      <c r="E70" s="53">
        <v>219</v>
      </c>
      <c r="F70" s="53">
        <v>253</v>
      </c>
      <c r="G70" s="54">
        <v>283</v>
      </c>
      <c r="AN70" s="63" t="str">
        <f>IF(B70=MIN(TRANSPORT1!L70,SCHEN79!C70,POUPEAU!B70),B70,"")</f>
        <v/>
      </c>
      <c r="AO70" s="65" t="str">
        <f t="shared" ca="1" si="1"/>
        <v/>
      </c>
    </row>
    <row r="71" spans="1:41" ht="15">
      <c r="A71" s="43">
        <v>70</v>
      </c>
      <c r="B71" s="49">
        <v>115</v>
      </c>
      <c r="C71" s="50">
        <v>170</v>
      </c>
      <c r="D71" s="50">
        <v>217</v>
      </c>
      <c r="E71" s="50">
        <v>267</v>
      </c>
      <c r="F71" s="50">
        <v>304</v>
      </c>
      <c r="G71" s="51">
        <v>340</v>
      </c>
      <c r="AN71" s="63" t="str">
        <f>IF(B71=MIN(TRANSPORT1!L71,SCHEN79!C71,POUPEAU!B71),B71,"")</f>
        <v/>
      </c>
      <c r="AO71" s="65" t="str">
        <f t="shared" ca="1" si="1"/>
        <v/>
      </c>
    </row>
    <row r="72" spans="1:41" ht="15">
      <c r="A72" s="45">
        <v>71</v>
      </c>
      <c r="B72" s="52">
        <v>93</v>
      </c>
      <c r="C72" s="53">
        <v>132</v>
      </c>
      <c r="D72" s="53">
        <v>169</v>
      </c>
      <c r="E72" s="53">
        <v>205</v>
      </c>
      <c r="F72" s="53">
        <v>236</v>
      </c>
      <c r="G72" s="54">
        <v>265</v>
      </c>
      <c r="AN72" s="63" t="str">
        <f>IF(B72=MIN(TRANSPORT1!L72,SCHEN79!C72,POUPEAU!B72),B72,"")</f>
        <v/>
      </c>
      <c r="AO72" s="65" t="str">
        <f t="shared" ca="1" si="1"/>
        <v/>
      </c>
    </row>
    <row r="73" spans="1:41" ht="15">
      <c r="A73" s="43">
        <v>72</v>
      </c>
      <c r="B73" s="49">
        <v>88</v>
      </c>
      <c r="C73" s="50">
        <v>122</v>
      </c>
      <c r="D73" s="50">
        <v>157</v>
      </c>
      <c r="E73" s="50">
        <v>190</v>
      </c>
      <c r="F73" s="50">
        <v>218</v>
      </c>
      <c r="G73" s="51">
        <v>244</v>
      </c>
      <c r="AN73" s="63" t="str">
        <f>IF(B73=MIN(TRANSPORT1!L73,SCHEN79!C73,POUPEAU!B73),B73,"")</f>
        <v/>
      </c>
      <c r="AO73" s="65" t="str">
        <f t="shared" ca="1" si="1"/>
        <v/>
      </c>
    </row>
    <row r="74" spans="1:41" ht="15">
      <c r="A74" s="45">
        <v>73</v>
      </c>
      <c r="B74" s="52">
        <v>120</v>
      </c>
      <c r="C74" s="53">
        <v>180</v>
      </c>
      <c r="D74" s="53">
        <v>229</v>
      </c>
      <c r="E74" s="53">
        <v>283</v>
      </c>
      <c r="F74" s="53">
        <v>320</v>
      </c>
      <c r="G74" s="54">
        <v>357</v>
      </c>
      <c r="AN74" s="63" t="str">
        <f>IF(B74=MIN(TRANSPORT1!L74,SCHEN79!C74,POUPEAU!B74),B74,"")</f>
        <v/>
      </c>
      <c r="AO74" s="65" t="str">
        <f t="shared" ca="1" si="1"/>
        <v/>
      </c>
    </row>
    <row r="75" spans="1:41" ht="15">
      <c r="A75" s="43">
        <v>74</v>
      </c>
      <c r="B75" s="49">
        <v>120</v>
      </c>
      <c r="C75" s="50">
        <v>180</v>
      </c>
      <c r="D75" s="50">
        <v>229</v>
      </c>
      <c r="E75" s="50">
        <v>283</v>
      </c>
      <c r="F75" s="50">
        <v>320</v>
      </c>
      <c r="G75" s="51">
        <v>357</v>
      </c>
      <c r="AN75" s="63" t="str">
        <f>IF(B75=MIN(TRANSPORT1!L75,SCHEN79!C75,POUPEAU!B75),B75,"")</f>
        <v/>
      </c>
      <c r="AO75" s="65" t="str">
        <f t="shared" ca="1" si="1"/>
        <v/>
      </c>
    </row>
    <row r="76" spans="1:41" ht="15">
      <c r="A76" s="45">
        <v>75</v>
      </c>
      <c r="B76" s="52">
        <v>99</v>
      </c>
      <c r="C76" s="53">
        <v>144</v>
      </c>
      <c r="D76" s="53">
        <v>187</v>
      </c>
      <c r="E76" s="53">
        <v>228</v>
      </c>
      <c r="F76" s="53">
        <v>265</v>
      </c>
      <c r="G76" s="54">
        <v>300</v>
      </c>
      <c r="AN76" s="63">
        <f>IF(B76=MIN(TRANSPORT1!L76,SCHEN79!C76,POUPEAU!B76),B76,"")</f>
        <v>99</v>
      </c>
      <c r="AO76" s="65" t="str">
        <f t="shared" ca="1" si="1"/>
        <v>POUPEAU</v>
      </c>
    </row>
    <row r="77" spans="1:41" ht="15">
      <c r="A77" s="43">
        <v>76</v>
      </c>
      <c r="B77" s="49">
        <v>96</v>
      </c>
      <c r="C77" s="50">
        <v>137</v>
      </c>
      <c r="D77" s="50">
        <v>175</v>
      </c>
      <c r="E77" s="50">
        <v>211</v>
      </c>
      <c r="F77" s="50">
        <v>241</v>
      </c>
      <c r="G77" s="51">
        <v>269</v>
      </c>
      <c r="AN77" s="63" t="str">
        <f>IF(B77=MIN(TRANSPORT1!L77,SCHEN79!C77,POUPEAU!B77),B77,"")</f>
        <v/>
      </c>
      <c r="AO77" s="65" t="str">
        <f t="shared" ca="1" si="1"/>
        <v/>
      </c>
    </row>
    <row r="78" spans="1:41" ht="15">
      <c r="A78" s="45">
        <v>77</v>
      </c>
      <c r="B78" s="52">
        <v>96</v>
      </c>
      <c r="C78" s="53">
        <v>138</v>
      </c>
      <c r="D78" s="53">
        <v>179</v>
      </c>
      <c r="E78" s="53">
        <v>220</v>
      </c>
      <c r="F78" s="53">
        <v>255</v>
      </c>
      <c r="G78" s="54">
        <v>288</v>
      </c>
      <c r="AN78" s="63">
        <f>IF(B78=MIN(TRANSPORT1!L78,SCHEN79!C78,POUPEAU!B78),B78,"")</f>
        <v>96</v>
      </c>
      <c r="AO78" s="65" t="str">
        <f t="shared" ca="1" si="1"/>
        <v>POUPEAU</v>
      </c>
    </row>
    <row r="79" spans="1:41" ht="15">
      <c r="A79" s="43">
        <v>78</v>
      </c>
      <c r="B79" s="49">
        <v>99</v>
      </c>
      <c r="C79" s="50">
        <v>144</v>
      </c>
      <c r="D79" s="50">
        <v>186</v>
      </c>
      <c r="E79" s="50">
        <v>228</v>
      </c>
      <c r="F79" s="50">
        <v>265</v>
      </c>
      <c r="G79" s="51">
        <v>299</v>
      </c>
      <c r="AN79" s="63">
        <f>IF(B79=MIN(TRANSPORT1!L79,SCHEN79!C79,POUPEAU!B79),B79,"")</f>
        <v>99</v>
      </c>
      <c r="AO79" s="65" t="str">
        <f t="shared" ca="1" si="1"/>
        <v>POUPEAU</v>
      </c>
    </row>
    <row r="80" spans="1:41" ht="15">
      <c r="A80" s="45">
        <v>79</v>
      </c>
      <c r="B80" s="52">
        <v>87</v>
      </c>
      <c r="C80" s="53">
        <v>121</v>
      </c>
      <c r="D80" s="53">
        <v>154</v>
      </c>
      <c r="E80" s="53">
        <v>185</v>
      </c>
      <c r="F80" s="53">
        <v>207</v>
      </c>
      <c r="G80" s="54">
        <v>230</v>
      </c>
      <c r="AN80" s="63" t="str">
        <f>IF(B80=MIN(TRANSPORT1!L80,SCHEN79!C80,POUPEAU!B80),B80,"")</f>
        <v/>
      </c>
      <c r="AO80" s="65" t="str">
        <f t="shared" ca="1" si="1"/>
        <v/>
      </c>
    </row>
    <row r="81" spans="1:41" ht="15">
      <c r="A81" s="43">
        <v>80</v>
      </c>
      <c r="B81" s="49">
        <v>104</v>
      </c>
      <c r="C81" s="50">
        <v>151</v>
      </c>
      <c r="D81" s="50">
        <v>194</v>
      </c>
      <c r="E81" s="50">
        <v>236</v>
      </c>
      <c r="F81" s="50">
        <v>268</v>
      </c>
      <c r="G81" s="51">
        <v>299</v>
      </c>
      <c r="AN81" s="63" t="str">
        <f>IF(B81=MIN(TRANSPORT1!L81,SCHEN79!C81,POUPEAU!B81),B81,"")</f>
        <v/>
      </c>
      <c r="AO81" s="65" t="str">
        <f t="shared" ca="1" si="1"/>
        <v/>
      </c>
    </row>
    <row r="82" spans="1:41" ht="15">
      <c r="A82" s="45">
        <v>81</v>
      </c>
      <c r="B82" s="52">
        <v>94</v>
      </c>
      <c r="C82" s="53">
        <v>134</v>
      </c>
      <c r="D82" s="53">
        <v>169</v>
      </c>
      <c r="E82" s="53">
        <v>204</v>
      </c>
      <c r="F82" s="53">
        <v>227</v>
      </c>
      <c r="G82" s="54">
        <v>252</v>
      </c>
      <c r="AN82" s="63">
        <f>IF(B82=MIN(TRANSPORT1!L82,SCHEN79!C82,POUPEAU!B82),B82,"")</f>
        <v>94</v>
      </c>
      <c r="AO82" s="65" t="str">
        <f t="shared" ca="1" si="1"/>
        <v>POUPEAU</v>
      </c>
    </row>
    <row r="83" spans="1:41" ht="15">
      <c r="A83" s="43">
        <v>82</v>
      </c>
      <c r="B83" s="49">
        <v>89</v>
      </c>
      <c r="C83" s="50">
        <v>124</v>
      </c>
      <c r="D83" s="50">
        <v>158</v>
      </c>
      <c r="E83" s="50">
        <v>190</v>
      </c>
      <c r="F83" s="50">
        <v>213</v>
      </c>
      <c r="G83" s="51">
        <v>236</v>
      </c>
      <c r="AN83" s="63">
        <f>IF(B83=MIN(TRANSPORT1!L83,SCHEN79!C83,POUPEAU!B83),B83,"")</f>
        <v>89</v>
      </c>
      <c r="AO83" s="65" t="str">
        <f t="shared" ca="1" si="1"/>
        <v>POUPEAU</v>
      </c>
    </row>
    <row r="84" spans="1:41" ht="15">
      <c r="A84" s="45">
        <v>83</v>
      </c>
      <c r="B84" s="52">
        <v>120</v>
      </c>
      <c r="C84" s="53">
        <v>187</v>
      </c>
      <c r="D84" s="53">
        <v>253</v>
      </c>
      <c r="E84" s="53">
        <v>315</v>
      </c>
      <c r="F84" s="53">
        <v>356</v>
      </c>
      <c r="G84" s="54">
        <v>407</v>
      </c>
      <c r="AN84" s="63">
        <f>IF(B84=MIN(TRANSPORT1!L84,SCHEN79!C84,POUPEAU!B84),B84,"")</f>
        <v>120</v>
      </c>
      <c r="AO84" s="65" t="str">
        <f t="shared" ca="1" si="1"/>
        <v>POUPEAU</v>
      </c>
    </row>
    <row r="85" spans="1:41" ht="15">
      <c r="A85" s="43">
        <v>84</v>
      </c>
      <c r="B85" s="49">
        <v>119</v>
      </c>
      <c r="C85" s="50">
        <v>184</v>
      </c>
      <c r="D85" s="50">
        <v>242</v>
      </c>
      <c r="E85" s="50">
        <v>303</v>
      </c>
      <c r="F85" s="50">
        <v>351</v>
      </c>
      <c r="G85" s="51">
        <v>402</v>
      </c>
      <c r="AN85" s="63" t="str">
        <f>IF(B85=MIN(TRANSPORT1!L85,SCHEN79!C85,POUPEAU!B85),B85,"")</f>
        <v/>
      </c>
      <c r="AO85" s="65" t="str">
        <f t="shared" ca="1" si="1"/>
        <v/>
      </c>
    </row>
    <row r="86" spans="1:41" ht="15">
      <c r="A86" s="45">
        <v>85</v>
      </c>
      <c r="B86" s="52">
        <v>89</v>
      </c>
      <c r="C86" s="53">
        <v>124</v>
      </c>
      <c r="D86" s="53">
        <v>158</v>
      </c>
      <c r="E86" s="53">
        <v>191</v>
      </c>
      <c r="F86" s="53">
        <v>213</v>
      </c>
      <c r="G86" s="54">
        <v>238</v>
      </c>
      <c r="AN86" s="63" t="str">
        <f>IF(B86=MIN(TRANSPORT1!L86,SCHEN79!C86,POUPEAU!B86),B86,"")</f>
        <v/>
      </c>
      <c r="AO86" s="65" t="str">
        <f t="shared" ca="1" si="1"/>
        <v/>
      </c>
    </row>
    <row r="87" spans="1:41" ht="15">
      <c r="A87" s="43">
        <v>86</v>
      </c>
      <c r="B87" s="49">
        <v>85</v>
      </c>
      <c r="C87" s="50">
        <v>118</v>
      </c>
      <c r="D87" s="50">
        <v>150</v>
      </c>
      <c r="E87" s="50">
        <v>181</v>
      </c>
      <c r="F87" s="50">
        <v>203</v>
      </c>
      <c r="G87" s="51">
        <v>227</v>
      </c>
      <c r="AN87" s="63" t="str">
        <f>IF(B87=MIN(TRANSPORT1!L87,SCHEN79!C87,POUPEAU!B87),B87,"")</f>
        <v/>
      </c>
      <c r="AO87" s="65" t="str">
        <f t="shared" ca="1" si="1"/>
        <v/>
      </c>
    </row>
    <row r="88" spans="1:41" ht="15">
      <c r="A88" s="45">
        <v>87</v>
      </c>
      <c r="B88" s="52">
        <v>91</v>
      </c>
      <c r="C88" s="53">
        <v>127</v>
      </c>
      <c r="D88" s="53">
        <v>163</v>
      </c>
      <c r="E88" s="53">
        <v>197</v>
      </c>
      <c r="F88" s="53">
        <v>226</v>
      </c>
      <c r="G88" s="54">
        <v>252</v>
      </c>
      <c r="AN88" s="63" t="str">
        <f>IF(B88=MIN(TRANSPORT1!L88,SCHEN79!C88,POUPEAU!B88),B88,"")</f>
        <v/>
      </c>
      <c r="AO88" s="65" t="str">
        <f t="shared" ca="1" si="1"/>
        <v/>
      </c>
    </row>
    <row r="89" spans="1:41" ht="15">
      <c r="A89" s="43">
        <v>88</v>
      </c>
      <c r="B89" s="49">
        <v>115</v>
      </c>
      <c r="C89" s="50">
        <v>170</v>
      </c>
      <c r="D89" s="50">
        <v>217</v>
      </c>
      <c r="E89" s="50">
        <v>267</v>
      </c>
      <c r="F89" s="50">
        <v>304</v>
      </c>
      <c r="G89" s="51">
        <v>340</v>
      </c>
      <c r="AN89" s="63" t="str">
        <f>IF(B89=MIN(TRANSPORT1!L89,SCHEN79!C89,POUPEAU!B89),B89,"")</f>
        <v/>
      </c>
      <c r="AO89" s="65" t="str">
        <f t="shared" ca="1" si="1"/>
        <v/>
      </c>
    </row>
    <row r="90" spans="1:41" ht="15">
      <c r="A90" s="45">
        <v>89</v>
      </c>
      <c r="B90" s="52">
        <v>89</v>
      </c>
      <c r="C90" s="53">
        <v>124</v>
      </c>
      <c r="D90" s="53">
        <v>160</v>
      </c>
      <c r="E90" s="53">
        <v>194</v>
      </c>
      <c r="F90" s="53">
        <v>223</v>
      </c>
      <c r="G90" s="54">
        <v>251</v>
      </c>
      <c r="AN90" s="63">
        <f>IF(B90=MIN(TRANSPORT1!L90,SCHEN79!C90,POUPEAU!B90),B90,"")</f>
        <v>89</v>
      </c>
      <c r="AO90" s="65" t="str">
        <f t="shared" ca="1" si="1"/>
        <v>POUPEAU</v>
      </c>
    </row>
    <row r="91" spans="1:41" ht="15">
      <c r="A91" s="43">
        <v>90</v>
      </c>
      <c r="B91" s="49">
        <v>115</v>
      </c>
      <c r="C91" s="50">
        <v>170</v>
      </c>
      <c r="D91" s="50">
        <v>217</v>
      </c>
      <c r="E91" s="50">
        <v>267</v>
      </c>
      <c r="F91" s="50">
        <v>304</v>
      </c>
      <c r="G91" s="51">
        <v>340</v>
      </c>
      <c r="AN91" s="63" t="str">
        <f>IF(B91=MIN(TRANSPORT1!L91,SCHEN79!C91,POUPEAU!B91),B91,"")</f>
        <v/>
      </c>
      <c r="AO91" s="65" t="str">
        <f t="shared" ca="1" si="1"/>
        <v/>
      </c>
    </row>
    <row r="92" spans="1:41" ht="15">
      <c r="A92" s="45">
        <v>91</v>
      </c>
      <c r="B92" s="52">
        <v>96</v>
      </c>
      <c r="C92" s="53">
        <v>139</v>
      </c>
      <c r="D92" s="53">
        <v>180</v>
      </c>
      <c r="E92" s="53">
        <v>221</v>
      </c>
      <c r="F92" s="53">
        <v>256</v>
      </c>
      <c r="G92" s="54">
        <v>290</v>
      </c>
      <c r="AN92" s="63">
        <f>IF(B92=MIN(TRANSPORT1!L92,SCHEN79!C92,POUPEAU!B92),B92,"")</f>
        <v>96</v>
      </c>
      <c r="AO92" s="65" t="str">
        <f t="shared" ca="1" si="1"/>
        <v>POUPEAU</v>
      </c>
    </row>
    <row r="93" spans="1:41" ht="15">
      <c r="A93" s="43">
        <v>92</v>
      </c>
      <c r="B93" s="49">
        <v>99</v>
      </c>
      <c r="C93" s="50">
        <v>144</v>
      </c>
      <c r="D93" s="50">
        <v>186</v>
      </c>
      <c r="E93" s="50">
        <v>228</v>
      </c>
      <c r="F93" s="50">
        <v>265</v>
      </c>
      <c r="G93" s="51">
        <v>299</v>
      </c>
      <c r="AN93" s="63">
        <f>IF(B93=MIN(TRANSPORT1!L93,SCHEN79!C93,POUPEAU!B93),B93,"")</f>
        <v>99</v>
      </c>
      <c r="AO93" s="65" t="str">
        <f t="shared" ca="1" si="1"/>
        <v>POUPEAU</v>
      </c>
    </row>
    <row r="94" spans="1:41" ht="15">
      <c r="A94" s="45">
        <v>93</v>
      </c>
      <c r="B94" s="52">
        <v>100</v>
      </c>
      <c r="C94" s="53">
        <v>145</v>
      </c>
      <c r="D94" s="53">
        <v>188</v>
      </c>
      <c r="E94" s="53">
        <v>230</v>
      </c>
      <c r="F94" s="53">
        <v>267</v>
      </c>
      <c r="G94" s="54">
        <v>301</v>
      </c>
      <c r="AN94" s="63">
        <f>IF(B94=MIN(TRANSPORT1!L94,SCHEN79!C94,POUPEAU!B94),B94,"")</f>
        <v>100</v>
      </c>
      <c r="AO94" s="65" t="str">
        <f t="shared" ca="1" si="1"/>
        <v>POUPEAU</v>
      </c>
    </row>
    <row r="95" spans="1:41" ht="15">
      <c r="A95" s="43">
        <v>94</v>
      </c>
      <c r="B95" s="49">
        <v>99</v>
      </c>
      <c r="C95" s="50">
        <v>144</v>
      </c>
      <c r="D95" s="50">
        <v>187</v>
      </c>
      <c r="E95" s="50">
        <v>228</v>
      </c>
      <c r="F95" s="50">
        <v>265</v>
      </c>
      <c r="G95" s="51">
        <v>299</v>
      </c>
      <c r="AN95" s="63">
        <f>IF(B95=MIN(TRANSPORT1!L95,SCHEN79!C95,POUPEAU!B95),B95,"")</f>
        <v>99</v>
      </c>
      <c r="AO95" s="65" t="str">
        <f t="shared" ca="1" si="1"/>
        <v>POUPEAU</v>
      </c>
    </row>
    <row r="96" spans="1:41" ht="15">
      <c r="A96" s="45">
        <v>95</v>
      </c>
      <c r="B96" s="52">
        <v>0</v>
      </c>
      <c r="C96" s="53">
        <v>147</v>
      </c>
      <c r="D96" s="53">
        <v>191</v>
      </c>
      <c r="E96" s="53">
        <v>233</v>
      </c>
      <c r="F96" s="53">
        <v>270</v>
      </c>
      <c r="G96" s="54">
        <v>304</v>
      </c>
      <c r="AN96" s="63">
        <f>IF(B96=MIN(TRANSPORT1!L96,SCHEN79!C96,POUPEAU!B96),B96,"")</f>
        <v>0</v>
      </c>
      <c r="AO96" s="65" t="str">
        <f t="shared" ca="1" si="1"/>
        <v>POUPEAU</v>
      </c>
    </row>
    <row r="97" spans="1:41" ht="15">
      <c r="A97" s="43">
        <v>98</v>
      </c>
      <c r="B97" s="55">
        <v>148</v>
      </c>
      <c r="C97" s="56">
        <v>241</v>
      </c>
      <c r="D97" s="56">
        <v>331</v>
      </c>
      <c r="E97" s="56">
        <v>417</v>
      </c>
      <c r="F97" s="56">
        <v>502</v>
      </c>
      <c r="G97" s="57">
        <v>581</v>
      </c>
      <c r="AN97" s="63">
        <f>IF(B97=MIN(TRANSPORT1!L97,SCHEN79!C97,POUPEAU!B97),B97,"")</f>
        <v>148</v>
      </c>
      <c r="AO97" s="65" t="str">
        <f ca="1">IF(AN97="","",MID(CELL("nomfichier",A96),FIND("]",CELL("nomfichier",A96))+1,20))</f>
        <v>POUPEAU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J98"/>
  <sheetViews>
    <sheetView tabSelected="1" workbookViewId="0">
      <selection activeCell="J2" sqref="J2:J4"/>
    </sheetView>
  </sheetViews>
  <sheetFormatPr baseColWidth="10" defaultRowHeight="12.75"/>
  <cols>
    <col min="2" max="2" width="0" hidden="1" customWidth="1"/>
    <col min="9" max="9" width="30.5703125" customWidth="1"/>
    <col min="10" max="10" width="16" customWidth="1"/>
  </cols>
  <sheetData>
    <row r="2" spans="1:10">
      <c r="J2" s="65" t="s">
        <v>128</v>
      </c>
    </row>
    <row r="3" spans="1:10">
      <c r="A3" s="20" t="s">
        <v>111</v>
      </c>
      <c r="B3">
        <v>0.5</v>
      </c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J3" s="65" t="s">
        <v>121</v>
      </c>
    </row>
    <row r="4" spans="1:10">
      <c r="A4">
        <v>1</v>
      </c>
      <c r="B4" s="20" t="s">
        <v>113</v>
      </c>
      <c r="C4" s="66" t="str">
        <f t="array" aca="1" ref="C4" ca="1">VLOOKUP(MIN(TRANSPORT1!L2,SCHEN79!C2,POUPEAU!B2),INDIRECT(INDEX($J$2:$J$4,MATCH(TRUE,(COUNTIF(INDIRECT($J$2:$J$4&amp;"!AN2:AO100"),MIN(TRANSPORT1!L2,SCHEN79!C2,POUPEAU!B2))&gt;0),0))&amp;"!AN2:AO100"),2,0)</f>
        <v>POUPEAU</v>
      </c>
      <c r="D4" s="60" t="str">
        <f>IF(TRANSPORT1!M2&lt;POUPEAU!C2, "XPO", "POUPEAU")</f>
        <v>XPO</v>
      </c>
      <c r="E4" s="60" t="str">
        <f>IF(TRANSPORT1!N2&lt;POUPEAU!D2, "XPO", "POUPEAU")</f>
        <v>XPO</v>
      </c>
      <c r="F4" s="60" t="str">
        <f>IF(TRANSPORT1!O2&lt;POUPEAU!E2, "XPO", "POUPEAU")</f>
        <v>XPO</v>
      </c>
      <c r="G4" s="60" t="str">
        <f>IF(TRANSPORT1!P2&lt;POUPEAU!F2, "XPO", "POUPEAU")</f>
        <v>XPO</v>
      </c>
      <c r="H4" s="60" t="str">
        <f>IF(TRANSPORT1!Q2&lt;POUPEAU!G2, "XPO", "POUPEAU")</f>
        <v>XPO</v>
      </c>
      <c r="J4" s="65" t="s">
        <v>129</v>
      </c>
    </row>
    <row r="5" spans="1:10">
      <c r="A5">
        <v>2</v>
      </c>
      <c r="B5" s="20" t="s">
        <v>113</v>
      </c>
      <c r="C5" s="66" t="str">
        <f t="array" aca="1" ref="C5" ca="1">VLOOKUP(MIN(TRANSPORT1!L3,SCHEN79!C3,POUPEAU!B3),INDIRECT(INDEX($J$2:$J$4,MATCH(TRUE,(COUNTIF(INDIRECT($J$2:$J$4&amp;"!AN2:AO100"),MIN(TRANSPORT1!L3,SCHEN79!C3,POUPEAU!B3))&gt;0),0))&amp;"!AN2:AO100"),2,0)</f>
        <v>TRANSPORT1</v>
      </c>
      <c r="D5" s="60" t="str">
        <f>IF(TRANSPORT1!M3&lt;POUPEAU!C3, "XPO", "POUPEAU")</f>
        <v>XPO</v>
      </c>
      <c r="E5" s="60" t="str">
        <f>IF(TRANSPORT1!N3&lt;POUPEAU!D3, "XPO", "POUPEAU")</f>
        <v>XPO</v>
      </c>
      <c r="F5" s="60" t="str">
        <f>IF(TRANSPORT1!O3&lt;POUPEAU!E3, "XPO", "POUPEAU")</f>
        <v>XPO</v>
      </c>
      <c r="G5" s="60" t="str">
        <f>IF(TRANSPORT1!P3&lt;POUPEAU!F3, "XPO", "POUPEAU")</f>
        <v>XPO</v>
      </c>
      <c r="H5" s="60" t="str">
        <f>IF(TRANSPORT1!Q3&lt;POUPEAU!G3, "XPO", "POUPEAU")</f>
        <v>XPO</v>
      </c>
    </row>
    <row r="6" spans="1:10">
      <c r="A6">
        <v>3</v>
      </c>
      <c r="B6" s="20" t="s">
        <v>113</v>
      </c>
      <c r="C6" s="66" t="str">
        <f t="array" aca="1" ref="C6" ca="1">VLOOKUP(MIN(TRANSPORT1!L4,SCHEN79!C4,POUPEAU!B4),INDIRECT(INDEX($J$2:$J$4,MATCH(TRUE,(COUNTIF(INDIRECT($J$2:$J$4&amp;"!AN2:AO100"),MIN(TRANSPORT1!L4,SCHEN79!C4,POUPEAU!B4))&gt;0),0))&amp;"!AN2:AO100"),2,0)</f>
        <v>TRANSPORT1</v>
      </c>
      <c r="D6" s="60" t="str">
        <f>IF(TRANSPORT1!M4&lt;POUPEAU!C4, "XPO", "POUPEAU")</f>
        <v>XPO</v>
      </c>
      <c r="E6" s="60" t="str">
        <f>IF(TRANSPORT1!N4&lt;POUPEAU!D4, "XPO", "POUPEAU")</f>
        <v>XPO</v>
      </c>
      <c r="F6" s="60" t="str">
        <f>IF(TRANSPORT1!O4&lt;POUPEAU!E4, "XPO", "POUPEAU")</f>
        <v>XPO</v>
      </c>
      <c r="G6" s="60" t="str">
        <f>IF(TRANSPORT1!P4&lt;POUPEAU!F4, "XPO", "POUPEAU")</f>
        <v>XPO</v>
      </c>
      <c r="H6" s="60" t="str">
        <f>IF(TRANSPORT1!Q4&lt;POUPEAU!G4, "XPO", "POUPEAU")</f>
        <v>XPO</v>
      </c>
    </row>
    <row r="7" spans="1:10" ht="13.5" thickBot="1">
      <c r="A7">
        <v>4</v>
      </c>
      <c r="B7" s="20" t="s">
        <v>113</v>
      </c>
      <c r="C7" s="66" t="str">
        <f t="array" aca="1" ref="C7" ca="1">VLOOKUP(MIN(TRANSPORT1!L5,SCHEN79!C5,POUPEAU!B5),INDIRECT(INDEX($J$2:$J$4,MATCH(TRUE,(COUNTIF(INDIRECT($J$2:$J$4&amp;"!AN2:AO100"),MIN(TRANSPORT1!L5,SCHEN79!C5,POUPEAU!B5))&gt;0),0))&amp;"!AN2:AO100"),2,0)</f>
        <v>POUPEAU</v>
      </c>
      <c r="D7" s="60" t="str">
        <f>IF(TRANSPORT1!M5&lt;POUPEAU!C5, "XPO", "POUPEAU")</f>
        <v>POUPEAU</v>
      </c>
      <c r="E7" s="60" t="str">
        <f>IF(TRANSPORT1!N5&lt;POUPEAU!D5, "XPO", "POUPEAU")</f>
        <v>POUPEAU</v>
      </c>
      <c r="F7" s="60" t="str">
        <f>IF(TRANSPORT1!O5&lt;POUPEAU!E5, "XPO", "POUPEAU")</f>
        <v>POUPEAU</v>
      </c>
      <c r="G7" s="60" t="str">
        <f>IF(TRANSPORT1!P5&lt;POUPEAU!F5, "XPO", "POUPEAU")</f>
        <v>POUPEAU</v>
      </c>
      <c r="H7" s="60" t="str">
        <f>IF(TRANSPORT1!Q5&lt;POUPEAU!G5, "XPO", "POUPEAU")</f>
        <v>POUPEAU</v>
      </c>
    </row>
    <row r="8" spans="1:10" ht="13.5" thickBot="1">
      <c r="A8">
        <v>5</v>
      </c>
      <c r="B8" s="20" t="s">
        <v>113</v>
      </c>
      <c r="C8" s="66" t="str">
        <f t="array" aca="1" ref="C8" ca="1">VLOOKUP(MIN(TRANSPORT1!L6,SCHEN79!C6,POUPEAU!B6),INDIRECT(INDEX($J$2:$J$4,MATCH(TRUE,(COUNTIF(INDIRECT($J$2:$J$4&amp;"!AN2:AO100"),MIN(TRANSPORT1!L6,SCHEN79!C6,POUPEAU!B6))&gt;0),0))&amp;"!AN2:AO100"),2,0)</f>
        <v>POUPEAU</v>
      </c>
      <c r="D8" s="60" t="str">
        <f>IF(TRANSPORT1!M6&lt;POUPEAU!C6, "XPO", "POUPEAU")</f>
        <v>POUPEAU</v>
      </c>
      <c r="E8" s="60" t="str">
        <f>IF(TRANSPORT1!N6&lt;POUPEAU!D6, "XPO", "POUPEAU")</f>
        <v>POUPEAU</v>
      </c>
      <c r="F8" s="60" t="str">
        <f>IF(TRANSPORT1!O6&lt;POUPEAU!E6, "XPO", "POUPEAU")</f>
        <v>POUPEAU</v>
      </c>
      <c r="G8" s="60" t="str">
        <f>IF(TRANSPORT1!P6&lt;POUPEAU!F6, "XPO", "POUPEAU")</f>
        <v>POUPEAU</v>
      </c>
      <c r="H8" s="60" t="str">
        <f>IF(TRANSPORT1!Q6&lt;POUPEAU!G6, "XPO", "POUPEAU")</f>
        <v>POUPEAU</v>
      </c>
      <c r="I8" s="58"/>
    </row>
    <row r="9" spans="1:10" ht="13.5" thickBot="1">
      <c r="A9">
        <v>6</v>
      </c>
      <c r="B9" s="20" t="s">
        <v>113</v>
      </c>
      <c r="C9" s="66" t="str">
        <f t="array" aca="1" ref="C9" ca="1">VLOOKUP(MIN(TRANSPORT1!L7,SCHEN79!C7,POUPEAU!B7),INDIRECT(INDEX($J$2:$J$4,MATCH(TRUE,(COUNTIF(INDIRECT($J$2:$J$4&amp;"!AN2:AO100"),MIN(TRANSPORT1!L7,SCHEN79!C7,POUPEAU!B7))&gt;0),0))&amp;"!AN2:AO100"),2,0)</f>
        <v>POUPEAU</v>
      </c>
      <c r="D9" s="60" t="str">
        <f>IF(TRANSPORT1!M7&lt;POUPEAU!C7, "XPO", "POUPEAU")</f>
        <v>POUPEAU</v>
      </c>
      <c r="E9" s="60" t="str">
        <f>IF(TRANSPORT1!N7&lt;POUPEAU!D7, "XPO", "POUPEAU")</f>
        <v>POUPEAU</v>
      </c>
      <c r="F9" s="60" t="str">
        <f>IF(TRANSPORT1!O7&lt;POUPEAU!E7, "XPO", "POUPEAU")</f>
        <v>POUPEAU</v>
      </c>
      <c r="G9" s="60" t="str">
        <f>IF(TRANSPORT1!P7&lt;POUPEAU!F7, "XPO", "POUPEAU")</f>
        <v>POUPEAU</v>
      </c>
      <c r="H9" s="60" t="str">
        <f>IF(TRANSPORT1!Q7&lt;POUPEAU!G7, "XPO", "POUPEAU")</f>
        <v>POUPEAU</v>
      </c>
      <c r="I9" s="59"/>
    </row>
    <row r="10" spans="1:10" ht="13.5" thickBot="1">
      <c r="A10">
        <v>7</v>
      </c>
      <c r="B10" s="20" t="s">
        <v>113</v>
      </c>
      <c r="C10" s="66" t="str">
        <f t="array" aca="1" ref="C10" ca="1">VLOOKUP(MIN(TRANSPORT1!L8,SCHEN79!C8,POUPEAU!B8),INDIRECT(INDEX($J$2:$J$4,MATCH(TRUE,(COUNTIF(INDIRECT($J$2:$J$4&amp;"!AN2:AO100"),MIN(TRANSPORT1!L8,SCHEN79!C8,POUPEAU!B8))&gt;0),0))&amp;"!AN2:AO100"),2,0)</f>
        <v>TRANSPORT1</v>
      </c>
      <c r="D10" s="60" t="str">
        <f>IF(TRANSPORT1!M8&lt;POUPEAU!C8, "XPO", "POUPEAU")</f>
        <v>XPO</v>
      </c>
      <c r="E10" s="60" t="str">
        <f>IF(TRANSPORT1!N8&lt;POUPEAU!D8, "XPO", "POUPEAU")</f>
        <v>XPO</v>
      </c>
      <c r="F10" s="60" t="str">
        <f>IF(TRANSPORT1!O8&lt;POUPEAU!E8, "XPO", "POUPEAU")</f>
        <v>XPO</v>
      </c>
      <c r="G10" s="60" t="str">
        <f>IF(TRANSPORT1!P8&lt;POUPEAU!F8, "XPO", "POUPEAU")</f>
        <v>XPO</v>
      </c>
      <c r="H10" s="60" t="str">
        <f>IF(TRANSPORT1!Q8&lt;POUPEAU!G8, "XPO", "POUPEAU")</f>
        <v>XPO</v>
      </c>
      <c r="I10" s="58"/>
    </row>
    <row r="11" spans="1:10">
      <c r="A11">
        <v>8</v>
      </c>
      <c r="B11" s="20" t="s">
        <v>113</v>
      </c>
      <c r="C11" s="66" t="str">
        <f t="array" aca="1" ref="C11" ca="1">VLOOKUP(MIN(TRANSPORT1!L9,SCHEN79!C9,POUPEAU!B9),INDIRECT(INDEX($J$2:$J$4,MATCH(TRUE,(COUNTIF(INDIRECT($J$2:$J$4&amp;"!AN2:AO100"),MIN(TRANSPORT1!L9,SCHEN79!C9,POUPEAU!B9))&gt;0),0))&amp;"!AN2:AO100"),2,0)</f>
        <v>TRANSPORT1</v>
      </c>
      <c r="D11" s="60" t="str">
        <f>IF(TRANSPORT1!M9&lt;POUPEAU!C9, "XPO", "POUPEAU")</f>
        <v>XPO</v>
      </c>
      <c r="E11" s="60" t="str">
        <f>IF(TRANSPORT1!N9&lt;POUPEAU!D9, "XPO", "POUPEAU")</f>
        <v>XPO</v>
      </c>
      <c r="F11" s="60" t="str">
        <f>IF(TRANSPORT1!O9&lt;POUPEAU!E9, "XPO", "POUPEAU")</f>
        <v>XPO</v>
      </c>
      <c r="G11" s="60" t="str">
        <f>IF(TRANSPORT1!P9&lt;POUPEAU!F9, "XPO", "POUPEAU")</f>
        <v>POUPEAU</v>
      </c>
      <c r="H11" s="60" t="str">
        <f>IF(TRANSPORT1!Q9&lt;POUPEAU!G9, "XPO", "POUPEAU")</f>
        <v>POUPEAU</v>
      </c>
    </row>
    <row r="12" spans="1:10">
      <c r="A12">
        <v>9</v>
      </c>
      <c r="B12" s="20" t="s">
        <v>113</v>
      </c>
      <c r="C12" s="66" t="str">
        <f t="array" aca="1" ref="C12" ca="1">VLOOKUP(MIN(TRANSPORT1!L10,SCHEN79!C10,POUPEAU!B10),INDIRECT(INDEX($J$2:$J$4,MATCH(TRUE,(COUNTIF(INDIRECT($J$2:$J$4&amp;"!AN2:AO100"),MIN(TRANSPORT1!L10,SCHEN79!C10,POUPEAU!B10))&gt;0),0))&amp;"!AN2:AO100"),2,0)</f>
        <v>POUPEAU</v>
      </c>
      <c r="D12" s="60" t="str">
        <f>IF(TRANSPORT1!M10&lt;POUPEAU!C10, "XPO", "POUPEAU")</f>
        <v>POUPEAU</v>
      </c>
      <c r="E12" s="60" t="str">
        <f>IF(TRANSPORT1!N10&lt;POUPEAU!D10, "XPO", "POUPEAU")</f>
        <v>POUPEAU</v>
      </c>
      <c r="F12" s="60" t="str">
        <f>IF(TRANSPORT1!O10&lt;POUPEAU!E10, "XPO", "POUPEAU")</f>
        <v>POUPEAU</v>
      </c>
      <c r="G12" s="60" t="str">
        <f>IF(TRANSPORT1!P10&lt;POUPEAU!F10, "XPO", "POUPEAU")</f>
        <v>POUPEAU</v>
      </c>
      <c r="H12" s="60" t="str">
        <f>IF(TRANSPORT1!Q10&lt;POUPEAU!G10, "XPO", "POUPEAU")</f>
        <v>POUPEAU</v>
      </c>
      <c r="I12" s="60"/>
    </row>
    <row r="13" spans="1:10">
      <c r="A13">
        <v>10</v>
      </c>
      <c r="B13" s="20" t="s">
        <v>113</v>
      </c>
      <c r="C13" s="66" t="str">
        <f t="array" aca="1" ref="C13" ca="1">VLOOKUP(MIN(TRANSPORT1!L11,SCHEN79!C11,POUPEAU!B11),INDIRECT(INDEX($J$2:$J$4,MATCH(TRUE,(COUNTIF(INDIRECT($J$2:$J$4&amp;"!AN2:AO100"),MIN(TRANSPORT1!L11,SCHEN79!C11,POUPEAU!B11))&gt;0),0))&amp;"!AN2:AO100"),2,0)</f>
        <v>TRANSPORT1</v>
      </c>
      <c r="D13" s="60" t="str">
        <f>IF(TRANSPORT1!M11&lt;POUPEAU!C11, "XPO", "POUPEAU")</f>
        <v>XPO</v>
      </c>
      <c r="E13" s="60" t="str">
        <f>IF(TRANSPORT1!N11&lt;POUPEAU!D11, "XPO", "POUPEAU")</f>
        <v>XPO</v>
      </c>
      <c r="F13" s="60" t="str">
        <f>IF(TRANSPORT1!O11&lt;POUPEAU!E11, "XPO", "POUPEAU")</f>
        <v>XPO</v>
      </c>
      <c r="G13" s="60" t="str">
        <f>IF(TRANSPORT1!P11&lt;POUPEAU!F11, "XPO", "POUPEAU")</f>
        <v>XPO</v>
      </c>
      <c r="H13" s="60" t="str">
        <f>IF(TRANSPORT1!Q11&lt;POUPEAU!G11, "XPO", "POUPEAU")</f>
        <v>XPO</v>
      </c>
    </row>
    <row r="14" spans="1:10">
      <c r="A14">
        <v>11</v>
      </c>
      <c r="B14" s="20" t="s">
        <v>113</v>
      </c>
      <c r="C14" s="66" t="str">
        <f t="array" aca="1" ref="C14" ca="1">VLOOKUP(MIN(TRANSPORT1!L12,SCHEN79!C12,POUPEAU!B12),INDIRECT(INDEX($J$2:$J$4,MATCH(TRUE,(COUNTIF(INDIRECT($J$2:$J$4&amp;"!AN2:AO100"),MIN(TRANSPORT1!L12,SCHEN79!C12,POUPEAU!B12))&gt;0),0))&amp;"!AN2:AO100"),2,0)</f>
        <v>POUPEAU</v>
      </c>
      <c r="D14" s="60" t="str">
        <f>IF(TRANSPORT1!M12&lt;POUPEAU!C12, "XPO", "POUPEAU")</f>
        <v>POUPEAU</v>
      </c>
      <c r="E14" s="60" t="str">
        <f>IF(TRANSPORT1!N12&lt;POUPEAU!D12, "XPO", "POUPEAU")</f>
        <v>POUPEAU</v>
      </c>
      <c r="F14" s="60" t="str">
        <f>IF(TRANSPORT1!O12&lt;POUPEAU!E12, "XPO", "POUPEAU")</f>
        <v>POUPEAU</v>
      </c>
      <c r="G14" s="60" t="str">
        <f>IF(TRANSPORT1!P12&lt;POUPEAU!F12, "XPO", "POUPEAU")</f>
        <v>POUPEAU</v>
      </c>
      <c r="H14" s="60" t="str">
        <f>IF(TRANSPORT1!Q12&lt;POUPEAU!G12, "XPO", "POUPEAU")</f>
        <v>POUPEAU</v>
      </c>
    </row>
    <row r="15" spans="1:10">
      <c r="A15">
        <v>12</v>
      </c>
      <c r="B15" s="20" t="s">
        <v>113</v>
      </c>
      <c r="C15" s="66" t="str">
        <f t="array" aca="1" ref="C15" ca="1">VLOOKUP(MIN(TRANSPORT1!L13,SCHEN79!C13,POUPEAU!B13),INDIRECT(INDEX($J$2:$J$4,MATCH(TRUE,(COUNTIF(INDIRECT($J$2:$J$4&amp;"!AN2:AO100"),MIN(TRANSPORT1!L13,SCHEN79!C13,POUPEAU!B13))&gt;0),0))&amp;"!AN2:AO100"),2,0)</f>
        <v>POUPEAU</v>
      </c>
      <c r="D15" s="60" t="str">
        <f>IF(TRANSPORT1!M13&lt;POUPEAU!C13, "XPO", "POUPEAU")</f>
        <v>XPO</v>
      </c>
      <c r="E15" s="60" t="str">
        <f>IF(TRANSPORT1!N13&lt;POUPEAU!D13, "XPO", "POUPEAU")</f>
        <v>POUPEAU</v>
      </c>
      <c r="F15" s="60" t="str">
        <f>IF(TRANSPORT1!O13&lt;POUPEAU!E13, "XPO", "POUPEAU")</f>
        <v>POUPEAU</v>
      </c>
      <c r="G15" s="60" t="str">
        <f>IF(TRANSPORT1!P13&lt;POUPEAU!F13, "XPO", "POUPEAU")</f>
        <v>POUPEAU</v>
      </c>
      <c r="H15" s="60" t="str">
        <f>IF(TRANSPORT1!Q13&lt;POUPEAU!G13, "XPO", "POUPEAU")</f>
        <v>POUPEAU</v>
      </c>
    </row>
    <row r="16" spans="1:10">
      <c r="A16">
        <v>13</v>
      </c>
      <c r="B16" s="20" t="s">
        <v>113</v>
      </c>
      <c r="C16" s="60" t="str">
        <f>IF(TRANSPORT1!L14&lt;POUPEAU!B14, "XPO", "POUPEAU")</f>
        <v>XPO</v>
      </c>
      <c r="D16" s="60" t="str">
        <f>IF(TRANSPORT1!M14&lt;POUPEAU!C14, "XPO", "POUPEAU")</f>
        <v>XPO</v>
      </c>
      <c r="E16" s="60" t="str">
        <f>IF(TRANSPORT1!N14&lt;POUPEAU!D14, "XPO", "POUPEAU")</f>
        <v>XPO</v>
      </c>
      <c r="F16" s="60" t="str">
        <f>IF(TRANSPORT1!O14&lt;POUPEAU!E14, "XPO", "POUPEAU")</f>
        <v>POUPEAU</v>
      </c>
      <c r="G16" s="60" t="str">
        <f>IF(TRANSPORT1!P14&lt;POUPEAU!F14, "XPO", "POUPEAU")</f>
        <v>POUPEAU</v>
      </c>
      <c r="H16" s="60" t="str">
        <f>IF(TRANSPORT1!Q14&lt;POUPEAU!G14, "XPO", "POUPEAU")</f>
        <v>POUPEAU</v>
      </c>
    </row>
    <row r="17" spans="1:8">
      <c r="A17">
        <v>14</v>
      </c>
      <c r="B17" s="20" t="s">
        <v>113</v>
      </c>
      <c r="C17" s="60" t="str">
        <f>IF(TRANSPORT1!L15&lt;POUPEAU!B15, "XPO", "POUPEAU")</f>
        <v>XPO</v>
      </c>
      <c r="D17" s="60" t="str">
        <f>IF(TRANSPORT1!M15&lt;POUPEAU!C15, "XPO", "POUPEAU")</f>
        <v>XPO</v>
      </c>
      <c r="E17" s="60" t="str">
        <f>IF(TRANSPORT1!N15&lt;POUPEAU!D15, "XPO", "POUPEAU")</f>
        <v>XPO</v>
      </c>
      <c r="F17" s="60" t="str">
        <f>IF(TRANSPORT1!O15&lt;POUPEAU!E15, "XPO", "POUPEAU")</f>
        <v>XPO</v>
      </c>
      <c r="G17" s="60" t="str">
        <f>IF(TRANSPORT1!P15&lt;POUPEAU!F15, "XPO", "POUPEAU")</f>
        <v>XPO</v>
      </c>
      <c r="H17" s="60" t="str">
        <f>IF(TRANSPORT1!Q15&lt;POUPEAU!G15, "XPO", "POUPEAU")</f>
        <v>XPO</v>
      </c>
    </row>
    <row r="18" spans="1:8">
      <c r="A18">
        <v>15</v>
      </c>
      <c r="B18" s="20" t="s">
        <v>113</v>
      </c>
      <c r="C18" s="60" t="str">
        <f>IF(TRANSPORT1!L16&lt;POUPEAU!B16, "XPO", "POUPEAU")</f>
        <v>XPO</v>
      </c>
      <c r="D18" s="60" t="str">
        <f>IF(TRANSPORT1!M16&lt;POUPEAU!C16, "XPO", "POUPEAU")</f>
        <v>XPO</v>
      </c>
      <c r="E18" s="60" t="str">
        <f>IF(TRANSPORT1!N16&lt;POUPEAU!D16, "XPO", "POUPEAU")</f>
        <v>XPO</v>
      </c>
      <c r="F18" s="60" t="str">
        <f>IF(TRANSPORT1!O16&lt;POUPEAU!E16, "XPO", "POUPEAU")</f>
        <v>XPO</v>
      </c>
      <c r="G18" s="60" t="str">
        <f>IF(TRANSPORT1!P16&lt;POUPEAU!F16, "XPO", "POUPEAU")</f>
        <v>XPO</v>
      </c>
      <c r="H18" s="60" t="str">
        <f>IF(TRANSPORT1!Q16&lt;POUPEAU!G16, "XPO", "POUPEAU")</f>
        <v>XPO</v>
      </c>
    </row>
    <row r="19" spans="1:8">
      <c r="A19">
        <v>16</v>
      </c>
      <c r="B19" s="20" t="s">
        <v>113</v>
      </c>
      <c r="C19" s="60" t="str">
        <f>IF(TRANSPORT1!L17&lt;POUPEAU!B17, "XPO", "POUPEAU")</f>
        <v>XPO</v>
      </c>
      <c r="D19" s="60" t="str">
        <f>IF(TRANSPORT1!M17&lt;POUPEAU!C17, "XPO", "POUPEAU")</f>
        <v>XPO</v>
      </c>
      <c r="E19" s="60" t="str">
        <f>IF(TRANSPORT1!N17&lt;POUPEAU!D17, "XPO", "POUPEAU")</f>
        <v>XPO</v>
      </c>
      <c r="F19" s="60" t="str">
        <f>IF(TRANSPORT1!O17&lt;POUPEAU!E17, "XPO", "POUPEAU")</f>
        <v>XPO</v>
      </c>
      <c r="G19" s="60" t="str">
        <f>IF(TRANSPORT1!P17&lt;POUPEAU!F17, "XPO", "POUPEAU")</f>
        <v>XPO</v>
      </c>
      <c r="H19" s="60" t="str">
        <f>IF(TRANSPORT1!Q17&lt;POUPEAU!G17, "XPO", "POUPEAU")</f>
        <v>XPO</v>
      </c>
    </row>
    <row r="20" spans="1:8">
      <c r="A20">
        <v>17</v>
      </c>
      <c r="B20" s="20" t="s">
        <v>113</v>
      </c>
      <c r="C20" s="60" t="str">
        <f>IF(TRANSPORT1!L18&lt;POUPEAU!B18, "XPO", "POUPEAU")</f>
        <v>XPO</v>
      </c>
      <c r="D20" s="60" t="str">
        <f>IF(TRANSPORT1!M18&lt;POUPEAU!C18, "XPO", "POUPEAU")</f>
        <v>XPO</v>
      </c>
      <c r="E20" s="60" t="str">
        <f>IF(TRANSPORT1!N18&lt;POUPEAU!D18, "XPO", "POUPEAU")</f>
        <v>XPO</v>
      </c>
      <c r="F20" s="60" t="str">
        <f>IF(TRANSPORT1!O18&lt;POUPEAU!E18, "XPO", "POUPEAU")</f>
        <v>XPO</v>
      </c>
      <c r="G20" s="60" t="str">
        <f>IF(TRANSPORT1!P18&lt;POUPEAU!F18, "XPO", "POUPEAU")</f>
        <v>XPO</v>
      </c>
      <c r="H20" s="60" t="str">
        <f>IF(TRANSPORT1!Q18&lt;POUPEAU!G18, "XPO", "POUPEAU")</f>
        <v>XPO</v>
      </c>
    </row>
    <row r="21" spans="1:8">
      <c r="A21">
        <v>18</v>
      </c>
      <c r="B21" s="20" t="s">
        <v>113</v>
      </c>
      <c r="C21" s="60" t="str">
        <f>IF(TRANSPORT1!L19&lt;POUPEAU!B19, "XPO", "POUPEAU")</f>
        <v>XPO</v>
      </c>
      <c r="D21" s="60" t="str">
        <f>IF(TRANSPORT1!M19&lt;POUPEAU!C19, "XPO", "POUPEAU")</f>
        <v>XPO</v>
      </c>
      <c r="E21" s="60" t="str">
        <f>IF(TRANSPORT1!N19&lt;POUPEAU!D19, "XPO", "POUPEAU")</f>
        <v>XPO</v>
      </c>
      <c r="F21" s="60" t="str">
        <f>IF(TRANSPORT1!O19&lt;POUPEAU!E19, "XPO", "POUPEAU")</f>
        <v>XPO</v>
      </c>
      <c r="G21" s="60" t="str">
        <f>IF(TRANSPORT1!P19&lt;POUPEAU!F19, "XPO", "POUPEAU")</f>
        <v>XPO</v>
      </c>
      <c r="H21" s="60" t="str">
        <f>IF(TRANSPORT1!Q19&lt;POUPEAU!G19, "XPO", "POUPEAU")</f>
        <v>XPO</v>
      </c>
    </row>
    <row r="22" spans="1:8">
      <c r="A22">
        <v>19</v>
      </c>
      <c r="B22" s="20" t="s">
        <v>113</v>
      </c>
      <c r="C22" s="60" t="str">
        <f>IF(TRANSPORT1!L20&lt;POUPEAU!B20, "XPO", "POUPEAU")</f>
        <v>XPO</v>
      </c>
      <c r="D22" s="60" t="str">
        <f>IF(TRANSPORT1!M20&lt;POUPEAU!C20, "XPO", "POUPEAU")</f>
        <v>XPO</v>
      </c>
      <c r="E22" s="60" t="str">
        <f>IF(TRANSPORT1!N20&lt;POUPEAU!D20, "XPO", "POUPEAU")</f>
        <v>XPO</v>
      </c>
      <c r="F22" s="60" t="str">
        <f>IF(TRANSPORT1!O20&lt;POUPEAU!E20, "XPO", "POUPEAU")</f>
        <v>XPO</v>
      </c>
      <c r="G22" s="60" t="str">
        <f>IF(TRANSPORT1!P20&lt;POUPEAU!F20, "XPO", "POUPEAU")</f>
        <v>XPO</v>
      </c>
      <c r="H22" s="60" t="str">
        <f>IF(TRANSPORT1!Q20&lt;POUPEAU!G20, "XPO", "POUPEAU")</f>
        <v>XPO</v>
      </c>
    </row>
    <row r="23" spans="1:8">
      <c r="A23" s="41">
        <v>20</v>
      </c>
      <c r="B23" s="42" t="s">
        <v>113</v>
      </c>
      <c r="C23" s="60" t="str">
        <f>IF(TRANSPORT1!L21&lt;POUPEAU!B21, "XPO", "POUPEAU")</f>
        <v>XPO</v>
      </c>
      <c r="D23" s="60" t="str">
        <f>IF(TRANSPORT1!M21&lt;POUPEAU!C21, "XPO", "POUPEAU")</f>
        <v>XPO</v>
      </c>
      <c r="E23" s="60" t="str">
        <f>IF(TRANSPORT1!N21&lt;POUPEAU!D21, "XPO", "POUPEAU")</f>
        <v>XPO</v>
      </c>
      <c r="F23" s="60" t="str">
        <f>IF(TRANSPORT1!O21&lt;POUPEAU!E21, "XPO", "POUPEAU")</f>
        <v>POUPEAU</v>
      </c>
      <c r="G23" s="60" t="str">
        <f>IF(TRANSPORT1!P21&lt;POUPEAU!F21, "XPO", "POUPEAU")</f>
        <v>XPO</v>
      </c>
      <c r="H23" s="60" t="str">
        <f>IF(TRANSPORT1!Q21&lt;POUPEAU!G21, "XPO", "POUPEAU")</f>
        <v>XPO</v>
      </c>
    </row>
    <row r="24" spans="1:8">
      <c r="A24">
        <v>21</v>
      </c>
      <c r="B24" s="20" t="s">
        <v>113</v>
      </c>
      <c r="C24" s="60" t="str">
        <f>IF(TRANSPORT1!L22&lt;POUPEAU!B22, "XPO", "POUPEAU")</f>
        <v>XPO</v>
      </c>
      <c r="D24" s="60" t="str">
        <f>IF(TRANSPORT1!M22&lt;POUPEAU!C22, "XPO", "POUPEAU")</f>
        <v>XPO</v>
      </c>
      <c r="E24" s="60" t="str">
        <f>IF(TRANSPORT1!N22&lt;POUPEAU!D22, "XPO", "POUPEAU")</f>
        <v>XPO</v>
      </c>
      <c r="F24" s="60" t="str">
        <f>IF(TRANSPORT1!O22&lt;POUPEAU!E22, "XPO", "POUPEAU")</f>
        <v>XPO</v>
      </c>
      <c r="G24" s="60" t="str">
        <f>IF(TRANSPORT1!P22&lt;POUPEAU!F22, "XPO", "POUPEAU")</f>
        <v>POUPEAU</v>
      </c>
      <c r="H24" s="60" t="str">
        <f>IF(TRANSPORT1!Q22&lt;POUPEAU!G22, "XPO", "POUPEAU")</f>
        <v>POUPEAU</v>
      </c>
    </row>
    <row r="25" spans="1:8">
      <c r="A25">
        <v>22</v>
      </c>
      <c r="B25" s="20" t="s">
        <v>113</v>
      </c>
      <c r="C25" s="60" t="str">
        <f>IF(TRANSPORT1!L23&lt;POUPEAU!B23, "XPO", "POUPEAU")</f>
        <v>XPO</v>
      </c>
      <c r="D25" s="60" t="str">
        <f>IF(TRANSPORT1!M23&lt;POUPEAU!C23, "XPO", "POUPEAU")</f>
        <v>XPO</v>
      </c>
      <c r="E25" s="60" t="str">
        <f>IF(TRANSPORT1!N23&lt;POUPEAU!D23, "XPO", "POUPEAU")</f>
        <v>XPO</v>
      </c>
      <c r="F25" s="60" t="str">
        <f>IF(TRANSPORT1!O23&lt;POUPEAU!E23, "XPO", "POUPEAU")</f>
        <v>XPO</v>
      </c>
      <c r="G25" s="60" t="str">
        <f>IF(TRANSPORT1!P23&lt;POUPEAU!F23, "XPO", "POUPEAU")</f>
        <v>XPO</v>
      </c>
      <c r="H25" s="60" t="str">
        <f>IF(TRANSPORT1!Q23&lt;POUPEAU!G23, "XPO", "POUPEAU")</f>
        <v>XPO</v>
      </c>
    </row>
    <row r="26" spans="1:8">
      <c r="A26">
        <v>23</v>
      </c>
      <c r="B26" s="20" t="s">
        <v>113</v>
      </c>
      <c r="C26" s="60" t="str">
        <f>IF(TRANSPORT1!L24&lt;POUPEAU!B24, "XPO", "POUPEAU")</f>
        <v>XPO</v>
      </c>
      <c r="D26" s="60" t="str">
        <f>IF(TRANSPORT1!M24&lt;POUPEAU!C24, "XPO", "POUPEAU")</f>
        <v>XPO</v>
      </c>
      <c r="E26" s="60" t="str">
        <f>IF(TRANSPORT1!N24&lt;POUPEAU!D24, "XPO", "POUPEAU")</f>
        <v>XPO</v>
      </c>
      <c r="F26" s="60" t="str">
        <f>IF(TRANSPORT1!O24&lt;POUPEAU!E24, "XPO", "POUPEAU")</f>
        <v>XPO</v>
      </c>
      <c r="G26" s="60" t="str">
        <f>IF(TRANSPORT1!P24&lt;POUPEAU!F24, "XPO", "POUPEAU")</f>
        <v>XPO</v>
      </c>
      <c r="H26" s="60" t="str">
        <f>IF(TRANSPORT1!Q24&lt;POUPEAU!G24, "XPO", "POUPEAU")</f>
        <v>XPO</v>
      </c>
    </row>
    <row r="27" spans="1:8">
      <c r="A27">
        <v>24</v>
      </c>
      <c r="B27" s="20" t="s">
        <v>113</v>
      </c>
      <c r="C27" s="60" t="str">
        <f>IF(TRANSPORT1!L25&lt;POUPEAU!B25, "XPO", "POUPEAU")</f>
        <v>XPO</v>
      </c>
      <c r="D27" s="60" t="str">
        <f>IF(TRANSPORT1!M25&lt;POUPEAU!C25, "XPO", "POUPEAU")</f>
        <v>XPO</v>
      </c>
      <c r="E27" s="60" t="str">
        <f>IF(TRANSPORT1!N25&lt;POUPEAU!D25, "XPO", "POUPEAU")</f>
        <v>XPO</v>
      </c>
      <c r="F27" s="60" t="str">
        <f>IF(TRANSPORT1!O25&lt;POUPEAU!E25, "XPO", "POUPEAU")</f>
        <v>XPO</v>
      </c>
      <c r="G27" s="60" t="str">
        <f>IF(TRANSPORT1!P25&lt;POUPEAU!F25, "XPO", "POUPEAU")</f>
        <v>XPO</v>
      </c>
      <c r="H27" s="60" t="str">
        <f>IF(TRANSPORT1!Q25&lt;POUPEAU!G25, "XPO", "POUPEAU")</f>
        <v>XPO</v>
      </c>
    </row>
    <row r="28" spans="1:8">
      <c r="A28">
        <v>25</v>
      </c>
      <c r="B28" s="20" t="s">
        <v>113</v>
      </c>
      <c r="C28" s="60" t="str">
        <f>IF(TRANSPORT1!L26&lt;POUPEAU!B26, "XPO", "POUPEAU")</f>
        <v>XPO</v>
      </c>
      <c r="D28" s="60" t="str">
        <f>IF(TRANSPORT1!M26&lt;POUPEAU!C26, "XPO", "POUPEAU")</f>
        <v>XPO</v>
      </c>
      <c r="E28" s="60" t="str">
        <f>IF(TRANSPORT1!N26&lt;POUPEAU!D26, "XPO", "POUPEAU")</f>
        <v>XPO</v>
      </c>
      <c r="F28" s="60" t="str">
        <f>IF(TRANSPORT1!O26&lt;POUPEAU!E26, "XPO", "POUPEAU")</f>
        <v>XPO</v>
      </c>
      <c r="G28" s="60" t="str">
        <f>IF(TRANSPORT1!P26&lt;POUPEAU!F26, "XPO", "POUPEAU")</f>
        <v>XPO</v>
      </c>
      <c r="H28" s="60" t="str">
        <f>IF(TRANSPORT1!Q26&lt;POUPEAU!G26, "XPO", "POUPEAU")</f>
        <v>XPO</v>
      </c>
    </row>
    <row r="29" spans="1:8">
      <c r="A29">
        <v>26</v>
      </c>
      <c r="B29" s="20" t="s">
        <v>113</v>
      </c>
      <c r="C29" s="60" t="str">
        <f>IF(TRANSPORT1!L27&lt;POUPEAU!B27, "XPO", "POUPEAU")</f>
        <v>XPO</v>
      </c>
      <c r="D29" s="60" t="str">
        <f>IF(TRANSPORT1!M27&lt;POUPEAU!C27, "XPO", "POUPEAU")</f>
        <v>XPO</v>
      </c>
      <c r="E29" s="60" t="str">
        <f>IF(TRANSPORT1!N27&lt;POUPEAU!D27, "XPO", "POUPEAU")</f>
        <v>XPO</v>
      </c>
      <c r="F29" s="60" t="str">
        <f>IF(TRANSPORT1!O27&lt;POUPEAU!E27, "XPO", "POUPEAU")</f>
        <v>XPO</v>
      </c>
      <c r="G29" s="60" t="str">
        <f>IF(TRANSPORT1!P27&lt;POUPEAU!F27, "XPO", "POUPEAU")</f>
        <v>XPO</v>
      </c>
      <c r="H29" s="60" t="str">
        <f>IF(TRANSPORT1!Q27&lt;POUPEAU!G27, "XPO", "POUPEAU")</f>
        <v>XPO</v>
      </c>
    </row>
    <row r="30" spans="1:8">
      <c r="A30">
        <v>27</v>
      </c>
      <c r="B30" s="20" t="s">
        <v>113</v>
      </c>
      <c r="C30" s="60" t="str">
        <f>IF(TRANSPORT1!L28&lt;POUPEAU!B28, "XPO", "POUPEAU")</f>
        <v>XPO</v>
      </c>
      <c r="D30" s="60" t="str">
        <f>IF(TRANSPORT1!M28&lt;POUPEAU!C28, "XPO", "POUPEAU")</f>
        <v>XPO</v>
      </c>
      <c r="E30" s="60" t="str">
        <f>IF(TRANSPORT1!N28&lt;POUPEAU!D28, "XPO", "POUPEAU")</f>
        <v>XPO</v>
      </c>
      <c r="F30" s="60" t="str">
        <f>IF(TRANSPORT1!O28&lt;POUPEAU!E28, "XPO", "POUPEAU")</f>
        <v>XPO</v>
      </c>
      <c r="G30" s="60" t="str">
        <f>IF(TRANSPORT1!P28&lt;POUPEAU!F28, "XPO", "POUPEAU")</f>
        <v>XPO</v>
      </c>
      <c r="H30" s="60" t="str">
        <f>IF(TRANSPORT1!Q28&lt;POUPEAU!G28, "XPO", "POUPEAU")</f>
        <v>XPO</v>
      </c>
    </row>
    <row r="31" spans="1:8">
      <c r="A31">
        <v>28</v>
      </c>
      <c r="B31" s="20" t="s">
        <v>113</v>
      </c>
      <c r="C31" s="60" t="str">
        <f>IF(TRANSPORT1!L29&lt;POUPEAU!B29, "XPO", "POUPEAU")</f>
        <v>XPO</v>
      </c>
      <c r="D31" s="60" t="str">
        <f>IF(TRANSPORT1!M29&lt;POUPEAU!C29, "XPO", "POUPEAU")</f>
        <v>XPO</v>
      </c>
      <c r="E31" s="60" t="str">
        <f>IF(TRANSPORT1!N29&lt;POUPEAU!D29, "XPO", "POUPEAU")</f>
        <v>XPO</v>
      </c>
      <c r="F31" s="60" t="str">
        <f>IF(TRANSPORT1!O29&lt;POUPEAU!E29, "XPO", "POUPEAU")</f>
        <v>XPO</v>
      </c>
      <c r="G31" s="60" t="str">
        <f>IF(TRANSPORT1!P29&lt;POUPEAU!F29, "XPO", "POUPEAU")</f>
        <v>XPO</v>
      </c>
      <c r="H31" s="60" t="str">
        <f>IF(TRANSPORT1!Q29&lt;POUPEAU!G29, "XPO", "POUPEAU")</f>
        <v>XPO</v>
      </c>
    </row>
    <row r="32" spans="1:8">
      <c r="A32">
        <v>29</v>
      </c>
      <c r="B32" s="20" t="s">
        <v>113</v>
      </c>
      <c r="C32" s="60" t="str">
        <f>IF(TRANSPORT1!L30&lt;POUPEAU!B30, "XPO", "POUPEAU")</f>
        <v>XPO</v>
      </c>
      <c r="D32" s="60" t="str">
        <f>IF(TRANSPORT1!M30&lt;POUPEAU!C30, "XPO", "POUPEAU")</f>
        <v>XPO</v>
      </c>
      <c r="E32" s="60" t="str">
        <f>IF(TRANSPORT1!N30&lt;POUPEAU!D30, "XPO", "POUPEAU")</f>
        <v>XPO</v>
      </c>
      <c r="F32" s="60" t="str">
        <f>IF(TRANSPORT1!O30&lt;POUPEAU!E30, "XPO", "POUPEAU")</f>
        <v>XPO</v>
      </c>
      <c r="G32" s="60" t="str">
        <f>IF(TRANSPORT1!P30&lt;POUPEAU!F30, "XPO", "POUPEAU")</f>
        <v>XPO</v>
      </c>
      <c r="H32" s="60" t="str">
        <f>IF(TRANSPORT1!Q30&lt;POUPEAU!G30, "XPO", "POUPEAU")</f>
        <v>XPO</v>
      </c>
    </row>
    <row r="33" spans="1:8">
      <c r="A33">
        <v>30</v>
      </c>
      <c r="B33" s="20" t="s">
        <v>113</v>
      </c>
      <c r="C33" s="60" t="str">
        <f>IF(TRANSPORT1!L31&lt;POUPEAU!B31, "XPO", "POUPEAU")</f>
        <v>POUPEAU</v>
      </c>
      <c r="D33" s="60" t="str">
        <f>IF(TRANSPORT1!M31&lt;POUPEAU!C31, "XPO", "POUPEAU")</f>
        <v>POUPEAU</v>
      </c>
      <c r="E33" s="60" t="str">
        <f>IF(TRANSPORT1!N31&lt;POUPEAU!D31, "XPO", "POUPEAU")</f>
        <v>POUPEAU</v>
      </c>
      <c r="F33" s="60" t="str">
        <f>IF(TRANSPORT1!O31&lt;POUPEAU!E31, "XPO", "POUPEAU")</f>
        <v>POUPEAU</v>
      </c>
      <c r="G33" s="60" t="str">
        <f>IF(TRANSPORT1!P31&lt;POUPEAU!F31, "XPO", "POUPEAU")</f>
        <v>POUPEAU</v>
      </c>
      <c r="H33" s="60" t="str">
        <f>IF(TRANSPORT1!Q31&lt;POUPEAU!G31, "XPO", "POUPEAU")</f>
        <v>POUPEAU</v>
      </c>
    </row>
    <row r="34" spans="1:8">
      <c r="A34">
        <v>31</v>
      </c>
      <c r="B34" s="20" t="s">
        <v>113</v>
      </c>
      <c r="C34" s="60" t="str">
        <f>IF(TRANSPORT1!L32&lt;POUPEAU!B32, "XPO", "POUPEAU")</f>
        <v>XPO</v>
      </c>
      <c r="D34" s="60" t="str">
        <f>IF(TRANSPORT1!M32&lt;POUPEAU!C32, "XPO", "POUPEAU")</f>
        <v>POUPEAU</v>
      </c>
      <c r="E34" s="60" t="str">
        <f>IF(TRANSPORT1!N32&lt;POUPEAU!D32, "XPO", "POUPEAU")</f>
        <v>POUPEAU</v>
      </c>
      <c r="F34" s="60" t="str">
        <f>IF(TRANSPORT1!O32&lt;POUPEAU!E32, "XPO", "POUPEAU")</f>
        <v>POUPEAU</v>
      </c>
      <c r="G34" s="60" t="str">
        <f>IF(TRANSPORT1!P32&lt;POUPEAU!F32, "XPO", "POUPEAU")</f>
        <v>POUPEAU</v>
      </c>
      <c r="H34" s="60" t="str">
        <f>IF(TRANSPORT1!Q32&lt;POUPEAU!G32, "XPO", "POUPEAU")</f>
        <v>POUPEAU</v>
      </c>
    </row>
    <row r="35" spans="1:8">
      <c r="A35">
        <v>32</v>
      </c>
      <c r="B35" s="20" t="s">
        <v>113</v>
      </c>
      <c r="C35" s="60" t="str">
        <f>IF(TRANSPORT1!L33&lt;POUPEAU!B33, "XPO", "POUPEAU")</f>
        <v>POUPEAU</v>
      </c>
      <c r="D35" s="60" t="str">
        <f>IF(TRANSPORT1!M33&lt;POUPEAU!C33, "XPO", "POUPEAU")</f>
        <v>POUPEAU</v>
      </c>
      <c r="E35" s="60" t="str">
        <f>IF(TRANSPORT1!N33&lt;POUPEAU!D33, "XPO", "POUPEAU")</f>
        <v>POUPEAU</v>
      </c>
      <c r="F35" s="60" t="str">
        <f>IF(TRANSPORT1!O33&lt;POUPEAU!E33, "XPO", "POUPEAU")</f>
        <v>POUPEAU</v>
      </c>
      <c r="G35" s="60" t="str">
        <f>IF(TRANSPORT1!P33&lt;POUPEAU!F33, "XPO", "POUPEAU")</f>
        <v>POUPEAU</v>
      </c>
      <c r="H35" s="60" t="str">
        <f>IF(TRANSPORT1!Q33&lt;POUPEAU!G33, "XPO", "POUPEAU")</f>
        <v>POUPEAU</v>
      </c>
    </row>
    <row r="36" spans="1:8">
      <c r="A36">
        <v>33</v>
      </c>
      <c r="B36" s="20" t="s">
        <v>113</v>
      </c>
      <c r="C36" s="60" t="str">
        <f>IF(TRANSPORT1!L34&lt;POUPEAU!B34, "XPO", "POUPEAU")</f>
        <v>XPO</v>
      </c>
      <c r="D36" s="60" t="str">
        <f>IF(TRANSPORT1!M34&lt;POUPEAU!C34, "XPO", "POUPEAU")</f>
        <v>XPO</v>
      </c>
      <c r="E36" s="60" t="str">
        <f>IF(TRANSPORT1!N34&lt;POUPEAU!D34, "XPO", "POUPEAU")</f>
        <v>XPO</v>
      </c>
      <c r="F36" s="60" t="str">
        <f>IF(TRANSPORT1!O34&lt;POUPEAU!E34, "XPO", "POUPEAU")</f>
        <v>XPO</v>
      </c>
      <c r="G36" s="60" t="str">
        <f>IF(TRANSPORT1!P34&lt;POUPEAU!F34, "XPO", "POUPEAU")</f>
        <v>XPO</v>
      </c>
      <c r="H36" s="60" t="str">
        <f>IF(TRANSPORT1!Q34&lt;POUPEAU!G34, "XPO", "POUPEAU")</f>
        <v>XPO</v>
      </c>
    </row>
    <row r="37" spans="1:8">
      <c r="A37">
        <v>34</v>
      </c>
      <c r="B37" s="20" t="s">
        <v>113</v>
      </c>
      <c r="C37" s="60" t="str">
        <f>IF(TRANSPORT1!L35&lt;POUPEAU!B35, "XPO", "POUPEAU")</f>
        <v>XPO</v>
      </c>
      <c r="D37" s="60" t="str">
        <f>IF(TRANSPORT1!M35&lt;POUPEAU!C35, "XPO", "POUPEAU")</f>
        <v>XPO</v>
      </c>
      <c r="E37" s="60" t="str">
        <f>IF(TRANSPORT1!N35&lt;POUPEAU!D35, "XPO", "POUPEAU")</f>
        <v>XPO</v>
      </c>
      <c r="F37" s="60" t="str">
        <f>IF(TRANSPORT1!O35&lt;POUPEAU!E35, "XPO", "POUPEAU")</f>
        <v>XPO</v>
      </c>
      <c r="G37" s="60" t="str">
        <f>IF(TRANSPORT1!P35&lt;POUPEAU!F35, "XPO", "POUPEAU")</f>
        <v>POUPEAU</v>
      </c>
      <c r="H37" s="60" t="str">
        <f>IF(TRANSPORT1!Q35&lt;POUPEAU!G35, "XPO", "POUPEAU")</f>
        <v>POUPEAU</v>
      </c>
    </row>
    <row r="38" spans="1:8">
      <c r="A38">
        <v>35</v>
      </c>
      <c r="B38" s="20" t="s">
        <v>113</v>
      </c>
      <c r="C38" s="60" t="str">
        <f>IF(TRANSPORT1!L36&lt;POUPEAU!B36, "XPO", "POUPEAU")</f>
        <v>XPO</v>
      </c>
      <c r="D38" s="60" t="str">
        <f>IF(TRANSPORT1!M36&lt;POUPEAU!C36, "XPO", "POUPEAU")</f>
        <v>XPO</v>
      </c>
      <c r="E38" s="60" t="str">
        <f>IF(TRANSPORT1!N36&lt;POUPEAU!D36, "XPO", "POUPEAU")</f>
        <v>XPO</v>
      </c>
      <c r="F38" s="60" t="str">
        <f>IF(TRANSPORT1!O36&lt;POUPEAU!E36, "XPO", "POUPEAU")</f>
        <v>XPO</v>
      </c>
      <c r="G38" s="60" t="str">
        <f>IF(TRANSPORT1!P36&lt;POUPEAU!F36, "XPO", "POUPEAU")</f>
        <v>XPO</v>
      </c>
      <c r="H38" s="60" t="str">
        <f>IF(TRANSPORT1!Q36&lt;POUPEAU!G36, "XPO", "POUPEAU")</f>
        <v>XPO</v>
      </c>
    </row>
    <row r="39" spans="1:8">
      <c r="A39">
        <v>36</v>
      </c>
      <c r="B39" s="20" t="s">
        <v>113</v>
      </c>
      <c r="C39" s="60" t="str">
        <f>IF(TRANSPORT1!L37&lt;POUPEAU!B37, "XPO", "POUPEAU")</f>
        <v>XPO</v>
      </c>
      <c r="D39" s="60" t="str">
        <f>IF(TRANSPORT1!M37&lt;POUPEAU!C37, "XPO", "POUPEAU")</f>
        <v>XPO</v>
      </c>
      <c r="E39" s="60" t="str">
        <f>IF(TRANSPORT1!N37&lt;POUPEAU!D37, "XPO", "POUPEAU")</f>
        <v>XPO</v>
      </c>
      <c r="F39" s="60" t="str">
        <f>IF(TRANSPORT1!O37&lt;POUPEAU!E37, "XPO", "POUPEAU")</f>
        <v>XPO</v>
      </c>
      <c r="G39" s="60" t="str">
        <f>IF(TRANSPORT1!P37&lt;POUPEAU!F37, "XPO", "POUPEAU")</f>
        <v>XPO</v>
      </c>
      <c r="H39" s="60" t="str">
        <f>IF(TRANSPORT1!Q37&lt;POUPEAU!G37, "XPO", "POUPEAU")</f>
        <v>XPO</v>
      </c>
    </row>
    <row r="40" spans="1:8">
      <c r="A40">
        <v>37</v>
      </c>
      <c r="B40" s="20" t="s">
        <v>113</v>
      </c>
      <c r="C40" s="60" t="str">
        <f>IF(TRANSPORT1!L38&lt;POUPEAU!B38, "XPO", "POUPEAU")</f>
        <v>XPO</v>
      </c>
      <c r="D40" s="60" t="str">
        <f>IF(TRANSPORT1!M38&lt;POUPEAU!C38, "XPO", "POUPEAU")</f>
        <v>XPO</v>
      </c>
      <c r="E40" s="60" t="str">
        <f>IF(TRANSPORT1!N38&lt;POUPEAU!D38, "XPO", "POUPEAU")</f>
        <v>XPO</v>
      </c>
      <c r="F40" s="60" t="str">
        <f>IF(TRANSPORT1!O38&lt;POUPEAU!E38, "XPO", "POUPEAU")</f>
        <v>XPO</v>
      </c>
      <c r="G40" s="60" t="str">
        <f>IF(TRANSPORT1!P38&lt;POUPEAU!F38, "XPO", "POUPEAU")</f>
        <v>XPO</v>
      </c>
      <c r="H40" s="60" t="str">
        <f>IF(TRANSPORT1!Q38&lt;POUPEAU!G38, "XPO", "POUPEAU")</f>
        <v>XPO</v>
      </c>
    </row>
    <row r="41" spans="1:8">
      <c r="A41">
        <v>38</v>
      </c>
      <c r="B41" s="20" t="s">
        <v>113</v>
      </c>
      <c r="C41" s="60" t="str">
        <f>IF(TRANSPORT1!L39&lt;POUPEAU!B39, "XPO", "POUPEAU")</f>
        <v>XPO</v>
      </c>
      <c r="D41" s="60" t="str">
        <f>IF(TRANSPORT1!M39&lt;POUPEAU!C39, "XPO", "POUPEAU")</f>
        <v>XPO</v>
      </c>
      <c r="E41" s="60" t="str">
        <f>IF(TRANSPORT1!N39&lt;POUPEAU!D39, "XPO", "POUPEAU")</f>
        <v>XPO</v>
      </c>
      <c r="F41" s="60" t="str">
        <f>IF(TRANSPORT1!O39&lt;POUPEAU!E39, "XPO", "POUPEAU")</f>
        <v>XPO</v>
      </c>
      <c r="G41" s="60" t="str">
        <f>IF(TRANSPORT1!P39&lt;POUPEAU!F39, "XPO", "POUPEAU")</f>
        <v>XPO</v>
      </c>
      <c r="H41" s="60" t="str">
        <f>IF(TRANSPORT1!Q39&lt;POUPEAU!G39, "XPO", "POUPEAU")</f>
        <v>XPO</v>
      </c>
    </row>
    <row r="42" spans="1:8">
      <c r="A42">
        <v>39</v>
      </c>
      <c r="B42" s="20" t="s">
        <v>113</v>
      </c>
      <c r="C42" s="60" t="str">
        <f>IF(TRANSPORT1!L40&lt;POUPEAU!B40, "XPO", "POUPEAU")</f>
        <v>XPO</v>
      </c>
      <c r="D42" s="60" t="str">
        <f>IF(TRANSPORT1!M40&lt;POUPEAU!C40, "XPO", "POUPEAU")</f>
        <v>XPO</v>
      </c>
      <c r="E42" s="60" t="str">
        <f>IF(TRANSPORT1!N40&lt;POUPEAU!D40, "XPO", "POUPEAU")</f>
        <v>XPO</v>
      </c>
      <c r="F42" s="60" t="str">
        <f>IF(TRANSPORT1!O40&lt;POUPEAU!E40, "XPO", "POUPEAU")</f>
        <v>XPO</v>
      </c>
      <c r="G42" s="60" t="str">
        <f>IF(TRANSPORT1!P40&lt;POUPEAU!F40, "XPO", "POUPEAU")</f>
        <v>POUPEAU</v>
      </c>
      <c r="H42" s="60" t="str">
        <f>IF(TRANSPORT1!Q40&lt;POUPEAU!G40, "XPO", "POUPEAU")</f>
        <v>POUPEAU</v>
      </c>
    </row>
    <row r="43" spans="1:8">
      <c r="A43">
        <v>40</v>
      </c>
      <c r="B43" s="20" t="s">
        <v>113</v>
      </c>
      <c r="C43" s="60" t="str">
        <f>IF(TRANSPORT1!L41&lt;POUPEAU!B41, "XPO", "POUPEAU")</f>
        <v>XPO</v>
      </c>
      <c r="D43" s="60" t="str">
        <f>IF(TRANSPORT1!M41&lt;POUPEAU!C41, "XPO", "POUPEAU")</f>
        <v>XPO</v>
      </c>
      <c r="E43" s="60" t="str">
        <f>IF(TRANSPORT1!N41&lt;POUPEAU!D41, "XPO", "POUPEAU")</f>
        <v>XPO</v>
      </c>
      <c r="F43" s="60" t="str">
        <f>IF(TRANSPORT1!O41&lt;POUPEAU!E41, "XPO", "POUPEAU")</f>
        <v>XPO</v>
      </c>
      <c r="G43" s="60" t="str">
        <f>IF(TRANSPORT1!P41&lt;POUPEAU!F41, "XPO", "POUPEAU")</f>
        <v>POUPEAU</v>
      </c>
      <c r="H43" s="60" t="str">
        <f>IF(TRANSPORT1!Q41&lt;POUPEAU!G41, "XPO", "POUPEAU")</f>
        <v>POUPEAU</v>
      </c>
    </row>
    <row r="44" spans="1:8">
      <c r="A44">
        <v>41</v>
      </c>
      <c r="B44" s="20" t="s">
        <v>113</v>
      </c>
      <c r="C44" s="60" t="str">
        <f>IF(TRANSPORT1!L42&lt;POUPEAU!B42, "XPO", "POUPEAU")</f>
        <v>XPO</v>
      </c>
      <c r="D44" s="60" t="str">
        <f>IF(TRANSPORT1!M42&lt;POUPEAU!C42, "XPO", "POUPEAU")</f>
        <v>XPO</v>
      </c>
      <c r="E44" s="60" t="str">
        <f>IF(TRANSPORT1!N42&lt;POUPEAU!D42, "XPO", "POUPEAU")</f>
        <v>XPO</v>
      </c>
      <c r="F44" s="60" t="str">
        <f>IF(TRANSPORT1!O42&lt;POUPEAU!E42, "XPO", "POUPEAU")</f>
        <v>XPO</v>
      </c>
      <c r="G44" s="60" t="str">
        <f>IF(TRANSPORT1!P42&lt;POUPEAU!F42, "XPO", "POUPEAU")</f>
        <v>XPO</v>
      </c>
      <c r="H44" s="60" t="str">
        <f>IF(TRANSPORT1!Q42&lt;POUPEAU!G42, "XPO", "POUPEAU")</f>
        <v>XPO</v>
      </c>
    </row>
    <row r="45" spans="1:8">
      <c r="A45">
        <v>42</v>
      </c>
      <c r="B45" s="20" t="s">
        <v>113</v>
      </c>
      <c r="C45" s="60" t="str">
        <f>IF(TRANSPORT1!L43&lt;POUPEAU!B43, "XPO", "POUPEAU")</f>
        <v>XPO</v>
      </c>
      <c r="D45" s="60" t="str">
        <f>IF(TRANSPORT1!M43&lt;POUPEAU!C43, "XPO", "POUPEAU")</f>
        <v>XPO</v>
      </c>
      <c r="E45" s="60" t="str">
        <f>IF(TRANSPORT1!N43&lt;POUPEAU!D43, "XPO", "POUPEAU")</f>
        <v>XPO</v>
      </c>
      <c r="F45" s="60" t="str">
        <f>IF(TRANSPORT1!O43&lt;POUPEAU!E43, "XPO", "POUPEAU")</f>
        <v>XPO</v>
      </c>
      <c r="G45" s="60" t="str">
        <f>IF(TRANSPORT1!P43&lt;POUPEAU!F43, "XPO", "POUPEAU")</f>
        <v>XPO</v>
      </c>
      <c r="H45" s="60" t="str">
        <f>IF(TRANSPORT1!Q43&lt;POUPEAU!G43, "XPO", "POUPEAU")</f>
        <v>XPO</v>
      </c>
    </row>
    <row r="46" spans="1:8">
      <c r="A46">
        <v>43</v>
      </c>
      <c r="B46" s="20" t="s">
        <v>113</v>
      </c>
      <c r="C46" s="60" t="str">
        <f>IF(TRANSPORT1!L44&lt;POUPEAU!B44, "XPO", "POUPEAU")</f>
        <v>XPO</v>
      </c>
      <c r="D46" s="60" t="str">
        <f>IF(TRANSPORT1!M44&lt;POUPEAU!C44, "XPO", "POUPEAU")</f>
        <v>XPO</v>
      </c>
      <c r="E46" s="60" t="str">
        <f>IF(TRANSPORT1!N44&lt;POUPEAU!D44, "XPO", "POUPEAU")</f>
        <v>XPO</v>
      </c>
      <c r="F46" s="60" t="str">
        <f>IF(TRANSPORT1!O44&lt;POUPEAU!E44, "XPO", "POUPEAU")</f>
        <v>XPO</v>
      </c>
      <c r="G46" s="60" t="str">
        <f>IF(TRANSPORT1!P44&lt;POUPEAU!F44, "XPO", "POUPEAU")</f>
        <v>XPO</v>
      </c>
      <c r="H46" s="60" t="str">
        <f>IF(TRANSPORT1!Q44&lt;POUPEAU!G44, "XPO", "POUPEAU")</f>
        <v>XPO</v>
      </c>
    </row>
    <row r="47" spans="1:8">
      <c r="A47">
        <v>44</v>
      </c>
      <c r="B47" s="20" t="s">
        <v>113</v>
      </c>
      <c r="C47" s="60" t="str">
        <f>IF(TRANSPORT1!L45&lt;POUPEAU!B45, "XPO", "POUPEAU")</f>
        <v>XPO</v>
      </c>
      <c r="D47" s="60" t="str">
        <f>IF(TRANSPORT1!M45&lt;POUPEAU!C45, "XPO", "POUPEAU")</f>
        <v>XPO</v>
      </c>
      <c r="E47" s="60" t="str">
        <f>IF(TRANSPORT1!N45&lt;POUPEAU!D45, "XPO", "POUPEAU")</f>
        <v>XPO</v>
      </c>
      <c r="F47" s="60" t="str">
        <f>IF(TRANSPORT1!O45&lt;POUPEAU!E45, "XPO", "POUPEAU")</f>
        <v>XPO</v>
      </c>
      <c r="G47" s="60" t="str">
        <f>IF(TRANSPORT1!P45&lt;POUPEAU!F45, "XPO", "POUPEAU")</f>
        <v>XPO</v>
      </c>
      <c r="H47" s="60" t="str">
        <f>IF(TRANSPORT1!Q45&lt;POUPEAU!G45, "XPO", "POUPEAU")</f>
        <v>XPO</v>
      </c>
    </row>
    <row r="48" spans="1:8">
      <c r="A48">
        <v>45</v>
      </c>
      <c r="B48" s="20" t="s">
        <v>113</v>
      </c>
      <c r="C48" s="60" t="str">
        <f>IF(TRANSPORT1!L46&lt;POUPEAU!B46, "XPO", "POUPEAU")</f>
        <v>XPO</v>
      </c>
      <c r="D48" s="60" t="str">
        <f>IF(TRANSPORT1!M46&lt;POUPEAU!C46, "XPO", "POUPEAU")</f>
        <v>XPO</v>
      </c>
      <c r="E48" s="60" t="str">
        <f>IF(TRANSPORT1!N46&lt;POUPEAU!D46, "XPO", "POUPEAU")</f>
        <v>XPO</v>
      </c>
      <c r="F48" s="60" t="str">
        <f>IF(TRANSPORT1!O46&lt;POUPEAU!E46, "XPO", "POUPEAU")</f>
        <v>XPO</v>
      </c>
      <c r="G48" s="60" t="str">
        <f>IF(TRANSPORT1!P46&lt;POUPEAU!F46, "XPO", "POUPEAU")</f>
        <v>XPO</v>
      </c>
      <c r="H48" s="60" t="str">
        <f>IF(TRANSPORT1!Q46&lt;POUPEAU!G46, "XPO", "POUPEAU")</f>
        <v>XPO</v>
      </c>
    </row>
    <row r="49" spans="1:8">
      <c r="A49">
        <v>46</v>
      </c>
      <c r="B49" s="20" t="s">
        <v>113</v>
      </c>
      <c r="C49" s="60" t="str">
        <f>IF(TRANSPORT1!L47&lt;POUPEAU!B47, "XPO", "POUPEAU")</f>
        <v>XPO</v>
      </c>
      <c r="D49" s="60" t="str">
        <f>IF(TRANSPORT1!M47&lt;POUPEAU!C47, "XPO", "POUPEAU")</f>
        <v>XPO</v>
      </c>
      <c r="E49" s="60" t="str">
        <f>IF(TRANSPORT1!N47&lt;POUPEAU!D47, "XPO", "POUPEAU")</f>
        <v>XPO</v>
      </c>
      <c r="F49" s="60" t="str">
        <f>IF(TRANSPORT1!O47&lt;POUPEAU!E47, "XPO", "POUPEAU")</f>
        <v>XPO</v>
      </c>
      <c r="G49" s="60" t="str">
        <f>IF(TRANSPORT1!P47&lt;POUPEAU!F47, "XPO", "POUPEAU")</f>
        <v>XPO</v>
      </c>
      <c r="H49" s="60" t="str">
        <f>IF(TRANSPORT1!Q47&lt;POUPEAU!G47, "XPO", "POUPEAU")</f>
        <v>XPO</v>
      </c>
    </row>
    <row r="50" spans="1:8">
      <c r="A50">
        <v>47</v>
      </c>
      <c r="B50" s="20" t="s">
        <v>113</v>
      </c>
      <c r="C50" s="60" t="str">
        <f>IF(TRANSPORT1!L48&lt;POUPEAU!B48, "XPO", "POUPEAU")</f>
        <v>POUPEAU</v>
      </c>
      <c r="D50" s="60" t="str">
        <f>IF(TRANSPORT1!M48&lt;POUPEAU!C48, "XPO", "POUPEAU")</f>
        <v>XPO</v>
      </c>
      <c r="E50" s="60" t="str">
        <f>IF(TRANSPORT1!N48&lt;POUPEAU!D48, "XPO", "POUPEAU")</f>
        <v>XPO</v>
      </c>
      <c r="F50" s="60" t="str">
        <f>IF(TRANSPORT1!O48&lt;POUPEAU!E48, "XPO", "POUPEAU")</f>
        <v>XPO</v>
      </c>
      <c r="G50" s="60" t="str">
        <f>IF(TRANSPORT1!P48&lt;POUPEAU!F48, "XPO", "POUPEAU")</f>
        <v>XPO</v>
      </c>
      <c r="H50" s="60" t="str">
        <f>IF(TRANSPORT1!Q48&lt;POUPEAU!G48, "XPO", "POUPEAU")</f>
        <v>XPO</v>
      </c>
    </row>
    <row r="51" spans="1:8">
      <c r="A51">
        <v>48</v>
      </c>
      <c r="B51" s="20" t="s">
        <v>113</v>
      </c>
      <c r="C51" s="60" t="str">
        <f>IF(TRANSPORT1!L49&lt;POUPEAU!B49, "XPO", "POUPEAU")</f>
        <v>POUPEAU</v>
      </c>
      <c r="D51" s="60" t="str">
        <f>IF(TRANSPORT1!M49&lt;POUPEAU!C49, "XPO", "POUPEAU")</f>
        <v>POUPEAU</v>
      </c>
      <c r="E51" s="60" t="str">
        <f>IF(TRANSPORT1!N49&lt;POUPEAU!D49, "XPO", "POUPEAU")</f>
        <v>POUPEAU</v>
      </c>
      <c r="F51" s="60" t="str">
        <f>IF(TRANSPORT1!O49&lt;POUPEAU!E49, "XPO", "POUPEAU")</f>
        <v>POUPEAU</v>
      </c>
      <c r="G51" s="60" t="str">
        <f>IF(TRANSPORT1!P49&lt;POUPEAU!F49, "XPO", "POUPEAU")</f>
        <v>POUPEAU</v>
      </c>
      <c r="H51" s="60" t="str">
        <f>IF(TRANSPORT1!Q49&lt;POUPEAU!G49, "XPO", "POUPEAU")</f>
        <v>POUPEAU</v>
      </c>
    </row>
    <row r="52" spans="1:8">
      <c r="A52">
        <v>49</v>
      </c>
      <c r="B52" s="20" t="s">
        <v>113</v>
      </c>
      <c r="C52" s="60" t="str">
        <f>IF(TRANSPORT1!L50&lt;POUPEAU!B50, "XPO", "POUPEAU")</f>
        <v>XPO</v>
      </c>
      <c r="D52" s="60" t="str">
        <f>IF(TRANSPORT1!M50&lt;POUPEAU!C50, "XPO", "POUPEAU")</f>
        <v>XPO</v>
      </c>
      <c r="E52" s="60" t="str">
        <f>IF(TRANSPORT1!N50&lt;POUPEAU!D50, "XPO", "POUPEAU")</f>
        <v>XPO</v>
      </c>
      <c r="F52" s="60" t="str">
        <f>IF(TRANSPORT1!O50&lt;POUPEAU!E50, "XPO", "POUPEAU")</f>
        <v>XPO</v>
      </c>
      <c r="G52" s="60" t="str">
        <f>IF(TRANSPORT1!P50&lt;POUPEAU!F50, "XPO", "POUPEAU")</f>
        <v>XPO</v>
      </c>
      <c r="H52" s="60" t="str">
        <f>IF(TRANSPORT1!Q50&lt;POUPEAU!G50, "XPO", "POUPEAU")</f>
        <v>XPO</v>
      </c>
    </row>
    <row r="53" spans="1:8">
      <c r="A53">
        <v>50</v>
      </c>
      <c r="B53" s="20" t="s">
        <v>113</v>
      </c>
      <c r="C53" s="60" t="str">
        <f>IF(TRANSPORT1!L51&lt;POUPEAU!B51, "XPO", "POUPEAU")</f>
        <v>XPO</v>
      </c>
      <c r="D53" s="60" t="str">
        <f>IF(TRANSPORT1!M51&lt;POUPEAU!C51, "XPO", "POUPEAU")</f>
        <v>XPO</v>
      </c>
      <c r="E53" s="60" t="str">
        <f>IF(TRANSPORT1!N51&lt;POUPEAU!D51, "XPO", "POUPEAU")</f>
        <v>XPO</v>
      </c>
      <c r="F53" s="60" t="str">
        <f>IF(TRANSPORT1!O51&lt;POUPEAU!E51, "XPO", "POUPEAU")</f>
        <v>XPO</v>
      </c>
      <c r="G53" s="60" t="str">
        <f>IF(TRANSPORT1!P51&lt;POUPEAU!F51, "XPO", "POUPEAU")</f>
        <v>XPO</v>
      </c>
      <c r="H53" s="60" t="str">
        <f>IF(TRANSPORT1!Q51&lt;POUPEAU!G51, "XPO", "POUPEAU")</f>
        <v>XPO</v>
      </c>
    </row>
    <row r="54" spans="1:8">
      <c r="A54">
        <v>51</v>
      </c>
      <c r="B54" s="20" t="s">
        <v>113</v>
      </c>
      <c r="C54" s="60" t="str">
        <f>IF(TRANSPORT1!L52&lt;POUPEAU!B52, "XPO", "POUPEAU")</f>
        <v>XPO</v>
      </c>
      <c r="D54" s="60" t="str">
        <f>IF(TRANSPORT1!M52&lt;POUPEAU!C52, "XPO", "POUPEAU")</f>
        <v>XPO</v>
      </c>
      <c r="E54" s="60" t="str">
        <f>IF(TRANSPORT1!N52&lt;POUPEAU!D52, "XPO", "POUPEAU")</f>
        <v>XPO</v>
      </c>
      <c r="F54" s="60" t="str">
        <f>IF(TRANSPORT1!O52&lt;POUPEAU!E52, "XPO", "POUPEAU")</f>
        <v>XPO</v>
      </c>
      <c r="G54" s="60" t="str">
        <f>IF(TRANSPORT1!P52&lt;POUPEAU!F52, "XPO", "POUPEAU")</f>
        <v>XPO</v>
      </c>
      <c r="H54" s="60" t="str">
        <f>IF(TRANSPORT1!Q52&lt;POUPEAU!G52, "XPO", "POUPEAU")</f>
        <v>XPO</v>
      </c>
    </row>
    <row r="55" spans="1:8">
      <c r="A55">
        <v>52</v>
      </c>
      <c r="B55" s="20" t="s">
        <v>113</v>
      </c>
      <c r="C55" s="60" t="str">
        <f>IF(TRANSPORT1!L53&lt;POUPEAU!B53, "XPO", "POUPEAU")</f>
        <v>XPO</v>
      </c>
      <c r="D55" s="60" t="str">
        <f>IF(TRANSPORT1!M53&lt;POUPEAU!C53, "XPO", "POUPEAU")</f>
        <v>XPO</v>
      </c>
      <c r="E55" s="60" t="str">
        <f>IF(TRANSPORT1!N53&lt;POUPEAU!D53, "XPO", "POUPEAU")</f>
        <v>XPO</v>
      </c>
      <c r="F55" s="60" t="str">
        <f>IF(TRANSPORT1!O53&lt;POUPEAU!E53, "XPO", "POUPEAU")</f>
        <v>XPO</v>
      </c>
      <c r="G55" s="60" t="str">
        <f>IF(TRANSPORT1!P53&lt;POUPEAU!F53, "XPO", "POUPEAU")</f>
        <v>XPO</v>
      </c>
      <c r="H55" s="60" t="str">
        <f>IF(TRANSPORT1!Q53&lt;POUPEAU!G53, "XPO", "POUPEAU")</f>
        <v>XPO</v>
      </c>
    </row>
    <row r="56" spans="1:8">
      <c r="A56">
        <v>53</v>
      </c>
      <c r="B56" s="20" t="s">
        <v>113</v>
      </c>
      <c r="C56" s="60" t="str">
        <f>IF(TRANSPORT1!L54&lt;POUPEAU!B54, "XPO", "POUPEAU")</f>
        <v>XPO</v>
      </c>
      <c r="D56" s="60" t="str">
        <f>IF(TRANSPORT1!M54&lt;POUPEAU!C54, "XPO", "POUPEAU")</f>
        <v>XPO</v>
      </c>
      <c r="E56" s="60" t="str">
        <f>IF(TRANSPORT1!N54&lt;POUPEAU!D54, "XPO", "POUPEAU")</f>
        <v>XPO</v>
      </c>
      <c r="F56" s="60" t="str">
        <f>IF(TRANSPORT1!O54&lt;POUPEAU!E54, "XPO", "POUPEAU")</f>
        <v>XPO</v>
      </c>
      <c r="G56" s="60" t="str">
        <f>IF(TRANSPORT1!P54&lt;POUPEAU!F54, "XPO", "POUPEAU")</f>
        <v>XPO</v>
      </c>
      <c r="H56" s="60" t="str">
        <f>IF(TRANSPORT1!Q54&lt;POUPEAU!G54, "XPO", "POUPEAU")</f>
        <v>XPO</v>
      </c>
    </row>
    <row r="57" spans="1:8">
      <c r="A57">
        <v>54</v>
      </c>
      <c r="B57" s="20" t="s">
        <v>113</v>
      </c>
      <c r="C57" s="60" t="str">
        <f>IF(TRANSPORT1!L55&lt;POUPEAU!B55, "XPO", "POUPEAU")</f>
        <v>XPO</v>
      </c>
      <c r="D57" s="60" t="str">
        <f>IF(TRANSPORT1!M55&lt;POUPEAU!C55, "XPO", "POUPEAU")</f>
        <v>XPO</v>
      </c>
      <c r="E57" s="60" t="str">
        <f>IF(TRANSPORT1!N55&lt;POUPEAU!D55, "XPO", "POUPEAU")</f>
        <v>XPO</v>
      </c>
      <c r="F57" s="60" t="str">
        <f>IF(TRANSPORT1!O55&lt;POUPEAU!E55, "XPO", "POUPEAU")</f>
        <v>XPO</v>
      </c>
      <c r="G57" s="60" t="str">
        <f>IF(TRANSPORT1!P55&lt;POUPEAU!F55, "XPO", "POUPEAU")</f>
        <v>XPO</v>
      </c>
      <c r="H57" s="60" t="str">
        <f>IF(TRANSPORT1!Q55&lt;POUPEAU!G55, "XPO", "POUPEAU")</f>
        <v>POUPEAU</v>
      </c>
    </row>
    <row r="58" spans="1:8">
      <c r="A58">
        <v>55</v>
      </c>
      <c r="B58" s="20" t="s">
        <v>113</v>
      </c>
      <c r="C58" s="60" t="str">
        <f>IF(TRANSPORT1!L56&lt;POUPEAU!B56, "XPO", "POUPEAU")</f>
        <v>XPO</v>
      </c>
      <c r="D58" s="60" t="str">
        <f>IF(TRANSPORT1!M56&lt;POUPEAU!C56, "XPO", "POUPEAU")</f>
        <v>XPO</v>
      </c>
      <c r="E58" s="60" t="str">
        <f>IF(TRANSPORT1!N56&lt;POUPEAU!D56, "XPO", "POUPEAU")</f>
        <v>XPO</v>
      </c>
      <c r="F58" s="60" t="str">
        <f>IF(TRANSPORT1!O56&lt;POUPEAU!E56, "XPO", "POUPEAU")</f>
        <v>XPO</v>
      </c>
      <c r="G58" s="60" t="str">
        <f>IF(TRANSPORT1!P56&lt;POUPEAU!F56, "XPO", "POUPEAU")</f>
        <v>XPO</v>
      </c>
      <c r="H58" s="60" t="str">
        <f>IF(TRANSPORT1!Q56&lt;POUPEAU!G56, "XPO", "POUPEAU")</f>
        <v>XPO</v>
      </c>
    </row>
    <row r="59" spans="1:8">
      <c r="A59">
        <v>56</v>
      </c>
      <c r="B59" s="20" t="s">
        <v>113</v>
      </c>
      <c r="C59" s="60" t="str">
        <f>IF(TRANSPORT1!L57&lt;POUPEAU!B57, "XPO", "POUPEAU")</f>
        <v>XPO</v>
      </c>
      <c r="D59" s="60" t="str">
        <f>IF(TRANSPORT1!M57&lt;POUPEAU!C57, "XPO", "POUPEAU")</f>
        <v>XPO</v>
      </c>
      <c r="E59" s="60" t="str">
        <f>IF(TRANSPORT1!N57&lt;POUPEAU!D57, "XPO", "POUPEAU")</f>
        <v>XPO</v>
      </c>
      <c r="F59" s="60" t="str">
        <f>IF(TRANSPORT1!O57&lt;POUPEAU!E57, "XPO", "POUPEAU")</f>
        <v>XPO</v>
      </c>
      <c r="G59" s="60" t="str">
        <f>IF(TRANSPORT1!P57&lt;POUPEAU!F57, "XPO", "POUPEAU")</f>
        <v>XPO</v>
      </c>
      <c r="H59" s="60" t="str">
        <f>IF(TRANSPORT1!Q57&lt;POUPEAU!G57, "XPO", "POUPEAU")</f>
        <v>XPO</v>
      </c>
    </row>
    <row r="60" spans="1:8">
      <c r="A60">
        <v>57</v>
      </c>
      <c r="B60" s="20" t="s">
        <v>113</v>
      </c>
      <c r="C60" s="60" t="str">
        <f>IF(TRANSPORT1!L58&lt;POUPEAU!B58, "XPO", "POUPEAU")</f>
        <v>XPO</v>
      </c>
      <c r="D60" s="60" t="str">
        <f>IF(TRANSPORT1!M58&lt;POUPEAU!C58, "XPO", "POUPEAU")</f>
        <v>XPO</v>
      </c>
      <c r="E60" s="60" t="str">
        <f>IF(TRANSPORT1!N58&lt;POUPEAU!D58, "XPO", "POUPEAU")</f>
        <v>XPO</v>
      </c>
      <c r="F60" s="60" t="str">
        <f>IF(TRANSPORT1!O58&lt;POUPEAU!E58, "XPO", "POUPEAU")</f>
        <v>XPO</v>
      </c>
      <c r="G60" s="60" t="str">
        <f>IF(TRANSPORT1!P58&lt;POUPEAU!F58, "XPO", "POUPEAU")</f>
        <v>POUPEAU</v>
      </c>
      <c r="H60" s="60" t="str">
        <f>IF(TRANSPORT1!Q58&lt;POUPEAU!G58, "XPO", "POUPEAU")</f>
        <v>POUPEAU</v>
      </c>
    </row>
    <row r="61" spans="1:8">
      <c r="A61">
        <v>58</v>
      </c>
      <c r="B61" s="20" t="s">
        <v>113</v>
      </c>
      <c r="C61" s="60" t="str">
        <f>IF(TRANSPORT1!L59&lt;POUPEAU!B59, "XPO", "POUPEAU")</f>
        <v>XPO</v>
      </c>
      <c r="D61" s="60" t="str">
        <f>IF(TRANSPORT1!M59&lt;POUPEAU!C59, "XPO", "POUPEAU")</f>
        <v>XPO</v>
      </c>
      <c r="E61" s="60" t="str">
        <f>IF(TRANSPORT1!N59&lt;POUPEAU!D59, "XPO", "POUPEAU")</f>
        <v>XPO</v>
      </c>
      <c r="F61" s="60" t="str">
        <f>IF(TRANSPORT1!O59&lt;POUPEAU!E59, "XPO", "POUPEAU")</f>
        <v>XPO</v>
      </c>
      <c r="G61" s="60" t="str">
        <f>IF(TRANSPORT1!P59&lt;POUPEAU!F59, "XPO", "POUPEAU")</f>
        <v>XPO</v>
      </c>
      <c r="H61" s="60" t="str">
        <f>IF(TRANSPORT1!Q59&lt;POUPEAU!G59, "XPO", "POUPEAU")</f>
        <v>XPO</v>
      </c>
    </row>
    <row r="62" spans="1:8">
      <c r="A62">
        <v>59</v>
      </c>
      <c r="B62" s="20" t="s">
        <v>113</v>
      </c>
      <c r="C62" s="60" t="str">
        <f>IF(TRANSPORT1!L60&lt;POUPEAU!B60, "XPO", "POUPEAU")</f>
        <v>XPO</v>
      </c>
      <c r="D62" s="60" t="str">
        <f>IF(TRANSPORT1!M60&lt;POUPEAU!C60, "XPO", "POUPEAU")</f>
        <v>XPO</v>
      </c>
      <c r="E62" s="60" t="str">
        <f>IF(TRANSPORT1!N60&lt;POUPEAU!D60, "XPO", "POUPEAU")</f>
        <v>XPO</v>
      </c>
      <c r="F62" s="60" t="s">
        <v>121</v>
      </c>
      <c r="G62" s="60" t="s">
        <v>121</v>
      </c>
      <c r="H62" s="60" t="s">
        <v>121</v>
      </c>
    </row>
    <row r="63" spans="1:8">
      <c r="A63">
        <v>60</v>
      </c>
      <c r="B63" s="20" t="s">
        <v>113</v>
      </c>
      <c r="C63" s="60" t="str">
        <f>IF(TRANSPORT1!L61&lt;POUPEAU!B61, "XPO", "POUPEAU")</f>
        <v>XPO</v>
      </c>
      <c r="D63" s="60" t="str">
        <f>IF(TRANSPORT1!M61&lt;POUPEAU!C61, "XPO", "POUPEAU")</f>
        <v>XPO</v>
      </c>
      <c r="E63" s="60" t="str">
        <f>IF(TRANSPORT1!N61&lt;POUPEAU!D61, "XPO", "POUPEAU")</f>
        <v>XPO</v>
      </c>
      <c r="F63" s="60" t="str">
        <f>IF(TRANSPORT1!O61&lt;POUPEAU!E61, "XPO", "POUPEAU")</f>
        <v>XPO</v>
      </c>
      <c r="G63" s="60" t="str">
        <f>IF(TRANSPORT1!P61&lt;POUPEAU!F61, "XPO", "POUPEAU")</f>
        <v>XPO</v>
      </c>
      <c r="H63" s="60" t="str">
        <f>IF(TRANSPORT1!Q61&lt;POUPEAU!G61, "XPO", "POUPEAU")</f>
        <v>XPO</v>
      </c>
    </row>
    <row r="64" spans="1:8">
      <c r="A64">
        <v>61</v>
      </c>
      <c r="B64" s="20" t="s">
        <v>113</v>
      </c>
      <c r="C64" s="60" t="str">
        <f>IF(TRANSPORT1!L62&lt;POUPEAU!B62, "XPO", "POUPEAU")</f>
        <v>XPO</v>
      </c>
      <c r="D64" s="60" t="str">
        <f>IF(TRANSPORT1!M62&lt;POUPEAU!C62, "XPO", "POUPEAU")</f>
        <v>XPO</v>
      </c>
      <c r="E64" s="60" t="str">
        <f>IF(TRANSPORT1!N62&lt;POUPEAU!D62, "XPO", "POUPEAU")</f>
        <v>XPO</v>
      </c>
      <c r="F64" s="60" t="str">
        <f>IF(TRANSPORT1!O62&lt;POUPEAU!E62, "XPO", "POUPEAU")</f>
        <v>XPO</v>
      </c>
      <c r="G64" s="60" t="str">
        <f>IF(TRANSPORT1!P62&lt;POUPEAU!F62, "XPO", "POUPEAU")</f>
        <v>XPO</v>
      </c>
      <c r="H64" s="60" t="str">
        <f>IF(TRANSPORT1!Q62&lt;POUPEAU!G62, "XPO", "POUPEAU")</f>
        <v>XPO</v>
      </c>
    </row>
    <row r="65" spans="1:8">
      <c r="A65">
        <v>62</v>
      </c>
      <c r="B65" s="20" t="s">
        <v>113</v>
      </c>
      <c r="C65" s="60" t="str">
        <f>IF(TRANSPORT1!L63&lt;POUPEAU!B63, "XPO", "POUPEAU")</f>
        <v>XPO</v>
      </c>
      <c r="D65" s="60" t="str">
        <f>IF(TRANSPORT1!M63&lt;POUPEAU!C63, "XPO", "POUPEAU")</f>
        <v>XPO</v>
      </c>
      <c r="E65" s="60" t="str">
        <f>IF(TRANSPORT1!N63&lt;POUPEAU!D63, "XPO", "POUPEAU")</f>
        <v>XPO</v>
      </c>
      <c r="F65" s="60" t="str">
        <f>IF(TRANSPORT1!O63&lt;POUPEAU!E63, "XPO", "POUPEAU")</f>
        <v>XPO</v>
      </c>
      <c r="G65" s="60" t="str">
        <f>IF(TRANSPORT1!P63&lt;POUPEAU!F63, "XPO", "POUPEAU")</f>
        <v>POUPEAU</v>
      </c>
      <c r="H65" s="60" t="str">
        <f>IF(TRANSPORT1!Q63&lt;POUPEAU!G63, "XPO", "POUPEAU")</f>
        <v>POUPEAU</v>
      </c>
    </row>
    <row r="66" spans="1:8">
      <c r="A66">
        <v>63</v>
      </c>
      <c r="B66" s="20" t="s">
        <v>113</v>
      </c>
      <c r="C66" s="60" t="str">
        <f>IF(TRANSPORT1!L64&lt;POUPEAU!B64, "XPO", "POUPEAU")</f>
        <v>XPO</v>
      </c>
      <c r="D66" s="60" t="str">
        <f>IF(TRANSPORT1!M64&lt;POUPEAU!C64, "XPO", "POUPEAU")</f>
        <v>XPO</v>
      </c>
      <c r="E66" s="60" t="str">
        <f>IF(TRANSPORT1!N64&lt;POUPEAU!D64, "XPO", "POUPEAU")</f>
        <v>XPO</v>
      </c>
      <c r="F66" s="60" t="str">
        <f>IF(TRANSPORT1!O64&lt;POUPEAU!E64, "XPO", "POUPEAU")</f>
        <v>XPO</v>
      </c>
      <c r="G66" s="60" t="str">
        <f>IF(TRANSPORT1!P64&lt;POUPEAU!F64, "XPO", "POUPEAU")</f>
        <v>XPO</v>
      </c>
      <c r="H66" s="60" t="str">
        <f>IF(TRANSPORT1!Q64&lt;POUPEAU!G64, "XPO", "POUPEAU")</f>
        <v>XPO</v>
      </c>
    </row>
    <row r="67" spans="1:8">
      <c r="A67">
        <v>64</v>
      </c>
      <c r="B67" s="20" t="s">
        <v>113</v>
      </c>
      <c r="C67" s="60" t="str">
        <f>IF(TRANSPORT1!L65&lt;POUPEAU!B65, "XPO", "POUPEAU")</f>
        <v>POUPEAU</v>
      </c>
      <c r="D67" s="60" t="str">
        <f>IF(TRANSPORT1!M65&lt;POUPEAU!C65, "XPO", "POUPEAU")</f>
        <v>POUPEAU</v>
      </c>
      <c r="E67" s="60" t="str">
        <f>IF(TRANSPORT1!N65&lt;POUPEAU!D65, "XPO", "POUPEAU")</f>
        <v>POUPEAU</v>
      </c>
      <c r="F67" s="60" t="str">
        <f>IF(TRANSPORT1!O65&lt;POUPEAU!E65, "XPO", "POUPEAU")</f>
        <v>POUPEAU</v>
      </c>
      <c r="G67" s="60" t="str">
        <f>IF(TRANSPORT1!P65&lt;POUPEAU!F65, "XPO", "POUPEAU")</f>
        <v>POUPEAU</v>
      </c>
      <c r="H67" s="60" t="str">
        <f>IF(TRANSPORT1!Q65&lt;POUPEAU!G65, "XPO", "POUPEAU")</f>
        <v>POUPEAU</v>
      </c>
    </row>
    <row r="68" spans="1:8">
      <c r="A68">
        <v>65</v>
      </c>
      <c r="B68" s="20" t="s">
        <v>113</v>
      </c>
      <c r="C68" s="60" t="str">
        <f>IF(TRANSPORT1!L66&lt;POUPEAU!B66, "XPO", "POUPEAU")</f>
        <v>POUPEAU</v>
      </c>
      <c r="D68" s="60" t="str">
        <f>IF(TRANSPORT1!M66&lt;POUPEAU!C66, "XPO", "POUPEAU")</f>
        <v>POUPEAU</v>
      </c>
      <c r="E68" s="60" t="str">
        <f>IF(TRANSPORT1!N66&lt;POUPEAU!D66, "XPO", "POUPEAU")</f>
        <v>POUPEAU</v>
      </c>
      <c r="F68" s="60" t="str">
        <f>IF(TRANSPORT1!O66&lt;POUPEAU!E66, "XPO", "POUPEAU")</f>
        <v>POUPEAU</v>
      </c>
      <c r="G68" s="60" t="str">
        <f>IF(TRANSPORT1!P66&lt;POUPEAU!F66, "XPO", "POUPEAU")</f>
        <v>POUPEAU</v>
      </c>
      <c r="H68" s="60" t="str">
        <f>IF(TRANSPORT1!Q66&lt;POUPEAU!G66, "XPO", "POUPEAU")</f>
        <v>POUPEAU</v>
      </c>
    </row>
    <row r="69" spans="1:8">
      <c r="A69">
        <v>66</v>
      </c>
      <c r="B69" s="20" t="s">
        <v>113</v>
      </c>
      <c r="C69" s="60" t="str">
        <f>IF(TRANSPORT1!L67&lt;POUPEAU!B67, "XPO", "POUPEAU")</f>
        <v>POUPEAU</v>
      </c>
      <c r="D69" s="60" t="str">
        <f>IF(TRANSPORT1!M67&lt;POUPEAU!C67, "XPO", "POUPEAU")</f>
        <v>POUPEAU</v>
      </c>
      <c r="E69" s="60" t="str">
        <f>IF(TRANSPORT1!N67&lt;POUPEAU!D67, "XPO", "POUPEAU")</f>
        <v>POUPEAU</v>
      </c>
      <c r="F69" s="60" t="str">
        <f>IF(TRANSPORT1!O67&lt;POUPEAU!E67, "XPO", "POUPEAU")</f>
        <v>POUPEAU</v>
      </c>
      <c r="G69" s="60" t="str">
        <f>IF(TRANSPORT1!P67&lt;POUPEAU!F67, "XPO", "POUPEAU")</f>
        <v>POUPEAU</v>
      </c>
      <c r="H69" s="60" t="str">
        <f>IF(TRANSPORT1!Q67&lt;POUPEAU!G67, "XPO", "POUPEAU")</f>
        <v>POUPEAU</v>
      </c>
    </row>
    <row r="70" spans="1:8">
      <c r="A70">
        <v>67</v>
      </c>
      <c r="B70" s="20" t="s">
        <v>113</v>
      </c>
      <c r="C70" s="60" t="str">
        <f>IF(TRANSPORT1!L68&lt;POUPEAU!B68, "XPO", "POUPEAU")</f>
        <v>XPO</v>
      </c>
      <c r="D70" s="60" t="str">
        <f>IF(TRANSPORT1!M68&lt;POUPEAU!C68, "XPO", "POUPEAU")</f>
        <v>XPO</v>
      </c>
      <c r="E70" s="60" t="str">
        <f>IF(TRANSPORT1!N68&lt;POUPEAU!D68, "XPO", "POUPEAU")</f>
        <v>XPO</v>
      </c>
      <c r="F70" s="60" t="s">
        <v>121</v>
      </c>
      <c r="G70" s="60" t="s">
        <v>121</v>
      </c>
      <c r="H70" s="60" t="s">
        <v>121</v>
      </c>
    </row>
    <row r="71" spans="1:8">
      <c r="A71">
        <v>68</v>
      </c>
      <c r="B71" s="20" t="s">
        <v>113</v>
      </c>
      <c r="C71" s="60" t="str">
        <f>IF(TRANSPORT1!L69&lt;POUPEAU!B69, "XPO", "POUPEAU")</f>
        <v>XPO</v>
      </c>
      <c r="D71" s="60" t="str">
        <f>IF(TRANSPORT1!M69&lt;POUPEAU!C69, "XPO", "POUPEAU")</f>
        <v>XPO</v>
      </c>
      <c r="E71" s="60" t="str">
        <f>IF(TRANSPORT1!N69&lt;POUPEAU!D69, "XPO", "POUPEAU")</f>
        <v>XPO</v>
      </c>
      <c r="F71" s="60" t="str">
        <f>IF(TRANSPORT1!O69&lt;POUPEAU!E69, "XPO", "POUPEAU")</f>
        <v>POUPEAU</v>
      </c>
      <c r="G71" s="60" t="str">
        <f>IF(TRANSPORT1!P69&lt;POUPEAU!F69, "XPO", "POUPEAU")</f>
        <v>POUPEAU</v>
      </c>
      <c r="H71" s="60" t="str">
        <f>IF(TRANSPORT1!Q69&lt;POUPEAU!G69, "XPO", "POUPEAU")</f>
        <v>POUPEAU</v>
      </c>
    </row>
    <row r="72" spans="1:8">
      <c r="A72">
        <v>69</v>
      </c>
      <c r="B72" s="20" t="s">
        <v>113</v>
      </c>
      <c r="C72" s="60" t="str">
        <f>IF(TRANSPORT1!L70&lt;POUPEAU!B70, "XPO", "POUPEAU")</f>
        <v>XPO</v>
      </c>
      <c r="D72" s="60" t="str">
        <f>IF(TRANSPORT1!M70&lt;POUPEAU!C70, "XPO", "POUPEAU")</f>
        <v>XPO</v>
      </c>
      <c r="E72" s="60" t="str">
        <f>IF(TRANSPORT1!N70&lt;POUPEAU!D70, "XPO", "POUPEAU")</f>
        <v>XPO</v>
      </c>
      <c r="F72" s="60" t="str">
        <f>IF(TRANSPORT1!O70&lt;POUPEAU!E70, "XPO", "POUPEAU")</f>
        <v>XPO</v>
      </c>
      <c r="G72" s="60" t="str">
        <f>IF(TRANSPORT1!P70&lt;POUPEAU!F70, "XPO", "POUPEAU")</f>
        <v>XPO</v>
      </c>
      <c r="H72" s="60" t="str">
        <f>IF(TRANSPORT1!Q70&lt;POUPEAU!G70, "XPO", "POUPEAU")</f>
        <v>XPO</v>
      </c>
    </row>
    <row r="73" spans="1:8">
      <c r="A73">
        <v>70</v>
      </c>
      <c r="B73" s="20" t="s">
        <v>113</v>
      </c>
      <c r="C73" s="60" t="str">
        <f>IF(TRANSPORT1!L71&lt;POUPEAU!B71, "XPO", "POUPEAU")</f>
        <v>XPO</v>
      </c>
      <c r="D73" s="60" t="str">
        <f>IF(TRANSPORT1!M71&lt;POUPEAU!C71, "XPO", "POUPEAU")</f>
        <v>XPO</v>
      </c>
      <c r="E73" s="60" t="str">
        <f>IF(TRANSPORT1!N71&lt;POUPEAU!D71, "XPO", "POUPEAU")</f>
        <v>XPO</v>
      </c>
      <c r="F73" s="60" t="str">
        <f>IF(TRANSPORT1!O71&lt;POUPEAU!E71, "XPO", "POUPEAU")</f>
        <v>XPO</v>
      </c>
      <c r="G73" s="60" t="str">
        <f>IF(TRANSPORT1!P71&lt;POUPEAU!F71, "XPO", "POUPEAU")</f>
        <v>XPO</v>
      </c>
      <c r="H73" s="60" t="str">
        <f>IF(TRANSPORT1!Q71&lt;POUPEAU!G71, "XPO", "POUPEAU")</f>
        <v>XPO</v>
      </c>
    </row>
    <row r="74" spans="1:8">
      <c r="A74">
        <v>71</v>
      </c>
      <c r="B74" s="20" t="s">
        <v>113</v>
      </c>
      <c r="C74" s="60" t="str">
        <f>IF(TRANSPORT1!L72&lt;POUPEAU!B72, "XPO", "POUPEAU")</f>
        <v>XPO</v>
      </c>
      <c r="D74" s="60" t="str">
        <f>IF(TRANSPORT1!M72&lt;POUPEAU!C72, "XPO", "POUPEAU")</f>
        <v>XPO</v>
      </c>
      <c r="E74" s="60" t="str">
        <f>IF(TRANSPORT1!N72&lt;POUPEAU!D72, "XPO", "POUPEAU")</f>
        <v>XPO</v>
      </c>
      <c r="F74" s="60" t="str">
        <f>IF(TRANSPORT1!O72&lt;POUPEAU!E72, "XPO", "POUPEAU")</f>
        <v>XPO</v>
      </c>
      <c r="G74" s="60" t="str">
        <f>IF(TRANSPORT1!P72&lt;POUPEAU!F72, "XPO", "POUPEAU")</f>
        <v>XPO</v>
      </c>
      <c r="H74" s="60" t="str">
        <f>IF(TRANSPORT1!Q72&lt;POUPEAU!G72, "XPO", "POUPEAU")</f>
        <v>XPO</v>
      </c>
    </row>
    <row r="75" spans="1:8">
      <c r="A75">
        <v>72</v>
      </c>
      <c r="B75" s="20" t="s">
        <v>113</v>
      </c>
      <c r="C75" s="60" t="str">
        <f>IF(TRANSPORT1!L73&lt;POUPEAU!B73, "XPO", "POUPEAU")</f>
        <v>XPO</v>
      </c>
      <c r="D75" s="60" t="str">
        <f>IF(TRANSPORT1!M73&lt;POUPEAU!C73, "XPO", "POUPEAU")</f>
        <v>XPO</v>
      </c>
      <c r="E75" s="60" t="str">
        <f>IF(TRANSPORT1!N73&lt;POUPEAU!D73, "XPO", "POUPEAU")</f>
        <v>XPO</v>
      </c>
      <c r="F75" s="60" t="str">
        <f>IF(TRANSPORT1!O73&lt;POUPEAU!E73, "XPO", "POUPEAU")</f>
        <v>XPO</v>
      </c>
      <c r="G75" s="60" t="str">
        <f>IF(TRANSPORT1!P73&lt;POUPEAU!F73, "XPO", "POUPEAU")</f>
        <v>XPO</v>
      </c>
      <c r="H75" s="60" t="str">
        <f>IF(TRANSPORT1!Q73&lt;POUPEAU!G73, "XPO", "POUPEAU")</f>
        <v>XPO</v>
      </c>
    </row>
    <row r="76" spans="1:8">
      <c r="A76">
        <v>73</v>
      </c>
      <c r="B76" s="20" t="s">
        <v>113</v>
      </c>
      <c r="C76" s="60" t="str">
        <f>IF(TRANSPORT1!L74&lt;POUPEAU!B74, "XPO", "POUPEAU")</f>
        <v>XPO</v>
      </c>
      <c r="D76" s="60" t="str">
        <f>IF(TRANSPORT1!M74&lt;POUPEAU!C74, "XPO", "POUPEAU")</f>
        <v>XPO</v>
      </c>
      <c r="E76" s="60" t="str">
        <f>IF(TRANSPORT1!N74&lt;POUPEAU!D74, "XPO", "POUPEAU")</f>
        <v>XPO</v>
      </c>
      <c r="F76" s="60" t="str">
        <f>IF(TRANSPORT1!O74&lt;POUPEAU!E74, "XPO", "POUPEAU")</f>
        <v>XPO</v>
      </c>
      <c r="G76" s="60" t="str">
        <f>IF(TRANSPORT1!P74&lt;POUPEAU!F74, "XPO", "POUPEAU")</f>
        <v>XPO</v>
      </c>
      <c r="H76" s="60" t="str">
        <f>IF(TRANSPORT1!Q74&lt;POUPEAU!G74, "XPO", "POUPEAU")</f>
        <v>XPO</v>
      </c>
    </row>
    <row r="77" spans="1:8">
      <c r="A77">
        <v>74</v>
      </c>
      <c r="B77" s="20" t="s">
        <v>113</v>
      </c>
      <c r="C77" s="60" t="str">
        <f>IF(TRANSPORT1!L75&lt;POUPEAU!B75, "XPO", "POUPEAU")</f>
        <v>XPO</v>
      </c>
      <c r="D77" s="60" t="str">
        <f>IF(TRANSPORT1!M75&lt;POUPEAU!C75, "XPO", "POUPEAU")</f>
        <v>XPO</v>
      </c>
      <c r="E77" s="60" t="str">
        <f>IF(TRANSPORT1!N75&lt;POUPEAU!D75, "XPO", "POUPEAU")</f>
        <v>XPO</v>
      </c>
      <c r="F77" s="60" t="str">
        <f>IF(TRANSPORT1!O75&lt;POUPEAU!E75, "XPO", "POUPEAU")</f>
        <v>XPO</v>
      </c>
      <c r="G77" s="60" t="str">
        <f>IF(TRANSPORT1!P75&lt;POUPEAU!F75, "XPO", "POUPEAU")</f>
        <v>XPO</v>
      </c>
      <c r="H77" s="60" t="str">
        <f>IF(TRANSPORT1!Q75&lt;POUPEAU!G75, "XPO", "POUPEAU")</f>
        <v>XPO</v>
      </c>
    </row>
    <row r="78" spans="1:8">
      <c r="A78">
        <v>75</v>
      </c>
      <c r="B78" s="20" t="s">
        <v>113</v>
      </c>
      <c r="C78" s="60" t="str">
        <f>IF(TRANSPORT1!L76&lt;POUPEAU!B76, "XPO", "POUPEAU")</f>
        <v>POUPEAU</v>
      </c>
      <c r="D78" s="60" t="str">
        <f>IF(TRANSPORT1!M76&lt;POUPEAU!C76, "XPO", "POUPEAU")</f>
        <v>POUPEAU</v>
      </c>
      <c r="E78" s="60" t="str">
        <f>IF(TRANSPORT1!N76&lt;POUPEAU!D76, "XPO", "POUPEAU")</f>
        <v>POUPEAU</v>
      </c>
      <c r="F78" s="60" t="str">
        <f>IF(TRANSPORT1!O76&lt;POUPEAU!E76, "XPO", "POUPEAU")</f>
        <v>POUPEAU</v>
      </c>
      <c r="G78" s="60" t="str">
        <f>IF(TRANSPORT1!P76&lt;POUPEAU!F76, "XPO", "POUPEAU")</f>
        <v>POUPEAU</v>
      </c>
      <c r="H78" s="60" t="str">
        <f>IF(TRANSPORT1!Q76&lt;POUPEAU!G76, "XPO", "POUPEAU")</f>
        <v>POUPEAU</v>
      </c>
    </row>
    <row r="79" spans="1:8">
      <c r="A79">
        <v>76</v>
      </c>
      <c r="B79" s="20" t="s">
        <v>113</v>
      </c>
      <c r="C79" s="60" t="str">
        <f>IF(TRANSPORT1!L77&lt;POUPEAU!B77, "XPO", "POUPEAU")</f>
        <v>XPO</v>
      </c>
      <c r="D79" s="60" t="str">
        <f>IF(TRANSPORT1!M77&lt;POUPEAU!C77, "XPO", "POUPEAU")</f>
        <v>XPO</v>
      </c>
      <c r="E79" s="60" t="str">
        <f>IF(TRANSPORT1!N77&lt;POUPEAU!D77, "XPO", "POUPEAU")</f>
        <v>XPO</v>
      </c>
      <c r="F79" s="60" t="str">
        <f>IF(TRANSPORT1!O77&lt;POUPEAU!E77, "XPO", "POUPEAU")</f>
        <v>XPO</v>
      </c>
      <c r="G79" s="60" t="str">
        <f>IF(TRANSPORT1!P77&lt;POUPEAU!F77, "XPO", "POUPEAU")</f>
        <v>XPO</v>
      </c>
      <c r="H79" s="60" t="str">
        <f>IF(TRANSPORT1!Q77&lt;POUPEAU!G77, "XPO", "POUPEAU")</f>
        <v>XPO</v>
      </c>
    </row>
    <row r="80" spans="1:8">
      <c r="A80">
        <v>77</v>
      </c>
      <c r="B80" s="20" t="s">
        <v>113</v>
      </c>
      <c r="C80" s="60" t="str">
        <f>IF(TRANSPORT1!L78&lt;POUPEAU!B78, "XPO", "POUPEAU")</f>
        <v>POUPEAU</v>
      </c>
      <c r="D80" s="60" t="str">
        <f>IF(TRANSPORT1!M78&lt;POUPEAU!C78, "XPO", "POUPEAU")</f>
        <v>POUPEAU</v>
      </c>
      <c r="E80" s="60" t="str">
        <f>IF(TRANSPORT1!N78&lt;POUPEAU!D78, "XPO", "POUPEAU")</f>
        <v>POUPEAU</v>
      </c>
      <c r="F80" s="60" t="str">
        <f>IF(TRANSPORT1!O78&lt;POUPEAU!E78, "XPO", "POUPEAU")</f>
        <v>POUPEAU</v>
      </c>
      <c r="G80" s="60" t="str">
        <f>IF(TRANSPORT1!P78&lt;POUPEAU!F78, "XPO", "POUPEAU")</f>
        <v>POUPEAU</v>
      </c>
      <c r="H80" s="60" t="str">
        <f>IF(TRANSPORT1!Q78&lt;POUPEAU!G78, "XPO", "POUPEAU")</f>
        <v>POUPEAU</v>
      </c>
    </row>
    <row r="81" spans="1:8">
      <c r="A81">
        <v>78</v>
      </c>
      <c r="B81" s="20" t="s">
        <v>113</v>
      </c>
      <c r="C81" s="60" t="str">
        <f>IF(TRANSPORT1!L79&lt;POUPEAU!B79, "XPO", "POUPEAU")</f>
        <v>POUPEAU</v>
      </c>
      <c r="D81" s="60" t="str">
        <f>IF(TRANSPORT1!M79&lt;POUPEAU!C79, "XPO", "POUPEAU")</f>
        <v>POUPEAU</v>
      </c>
      <c r="E81" s="60" t="str">
        <f>IF(TRANSPORT1!N79&lt;POUPEAU!D79, "XPO", "POUPEAU")</f>
        <v>POUPEAU</v>
      </c>
      <c r="F81" s="60" t="str">
        <f>IF(TRANSPORT1!O79&lt;POUPEAU!E79, "XPO", "POUPEAU")</f>
        <v>POUPEAU</v>
      </c>
      <c r="G81" s="60" t="str">
        <f>IF(TRANSPORT1!P79&lt;POUPEAU!F79, "XPO", "POUPEAU")</f>
        <v>POUPEAU</v>
      </c>
      <c r="H81" s="60" t="str">
        <f>IF(TRANSPORT1!Q79&lt;POUPEAU!G79, "XPO", "POUPEAU")</f>
        <v>POUPEAU</v>
      </c>
    </row>
    <row r="82" spans="1:8">
      <c r="A82">
        <v>79</v>
      </c>
      <c r="B82" s="20" t="s">
        <v>113</v>
      </c>
      <c r="C82" s="60" t="str">
        <f>IF(TRANSPORT1!L80&lt;POUPEAU!B80, "XPO", "POUPEAU")</f>
        <v>XPO</v>
      </c>
      <c r="D82" s="60" t="str">
        <f>IF(TRANSPORT1!M80&lt;POUPEAU!C80, "XPO", "POUPEAU")</f>
        <v>XPO</v>
      </c>
      <c r="E82" s="60" t="str">
        <f>IF(TRANSPORT1!N80&lt;POUPEAU!D80, "XPO", "POUPEAU")</f>
        <v>XPO</v>
      </c>
      <c r="F82" s="60" t="str">
        <f>IF(TRANSPORT1!O80&lt;POUPEAU!E80, "XPO", "POUPEAU")</f>
        <v>XPO</v>
      </c>
      <c r="G82" s="60" t="str">
        <f>IF(TRANSPORT1!P80&lt;POUPEAU!F80, "XPO", "POUPEAU")</f>
        <v>XPO</v>
      </c>
      <c r="H82" s="60" t="str">
        <f>IF(TRANSPORT1!Q80&lt;POUPEAU!G80, "XPO", "POUPEAU")</f>
        <v>XPO</v>
      </c>
    </row>
    <row r="83" spans="1:8">
      <c r="A83">
        <v>80</v>
      </c>
      <c r="B83" s="20" t="s">
        <v>113</v>
      </c>
      <c r="C83" s="60" t="str">
        <f>IF(TRANSPORT1!L81&lt;POUPEAU!B81, "XPO", "POUPEAU")</f>
        <v>XPO</v>
      </c>
      <c r="D83" s="60" t="str">
        <f>IF(TRANSPORT1!M81&lt;POUPEAU!C81, "XPO", "POUPEAU")</f>
        <v>XPO</v>
      </c>
      <c r="E83" s="60" t="str">
        <f>IF(TRANSPORT1!N81&lt;POUPEAU!D81, "XPO", "POUPEAU")</f>
        <v>XPO</v>
      </c>
      <c r="F83" s="60" t="str">
        <f>IF(TRANSPORT1!O81&lt;POUPEAU!E81, "XPO", "POUPEAU")</f>
        <v>XPO</v>
      </c>
      <c r="G83" s="60" t="s">
        <v>121</v>
      </c>
      <c r="H83" s="60" t="s">
        <v>121</v>
      </c>
    </row>
    <row r="84" spans="1:8">
      <c r="A84">
        <v>81</v>
      </c>
      <c r="B84" s="20" t="s">
        <v>113</v>
      </c>
      <c r="C84" s="60" t="str">
        <f>IF(TRANSPORT1!L82&lt;POUPEAU!B82, "XPO", "POUPEAU")</f>
        <v>POUPEAU</v>
      </c>
      <c r="D84" s="60" t="str">
        <f>IF(TRANSPORT1!M82&lt;POUPEAU!C82, "XPO", "POUPEAU")</f>
        <v>POUPEAU</v>
      </c>
      <c r="E84" s="60" t="str">
        <f>IF(TRANSPORT1!N82&lt;POUPEAU!D82, "XPO", "POUPEAU")</f>
        <v>POUPEAU</v>
      </c>
      <c r="F84" s="60" t="str">
        <f>IF(TRANSPORT1!O82&lt;POUPEAU!E82, "XPO", "POUPEAU")</f>
        <v>POUPEAU</v>
      </c>
      <c r="G84" s="60" t="str">
        <f>IF(TRANSPORT1!P82&lt;POUPEAU!F82, "XPO", "POUPEAU")</f>
        <v>POUPEAU</v>
      </c>
      <c r="H84" s="60" t="str">
        <f>IF(TRANSPORT1!Q82&lt;POUPEAU!G82, "XPO", "POUPEAU")</f>
        <v>POUPEAU</v>
      </c>
    </row>
    <row r="85" spans="1:8">
      <c r="A85">
        <v>82</v>
      </c>
      <c r="B85" s="20" t="s">
        <v>113</v>
      </c>
      <c r="C85" s="60" t="str">
        <f>IF(TRANSPORT1!L83&lt;POUPEAU!B83, "XPO", "POUPEAU")</f>
        <v>POUPEAU</v>
      </c>
      <c r="D85" s="60" t="str">
        <f>IF(TRANSPORT1!M83&lt;POUPEAU!C83, "XPO", "POUPEAU")</f>
        <v>POUPEAU</v>
      </c>
      <c r="E85" s="60" t="str">
        <f>IF(TRANSPORT1!N83&lt;POUPEAU!D83, "XPO", "POUPEAU")</f>
        <v>POUPEAU</v>
      </c>
      <c r="F85" s="60" t="str">
        <f>IF(TRANSPORT1!O83&lt;POUPEAU!E83, "XPO", "POUPEAU")</f>
        <v>POUPEAU</v>
      </c>
      <c r="G85" s="60" t="str">
        <f>IF(TRANSPORT1!P83&lt;POUPEAU!F83, "XPO", "POUPEAU")</f>
        <v>POUPEAU</v>
      </c>
      <c r="H85" s="60" t="str">
        <f>IF(TRANSPORT1!Q83&lt;POUPEAU!G83, "XPO", "POUPEAU")</f>
        <v>POUPEAU</v>
      </c>
    </row>
    <row r="86" spans="1:8">
      <c r="A86">
        <v>83</v>
      </c>
      <c r="B86" s="20" t="s">
        <v>113</v>
      </c>
      <c r="C86" s="60" t="str">
        <f>IF(TRANSPORT1!L84&lt;POUPEAU!B84, "XPO", "POUPEAU")</f>
        <v>POUPEAU</v>
      </c>
      <c r="D86" s="60" t="str">
        <f>IF(TRANSPORT1!M84&lt;POUPEAU!C84, "XPO", "POUPEAU")</f>
        <v>POUPEAU</v>
      </c>
      <c r="E86" s="60" t="str">
        <f>IF(TRANSPORT1!N84&lt;POUPEAU!D84, "XPO", "POUPEAU")</f>
        <v>POUPEAU</v>
      </c>
      <c r="F86" s="60" t="str">
        <f>IF(TRANSPORT1!O84&lt;POUPEAU!E84, "XPO", "POUPEAU")</f>
        <v>POUPEAU</v>
      </c>
      <c r="G86" s="60" t="str">
        <f>IF(TRANSPORT1!P84&lt;POUPEAU!F84, "XPO", "POUPEAU")</f>
        <v>POUPEAU</v>
      </c>
      <c r="H86" s="60" t="str">
        <f>IF(TRANSPORT1!Q84&lt;POUPEAU!G84, "XPO", "POUPEAU")</f>
        <v>POUPEAU</v>
      </c>
    </row>
    <row r="87" spans="1:8">
      <c r="A87">
        <v>84</v>
      </c>
      <c r="B87" s="20" t="s">
        <v>113</v>
      </c>
      <c r="C87" s="60" t="str">
        <f>IF(TRANSPORT1!L85&lt;POUPEAU!B85, "XPO", "POUPEAU")</f>
        <v>XPO</v>
      </c>
      <c r="D87" s="60" t="str">
        <f>IF(TRANSPORT1!M85&lt;POUPEAU!C85, "XPO", "POUPEAU")</f>
        <v>XPO</v>
      </c>
      <c r="E87" s="60" t="str">
        <f>IF(TRANSPORT1!N85&lt;POUPEAU!D85, "XPO", "POUPEAU")</f>
        <v>XPO</v>
      </c>
      <c r="F87" s="60" t="str">
        <f>IF(TRANSPORT1!O85&lt;POUPEAU!E85, "XPO", "POUPEAU")</f>
        <v>XPO</v>
      </c>
      <c r="G87" s="60" t="str">
        <f>IF(TRANSPORT1!P85&lt;POUPEAU!F85, "XPO", "POUPEAU")</f>
        <v>POUPEAU</v>
      </c>
      <c r="H87" s="60" t="str">
        <f>IF(TRANSPORT1!Q85&lt;POUPEAU!G85, "XPO", "POUPEAU")</f>
        <v>POUPEAU</v>
      </c>
    </row>
    <row r="88" spans="1:8">
      <c r="A88">
        <v>85</v>
      </c>
      <c r="B88" s="20" t="s">
        <v>113</v>
      </c>
      <c r="C88" s="60" t="str">
        <f>IF(TRANSPORT1!L86&lt;POUPEAU!B86, "XPO", "POUPEAU")</f>
        <v>XPO</v>
      </c>
      <c r="D88" s="60" t="str">
        <f>IF(TRANSPORT1!M86&lt;POUPEAU!C86, "XPO", "POUPEAU")</f>
        <v>XPO</v>
      </c>
      <c r="E88" s="60" t="str">
        <f>IF(TRANSPORT1!N86&lt;POUPEAU!D86, "XPO", "POUPEAU")</f>
        <v>XPO</v>
      </c>
      <c r="F88" s="60" t="str">
        <f>IF(TRANSPORT1!O86&lt;POUPEAU!E86, "XPO", "POUPEAU")</f>
        <v>XPO</v>
      </c>
      <c r="G88" s="60" t="str">
        <f>IF(TRANSPORT1!P86&lt;POUPEAU!F86, "XPO", "POUPEAU")</f>
        <v>XPO</v>
      </c>
      <c r="H88" s="60" t="str">
        <f>IF(TRANSPORT1!Q86&lt;POUPEAU!G86, "XPO", "POUPEAU")</f>
        <v>XPO</v>
      </c>
    </row>
    <row r="89" spans="1:8">
      <c r="A89">
        <v>86</v>
      </c>
      <c r="B89" s="20" t="s">
        <v>113</v>
      </c>
      <c r="C89" s="60" t="str">
        <f>IF(TRANSPORT1!L87&lt;POUPEAU!B87, "XPO", "POUPEAU")</f>
        <v>XPO</v>
      </c>
      <c r="D89" s="60" t="str">
        <f>IF(TRANSPORT1!M87&lt;POUPEAU!C87, "XPO", "POUPEAU")</f>
        <v>XPO</v>
      </c>
      <c r="E89" s="60" t="str">
        <f>IF(TRANSPORT1!N87&lt;POUPEAU!D87, "XPO", "POUPEAU")</f>
        <v>XPO</v>
      </c>
      <c r="F89" s="60" t="str">
        <f>IF(TRANSPORT1!O87&lt;POUPEAU!E87, "XPO", "POUPEAU")</f>
        <v>XPO</v>
      </c>
      <c r="G89" s="60" t="str">
        <f>IF(TRANSPORT1!P87&lt;POUPEAU!F87, "XPO", "POUPEAU")</f>
        <v>XPO</v>
      </c>
      <c r="H89" s="60" t="str">
        <f>IF(TRANSPORT1!Q87&lt;POUPEAU!G87, "XPO", "POUPEAU")</f>
        <v>XPO</v>
      </c>
    </row>
    <row r="90" spans="1:8">
      <c r="A90">
        <v>87</v>
      </c>
      <c r="B90" s="20" t="s">
        <v>113</v>
      </c>
      <c r="C90" s="60" t="str">
        <f>IF(TRANSPORT1!L88&lt;POUPEAU!B88, "XPO", "POUPEAU")</f>
        <v>XPO</v>
      </c>
      <c r="D90" s="60" t="str">
        <f>IF(TRANSPORT1!M88&lt;POUPEAU!C88, "XPO", "POUPEAU")</f>
        <v>XPO</v>
      </c>
      <c r="E90" s="60" t="str">
        <f>IF(TRANSPORT1!N88&lt;POUPEAU!D88, "XPO", "POUPEAU")</f>
        <v>XPO</v>
      </c>
      <c r="F90" s="60" t="str">
        <f>IF(TRANSPORT1!O88&lt;POUPEAU!E88, "XPO", "POUPEAU")</f>
        <v>XPO</v>
      </c>
      <c r="G90" s="60" t="str">
        <f>IF(TRANSPORT1!P88&lt;POUPEAU!F88, "XPO", "POUPEAU")</f>
        <v>XPO</v>
      </c>
      <c r="H90" s="60" t="str">
        <f>IF(TRANSPORT1!Q88&lt;POUPEAU!G88, "XPO", "POUPEAU")</f>
        <v>XPO</v>
      </c>
    </row>
    <row r="91" spans="1:8">
      <c r="A91">
        <v>88</v>
      </c>
      <c r="B91" s="20" t="s">
        <v>113</v>
      </c>
      <c r="C91" s="60" t="str">
        <f>IF(TRANSPORT1!L89&lt;POUPEAU!B89, "XPO", "POUPEAU")</f>
        <v>XPO</v>
      </c>
      <c r="D91" s="60" t="str">
        <f>IF(TRANSPORT1!M89&lt;POUPEAU!C89, "XPO", "POUPEAU")</f>
        <v>XPO</v>
      </c>
      <c r="E91" s="60" t="str">
        <f>IF(TRANSPORT1!N89&lt;POUPEAU!D89, "XPO", "POUPEAU")</f>
        <v>XPO</v>
      </c>
      <c r="F91" s="60" t="str">
        <f>IF(TRANSPORT1!O89&lt;POUPEAU!E89, "XPO", "POUPEAU")</f>
        <v>XPO</v>
      </c>
      <c r="G91" s="60" t="str">
        <f>IF(TRANSPORT1!P89&lt;POUPEAU!F89, "XPO", "POUPEAU")</f>
        <v>POUPEAU</v>
      </c>
      <c r="H91" s="60" t="str">
        <f>IF(TRANSPORT1!Q89&lt;POUPEAU!G89, "XPO", "POUPEAU")</f>
        <v>POUPEAU</v>
      </c>
    </row>
    <row r="92" spans="1:8">
      <c r="A92">
        <v>89</v>
      </c>
      <c r="B92" s="20" t="s">
        <v>113</v>
      </c>
      <c r="C92" s="60" t="str">
        <f>IF(TRANSPORT1!L90&lt;POUPEAU!B90, "XPO", "POUPEAU")</f>
        <v>POUPEAU</v>
      </c>
      <c r="D92" s="60" t="str">
        <f>IF(TRANSPORT1!M90&lt;POUPEAU!C90, "XPO", "POUPEAU")</f>
        <v>XPO</v>
      </c>
      <c r="E92" s="60" t="str">
        <f>IF(TRANSPORT1!N90&lt;POUPEAU!D90, "XPO", "POUPEAU")</f>
        <v>XPO</v>
      </c>
      <c r="F92" s="60" t="str">
        <f>IF(TRANSPORT1!O90&lt;POUPEAU!E90, "XPO", "POUPEAU")</f>
        <v>XPO</v>
      </c>
      <c r="G92" s="60" t="str">
        <f>IF(TRANSPORT1!P90&lt;POUPEAU!F90, "XPO", "POUPEAU")</f>
        <v>XPO</v>
      </c>
      <c r="H92" s="60" t="str">
        <f>IF(TRANSPORT1!Q90&lt;POUPEAU!G90, "XPO", "POUPEAU")</f>
        <v>XPO</v>
      </c>
    </row>
    <row r="93" spans="1:8">
      <c r="A93">
        <v>90</v>
      </c>
      <c r="B93" s="20" t="s">
        <v>113</v>
      </c>
      <c r="C93" s="60" t="str">
        <f>IF(TRANSPORT1!L91&lt;POUPEAU!B91, "XPO", "POUPEAU")</f>
        <v>XPO</v>
      </c>
      <c r="D93" s="60" t="str">
        <f>IF(TRANSPORT1!M91&lt;POUPEAU!C91, "XPO", "POUPEAU")</f>
        <v>XPO</v>
      </c>
      <c r="E93" s="60" t="str">
        <f>IF(TRANSPORT1!N91&lt;POUPEAU!D91, "XPO", "POUPEAU")</f>
        <v>XPO</v>
      </c>
      <c r="F93" s="60" t="str">
        <f>IF(TRANSPORT1!O91&lt;POUPEAU!E91, "XPO", "POUPEAU")</f>
        <v>XPO</v>
      </c>
      <c r="G93" s="60" t="str">
        <f>IF(TRANSPORT1!P91&lt;POUPEAU!F91, "XPO", "POUPEAU")</f>
        <v>POUPEAU</v>
      </c>
      <c r="H93" s="60" t="str">
        <f>IF(TRANSPORT1!Q91&lt;POUPEAU!G91, "XPO", "POUPEAU")</f>
        <v>POUPEAU</v>
      </c>
    </row>
    <row r="94" spans="1:8">
      <c r="A94">
        <v>91</v>
      </c>
      <c r="B94" s="20" t="s">
        <v>113</v>
      </c>
      <c r="C94" s="60" t="str">
        <f>IF(TRANSPORT1!L92&lt;POUPEAU!B92, "XPO", "POUPEAU")</f>
        <v>POUPEAU</v>
      </c>
      <c r="D94" s="60" t="str">
        <f>IF(TRANSPORT1!M92&lt;POUPEAU!C92, "XPO", "POUPEAU")</f>
        <v>POUPEAU</v>
      </c>
      <c r="E94" s="60" t="str">
        <f>IF(TRANSPORT1!N92&lt;POUPEAU!D92, "XPO", "POUPEAU")</f>
        <v>POUPEAU</v>
      </c>
      <c r="F94" s="60" t="str">
        <f>IF(TRANSPORT1!O92&lt;POUPEAU!E92, "XPO", "POUPEAU")</f>
        <v>POUPEAU</v>
      </c>
      <c r="G94" s="60" t="str">
        <f>IF(TRANSPORT1!P92&lt;POUPEAU!F92, "XPO", "POUPEAU")</f>
        <v>POUPEAU</v>
      </c>
      <c r="H94" s="60" t="str">
        <f>IF(TRANSPORT1!Q92&lt;POUPEAU!G92, "XPO", "POUPEAU")</f>
        <v>POUPEAU</v>
      </c>
    </row>
    <row r="95" spans="1:8">
      <c r="A95">
        <v>92</v>
      </c>
      <c r="B95" s="20" t="s">
        <v>113</v>
      </c>
      <c r="C95" s="60" t="str">
        <f>IF(TRANSPORT1!L93&lt;POUPEAU!B93, "XPO", "POUPEAU")</f>
        <v>POUPEAU</v>
      </c>
      <c r="D95" s="60" t="str">
        <f>IF(TRANSPORT1!M93&lt;POUPEAU!C93, "XPO", "POUPEAU")</f>
        <v>POUPEAU</v>
      </c>
      <c r="E95" s="60" t="str">
        <f>IF(TRANSPORT1!N93&lt;POUPEAU!D93, "XPO", "POUPEAU")</f>
        <v>POUPEAU</v>
      </c>
      <c r="F95" s="60" t="str">
        <f>IF(TRANSPORT1!O93&lt;POUPEAU!E93, "XPO", "POUPEAU")</f>
        <v>POUPEAU</v>
      </c>
      <c r="G95" s="60" t="str">
        <f>IF(TRANSPORT1!P93&lt;POUPEAU!F93, "XPO", "POUPEAU")</f>
        <v>POUPEAU</v>
      </c>
      <c r="H95" s="60" t="str">
        <f>IF(TRANSPORT1!Q93&lt;POUPEAU!G93, "XPO", "POUPEAU")</f>
        <v>POUPEAU</v>
      </c>
    </row>
    <row r="96" spans="1:8">
      <c r="A96">
        <v>93</v>
      </c>
      <c r="B96" s="20" t="s">
        <v>113</v>
      </c>
      <c r="C96" s="60" t="str">
        <f>IF(TRANSPORT1!L94&lt;POUPEAU!B94, "XPO", "POUPEAU")</f>
        <v>POUPEAU</v>
      </c>
      <c r="D96" s="60" t="str">
        <f>IF(TRANSPORT1!M94&lt;POUPEAU!C94, "XPO", "POUPEAU")</f>
        <v>POUPEAU</v>
      </c>
      <c r="E96" s="60" t="str">
        <f>IF(TRANSPORT1!N94&lt;POUPEAU!D94, "XPO", "POUPEAU")</f>
        <v>XPO</v>
      </c>
      <c r="F96" s="60" t="str">
        <f>IF(TRANSPORT1!O94&lt;POUPEAU!E94, "XPO", "POUPEAU")</f>
        <v>POUPEAU</v>
      </c>
      <c r="G96" s="60" t="str">
        <f>IF(TRANSPORT1!P94&lt;POUPEAU!F94, "XPO", "POUPEAU")</f>
        <v>POUPEAU</v>
      </c>
      <c r="H96" s="60" t="str">
        <f>IF(TRANSPORT1!Q94&lt;POUPEAU!G94, "XPO", "POUPEAU")</f>
        <v>POUPEAU</v>
      </c>
    </row>
    <row r="97" spans="1:8">
      <c r="A97">
        <v>94</v>
      </c>
      <c r="B97" s="20" t="s">
        <v>113</v>
      </c>
      <c r="C97" s="60" t="str">
        <f>IF(TRANSPORT1!L95&lt;POUPEAU!B95, "XPO", "POUPEAU")</f>
        <v>POUPEAU</v>
      </c>
      <c r="D97" s="60" t="str">
        <f>IF(TRANSPORT1!M95&lt;POUPEAU!C95, "XPO", "POUPEAU")</f>
        <v>POUPEAU</v>
      </c>
      <c r="E97" s="60" t="str">
        <f>IF(TRANSPORT1!N95&lt;POUPEAU!D95, "XPO", "POUPEAU")</f>
        <v>POUPEAU</v>
      </c>
      <c r="F97" s="60" t="str">
        <f>IF(TRANSPORT1!O95&lt;POUPEAU!E95, "XPO", "POUPEAU")</f>
        <v>POUPEAU</v>
      </c>
      <c r="G97" s="60" t="str">
        <f>IF(TRANSPORT1!P95&lt;POUPEAU!F95, "XPO", "POUPEAU")</f>
        <v>POUPEAU</v>
      </c>
      <c r="H97" s="60" t="str">
        <f>IF(TRANSPORT1!Q95&lt;POUPEAU!G95, "XPO", "POUPEAU")</f>
        <v>POUPEAU</v>
      </c>
    </row>
    <row r="98" spans="1:8">
      <c r="A98">
        <v>95</v>
      </c>
      <c r="B98" s="20" t="s">
        <v>113</v>
      </c>
      <c r="C98" s="60" t="str">
        <f>IF(TRANSPORT1!L96&lt;POUPEAU!B96, "XPO", "POUPEAU")</f>
        <v>POUPEAU</v>
      </c>
      <c r="D98" s="60" t="str">
        <f>IF(TRANSPORT1!M96&lt;POUPEAU!C96, "XPO", "POUPEAU")</f>
        <v>POUPEAU</v>
      </c>
      <c r="E98" s="60" t="str">
        <f>IF(TRANSPORT1!N96&lt;POUPEAU!D96, "XPO", "POUPEAU")</f>
        <v>XPO</v>
      </c>
      <c r="F98" s="60" t="str">
        <f>IF(TRANSPORT1!O96&lt;POUPEAU!E96, "XPO", "POUPEAU")</f>
        <v>XPO</v>
      </c>
      <c r="G98" s="60" t="str">
        <f>IF(TRANSPORT1!P96&lt;POUPEAU!F96, "XPO", "POUPEAU")</f>
        <v>POUPEAU</v>
      </c>
      <c r="H98" s="60" t="str">
        <f>IF(TRANSPORT1!Q96&lt;POUPEAU!G96, "XPO", "POUPEAU")</f>
        <v>POUPEAU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TRANSPORT1</vt:lpstr>
      <vt:lpstr>SCHEN79</vt:lpstr>
      <vt:lpstr>POUPEAU</vt:lpstr>
      <vt:lpstr>RECAP</vt:lpstr>
      <vt:lpstr>TRANSPORT1!Zone_d_impression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Laetitia Guérin</dc:creator>
  <cp:lastModifiedBy>Michel</cp:lastModifiedBy>
  <cp:lastPrinted>2018-12-18T11:17:09Z</cp:lastPrinted>
  <dcterms:created xsi:type="dcterms:W3CDTF">2018-11-12T13:03:29Z</dcterms:created>
  <dcterms:modified xsi:type="dcterms:W3CDTF">2018-12-27T16:54:42Z</dcterms:modified>
</cp:coreProperties>
</file>