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REEBOX\DD Free 1To\Ressources JDR\V+M\EXCEL\"/>
    </mc:Choice>
  </mc:AlternateContent>
  <xr:revisionPtr revIDLastSave="0" documentId="13_ncr:1_{88B70466-07B7-4261-8DCC-3213D8D8221C}" xr6:coauthVersionLast="40" xr6:coauthVersionMax="40" xr10:uidLastSave="{00000000-0000-0000-0000-000000000000}"/>
  <bookViews>
    <workbookView xWindow="0" yWindow="0" windowWidth="20490" windowHeight="7680" tabRatio="748" activeTab="3" xr2:uid="{00000000-000D-0000-FFFF-FFFF00000000}"/>
  </bookViews>
  <sheets>
    <sheet name="Calcul XP" sheetId="2" r:id="rId1"/>
    <sheet name="Combats" sheetId="10" r:id="rId2"/>
    <sheet name="Problématiques" sheetId="1" r:id="rId3"/>
    <sheet name="King" sheetId="5" r:id="rId4"/>
    <sheet name="Queen" sheetId="6" r:id="rId5"/>
    <sheet name="Bishop" sheetId="7" r:id="rId6"/>
    <sheet name="Knight" sheetId="8" r:id="rId7"/>
    <sheet name="Tableau des Heures" sheetId="3" r:id="rId8"/>
    <sheet name="Tableau des Portées" sheetId="9" r:id="rId9"/>
  </sheets>
  <definedNames>
    <definedName name="Choix_1">King!$M$19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2" l="1"/>
  <c r="F29" i="2"/>
  <c r="E29" i="2"/>
  <c r="C29" i="2"/>
  <c r="B29" i="2"/>
  <c r="D29" i="2"/>
  <c r="H29" i="2"/>
  <c r="I27" i="2" l="1"/>
  <c r="I26" i="2"/>
  <c r="I25" i="2"/>
  <c r="I24" i="2"/>
  <c r="I23" i="2"/>
  <c r="I28" i="2"/>
  <c r="I22" i="2"/>
  <c r="I21" i="2"/>
  <c r="I29" i="2" l="1"/>
  <c r="Q61" i="10"/>
  <c r="Q48" i="10"/>
  <c r="Q35" i="10"/>
  <c r="Q22" i="10"/>
  <c r="M5" i="10"/>
  <c r="M63" i="10" l="1"/>
  <c r="O63" i="10" s="1"/>
  <c r="M61" i="10"/>
  <c r="O61" i="10" s="1"/>
  <c r="M59" i="10"/>
  <c r="O59" i="10" s="1"/>
  <c r="M57" i="10"/>
  <c r="O57" i="10" s="1"/>
  <c r="M50" i="10"/>
  <c r="O50" i="10" s="1"/>
  <c r="M48" i="10"/>
  <c r="O48" i="10" s="1"/>
  <c r="M46" i="10"/>
  <c r="O46" i="10" s="1"/>
  <c r="M44" i="10"/>
  <c r="O44" i="10" s="1"/>
  <c r="M37" i="10"/>
  <c r="O37" i="10" s="1"/>
  <c r="M35" i="10"/>
  <c r="O35" i="10" s="1"/>
  <c r="M33" i="10"/>
  <c r="O33" i="10" s="1"/>
  <c r="M31" i="10"/>
  <c r="O31" i="10" s="1"/>
  <c r="M24" i="10"/>
  <c r="O24" i="10" s="1"/>
  <c r="M22" i="10"/>
  <c r="O22" i="10" s="1"/>
  <c r="M20" i="10"/>
  <c r="O20" i="10" s="1"/>
  <c r="M18" i="10"/>
  <c r="O18" i="10" s="1"/>
  <c r="M11" i="10"/>
  <c r="O11" i="10" s="1"/>
  <c r="M9" i="10"/>
  <c r="O9" i="10" s="1"/>
  <c r="M7" i="10"/>
  <c r="O7" i="10" s="1"/>
  <c r="O5" i="10"/>
  <c r="Q9" i="10" l="1"/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" i="2"/>
  <c r="K3" i="2" l="1"/>
  <c r="O13" i="7" l="1"/>
  <c r="O13" i="6"/>
  <c r="O13" i="8"/>
  <c r="O13" i="5"/>
</calcChain>
</file>

<file path=xl/sharedStrings.xml><?xml version="1.0" encoding="utf-8"?>
<sst xmlns="http://schemas.openxmlformats.org/spreadsheetml/2006/main" count="440" uniqueCount="312">
  <si>
    <t>Problématiques</t>
  </si>
  <si>
    <t>Dans La Bible (Quand on évoque un lien entre Christianisme et V+M)</t>
  </si>
  <si>
    <t>Qu'est ce que Vivre si ce n'est Souffrir? (Quand on évoque lien entre mémoire et souffrance)</t>
  </si>
  <si>
    <t>Une Société qui refuse la Souffrance (Quand on évoque le refus de la souffrance au sein de la société)</t>
  </si>
  <si>
    <t>Le Don de Dieu (Quand on évoque les origine du Don)</t>
  </si>
  <si>
    <t>L'Enigme de l'Amputé (Quand on évoque les limites du V+M)</t>
  </si>
  <si>
    <t>Si un Vade Mecum venait à Mourir (Quand on évoque la relationentre la mort et le  V+M)</t>
  </si>
  <si>
    <t>Puis-je devenir Immortel (A la découverte du V+M rouge)</t>
  </si>
  <si>
    <t>Qu'est ce que la Fraternité (Après les interrogations de Queen au sujet de King)</t>
  </si>
  <si>
    <t>Etre le V+M Blanc (Si un personnage culpabilise d'être le VMB)</t>
  </si>
  <si>
    <t>Ne Faire Plus Qu'Un (Quand on évoque une conscience de ruche liée au V+M)</t>
  </si>
  <si>
    <t>Aimer et Souffrir pour Autrui (Si Queen recherche l'amour de King)</t>
  </si>
  <si>
    <t>Le V+M, Lien entre Tous? (Quand on évoque cette possibilité)</t>
  </si>
  <si>
    <t>The Intelligent Design (Quand on évoque l'intelligence du V+M)</t>
  </si>
  <si>
    <t>Révélations (X6)</t>
  </si>
  <si>
    <t>Problématiques (X6)</t>
  </si>
  <si>
    <t>Pions (X1)</t>
  </si>
  <si>
    <t>Cavaliers (X5)</t>
  </si>
  <si>
    <t>Fous (X10)</t>
  </si>
  <si>
    <t>Dames (X20)</t>
  </si>
  <si>
    <t>Opus Dei</t>
  </si>
  <si>
    <t>Total</t>
  </si>
  <si>
    <t>MINUIT</t>
  </si>
  <si>
    <t>0H10</t>
  </si>
  <si>
    <t>0H20</t>
  </si>
  <si>
    <t>0H30</t>
  </si>
  <si>
    <t>0H40</t>
  </si>
  <si>
    <t>0H50</t>
  </si>
  <si>
    <t>1HOO</t>
  </si>
  <si>
    <t>1H10</t>
  </si>
  <si>
    <t>1H20</t>
  </si>
  <si>
    <t>1H30</t>
  </si>
  <si>
    <t>1H40</t>
  </si>
  <si>
    <t>1H50</t>
  </si>
  <si>
    <t>2H00</t>
  </si>
  <si>
    <t>2H10</t>
  </si>
  <si>
    <t>2H20</t>
  </si>
  <si>
    <t>2H30</t>
  </si>
  <si>
    <t>2H40</t>
  </si>
  <si>
    <t>2H50</t>
  </si>
  <si>
    <t>3H00</t>
  </si>
  <si>
    <t>3H10</t>
  </si>
  <si>
    <t>3H20</t>
  </si>
  <si>
    <t>3H30</t>
  </si>
  <si>
    <t>3H40</t>
  </si>
  <si>
    <t>3H50</t>
  </si>
  <si>
    <t>4H00</t>
  </si>
  <si>
    <t>4H10</t>
  </si>
  <si>
    <t>4H20</t>
  </si>
  <si>
    <t>4H30</t>
  </si>
  <si>
    <t>4H40</t>
  </si>
  <si>
    <t>4H50</t>
  </si>
  <si>
    <t>5H00</t>
  </si>
  <si>
    <t>5H10</t>
  </si>
  <si>
    <t>5H20</t>
  </si>
  <si>
    <t>5H30</t>
  </si>
  <si>
    <t>5H40</t>
  </si>
  <si>
    <t>5H50</t>
  </si>
  <si>
    <t>6H00</t>
  </si>
  <si>
    <t>6H10</t>
  </si>
  <si>
    <t>6H20</t>
  </si>
  <si>
    <t>6H30</t>
  </si>
  <si>
    <t>6H40</t>
  </si>
  <si>
    <t>6H50</t>
  </si>
  <si>
    <t>7H00</t>
  </si>
  <si>
    <t>7H10</t>
  </si>
  <si>
    <t>7H20</t>
  </si>
  <si>
    <t>7H30</t>
  </si>
  <si>
    <t>7H40</t>
  </si>
  <si>
    <t>7H50</t>
  </si>
  <si>
    <t>8H00</t>
  </si>
  <si>
    <t>8H10</t>
  </si>
  <si>
    <t>8H20</t>
  </si>
  <si>
    <t>8H30</t>
  </si>
  <si>
    <t>8H40</t>
  </si>
  <si>
    <t>8H50</t>
  </si>
  <si>
    <t>9H00</t>
  </si>
  <si>
    <t>9H10</t>
  </si>
  <si>
    <t>9H20</t>
  </si>
  <si>
    <t>9H30</t>
  </si>
  <si>
    <t>9H40</t>
  </si>
  <si>
    <t>9H50</t>
  </si>
  <si>
    <t>10H00</t>
  </si>
  <si>
    <t>10H10</t>
  </si>
  <si>
    <t>10H20</t>
  </si>
  <si>
    <t>10H30</t>
  </si>
  <si>
    <t>10H40</t>
  </si>
  <si>
    <t>10H50</t>
  </si>
  <si>
    <t>11H00</t>
  </si>
  <si>
    <t>11H10</t>
  </si>
  <si>
    <t>11H20</t>
  </si>
  <si>
    <t>11H30</t>
  </si>
  <si>
    <t>11H40</t>
  </si>
  <si>
    <t>11H50</t>
  </si>
  <si>
    <t>12H00</t>
  </si>
  <si>
    <t>12H10</t>
  </si>
  <si>
    <t>12H20</t>
  </si>
  <si>
    <t>12H30</t>
  </si>
  <si>
    <t>12H40</t>
  </si>
  <si>
    <t>12H50</t>
  </si>
  <si>
    <t>13H00</t>
  </si>
  <si>
    <t>13H10</t>
  </si>
  <si>
    <t>13H20</t>
  </si>
  <si>
    <t>13H30</t>
  </si>
  <si>
    <t>13H40</t>
  </si>
  <si>
    <t>13H50</t>
  </si>
  <si>
    <t>14H00</t>
  </si>
  <si>
    <t>14H10</t>
  </si>
  <si>
    <t>14H20</t>
  </si>
  <si>
    <t>14H30</t>
  </si>
  <si>
    <t>14H40</t>
  </si>
  <si>
    <t>14H50</t>
  </si>
  <si>
    <t>15H00</t>
  </si>
  <si>
    <t>15H10</t>
  </si>
  <si>
    <t>15H20</t>
  </si>
  <si>
    <t>15H30</t>
  </si>
  <si>
    <t>15H40</t>
  </si>
  <si>
    <t>15H50</t>
  </si>
  <si>
    <t>16H00</t>
  </si>
  <si>
    <t>16H10</t>
  </si>
  <si>
    <t>16H20</t>
  </si>
  <si>
    <t>16H30</t>
  </si>
  <si>
    <t>16H40</t>
  </si>
  <si>
    <t>16H50</t>
  </si>
  <si>
    <t>17H00</t>
  </si>
  <si>
    <t>17H10</t>
  </si>
  <si>
    <t>17H20</t>
  </si>
  <si>
    <t>17H30</t>
  </si>
  <si>
    <t>17H40</t>
  </si>
  <si>
    <t>17H50</t>
  </si>
  <si>
    <t>18H00</t>
  </si>
  <si>
    <t>18H10</t>
  </si>
  <si>
    <t>18H20</t>
  </si>
  <si>
    <t>18H30</t>
  </si>
  <si>
    <t>18H40</t>
  </si>
  <si>
    <t>18H50</t>
  </si>
  <si>
    <t>19H00</t>
  </si>
  <si>
    <t>19H10</t>
  </si>
  <si>
    <t>19H20</t>
  </si>
  <si>
    <t>19H30</t>
  </si>
  <si>
    <t>19H40</t>
  </si>
  <si>
    <t>19H50</t>
  </si>
  <si>
    <t>20H00</t>
  </si>
  <si>
    <t>20H10</t>
  </si>
  <si>
    <t>20H20</t>
  </si>
  <si>
    <t>20H30</t>
  </si>
  <si>
    <t>20H40</t>
  </si>
  <si>
    <t>20H50</t>
  </si>
  <si>
    <t>21H00</t>
  </si>
  <si>
    <t>21H10</t>
  </si>
  <si>
    <t>21H20</t>
  </si>
  <si>
    <t>21H30</t>
  </si>
  <si>
    <t>21H40</t>
  </si>
  <si>
    <t>21H50</t>
  </si>
  <si>
    <t>22H00</t>
  </si>
  <si>
    <t>22H10</t>
  </si>
  <si>
    <t>22H20</t>
  </si>
  <si>
    <t>22H30</t>
  </si>
  <si>
    <t>22H40</t>
  </si>
  <si>
    <t>22H50</t>
  </si>
  <si>
    <t>23H00</t>
  </si>
  <si>
    <t>23H10</t>
  </si>
  <si>
    <t>23H20</t>
  </si>
  <si>
    <t>23H30</t>
  </si>
  <si>
    <t>23H40</t>
  </si>
  <si>
    <t>23H50</t>
  </si>
  <si>
    <t>GAME + OVER</t>
  </si>
  <si>
    <t>Tableau des Heures</t>
  </si>
  <si>
    <t>Combat gratuit ou 10 min si Pièce Noire.</t>
  </si>
  <si>
    <t>Cinématiques Gratuites</t>
  </si>
  <si>
    <t>Explorations = 10 min</t>
  </si>
  <si>
    <t>Contact = 20 min</t>
  </si>
  <si>
    <t>Capacités= 10 ou 20 min</t>
  </si>
  <si>
    <t>Introspections = 10 min</t>
  </si>
  <si>
    <t>Discussions Gratuites</t>
  </si>
  <si>
    <t>Montée de Niveau Gratuites</t>
  </si>
  <si>
    <t>Révélations King</t>
  </si>
  <si>
    <t>Numéro</t>
  </si>
  <si>
    <t>Titre</t>
  </si>
  <si>
    <t>Contenu</t>
  </si>
  <si>
    <t>Ce sont mes Souvenirs</t>
  </si>
  <si>
    <t>King comprend que les souvenirs de Queen sont en réalité les siens!</t>
  </si>
  <si>
    <t>La Seringue</t>
  </si>
  <si>
    <t>Lorsque King a sauvé le Président il a vu les meme seringues</t>
  </si>
  <si>
    <t>King a reçu le vmB</t>
  </si>
  <si>
    <t>King Comprend qu'il a recu le vmB lors de l'attentat contre Bush en 91</t>
  </si>
  <si>
    <t>Le second Fils de King est lié a Queen</t>
  </si>
  <si>
    <t>Queen Vient avec le second fils de King</t>
  </si>
  <si>
    <t>Hartmann est le Dr Gonzales</t>
  </si>
  <si>
    <t>Hartmann est l'ancien médecin de famille des King</t>
  </si>
  <si>
    <t>Le second fils de King est…</t>
  </si>
  <si>
    <t>Le second fils de King est la personne qui est passée par la fenêtre</t>
  </si>
  <si>
    <t>Révélations Queen</t>
  </si>
  <si>
    <t>Les Souvenirs de Queen</t>
  </si>
  <si>
    <t>les seuls souvenirs de Queen</t>
  </si>
  <si>
    <t>Queen connait Bishop</t>
  </si>
  <si>
    <t>Sans savoir pourquoi ni comment Queen reconnait Bishop</t>
  </si>
  <si>
    <t>Elisabeth Paulson</t>
  </si>
  <si>
    <t>La Dame en Noir est l'une des 3 sénatrices de Californie</t>
  </si>
  <si>
    <t>L'Ange Gardien</t>
  </si>
  <si>
    <t>Queen comprend que Huan est sa sauveuse</t>
  </si>
  <si>
    <t>L'Informateur de King</t>
  </si>
  <si>
    <t>The Lord use de miracles et Queen l'a déjà vu</t>
  </si>
  <si>
    <t>Aigle Total</t>
  </si>
  <si>
    <t>Souvenir de l'eucharistie et de ses raisons d'être</t>
  </si>
  <si>
    <t>Révélations Bishop</t>
  </si>
  <si>
    <t>Bishop et Crysta Lifescience</t>
  </si>
  <si>
    <t>Bishop a travaillé pour Crysta Lifescience et connais le VM</t>
  </si>
  <si>
    <t>Bishop et Obama</t>
  </si>
  <si>
    <t>Bishop est ami intime de Barack et Michele Obama</t>
  </si>
  <si>
    <t>Pourquoi ont-ils fait cela?</t>
  </si>
  <si>
    <t>Révélation sur le vmR</t>
  </si>
  <si>
    <t>Le Professeur Brown</t>
  </si>
  <si>
    <t>Bishop vient avec le Professeur Brown</t>
  </si>
  <si>
    <t>Les vmB et les vmN</t>
  </si>
  <si>
    <t>Bishop a eu la mémoire effacée et sait ce que sont les vm</t>
  </si>
  <si>
    <t>Le VM est héréditaire</t>
  </si>
  <si>
    <t>Bishop comprend que les vmB sont héréditaires pas les vmN</t>
  </si>
  <si>
    <t>Révélations Knight</t>
  </si>
  <si>
    <t>Knight remarque les tatouages</t>
  </si>
  <si>
    <t>Knight remarque les tatouages des membres de l'Armée Noire</t>
  </si>
  <si>
    <t>Knight est un espion</t>
  </si>
  <si>
    <t>Knight s'est servi de son amitié avec King pour surveiller Bishop</t>
  </si>
  <si>
    <t>L'Oreillette</t>
  </si>
  <si>
    <t>Knight a buté Noriega, son nom de code était White Wolf et il a un implant oreillette et ses enfants sont tenus en otage</t>
  </si>
  <si>
    <t>Fais ta prière</t>
  </si>
  <si>
    <t>Lobo Bianco se trahit et Knight comprend que ses enfants sont chez lui</t>
  </si>
  <si>
    <t>VM Rouge et Blanc</t>
  </si>
  <si>
    <t>Knight doit voler les vmR et vmB et pouce en l'air si ok, doigt si non</t>
  </si>
  <si>
    <t>Le Juge de Fer et Bryan End</t>
  </si>
  <si>
    <t>Knight sait ce qu'est le Juge de Fer et connait très bien Bryan End</t>
  </si>
  <si>
    <t>Portée 1</t>
  </si>
  <si>
    <t>Portée K</t>
  </si>
  <si>
    <t>Portée 3</t>
  </si>
  <si>
    <t>Portée 2</t>
  </si>
  <si>
    <t>Voyages = 20 min/ cases connexes</t>
  </si>
  <si>
    <t>Tableau de Combat Adversaire 1</t>
  </si>
  <si>
    <t>Cible</t>
  </si>
  <si>
    <t>Joueur</t>
  </si>
  <si>
    <t>Résultat</t>
  </si>
  <si>
    <t>Défense de la Cible</t>
  </si>
  <si>
    <t>Aegis de la Cible</t>
  </si>
  <si>
    <t>Score jet de Dés</t>
  </si>
  <si>
    <t>Score Attaque</t>
  </si>
  <si>
    <t>Bonus d'Arme</t>
  </si>
  <si>
    <t>Total Attaque (si fond noir=raté, si fond blanc= touché)</t>
  </si>
  <si>
    <t>Dégats à Appliquer</t>
  </si>
  <si>
    <t>King</t>
  </si>
  <si>
    <t>Queen</t>
  </si>
  <si>
    <t>Bishop</t>
  </si>
  <si>
    <t>Knight</t>
  </si>
  <si>
    <t>Tableau de Combat Adversaire 2</t>
  </si>
  <si>
    <t>Tableau de Combat Adversaire 3</t>
  </si>
  <si>
    <t>Tableau de Combat Adversaire 4</t>
  </si>
  <si>
    <t>Tableau de Combat Adversaire 5</t>
  </si>
  <si>
    <t>Niveau des Joueurs</t>
  </si>
  <si>
    <t>Phase XP N°</t>
  </si>
  <si>
    <t>Niveau</t>
  </si>
  <si>
    <t>Choix 1</t>
  </si>
  <si>
    <t>Choix 2</t>
  </si>
  <si>
    <t>Capacités</t>
  </si>
  <si>
    <t>Mouvement du Roi</t>
  </si>
  <si>
    <t>Rock</t>
  </si>
  <si>
    <t>Gunfight</t>
  </si>
  <si>
    <t>Informateur</t>
  </si>
  <si>
    <t>Viens par là!</t>
  </si>
  <si>
    <t>Action!</t>
  </si>
  <si>
    <t>Sacrifice</t>
  </si>
  <si>
    <t>Die Hard</t>
  </si>
  <si>
    <t>Improvisation</t>
  </si>
  <si>
    <t>Niveau actuel:</t>
  </si>
  <si>
    <t>Mouvement de la Reine</t>
  </si>
  <si>
    <t>Cambio</t>
  </si>
  <si>
    <t>Aqua Vitae</t>
  </si>
  <si>
    <t>At Spes non fracta</t>
  </si>
  <si>
    <t>A Caelo usque ad centrum</t>
  </si>
  <si>
    <t>Gladius Legit Custos</t>
  </si>
  <si>
    <t>Casus Belli</t>
  </si>
  <si>
    <t>Et Fracta est Lux</t>
  </si>
  <si>
    <t>Libera nos a Malo</t>
  </si>
  <si>
    <t>Aut Nunc Aut Numquam</t>
  </si>
  <si>
    <t>Mouvement du Fou</t>
  </si>
  <si>
    <t>Attrape ça!</t>
  </si>
  <si>
    <t>Neutraliser</t>
  </si>
  <si>
    <t>Contre-attaque</t>
  </si>
  <si>
    <t>Je viens avec Brown+Le Don+Compatior</t>
  </si>
  <si>
    <t>Amor Mundum Fecit</t>
  </si>
  <si>
    <t>Igne Fortis</t>
  </si>
  <si>
    <t>Proficiscor</t>
  </si>
  <si>
    <t>Caveat Arma Togea</t>
  </si>
  <si>
    <t>Ab Imo Pectore</t>
  </si>
  <si>
    <t>Mouvement du Cavalier</t>
  </si>
  <si>
    <t>Furtif</t>
  </si>
  <si>
    <t>Interrogatoire</t>
  </si>
  <si>
    <t>Faire des Pièges</t>
  </si>
  <si>
    <t>Survie</t>
  </si>
  <si>
    <t>Explosifs</t>
  </si>
  <si>
    <t>Sauvagerie</t>
  </si>
  <si>
    <t>Appui Aérien</t>
  </si>
  <si>
    <t>Big Boss</t>
  </si>
  <si>
    <t>PdV</t>
  </si>
  <si>
    <t>Actuels</t>
  </si>
  <si>
    <t>Donné</t>
  </si>
  <si>
    <t>La Souffrance, Le Bien, Le Mal (Quand on évoque les relations entre les 3)</t>
  </si>
  <si>
    <t>Points de Blessures</t>
  </si>
  <si>
    <t>Max</t>
  </si>
  <si>
    <t>Points de Souffrance:</t>
  </si>
  <si>
    <t>Caractéristiques</t>
  </si>
  <si>
    <t>Défense:</t>
  </si>
  <si>
    <t>Aegis:</t>
  </si>
  <si>
    <t>Anima:</t>
  </si>
  <si>
    <t>Attaque: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</si>
</sst>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48"/>
      <color theme="0"/>
      <name val="Calibri"/>
      <family val="2"/>
      <scheme val="minor"/>
    </font>
    <font>
      <sz val="36"/>
      <color theme="0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26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lightUp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2" borderId="11" xfId="0" quotePrefix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2" xfId="0" applyBorder="1"/>
    <xf numFmtId="0" fontId="0" fillId="0" borderId="52" xfId="0" applyBorder="1"/>
    <xf numFmtId="0" fontId="0" fillId="0" borderId="53" xfId="0" applyBorder="1"/>
    <xf numFmtId="0" fontId="0" fillId="3" borderId="5" xfId="0" applyFill="1" applyBorder="1"/>
    <xf numFmtId="0" fontId="0" fillId="3" borderId="4" xfId="0" applyFill="1" applyBorder="1"/>
    <xf numFmtId="0" fontId="0" fillId="3" borderId="54" xfId="0" applyFill="1" applyBorder="1"/>
    <xf numFmtId="0" fontId="0" fillId="3" borderId="2" xfId="0" applyFill="1" applyBorder="1"/>
    <xf numFmtId="0" fontId="0" fillId="3" borderId="6" xfId="0" applyFill="1" applyBorder="1"/>
    <xf numFmtId="0" fontId="0" fillId="3" borderId="1" xfId="0" applyFill="1" applyBorder="1"/>
    <xf numFmtId="0" fontId="0" fillId="3" borderId="53" xfId="0" applyFill="1" applyBorder="1"/>
    <xf numFmtId="0" fontId="0" fillId="4" borderId="4" xfId="0" applyFill="1" applyBorder="1"/>
    <xf numFmtId="0" fontId="0" fillId="0" borderId="61" xfId="0" applyBorder="1"/>
    <xf numFmtId="0" fontId="14" fillId="0" borderId="0" xfId="0" applyFont="1" applyAlignment="1">
      <alignment vertical="center"/>
    </xf>
    <xf numFmtId="0" fontId="14" fillId="3" borderId="56" xfId="0" applyFont="1" applyFill="1" applyBorder="1" applyAlignment="1">
      <alignment horizontal="center" vertical="center"/>
    </xf>
    <xf numFmtId="0" fontId="0" fillId="3" borderId="34" xfId="0" applyFill="1" applyBorder="1" applyAlignment="1">
      <alignment wrapText="1"/>
    </xf>
    <xf numFmtId="0" fontId="15" fillId="3" borderId="34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0" fillId="2" borderId="62" xfId="0" applyFill="1" applyBorder="1" applyAlignment="1">
      <alignment wrapText="1"/>
    </xf>
    <xf numFmtId="0" fontId="15" fillId="3" borderId="63" xfId="0" applyFont="1" applyFill="1" applyBorder="1" applyAlignment="1">
      <alignment horizontal="center" vertical="center" wrapText="1"/>
    </xf>
    <xf numFmtId="0" fontId="15" fillId="3" borderId="64" xfId="0" applyFont="1" applyFill="1" applyBorder="1" applyAlignment="1">
      <alignment horizontal="center" vertical="center" wrapText="1"/>
    </xf>
    <xf numFmtId="0" fontId="5" fillId="3" borderId="62" xfId="0" applyFont="1" applyFill="1" applyBorder="1" applyAlignment="1">
      <alignment horizontal="center" vertical="center"/>
    </xf>
    <xf numFmtId="0" fontId="14" fillId="3" borderId="65" xfId="0" applyFont="1" applyFill="1" applyBorder="1" applyAlignment="1">
      <alignment horizontal="center" vertical="center"/>
    </xf>
    <xf numFmtId="0" fontId="14" fillId="3" borderId="66" xfId="0" applyFont="1" applyFill="1" applyBorder="1" applyAlignment="1">
      <alignment horizontal="center" vertical="center"/>
    </xf>
    <xf numFmtId="0" fontId="14" fillId="6" borderId="66" xfId="0" applyFont="1" applyFill="1" applyBorder="1" applyAlignment="1">
      <alignment horizontal="center" vertical="center"/>
    </xf>
    <xf numFmtId="0" fontId="14" fillId="3" borderId="67" xfId="0" applyFont="1" applyFill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0" fillId="3" borderId="0" xfId="0" applyFill="1"/>
    <xf numFmtId="0" fontId="5" fillId="2" borderId="62" xfId="0" applyFont="1" applyFill="1" applyBorder="1" applyAlignment="1">
      <alignment horizontal="center" vertical="center"/>
    </xf>
    <xf numFmtId="0" fontId="14" fillId="3" borderId="68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14" fillId="3" borderId="69" xfId="0" applyFont="1" applyFill="1" applyBorder="1" applyAlignment="1">
      <alignment horizontal="center" vertical="center"/>
    </xf>
    <xf numFmtId="0" fontId="14" fillId="3" borderId="70" xfId="0" applyFont="1" applyFill="1" applyBorder="1" applyAlignment="1">
      <alignment horizontal="center" vertical="center"/>
    </xf>
    <xf numFmtId="0" fontId="14" fillId="6" borderId="70" xfId="0" applyFont="1" applyFill="1" applyBorder="1" applyAlignment="1">
      <alignment horizontal="center" vertical="center"/>
    </xf>
    <xf numFmtId="0" fontId="14" fillId="3" borderId="71" xfId="0" applyFont="1" applyFill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14" fillId="3" borderId="72" xfId="0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horizontal="center" vertical="center"/>
    </xf>
    <xf numFmtId="0" fontId="14" fillId="3" borderId="73" xfId="0" applyFont="1" applyFill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0" fillId="2" borderId="0" xfId="0" applyFill="1"/>
    <xf numFmtId="0" fontId="5" fillId="3" borderId="0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52" xfId="0" applyFont="1" applyFill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  <xf numFmtId="0" fontId="0" fillId="3" borderId="85" xfId="0" applyFill="1" applyBorder="1" applyAlignment="1">
      <alignment horizontal="center" vertical="center" wrapText="1"/>
    </xf>
    <xf numFmtId="0" fontId="0" fillId="3" borderId="86" xfId="0" applyFill="1" applyBorder="1" applyAlignment="1">
      <alignment horizontal="center" vertical="center" wrapText="1"/>
    </xf>
    <xf numFmtId="0" fontId="21" fillId="3" borderId="85" xfId="0" applyFont="1" applyFill="1" applyBorder="1" applyAlignment="1">
      <alignment vertical="center" wrapText="1"/>
    </xf>
    <xf numFmtId="0" fontId="21" fillId="3" borderId="86" xfId="0" applyFont="1" applyFill="1" applyBorder="1" applyAlignment="1">
      <alignment vertical="center" wrapText="1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 wrapText="1"/>
    </xf>
    <xf numFmtId="0" fontId="3" fillId="2" borderId="90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5" fillId="3" borderId="91" xfId="0" applyFont="1" applyFill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/>
    </xf>
    <xf numFmtId="0" fontId="27" fillId="3" borderId="92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2" fillId="3" borderId="89" xfId="0" applyFont="1" applyFill="1" applyBorder="1" applyAlignment="1">
      <alignment vertical="center" wrapText="1"/>
    </xf>
    <xf numFmtId="0" fontId="1" fillId="3" borderId="85" xfId="0" applyFont="1" applyFill="1" applyBorder="1" applyAlignment="1">
      <alignment vertical="center"/>
    </xf>
    <xf numFmtId="0" fontId="2" fillId="2" borderId="89" xfId="0" applyFont="1" applyFill="1" applyBorder="1" applyAlignment="1">
      <alignment vertical="center" wrapText="1"/>
    </xf>
    <xf numFmtId="0" fontId="2" fillId="2" borderId="88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 wrapText="1"/>
    </xf>
    <xf numFmtId="0" fontId="0" fillId="2" borderId="61" xfId="0" applyFill="1" applyBorder="1"/>
    <xf numFmtId="0" fontId="12" fillId="3" borderId="9" xfId="0" applyFont="1" applyFill="1" applyBorder="1" applyAlignment="1">
      <alignment horizontal="center" vertical="center"/>
    </xf>
    <xf numFmtId="0" fontId="0" fillId="3" borderId="62" xfId="0" applyFill="1" applyBorder="1" applyAlignment="1">
      <alignment wrapText="1"/>
    </xf>
    <xf numFmtId="0" fontId="15" fillId="3" borderId="62" xfId="0" applyFont="1" applyFill="1" applyBorder="1" applyAlignment="1">
      <alignment horizontal="center" vertical="center" wrapText="1"/>
    </xf>
    <xf numFmtId="0" fontId="15" fillId="5" borderId="62" xfId="0" applyFont="1" applyFill="1" applyBorder="1" applyAlignment="1">
      <alignment horizontal="center" vertical="center" wrapText="1"/>
    </xf>
    <xf numFmtId="0" fontId="15" fillId="6" borderId="62" xfId="0" applyFont="1" applyFill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0" fontId="14" fillId="3" borderId="63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vertical="center"/>
    </xf>
    <xf numFmtId="0" fontId="14" fillId="5" borderId="4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9" fillId="3" borderId="4" xfId="0" applyFont="1" applyFill="1" applyBorder="1" applyAlignment="1">
      <alignment vertical="center"/>
    </xf>
    <xf numFmtId="0" fontId="13" fillId="3" borderId="87" xfId="0" applyFont="1" applyFill="1" applyBorder="1" applyAlignment="1">
      <alignment horizontal="center" vertical="center"/>
    </xf>
    <xf numFmtId="0" fontId="13" fillId="3" borderId="63" xfId="0" applyFont="1" applyFill="1" applyBorder="1" applyAlignment="1">
      <alignment horizontal="center" vertical="center"/>
    </xf>
    <xf numFmtId="0" fontId="13" fillId="3" borderId="9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vertical="center"/>
    </xf>
    <xf numFmtId="0" fontId="13" fillId="2" borderId="9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29" fillId="3" borderId="18" xfId="0" applyFont="1" applyFill="1" applyBorder="1" applyAlignment="1">
      <alignment horizontal="center" vertical="center"/>
    </xf>
    <xf numFmtId="0" fontId="30" fillId="3" borderId="17" xfId="0" applyFont="1" applyFill="1" applyBorder="1" applyAlignment="1">
      <alignment horizontal="center" vertical="center"/>
    </xf>
    <xf numFmtId="0" fontId="0" fillId="2" borderId="8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22" fillId="3" borderId="85" xfId="0" applyFont="1" applyFill="1" applyBorder="1" applyAlignment="1">
      <alignment horizontal="center" vertical="center"/>
    </xf>
    <xf numFmtId="0" fontId="22" fillId="3" borderId="86" xfId="0" applyFont="1" applyFill="1" applyBorder="1" applyAlignment="1">
      <alignment horizontal="center" vertical="center"/>
    </xf>
    <xf numFmtId="0" fontId="22" fillId="3" borderId="87" xfId="0" applyFont="1" applyFill="1" applyBorder="1" applyAlignment="1">
      <alignment horizontal="center" vertical="center"/>
    </xf>
    <xf numFmtId="0" fontId="22" fillId="3" borderId="64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24" fillId="0" borderId="85" xfId="0" applyFont="1" applyBorder="1" applyAlignment="1">
      <alignment horizontal="center" vertical="center" wrapText="1"/>
    </xf>
    <xf numFmtId="0" fontId="24" fillId="0" borderId="86" xfId="0" applyFont="1" applyBorder="1" applyAlignment="1">
      <alignment horizontal="center" vertical="center" wrapText="1"/>
    </xf>
    <xf numFmtId="0" fontId="25" fillId="3" borderId="85" xfId="0" applyFont="1" applyFill="1" applyBorder="1" applyAlignment="1">
      <alignment horizontal="center" vertical="center" wrapText="1"/>
    </xf>
    <xf numFmtId="0" fontId="25" fillId="3" borderId="86" xfId="0" applyFont="1" applyFill="1" applyBorder="1" applyAlignment="1">
      <alignment horizontal="center" vertical="center" wrapText="1"/>
    </xf>
    <xf numFmtId="0" fontId="23" fillId="2" borderId="85" xfId="0" applyFont="1" applyFill="1" applyBorder="1" applyAlignment="1">
      <alignment horizontal="center" vertical="center" wrapText="1"/>
    </xf>
    <xf numFmtId="0" fontId="23" fillId="2" borderId="86" xfId="0" applyFont="1" applyFill="1" applyBorder="1" applyAlignment="1">
      <alignment horizontal="center" vertical="center" wrapText="1"/>
    </xf>
    <xf numFmtId="0" fontId="19" fillId="5" borderId="84" xfId="0" applyFont="1" applyFill="1" applyBorder="1" applyAlignment="1">
      <alignment horizontal="center" vertical="center"/>
    </xf>
    <xf numFmtId="0" fontId="19" fillId="5" borderId="50" xfId="0" applyFont="1" applyFill="1" applyBorder="1" applyAlignment="1">
      <alignment horizontal="center" vertical="center"/>
    </xf>
    <xf numFmtId="0" fontId="19" fillId="5" borderId="66" xfId="0" applyFont="1" applyFill="1" applyBorder="1" applyAlignment="1">
      <alignment horizontal="center" vertical="center"/>
    </xf>
    <xf numFmtId="0" fontId="13" fillId="3" borderId="95" xfId="0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7" fillId="0" borderId="7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8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81" xfId="0" applyFont="1" applyBorder="1" applyAlignment="1">
      <alignment horizontal="center" vertical="center"/>
    </xf>
    <xf numFmtId="0" fontId="17" fillId="0" borderId="82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10" fillId="3" borderId="75" xfId="0" applyFont="1" applyFill="1" applyBorder="1" applyAlignment="1">
      <alignment horizontal="center" vertical="center"/>
    </xf>
    <xf numFmtId="0" fontId="10" fillId="3" borderId="76" xfId="0" applyFont="1" applyFill="1" applyBorder="1" applyAlignment="1">
      <alignment horizontal="center" vertical="center"/>
    </xf>
    <xf numFmtId="0" fontId="10" fillId="3" borderId="78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0" fillId="3" borderId="77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9" fillId="3" borderId="60" xfId="0" applyFont="1" applyFill="1" applyBorder="1" applyAlignment="1">
      <alignment horizontal="center" vertical="center"/>
    </xf>
    <xf numFmtId="0" fontId="9" fillId="3" borderId="93" xfId="0" applyFont="1" applyFill="1" applyBorder="1" applyAlignment="1">
      <alignment horizontal="center" vertical="center"/>
    </xf>
    <xf numFmtId="0" fontId="9" fillId="3" borderId="94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59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/>
    </xf>
    <xf numFmtId="0" fontId="11" fillId="3" borderId="60" xfId="0" applyFont="1" applyFill="1" applyBorder="1" applyAlignment="1">
      <alignment horizontal="center" vertical="center"/>
    </xf>
    <xf numFmtId="0" fontId="11" fillId="3" borderId="93" xfId="0" applyFont="1" applyFill="1" applyBorder="1" applyAlignment="1">
      <alignment horizontal="center" vertical="center"/>
    </xf>
    <xf numFmtId="0" fontId="11" fillId="3" borderId="94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0" fillId="0" borderId="85" xfId="0" applyBorder="1" applyAlignment="1">
      <alignment vertical="center"/>
    </xf>
    <xf numFmtId="0" fontId="31" fillId="3" borderId="0" xfId="0" applyFont="1" applyFill="1" applyAlignment="1">
      <alignment horizontal="center" vertical="center"/>
    </xf>
    <xf numFmtId="0" fontId="32" fillId="3" borderId="9" xfId="0" applyFont="1" applyFill="1" applyBorder="1"/>
    <xf numFmtId="0" fontId="25" fillId="3" borderId="9" xfId="0" applyFont="1" applyFill="1" applyBorder="1" applyAlignment="1">
      <alignment horizontal="center" vertical="center"/>
    </xf>
    <xf numFmtId="0" fontId="25" fillId="2" borderId="33" xfId="0" applyFont="1" applyFill="1" applyBorder="1" applyAlignment="1">
      <alignment horizontal="center" vertical="center"/>
    </xf>
    <xf numFmtId="0" fontId="25" fillId="2" borderId="32" xfId="0" applyFont="1" applyFill="1" applyBorder="1" applyAlignment="1">
      <alignment horizontal="center" vertical="center"/>
    </xf>
    <xf numFmtId="0" fontId="25" fillId="2" borderId="96" xfId="0" applyFont="1" applyFill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/>
    </xf>
    <xf numFmtId="0" fontId="8" fillId="3" borderId="100" xfId="0" applyFont="1" applyFill="1" applyBorder="1" applyAlignment="1">
      <alignment horizontal="center" vertical="center"/>
    </xf>
    <xf numFmtId="0" fontId="8" fillId="3" borderId="102" xfId="0" applyFont="1" applyFill="1" applyBorder="1" applyAlignment="1">
      <alignment horizontal="center" vertical="center"/>
    </xf>
    <xf numFmtId="0" fontId="8" fillId="3" borderId="103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97" xfId="0" applyFont="1" applyFill="1" applyBorder="1" applyAlignment="1">
      <alignment horizontal="center" vertical="center"/>
    </xf>
    <xf numFmtId="0" fontId="8" fillId="3" borderId="98" xfId="0" applyFont="1" applyFill="1" applyBorder="1" applyAlignment="1">
      <alignment horizontal="center" vertical="center"/>
    </xf>
    <xf numFmtId="0" fontId="8" fillId="3" borderId="99" xfId="0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25" fillId="3" borderId="101" xfId="0" applyFont="1" applyFill="1" applyBorder="1" applyAlignment="1">
      <alignment horizontal="center" vertical="center"/>
    </xf>
    <xf numFmtId="0" fontId="25" fillId="3" borderId="103" xfId="0" applyFont="1" applyFill="1" applyBorder="1" applyAlignment="1">
      <alignment horizontal="center" vertical="center"/>
    </xf>
    <xf numFmtId="0" fontId="25" fillId="3" borderId="104" xfId="0" applyFont="1" applyFill="1" applyBorder="1" applyAlignment="1">
      <alignment horizontal="center" vertical="center"/>
    </xf>
  </cellXfs>
  <cellStyles count="1">
    <cellStyle name="Normal" xfId="0" builtinId="0"/>
  </cellStyles>
  <dxfs count="65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4</xdr:row>
      <xdr:rowOff>66675</xdr:rowOff>
    </xdr:from>
    <xdr:to>
      <xdr:col>3</xdr:col>
      <xdr:colOff>304800</xdr:colOff>
      <xdr:row>4</xdr:row>
      <xdr:rowOff>257175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32E81D08-60B8-42CF-BA2A-A457BCF2B1F4}"/>
            </a:ext>
          </a:extLst>
        </xdr:cNvPr>
        <xdr:cNvSpPr/>
      </xdr:nvSpPr>
      <xdr:spPr>
        <a:xfrm>
          <a:off x="1304925" y="1238250"/>
          <a:ext cx="200025" cy="190500"/>
        </a:xfrm>
        <a:prstGeom prst="ellipse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95250</xdr:colOff>
      <xdr:row>4</xdr:row>
      <xdr:rowOff>66675</xdr:rowOff>
    </xdr:from>
    <xdr:to>
      <xdr:col>12</xdr:col>
      <xdr:colOff>295275</xdr:colOff>
      <xdr:row>4</xdr:row>
      <xdr:rowOff>257175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793ACD21-2877-4323-B9B6-B305BBBC351D}"/>
            </a:ext>
          </a:extLst>
        </xdr:cNvPr>
        <xdr:cNvSpPr/>
      </xdr:nvSpPr>
      <xdr:spPr>
        <a:xfrm>
          <a:off x="5257800" y="1238250"/>
          <a:ext cx="200025" cy="190500"/>
        </a:xfrm>
        <a:prstGeom prst="ellipse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95250</xdr:colOff>
      <xdr:row>15</xdr:row>
      <xdr:rowOff>76200</xdr:rowOff>
    </xdr:from>
    <xdr:to>
      <xdr:col>3</xdr:col>
      <xdr:colOff>295275</xdr:colOff>
      <xdr:row>15</xdr:row>
      <xdr:rowOff>266700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id="{8B638C63-D70D-4DE5-B20D-ADC1B1157574}"/>
            </a:ext>
          </a:extLst>
        </xdr:cNvPr>
        <xdr:cNvSpPr/>
      </xdr:nvSpPr>
      <xdr:spPr>
        <a:xfrm>
          <a:off x="1295400" y="4429125"/>
          <a:ext cx="200025" cy="190500"/>
        </a:xfrm>
        <a:prstGeom prst="ellipse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104775</xdr:colOff>
      <xdr:row>15</xdr:row>
      <xdr:rowOff>66675</xdr:rowOff>
    </xdr:from>
    <xdr:to>
      <xdr:col>12</xdr:col>
      <xdr:colOff>304800</xdr:colOff>
      <xdr:row>15</xdr:row>
      <xdr:rowOff>257175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0C37D957-9F4A-4484-A9D8-33DE1BCA2BFB}"/>
            </a:ext>
          </a:extLst>
        </xdr:cNvPr>
        <xdr:cNvSpPr/>
      </xdr:nvSpPr>
      <xdr:spPr>
        <a:xfrm>
          <a:off x="5267325" y="4419600"/>
          <a:ext cx="200025" cy="190500"/>
        </a:xfrm>
        <a:prstGeom prst="ellipse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U30"/>
  <sheetViews>
    <sheetView workbookViewId="0">
      <pane ySplit="1" topLeftCell="A17" activePane="bottomLeft" state="frozen"/>
      <selection pane="bottomLeft" activeCell="K27" sqref="K27"/>
    </sheetView>
  </sheetViews>
  <sheetFormatPr baseColWidth="10" defaultRowHeight="15" x14ac:dyDescent="0.25"/>
  <cols>
    <col min="1" max="1" width="9.28515625" customWidth="1"/>
    <col min="2" max="2" width="19.140625" customWidth="1"/>
    <col min="3" max="3" width="16.85546875" customWidth="1"/>
    <col min="4" max="4" width="17.42578125" customWidth="1"/>
    <col min="5" max="5" width="17.5703125" customWidth="1"/>
    <col min="6" max="6" width="16.5703125" customWidth="1"/>
    <col min="7" max="7" width="18.7109375" customWidth="1"/>
    <col min="8" max="8" width="17.5703125" customWidth="1"/>
    <col min="11" max="11" width="18.28515625" customWidth="1"/>
  </cols>
  <sheetData>
    <row r="1" spans="1:21" ht="30.75" customHeight="1" x14ac:dyDescent="0.25">
      <c r="A1" s="23" t="s">
        <v>256</v>
      </c>
      <c r="B1" s="24" t="s">
        <v>14</v>
      </c>
      <c r="C1" s="25" t="s">
        <v>15</v>
      </c>
      <c r="D1" s="24" t="s">
        <v>16</v>
      </c>
      <c r="E1" s="24" t="s">
        <v>17</v>
      </c>
      <c r="F1" s="24" t="s">
        <v>18</v>
      </c>
      <c r="G1" s="24" t="s">
        <v>19</v>
      </c>
      <c r="H1" s="24" t="s">
        <v>20</v>
      </c>
      <c r="I1" s="26" t="s">
        <v>21</v>
      </c>
      <c r="J1" s="144"/>
      <c r="K1" s="89"/>
      <c r="L1" s="145"/>
      <c r="M1" s="145"/>
      <c r="N1" s="89"/>
      <c r="O1" s="89"/>
      <c r="P1" s="89"/>
      <c r="Q1" s="89"/>
      <c r="R1" s="89"/>
      <c r="S1" s="89"/>
      <c r="T1" s="89"/>
      <c r="U1" s="89"/>
    </row>
    <row r="2" spans="1:21" ht="40.5" customHeight="1" x14ac:dyDescent="0.25">
      <c r="A2" s="7">
        <v>1</v>
      </c>
      <c r="B2" s="8"/>
      <c r="C2" s="9"/>
      <c r="D2" s="8"/>
      <c r="E2" s="8"/>
      <c r="F2" s="8"/>
      <c r="G2" s="8"/>
      <c r="H2" s="14"/>
      <c r="I2" s="10">
        <f t="shared" ref="I2" si="0">(B2*6)+(C2*6)+D2+(E2*5)+(F2*10)+(G2*20)+H2</f>
        <v>0</v>
      </c>
      <c r="J2" s="144"/>
      <c r="K2" s="91" t="s">
        <v>255</v>
      </c>
      <c r="L2" s="145"/>
      <c r="M2" s="145"/>
      <c r="N2" s="89"/>
      <c r="O2" s="89"/>
      <c r="P2" s="89"/>
      <c r="Q2" s="89"/>
      <c r="R2" s="89"/>
      <c r="S2" s="89"/>
      <c r="T2" s="89"/>
      <c r="U2" s="89"/>
    </row>
    <row r="3" spans="1:21" ht="40.5" customHeight="1" x14ac:dyDescent="0.25">
      <c r="A3" s="18">
        <v>2</v>
      </c>
      <c r="B3" s="17"/>
      <c r="C3" s="11"/>
      <c r="D3" s="12"/>
      <c r="E3" s="12"/>
      <c r="F3" s="12"/>
      <c r="G3" s="12"/>
      <c r="H3" s="16"/>
      <c r="I3" s="13">
        <f t="shared" ref="I3:I27" si="1">(B3*6)+(C3*6)+D3+(E3*5)+(F3*10)+(G3*20)+H3</f>
        <v>0</v>
      </c>
      <c r="J3" s="89"/>
      <c r="K3" s="90" t="str">
        <f>IF(I29&lt;11,"1",IF(I29&lt;21,"2",IF(I29&lt;36,"3",IF(I29&lt;56,"4",IF(I29&lt;81,"5",IF(I29&lt;111,"6",IF(I29&lt;146,"7",IF(I29&lt;186,"8",IF(I29&lt;236,"9",IF(I29&lt;301,"10"))))))))))</f>
        <v>1</v>
      </c>
      <c r="L3" s="145"/>
      <c r="M3" s="145"/>
      <c r="N3" s="89"/>
      <c r="O3" s="89"/>
      <c r="P3" s="89"/>
      <c r="Q3" s="89"/>
      <c r="R3" s="89"/>
      <c r="S3" s="89"/>
      <c r="T3" s="89"/>
      <c r="U3" s="89"/>
    </row>
    <row r="4" spans="1:21" ht="40.5" customHeight="1" x14ac:dyDescent="0.25">
      <c r="A4" s="7">
        <v>3</v>
      </c>
      <c r="B4" s="8"/>
      <c r="C4" s="9"/>
      <c r="D4" s="8"/>
      <c r="E4" s="8"/>
      <c r="F4" s="8"/>
      <c r="G4" s="8"/>
      <c r="H4" s="15"/>
      <c r="I4" s="10">
        <f t="shared" si="1"/>
        <v>0</v>
      </c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</row>
    <row r="5" spans="1:21" ht="40.5" customHeight="1" x14ac:dyDescent="0.25">
      <c r="A5" s="18">
        <v>4</v>
      </c>
      <c r="B5" s="12"/>
      <c r="C5" s="11"/>
      <c r="D5" s="12"/>
      <c r="E5" s="12"/>
      <c r="F5" s="12"/>
      <c r="G5" s="12"/>
      <c r="H5" s="12"/>
      <c r="I5" s="13">
        <f t="shared" si="1"/>
        <v>0</v>
      </c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</row>
    <row r="6" spans="1:21" ht="40.5" customHeight="1" x14ac:dyDescent="0.25">
      <c r="A6" s="7">
        <v>5</v>
      </c>
      <c r="B6" s="8"/>
      <c r="C6" s="9"/>
      <c r="D6" s="8"/>
      <c r="E6" s="8"/>
      <c r="F6" s="8"/>
      <c r="G6" s="8"/>
      <c r="H6" s="8"/>
      <c r="I6" s="10">
        <f t="shared" si="1"/>
        <v>0</v>
      </c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</row>
    <row r="7" spans="1:21" ht="40.5" customHeight="1" x14ac:dyDescent="0.25">
      <c r="A7" s="18">
        <v>6</v>
      </c>
      <c r="B7" s="17"/>
      <c r="C7" s="19"/>
      <c r="D7" s="17"/>
      <c r="E7" s="17"/>
      <c r="F7" s="17"/>
      <c r="G7" s="17"/>
      <c r="H7" s="17"/>
      <c r="I7" s="13">
        <f t="shared" si="1"/>
        <v>0</v>
      </c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</row>
    <row r="8" spans="1:21" ht="40.5" customHeight="1" x14ac:dyDescent="0.25">
      <c r="A8" s="7">
        <v>7</v>
      </c>
      <c r="B8" s="8"/>
      <c r="C8" s="9"/>
      <c r="D8" s="8"/>
      <c r="E8" s="8"/>
      <c r="F8" s="8"/>
      <c r="G8" s="8"/>
      <c r="H8" s="8"/>
      <c r="I8" s="10">
        <f t="shared" si="1"/>
        <v>0</v>
      </c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</row>
    <row r="9" spans="1:21" ht="40.5" customHeight="1" x14ac:dyDescent="0.25">
      <c r="A9" s="18">
        <v>8</v>
      </c>
      <c r="B9" s="12"/>
      <c r="C9" s="11"/>
      <c r="D9" s="12"/>
      <c r="E9" s="12"/>
      <c r="F9" s="12"/>
      <c r="G9" s="12"/>
      <c r="H9" s="12"/>
      <c r="I9" s="13">
        <f t="shared" si="1"/>
        <v>0</v>
      </c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</row>
    <row r="10" spans="1:21" ht="40.5" customHeight="1" x14ac:dyDescent="0.25">
      <c r="A10" s="7">
        <v>9</v>
      </c>
      <c r="B10" s="8"/>
      <c r="C10" s="9"/>
      <c r="D10" s="8"/>
      <c r="E10" s="8"/>
      <c r="F10" s="8"/>
      <c r="G10" s="8"/>
      <c r="H10" s="8"/>
      <c r="I10" s="10">
        <f t="shared" si="1"/>
        <v>0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</row>
    <row r="11" spans="1:21" ht="40.5" customHeight="1" x14ac:dyDescent="0.25">
      <c r="A11" s="18">
        <v>10</v>
      </c>
      <c r="B11" s="12"/>
      <c r="C11" s="11"/>
      <c r="D11" s="12"/>
      <c r="E11" s="12"/>
      <c r="F11" s="12"/>
      <c r="G11" s="12"/>
      <c r="H11" s="12"/>
      <c r="I11" s="13">
        <f t="shared" si="1"/>
        <v>0</v>
      </c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</row>
    <row r="12" spans="1:21" ht="40.5" customHeight="1" x14ac:dyDescent="0.25">
      <c r="A12" s="7">
        <v>11</v>
      </c>
      <c r="B12" s="8"/>
      <c r="C12" s="9"/>
      <c r="D12" s="8"/>
      <c r="E12" s="8"/>
      <c r="F12" s="8"/>
      <c r="G12" s="8"/>
      <c r="H12" s="8"/>
      <c r="I12" s="10">
        <f t="shared" si="1"/>
        <v>0</v>
      </c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</row>
    <row r="13" spans="1:21" ht="40.5" customHeight="1" x14ac:dyDescent="0.25">
      <c r="A13" s="21">
        <v>12</v>
      </c>
      <c r="B13" s="17"/>
      <c r="C13" s="19"/>
      <c r="D13" s="17"/>
      <c r="E13" s="17"/>
      <c r="F13" s="17"/>
      <c r="G13" s="17"/>
      <c r="H13" s="17"/>
      <c r="I13" s="13">
        <f t="shared" si="1"/>
        <v>0</v>
      </c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</row>
    <row r="14" spans="1:21" ht="40.5" customHeight="1" x14ac:dyDescent="0.25">
      <c r="A14" s="20">
        <v>13</v>
      </c>
      <c r="B14" s="8"/>
      <c r="C14" s="9"/>
      <c r="D14" s="8"/>
      <c r="E14" s="8"/>
      <c r="F14" s="8"/>
      <c r="G14" s="8"/>
      <c r="H14" s="8"/>
      <c r="I14" s="10">
        <f t="shared" si="1"/>
        <v>0</v>
      </c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</row>
    <row r="15" spans="1:21" ht="40.5" customHeight="1" x14ac:dyDescent="0.25">
      <c r="A15" s="18">
        <v>14</v>
      </c>
      <c r="B15" s="12"/>
      <c r="C15" s="11"/>
      <c r="D15" s="12"/>
      <c r="E15" s="12"/>
      <c r="F15" s="12"/>
      <c r="G15" s="12"/>
      <c r="H15" s="12"/>
      <c r="I15" s="13">
        <f t="shared" si="1"/>
        <v>0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</row>
    <row r="16" spans="1:21" ht="40.5" customHeight="1" x14ac:dyDescent="0.25">
      <c r="A16" s="7">
        <v>15</v>
      </c>
      <c r="B16" s="8"/>
      <c r="C16" s="9"/>
      <c r="D16" s="8"/>
      <c r="E16" s="8"/>
      <c r="F16" s="8"/>
      <c r="G16" s="8"/>
      <c r="H16" s="8"/>
      <c r="I16" s="10">
        <f t="shared" si="1"/>
        <v>0</v>
      </c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</row>
    <row r="17" spans="1:21" ht="40.5" customHeight="1" x14ac:dyDescent="0.25">
      <c r="A17" s="18">
        <v>16</v>
      </c>
      <c r="B17" s="17"/>
      <c r="C17" s="19"/>
      <c r="D17" s="17"/>
      <c r="E17" s="17"/>
      <c r="F17" s="17"/>
      <c r="G17" s="17"/>
      <c r="H17" s="17"/>
      <c r="I17" s="13">
        <f t="shared" si="1"/>
        <v>0</v>
      </c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</row>
    <row r="18" spans="1:21" ht="40.5" customHeight="1" x14ac:dyDescent="0.25">
      <c r="A18" s="7">
        <v>17</v>
      </c>
      <c r="B18" s="8"/>
      <c r="C18" s="9"/>
      <c r="D18" s="8"/>
      <c r="E18" s="8"/>
      <c r="F18" s="8"/>
      <c r="G18" s="8"/>
      <c r="H18" s="8"/>
      <c r="I18" s="10">
        <f t="shared" si="1"/>
        <v>0</v>
      </c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</row>
    <row r="19" spans="1:21" ht="40.5" customHeight="1" x14ac:dyDescent="0.25">
      <c r="A19" s="18">
        <v>18</v>
      </c>
      <c r="B19" s="12"/>
      <c r="C19" s="11"/>
      <c r="D19" s="12"/>
      <c r="E19" s="12"/>
      <c r="F19" s="12"/>
      <c r="G19" s="12"/>
      <c r="H19" s="12"/>
      <c r="I19" s="13">
        <f t="shared" si="1"/>
        <v>0</v>
      </c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</row>
    <row r="20" spans="1:21" ht="41.25" customHeight="1" x14ac:dyDescent="0.25">
      <c r="A20" s="7">
        <v>19</v>
      </c>
      <c r="B20" s="8"/>
      <c r="C20" s="9"/>
      <c r="D20" s="8"/>
      <c r="E20" s="8"/>
      <c r="F20" s="8"/>
      <c r="G20" s="8"/>
      <c r="H20" s="8"/>
      <c r="I20" s="10">
        <f t="shared" si="1"/>
        <v>0</v>
      </c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</row>
    <row r="21" spans="1:21" ht="41.25" customHeight="1" x14ac:dyDescent="0.25">
      <c r="A21" s="18">
        <v>20</v>
      </c>
      <c r="B21" s="33"/>
      <c r="C21" s="120"/>
      <c r="D21" s="34"/>
      <c r="E21" s="34"/>
      <c r="F21" s="34"/>
      <c r="G21" s="12"/>
      <c r="H21" s="33"/>
      <c r="I21" s="32">
        <f t="shared" si="1"/>
        <v>0</v>
      </c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</row>
    <row r="22" spans="1:21" ht="41.25" customHeight="1" x14ac:dyDescent="0.25">
      <c r="A22" s="7">
        <v>21</v>
      </c>
      <c r="B22" s="8"/>
      <c r="C22" s="9"/>
      <c r="D22" s="8"/>
      <c r="E22" s="8"/>
      <c r="F22" s="8"/>
      <c r="G22" s="8"/>
      <c r="H22" s="8"/>
      <c r="I22" s="10">
        <f t="shared" si="1"/>
        <v>0</v>
      </c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</row>
    <row r="23" spans="1:21" ht="41.25" customHeight="1" x14ac:dyDescent="0.25">
      <c r="A23" s="106">
        <v>22</v>
      </c>
      <c r="B23" s="12"/>
      <c r="C23" s="19"/>
      <c r="D23" s="33"/>
      <c r="E23" s="12"/>
      <c r="F23" s="17"/>
      <c r="G23" s="17"/>
      <c r="H23" s="17"/>
      <c r="I23" s="13">
        <f t="shared" si="1"/>
        <v>0</v>
      </c>
      <c r="J23" s="89"/>
      <c r="K23" s="89"/>
      <c r="L23" s="121"/>
      <c r="M23" s="89"/>
      <c r="N23" s="89"/>
      <c r="O23" s="89"/>
      <c r="P23" s="89"/>
      <c r="Q23" s="89"/>
      <c r="R23" s="89"/>
      <c r="S23" s="89"/>
      <c r="T23" s="89"/>
      <c r="U23" s="89"/>
    </row>
    <row r="24" spans="1:21" ht="41.25" customHeight="1" x14ac:dyDescent="0.25">
      <c r="A24" s="7">
        <v>23</v>
      </c>
      <c r="B24" s="8"/>
      <c r="C24" s="9"/>
      <c r="D24" s="8"/>
      <c r="E24" s="8"/>
      <c r="F24" s="8"/>
      <c r="G24" s="8"/>
      <c r="H24" s="8"/>
      <c r="I24" s="10">
        <f t="shared" si="1"/>
        <v>0</v>
      </c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</row>
    <row r="25" spans="1:21" ht="41.25" customHeight="1" x14ac:dyDescent="0.25">
      <c r="A25" s="18">
        <v>24</v>
      </c>
      <c r="B25" s="33"/>
      <c r="C25" s="120"/>
      <c r="D25" s="34"/>
      <c r="E25" s="34"/>
      <c r="F25" s="34"/>
      <c r="G25" s="34"/>
      <c r="H25" s="34"/>
      <c r="I25" s="32">
        <f t="shared" si="1"/>
        <v>0</v>
      </c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</row>
    <row r="26" spans="1:21" ht="41.25" customHeight="1" x14ac:dyDescent="0.25">
      <c r="A26" s="7">
        <v>25</v>
      </c>
      <c r="B26" s="8"/>
      <c r="C26" s="9"/>
      <c r="D26" s="8"/>
      <c r="E26" s="8"/>
      <c r="F26" s="8"/>
      <c r="G26" s="8"/>
      <c r="H26" s="8"/>
      <c r="I26" s="10">
        <f t="shared" si="1"/>
        <v>0</v>
      </c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</row>
    <row r="27" spans="1:21" ht="41.25" customHeight="1" x14ac:dyDescent="0.25">
      <c r="A27" s="106">
        <v>26</v>
      </c>
      <c r="B27" s="34"/>
      <c r="C27" s="120"/>
      <c r="D27" s="34"/>
      <c r="E27" s="34"/>
      <c r="F27" s="34"/>
      <c r="G27" s="34"/>
      <c r="H27" s="34"/>
      <c r="I27" s="32">
        <f t="shared" si="1"/>
        <v>0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</row>
    <row r="28" spans="1:21" ht="41.25" customHeight="1" x14ac:dyDescent="0.25">
      <c r="A28" s="7">
        <v>27</v>
      </c>
      <c r="B28" s="8"/>
      <c r="C28" s="9"/>
      <c r="D28" s="8"/>
      <c r="E28" s="8"/>
      <c r="F28" s="8"/>
      <c r="G28" s="8"/>
      <c r="H28" s="8"/>
      <c r="I28" s="10">
        <f t="shared" ref="I28" si="2">(B28*6)+(C28*6)+D28+(E28*5)+(F28*10)+(G28*20)+H28</f>
        <v>0</v>
      </c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</row>
    <row r="29" spans="1:21" ht="53.25" customHeight="1" thickBot="1" x14ac:dyDescent="0.3">
      <c r="A29" s="22" t="s">
        <v>21</v>
      </c>
      <c r="B29" s="142">
        <f>(B20+B19+B18+B17+B16+B15+B14+B13+B12+B11+B10+B9+B8+B7+B6+B5+B4+B2+B3+B21+B22+B23+B24+B25+B26+B27+B28)*6</f>
        <v>0</v>
      </c>
      <c r="C29" s="142">
        <f>(C20+C19+C18+C17+C16+C15+C14+C13+C12+C11+C10+C9+C8+C7+C6+C5+C4+C2+C3+C21+C22+C23+C24+C25+C26+C27+C28)*6</f>
        <v>0</v>
      </c>
      <c r="D29" s="142">
        <f>D20+D19+D18+D17+D16+D15+D14+D13+D12+D11+D10+D9+D8+D7+D6+D5+D4+D2+D3+D21+D22+D23+D24+D25+D26+D27+D28</f>
        <v>0</v>
      </c>
      <c r="E29" s="142">
        <f>(E20+E19+E18+E17+E16+E15+E14+E13+E12+E11+E10+E9+E8+E7+E6+E5+E4+E2+E3+E21+E22+E23+E24+E25+E26+E27+E28)*5</f>
        <v>0</v>
      </c>
      <c r="F29" s="142">
        <f>(F20+F19+F18+F17+F16+F15+F14+F13+F12+F11+F10+F9+F8+F7+F6+F5+F4+F2+F3+F21+F22+F23+F24+F25+F26+F27+F28)*10</f>
        <v>0</v>
      </c>
      <c r="G29" s="142">
        <f>(G20+G19+G18+G17+G16+G15+G14+G13+G12+G11+G10+G9+G8+G7+G6+G5+G4+G2+G3+G21+G22+G23+G24+G25+G26+G27+G28)*20</f>
        <v>0</v>
      </c>
      <c r="H29" s="142">
        <f>H20+H19+H18+H17+H16+H15+H14+H13+H12+H11+H10+H9+H8+H7+H6+H5+H4+H2+H3+H21+H22+H23+H24+H25+H26+H27+H28</f>
        <v>0</v>
      </c>
      <c r="I29" s="143">
        <f>I20+I19+I18+I17+I16+I15+I14+I13+I12+I11+I10+I9+I8+I7+I6+I5+I4+I2+I3+I21+I22+I23+I24+I25+I26+I27+I28</f>
        <v>0</v>
      </c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</row>
    <row r="30" spans="1:21" x14ac:dyDescent="0.25">
      <c r="U30" s="89"/>
    </row>
  </sheetData>
  <mergeCells count="3">
    <mergeCell ref="J1:J2"/>
    <mergeCell ref="L1:L3"/>
    <mergeCell ref="M1:M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D602A-B628-445D-99D3-060DCA75CCC9}">
  <dimension ref="A1:Y64"/>
  <sheetViews>
    <sheetView workbookViewId="0">
      <selection activeCell="T9" sqref="T9"/>
    </sheetView>
  </sheetViews>
  <sheetFormatPr baseColWidth="10" defaultRowHeight="15" x14ac:dyDescent="0.25"/>
  <cols>
    <col min="1" max="1" width="20.7109375" customWidth="1"/>
    <col min="2" max="2" width="0.42578125" customWidth="1"/>
    <col min="3" max="3" width="24.7109375" customWidth="1"/>
    <col min="4" max="4" width="0.42578125" customWidth="1"/>
    <col min="5" max="5" width="24.7109375" customWidth="1"/>
    <col min="6" max="6" width="0.42578125" customWidth="1"/>
    <col min="7" max="7" width="24.7109375" customWidth="1"/>
    <col min="8" max="8" width="0.42578125" customWidth="1"/>
    <col min="9" max="9" width="24.7109375" customWidth="1"/>
    <col min="10" max="10" width="0.42578125" customWidth="1"/>
    <col min="11" max="11" width="24.7109375" customWidth="1"/>
    <col min="12" max="12" width="0.42578125" customWidth="1"/>
    <col min="13" max="13" width="24.7109375" customWidth="1"/>
    <col min="14" max="14" width="0.42578125" customWidth="1"/>
    <col min="15" max="15" width="24.7109375" customWidth="1"/>
    <col min="16" max="16" width="0.42578125" customWidth="1"/>
  </cols>
  <sheetData>
    <row r="1" spans="1:25" ht="27" customHeight="1" x14ac:dyDescent="0.25">
      <c r="A1" s="150" t="s">
        <v>236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39"/>
      <c r="Q1" s="150" t="s">
        <v>300</v>
      </c>
      <c r="R1" s="150"/>
      <c r="S1" s="56"/>
      <c r="T1" s="56"/>
      <c r="U1" s="56"/>
      <c r="V1" s="56"/>
      <c r="W1" s="56"/>
      <c r="X1" s="56"/>
      <c r="Y1" s="56"/>
    </row>
    <row r="2" spans="1:25" ht="21.75" customHeight="1" x14ac:dyDescent="0.25">
      <c r="A2" s="129"/>
      <c r="B2" s="140"/>
      <c r="C2" s="150" t="s">
        <v>237</v>
      </c>
      <c r="D2" s="150"/>
      <c r="E2" s="150"/>
      <c r="F2" s="129"/>
      <c r="G2" s="150" t="s">
        <v>238</v>
      </c>
      <c r="H2" s="150"/>
      <c r="I2" s="150"/>
      <c r="J2" s="150"/>
      <c r="K2" s="150"/>
      <c r="L2" s="129"/>
      <c r="M2" s="150" t="s">
        <v>239</v>
      </c>
      <c r="N2" s="150"/>
      <c r="O2" s="150"/>
      <c r="P2" s="139"/>
      <c r="Q2" s="150"/>
      <c r="R2" s="150"/>
      <c r="S2" s="56"/>
      <c r="T2" s="56"/>
      <c r="U2" s="56"/>
      <c r="V2" s="56"/>
      <c r="W2" s="56"/>
      <c r="X2" s="56"/>
      <c r="Y2" s="56"/>
    </row>
    <row r="3" spans="1:25" s="61" customFormat="1" ht="22.5" customHeight="1" thickBot="1" x14ac:dyDescent="0.3">
      <c r="A3" s="123"/>
      <c r="B3" s="124"/>
      <c r="C3" s="125" t="s">
        <v>240</v>
      </c>
      <c r="D3" s="124"/>
      <c r="E3" s="125" t="s">
        <v>241</v>
      </c>
      <c r="F3" s="124"/>
      <c r="G3" s="126" t="s">
        <v>242</v>
      </c>
      <c r="H3" s="124"/>
      <c r="I3" s="126" t="s">
        <v>243</v>
      </c>
      <c r="J3" s="124"/>
      <c r="K3" s="126" t="s">
        <v>244</v>
      </c>
      <c r="L3" s="124"/>
      <c r="M3" s="127" t="s">
        <v>245</v>
      </c>
      <c r="N3" s="124"/>
      <c r="O3" s="128" t="s">
        <v>246</v>
      </c>
      <c r="P3" s="60"/>
      <c r="Q3" s="151" t="s">
        <v>21</v>
      </c>
      <c r="R3" s="152"/>
    </row>
    <row r="4" spans="1:25" s="61" customFormat="1" ht="3" customHeight="1" thickBot="1" x14ac:dyDescent="0.3">
      <c r="A4" s="62"/>
      <c r="B4" s="63"/>
      <c r="C4" s="131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60"/>
      <c r="Q4" s="98"/>
      <c r="R4" s="99"/>
    </row>
    <row r="5" spans="1:25" ht="25.5" customHeight="1" thickBot="1" x14ac:dyDescent="0.3">
      <c r="A5" s="65" t="s">
        <v>247</v>
      </c>
      <c r="B5" s="130"/>
      <c r="C5" s="132"/>
      <c r="D5" s="66"/>
      <c r="E5" s="157"/>
      <c r="F5" s="67"/>
      <c r="G5" s="68"/>
      <c r="H5" s="67"/>
      <c r="I5" s="68"/>
      <c r="J5" s="67"/>
      <c r="K5" s="68"/>
      <c r="L5" s="69"/>
      <c r="M5" s="70">
        <f>I5+K5+G5</f>
        <v>0</v>
      </c>
      <c r="N5" s="69"/>
      <c r="O5" s="71">
        <f>M5-E5</f>
        <v>0</v>
      </c>
      <c r="P5" s="72"/>
      <c r="Q5" s="153"/>
      <c r="R5" s="154"/>
    </row>
    <row r="6" spans="1:25" ht="3" customHeight="1" thickBot="1" x14ac:dyDescent="0.3">
      <c r="A6" s="73"/>
      <c r="B6" s="130"/>
      <c r="C6" s="135"/>
      <c r="D6" s="66"/>
      <c r="E6" s="158"/>
      <c r="F6" s="67"/>
      <c r="G6" s="67"/>
      <c r="H6" s="67"/>
      <c r="I6" s="67"/>
      <c r="J6" s="67"/>
      <c r="K6" s="67"/>
      <c r="L6" s="69"/>
      <c r="M6" s="69"/>
      <c r="N6" s="69"/>
      <c r="O6" s="74"/>
      <c r="P6" s="72"/>
      <c r="Q6" s="100"/>
      <c r="R6" s="101"/>
    </row>
    <row r="7" spans="1:25" ht="25.5" customHeight="1" thickBot="1" x14ac:dyDescent="0.3">
      <c r="A7" s="75" t="s">
        <v>248</v>
      </c>
      <c r="B7" s="57"/>
      <c r="C7" s="132"/>
      <c r="D7" s="76"/>
      <c r="E7" s="158"/>
      <c r="F7" s="77"/>
      <c r="G7" s="78"/>
      <c r="H7" s="77"/>
      <c r="I7" s="78"/>
      <c r="J7" s="77"/>
      <c r="K7" s="78"/>
      <c r="L7" s="79"/>
      <c r="M7" s="80">
        <f>I7+K7+G7</f>
        <v>0</v>
      </c>
      <c r="N7" s="79"/>
      <c r="O7" s="81">
        <f>M7-E5</f>
        <v>0</v>
      </c>
      <c r="P7" s="72"/>
      <c r="Q7" s="155" t="s">
        <v>301</v>
      </c>
      <c r="R7" s="156"/>
    </row>
    <row r="8" spans="1:25" ht="3" customHeight="1" thickBot="1" x14ac:dyDescent="0.3">
      <c r="A8" s="82"/>
      <c r="B8" s="57"/>
      <c r="C8" s="135"/>
      <c r="D8" s="76"/>
      <c r="E8" s="158"/>
      <c r="F8" s="77"/>
      <c r="G8" s="77"/>
      <c r="H8" s="77"/>
      <c r="I8" s="77"/>
      <c r="J8" s="77"/>
      <c r="K8" s="77"/>
      <c r="L8" s="79"/>
      <c r="M8" s="79"/>
      <c r="N8" s="79"/>
      <c r="O8" s="83"/>
      <c r="P8" s="72"/>
      <c r="Q8" s="102"/>
      <c r="R8" s="103"/>
    </row>
    <row r="9" spans="1:25" ht="25.5" customHeight="1" thickBot="1" x14ac:dyDescent="0.3">
      <c r="A9" s="75" t="s">
        <v>249</v>
      </c>
      <c r="B9" s="57"/>
      <c r="C9" s="132"/>
      <c r="D9" s="76"/>
      <c r="E9" s="158"/>
      <c r="F9" s="77"/>
      <c r="G9" s="78"/>
      <c r="H9" s="77"/>
      <c r="I9" s="78"/>
      <c r="J9" s="77"/>
      <c r="K9" s="78"/>
      <c r="L9" s="79"/>
      <c r="M9" s="97">
        <f>I9+K9+G9</f>
        <v>0</v>
      </c>
      <c r="N9" s="79"/>
      <c r="O9" s="81">
        <f>M9-E5</f>
        <v>0</v>
      </c>
      <c r="P9" s="72"/>
      <c r="Q9" s="146">
        <f>Q5-(O5+O7+O9+O11)</f>
        <v>0</v>
      </c>
      <c r="R9" s="147"/>
    </row>
    <row r="10" spans="1:25" ht="3" customHeight="1" thickBot="1" x14ac:dyDescent="0.3">
      <c r="A10" s="73"/>
      <c r="B10" s="130"/>
      <c r="C10" s="135"/>
      <c r="D10" s="66"/>
      <c r="E10" s="158"/>
      <c r="F10" s="67"/>
      <c r="G10" s="67"/>
      <c r="H10" s="67"/>
      <c r="I10" s="67"/>
      <c r="J10" s="67"/>
      <c r="K10" s="67"/>
      <c r="L10" s="84"/>
      <c r="M10" s="84"/>
      <c r="N10" s="84"/>
      <c r="O10" s="85"/>
      <c r="P10" s="72"/>
      <c r="Q10" s="146"/>
      <c r="R10" s="147"/>
    </row>
    <row r="11" spans="1:25" ht="25.5" customHeight="1" thickBot="1" x14ac:dyDescent="0.3">
      <c r="A11" s="65" t="s">
        <v>250</v>
      </c>
      <c r="B11" s="130"/>
      <c r="C11" s="132"/>
      <c r="D11" s="66"/>
      <c r="E11" s="159"/>
      <c r="F11" s="67"/>
      <c r="G11" s="68"/>
      <c r="H11" s="67"/>
      <c r="I11" s="68"/>
      <c r="J11" s="67"/>
      <c r="K11" s="68"/>
      <c r="L11" s="84"/>
      <c r="M11" s="86">
        <f>I11+K11+G11</f>
        <v>0</v>
      </c>
      <c r="N11" s="87"/>
      <c r="O11" s="88">
        <f>M11-E5</f>
        <v>0</v>
      </c>
      <c r="P11" s="72"/>
      <c r="Q11" s="146"/>
      <c r="R11" s="147"/>
    </row>
    <row r="12" spans="1:25" ht="3" customHeight="1" thickBot="1" x14ac:dyDescent="0.3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148"/>
      <c r="R12" s="149"/>
    </row>
    <row r="13" spans="1:25" x14ac:dyDescent="0.25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</row>
    <row r="14" spans="1:25" ht="27" customHeight="1" x14ac:dyDescent="0.25">
      <c r="A14" s="150" t="s">
        <v>251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39"/>
      <c r="Q14" s="150" t="s">
        <v>300</v>
      </c>
      <c r="R14" s="150"/>
    </row>
    <row r="15" spans="1:25" ht="21.75" customHeight="1" x14ac:dyDescent="0.25">
      <c r="A15" s="129"/>
      <c r="B15" s="140"/>
      <c r="C15" s="150" t="s">
        <v>237</v>
      </c>
      <c r="D15" s="150"/>
      <c r="E15" s="150"/>
      <c r="F15" s="129"/>
      <c r="G15" s="150" t="s">
        <v>238</v>
      </c>
      <c r="H15" s="150"/>
      <c r="I15" s="150"/>
      <c r="J15" s="150"/>
      <c r="K15" s="150"/>
      <c r="L15" s="129"/>
      <c r="M15" s="150" t="s">
        <v>239</v>
      </c>
      <c r="N15" s="150"/>
      <c r="O15" s="150"/>
      <c r="P15" s="139"/>
      <c r="Q15" s="150"/>
      <c r="R15" s="150"/>
    </row>
    <row r="16" spans="1:25" ht="22.5" customHeight="1" thickBot="1" x14ac:dyDescent="0.3">
      <c r="A16" s="123"/>
      <c r="B16" s="124"/>
      <c r="C16" s="125" t="s">
        <v>240</v>
      </c>
      <c r="D16" s="124"/>
      <c r="E16" s="125" t="s">
        <v>241</v>
      </c>
      <c r="F16" s="124"/>
      <c r="G16" s="126" t="s">
        <v>242</v>
      </c>
      <c r="H16" s="124"/>
      <c r="I16" s="126" t="s">
        <v>243</v>
      </c>
      <c r="J16" s="124"/>
      <c r="K16" s="126" t="s">
        <v>244</v>
      </c>
      <c r="L16" s="124"/>
      <c r="M16" s="127" t="s">
        <v>245</v>
      </c>
      <c r="N16" s="124"/>
      <c r="O16" s="128" t="s">
        <v>246</v>
      </c>
      <c r="P16" s="60"/>
      <c r="Q16" s="151" t="s">
        <v>21</v>
      </c>
      <c r="R16" s="152"/>
    </row>
    <row r="17" spans="1:18" ht="3" customHeight="1" thickBot="1" x14ac:dyDescent="0.3">
      <c r="A17" s="62"/>
      <c r="B17" s="63"/>
      <c r="C17" s="131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4"/>
      <c r="P17" s="60"/>
      <c r="Q17" s="98"/>
      <c r="R17" s="99"/>
    </row>
    <row r="18" spans="1:18" ht="25.5" customHeight="1" thickBot="1" x14ac:dyDescent="0.3">
      <c r="A18" s="65" t="s">
        <v>247</v>
      </c>
      <c r="B18" s="66"/>
      <c r="C18" s="133"/>
      <c r="D18" s="66"/>
      <c r="E18" s="157"/>
      <c r="F18" s="67"/>
      <c r="G18" s="68"/>
      <c r="H18" s="67"/>
      <c r="I18" s="68"/>
      <c r="J18" s="67"/>
      <c r="K18" s="68"/>
      <c r="L18" s="69"/>
      <c r="M18" s="70">
        <f>I18+K18+G18</f>
        <v>0</v>
      </c>
      <c r="N18" s="69"/>
      <c r="O18" s="71">
        <f>M18-E18</f>
        <v>0</v>
      </c>
      <c r="P18" s="72"/>
      <c r="Q18" s="153"/>
      <c r="R18" s="154"/>
    </row>
    <row r="19" spans="1:18" ht="3" customHeight="1" thickBot="1" x14ac:dyDescent="0.3">
      <c r="A19" s="73"/>
      <c r="B19" s="66"/>
      <c r="C19" s="134"/>
      <c r="D19" s="66"/>
      <c r="E19" s="158"/>
      <c r="F19" s="67"/>
      <c r="G19" s="67"/>
      <c r="H19" s="67"/>
      <c r="I19" s="67"/>
      <c r="J19" s="67"/>
      <c r="K19" s="67"/>
      <c r="L19" s="69"/>
      <c r="M19" s="69"/>
      <c r="N19" s="69"/>
      <c r="O19" s="74"/>
      <c r="P19" s="72"/>
      <c r="Q19" s="100"/>
      <c r="R19" s="101"/>
    </row>
    <row r="20" spans="1:18" ht="25.5" customHeight="1" thickBot="1" x14ac:dyDescent="0.3">
      <c r="A20" s="75" t="s">
        <v>248</v>
      </c>
      <c r="B20" s="76"/>
      <c r="C20" s="133"/>
      <c r="D20" s="76"/>
      <c r="E20" s="158"/>
      <c r="F20" s="77"/>
      <c r="G20" s="78"/>
      <c r="H20" s="77"/>
      <c r="I20" s="78"/>
      <c r="J20" s="77"/>
      <c r="K20" s="78"/>
      <c r="L20" s="79"/>
      <c r="M20" s="80">
        <f>I20+K20+G20</f>
        <v>0</v>
      </c>
      <c r="N20" s="79"/>
      <c r="O20" s="81">
        <f>M20-E20</f>
        <v>0</v>
      </c>
      <c r="P20" s="72"/>
      <c r="Q20" s="155" t="s">
        <v>301</v>
      </c>
      <c r="R20" s="156"/>
    </row>
    <row r="21" spans="1:18" ht="3" customHeight="1" thickBot="1" x14ac:dyDescent="0.3">
      <c r="A21" s="82"/>
      <c r="B21" s="76"/>
      <c r="C21" s="134"/>
      <c r="D21" s="76"/>
      <c r="E21" s="158"/>
      <c r="F21" s="77"/>
      <c r="G21" s="77"/>
      <c r="H21" s="77"/>
      <c r="I21" s="77"/>
      <c r="J21" s="77"/>
      <c r="K21" s="77"/>
      <c r="L21" s="79"/>
      <c r="M21" s="79"/>
      <c r="N21" s="79"/>
      <c r="O21" s="83"/>
      <c r="P21" s="72"/>
      <c r="Q21" s="102"/>
      <c r="R21" s="103"/>
    </row>
    <row r="22" spans="1:18" ht="25.5" customHeight="1" thickBot="1" x14ac:dyDescent="0.3">
      <c r="A22" s="75" t="s">
        <v>249</v>
      </c>
      <c r="B22" s="76"/>
      <c r="C22" s="133"/>
      <c r="D22" s="76"/>
      <c r="E22" s="158"/>
      <c r="F22" s="77"/>
      <c r="G22" s="78"/>
      <c r="H22" s="77"/>
      <c r="I22" s="78"/>
      <c r="J22" s="77"/>
      <c r="K22" s="78"/>
      <c r="L22" s="79"/>
      <c r="M22" s="80">
        <f>I22+K22+G22</f>
        <v>0</v>
      </c>
      <c r="N22" s="79"/>
      <c r="O22" s="81">
        <f>M22-E22</f>
        <v>0</v>
      </c>
      <c r="P22" s="72"/>
      <c r="Q22" s="146">
        <f>Q18-(O18+O20+O22+O24)</f>
        <v>0</v>
      </c>
      <c r="R22" s="147"/>
    </row>
    <row r="23" spans="1:18" ht="3" customHeight="1" thickBot="1" x14ac:dyDescent="0.3">
      <c r="A23" s="73"/>
      <c r="B23" s="66"/>
      <c r="C23" s="134"/>
      <c r="D23" s="66"/>
      <c r="E23" s="158"/>
      <c r="F23" s="67"/>
      <c r="G23" s="67"/>
      <c r="H23" s="67"/>
      <c r="I23" s="67"/>
      <c r="J23" s="67"/>
      <c r="K23" s="67"/>
      <c r="L23" s="84"/>
      <c r="M23" s="84"/>
      <c r="N23" s="84"/>
      <c r="O23" s="85"/>
      <c r="P23" s="72"/>
      <c r="Q23" s="146"/>
      <c r="R23" s="147"/>
    </row>
    <row r="24" spans="1:18" ht="25.5" customHeight="1" thickBot="1" x14ac:dyDescent="0.3">
      <c r="A24" s="65" t="s">
        <v>250</v>
      </c>
      <c r="B24" s="66"/>
      <c r="C24" s="133"/>
      <c r="D24" s="66"/>
      <c r="E24" s="159"/>
      <c r="F24" s="67"/>
      <c r="G24" s="68"/>
      <c r="H24" s="67"/>
      <c r="I24" s="68"/>
      <c r="J24" s="67"/>
      <c r="K24" s="68"/>
      <c r="L24" s="84"/>
      <c r="M24" s="86">
        <f>I24+K24+G24</f>
        <v>0</v>
      </c>
      <c r="N24" s="87"/>
      <c r="O24" s="88">
        <f>M24-E24</f>
        <v>0</v>
      </c>
      <c r="P24" s="72"/>
      <c r="Q24" s="146"/>
      <c r="R24" s="147"/>
    </row>
    <row r="25" spans="1:18" ht="3" customHeight="1" thickBot="1" x14ac:dyDescent="0.3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148"/>
      <c r="R25" s="149"/>
    </row>
    <row r="26" spans="1:18" x14ac:dyDescent="0.25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</row>
    <row r="27" spans="1:18" ht="27" customHeight="1" x14ac:dyDescent="0.25">
      <c r="A27" s="150" t="s">
        <v>252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39"/>
      <c r="Q27" s="150" t="s">
        <v>300</v>
      </c>
      <c r="R27" s="150"/>
    </row>
    <row r="28" spans="1:18" ht="21.75" customHeight="1" x14ac:dyDescent="0.25">
      <c r="A28" s="129"/>
      <c r="B28" s="140"/>
      <c r="C28" s="150" t="s">
        <v>237</v>
      </c>
      <c r="D28" s="150"/>
      <c r="E28" s="150"/>
      <c r="F28" s="129"/>
      <c r="G28" s="150" t="s">
        <v>238</v>
      </c>
      <c r="H28" s="150"/>
      <c r="I28" s="150"/>
      <c r="J28" s="150"/>
      <c r="K28" s="150"/>
      <c r="L28" s="129"/>
      <c r="M28" s="150" t="s">
        <v>239</v>
      </c>
      <c r="N28" s="150"/>
      <c r="O28" s="150"/>
      <c r="P28" s="139"/>
      <c r="Q28" s="150"/>
      <c r="R28" s="150"/>
    </row>
    <row r="29" spans="1:18" ht="22.5" customHeight="1" thickBot="1" x14ac:dyDescent="0.3">
      <c r="A29" s="123"/>
      <c r="B29" s="124"/>
      <c r="C29" s="125" t="s">
        <v>240</v>
      </c>
      <c r="D29" s="124"/>
      <c r="E29" s="125" t="s">
        <v>241</v>
      </c>
      <c r="F29" s="124"/>
      <c r="G29" s="126" t="s">
        <v>242</v>
      </c>
      <c r="H29" s="124"/>
      <c r="I29" s="126" t="s">
        <v>243</v>
      </c>
      <c r="J29" s="124"/>
      <c r="K29" s="126" t="s">
        <v>244</v>
      </c>
      <c r="L29" s="124"/>
      <c r="M29" s="127" t="s">
        <v>245</v>
      </c>
      <c r="N29" s="124"/>
      <c r="O29" s="128" t="s">
        <v>246</v>
      </c>
      <c r="P29" s="60"/>
      <c r="Q29" s="151" t="s">
        <v>21</v>
      </c>
      <c r="R29" s="152"/>
    </row>
    <row r="30" spans="1:18" ht="3" customHeight="1" thickBot="1" x14ac:dyDescent="0.3">
      <c r="A30" s="62"/>
      <c r="B30" s="63"/>
      <c r="C30" s="131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4"/>
      <c r="P30" s="60"/>
      <c r="Q30" s="98"/>
      <c r="R30" s="99"/>
    </row>
    <row r="31" spans="1:18" ht="25.5" customHeight="1" thickBot="1" x14ac:dyDescent="0.3">
      <c r="A31" s="65" t="s">
        <v>247</v>
      </c>
      <c r="B31" s="66"/>
      <c r="C31" s="133"/>
      <c r="D31" s="66"/>
      <c r="E31" s="157"/>
      <c r="F31" s="67"/>
      <c r="G31" s="68"/>
      <c r="H31" s="67"/>
      <c r="I31" s="68"/>
      <c r="J31" s="67"/>
      <c r="K31" s="68"/>
      <c r="L31" s="69"/>
      <c r="M31" s="70">
        <f>I31+K31+G31</f>
        <v>0</v>
      </c>
      <c r="N31" s="69"/>
      <c r="O31" s="71">
        <f>M31-E31</f>
        <v>0</v>
      </c>
      <c r="P31" s="72"/>
      <c r="Q31" s="153"/>
      <c r="R31" s="154"/>
    </row>
    <row r="32" spans="1:18" ht="3" customHeight="1" thickBot="1" x14ac:dyDescent="0.3">
      <c r="A32" s="73"/>
      <c r="B32" s="66"/>
      <c r="C32" s="134"/>
      <c r="D32" s="66"/>
      <c r="E32" s="158"/>
      <c r="F32" s="67"/>
      <c r="G32" s="67"/>
      <c r="H32" s="67"/>
      <c r="I32" s="67"/>
      <c r="J32" s="67"/>
      <c r="K32" s="67"/>
      <c r="L32" s="69"/>
      <c r="M32" s="69"/>
      <c r="N32" s="69"/>
      <c r="O32" s="74"/>
      <c r="P32" s="72"/>
      <c r="Q32" s="100"/>
      <c r="R32" s="101"/>
    </row>
    <row r="33" spans="1:18" ht="25.5" customHeight="1" thickBot="1" x14ac:dyDescent="0.3">
      <c r="A33" s="75" t="s">
        <v>248</v>
      </c>
      <c r="B33" s="76"/>
      <c r="C33" s="133"/>
      <c r="D33" s="76"/>
      <c r="E33" s="158"/>
      <c r="F33" s="77"/>
      <c r="G33" s="78"/>
      <c r="H33" s="77"/>
      <c r="I33" s="78"/>
      <c r="J33" s="77"/>
      <c r="K33" s="78"/>
      <c r="L33" s="79"/>
      <c r="M33" s="80">
        <f>I33+K33+G33</f>
        <v>0</v>
      </c>
      <c r="N33" s="79"/>
      <c r="O33" s="81">
        <f>M33-E33</f>
        <v>0</v>
      </c>
      <c r="P33" s="72"/>
      <c r="Q33" s="155" t="s">
        <v>301</v>
      </c>
      <c r="R33" s="156"/>
    </row>
    <row r="34" spans="1:18" ht="3" customHeight="1" thickBot="1" x14ac:dyDescent="0.3">
      <c r="A34" s="82"/>
      <c r="B34" s="76"/>
      <c r="C34" s="134"/>
      <c r="D34" s="76"/>
      <c r="E34" s="158"/>
      <c r="F34" s="77"/>
      <c r="G34" s="77"/>
      <c r="H34" s="77"/>
      <c r="I34" s="77"/>
      <c r="J34" s="77"/>
      <c r="K34" s="77"/>
      <c r="L34" s="79"/>
      <c r="M34" s="79"/>
      <c r="N34" s="79"/>
      <c r="O34" s="83"/>
      <c r="P34" s="72"/>
      <c r="Q34" s="102"/>
      <c r="R34" s="103"/>
    </row>
    <row r="35" spans="1:18" ht="25.5" customHeight="1" thickBot="1" x14ac:dyDescent="0.3">
      <c r="A35" s="75" t="s">
        <v>249</v>
      </c>
      <c r="B35" s="76"/>
      <c r="C35" s="133"/>
      <c r="D35" s="76"/>
      <c r="E35" s="158"/>
      <c r="F35" s="77"/>
      <c r="G35" s="78"/>
      <c r="H35" s="77"/>
      <c r="I35" s="78"/>
      <c r="J35" s="77"/>
      <c r="K35" s="78"/>
      <c r="L35" s="79"/>
      <c r="M35" s="80">
        <f>I35+K35+G35</f>
        <v>0</v>
      </c>
      <c r="N35" s="79"/>
      <c r="O35" s="81">
        <f>M35-E35</f>
        <v>0</v>
      </c>
      <c r="P35" s="72"/>
      <c r="Q35" s="146">
        <f>Q31-(O31+O33+O35+O37)</f>
        <v>0</v>
      </c>
      <c r="R35" s="147"/>
    </row>
    <row r="36" spans="1:18" ht="3" customHeight="1" thickBot="1" x14ac:dyDescent="0.3">
      <c r="A36" s="73"/>
      <c r="B36" s="66"/>
      <c r="C36" s="134"/>
      <c r="D36" s="66"/>
      <c r="E36" s="158"/>
      <c r="F36" s="67"/>
      <c r="G36" s="67"/>
      <c r="H36" s="67"/>
      <c r="I36" s="67"/>
      <c r="J36" s="67"/>
      <c r="K36" s="67"/>
      <c r="L36" s="84"/>
      <c r="M36" s="84"/>
      <c r="N36" s="84"/>
      <c r="O36" s="85"/>
      <c r="P36" s="72"/>
      <c r="Q36" s="146"/>
      <c r="R36" s="147"/>
    </row>
    <row r="37" spans="1:18" ht="25.5" customHeight="1" thickBot="1" x14ac:dyDescent="0.3">
      <c r="A37" s="65" t="s">
        <v>250</v>
      </c>
      <c r="B37" s="66"/>
      <c r="C37" s="133"/>
      <c r="D37" s="66"/>
      <c r="E37" s="159"/>
      <c r="F37" s="67"/>
      <c r="G37" s="68"/>
      <c r="H37" s="67"/>
      <c r="I37" s="68"/>
      <c r="J37" s="67"/>
      <c r="K37" s="68"/>
      <c r="L37" s="84"/>
      <c r="M37" s="86">
        <f>I37+K37+G37</f>
        <v>0</v>
      </c>
      <c r="N37" s="87"/>
      <c r="O37" s="88">
        <f>M37-E37</f>
        <v>0</v>
      </c>
      <c r="P37" s="72"/>
      <c r="Q37" s="146"/>
      <c r="R37" s="147"/>
    </row>
    <row r="38" spans="1:18" ht="3" customHeight="1" thickBot="1" x14ac:dyDescent="0.3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148"/>
      <c r="R38" s="149"/>
    </row>
    <row r="39" spans="1:18" x14ac:dyDescent="0.25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</row>
    <row r="40" spans="1:18" ht="27" customHeight="1" x14ac:dyDescent="0.25">
      <c r="A40" s="150" t="s">
        <v>253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41"/>
      <c r="Q40" s="150" t="s">
        <v>300</v>
      </c>
      <c r="R40" s="150"/>
    </row>
    <row r="41" spans="1:18" ht="21.75" customHeight="1" thickBot="1" x14ac:dyDescent="0.3">
      <c r="A41" s="136"/>
      <c r="B41" s="137"/>
      <c r="C41" s="160" t="s">
        <v>237</v>
      </c>
      <c r="D41" s="160"/>
      <c r="E41" s="160"/>
      <c r="F41" s="138"/>
      <c r="G41" s="160" t="s">
        <v>238</v>
      </c>
      <c r="H41" s="160"/>
      <c r="I41" s="160"/>
      <c r="J41" s="160"/>
      <c r="K41" s="160"/>
      <c r="L41" s="138"/>
      <c r="M41" s="160" t="s">
        <v>239</v>
      </c>
      <c r="N41" s="160"/>
      <c r="O41" s="160"/>
      <c r="P41" s="141"/>
      <c r="Q41" s="150"/>
      <c r="R41" s="150"/>
    </row>
    <row r="42" spans="1:18" ht="22.5" customHeight="1" thickBot="1" x14ac:dyDescent="0.3">
      <c r="A42" s="58"/>
      <c r="B42" s="59"/>
      <c r="C42" s="125" t="s">
        <v>240</v>
      </c>
      <c r="D42" s="124"/>
      <c r="E42" s="125" t="s">
        <v>241</v>
      </c>
      <c r="F42" s="124"/>
      <c r="G42" s="126" t="s">
        <v>242</v>
      </c>
      <c r="H42" s="124"/>
      <c r="I42" s="126" t="s">
        <v>243</v>
      </c>
      <c r="J42" s="124"/>
      <c r="K42" s="126" t="s">
        <v>244</v>
      </c>
      <c r="L42" s="124"/>
      <c r="M42" s="127" t="s">
        <v>245</v>
      </c>
      <c r="N42" s="124"/>
      <c r="O42" s="128" t="s">
        <v>246</v>
      </c>
      <c r="P42" s="60"/>
      <c r="Q42" s="151" t="s">
        <v>21</v>
      </c>
      <c r="R42" s="152"/>
    </row>
    <row r="43" spans="1:18" ht="3" customHeight="1" thickBot="1" x14ac:dyDescent="0.3">
      <c r="A43" s="62"/>
      <c r="B43" s="63"/>
      <c r="C43" s="131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4"/>
      <c r="P43" s="60"/>
      <c r="Q43" s="98"/>
      <c r="R43" s="99"/>
    </row>
    <row r="44" spans="1:18" ht="25.5" customHeight="1" thickBot="1" x14ac:dyDescent="0.3">
      <c r="A44" s="65" t="s">
        <v>247</v>
      </c>
      <c r="B44" s="66"/>
      <c r="C44" s="133"/>
      <c r="D44" s="66"/>
      <c r="E44" s="157"/>
      <c r="F44" s="67"/>
      <c r="G44" s="68"/>
      <c r="H44" s="67"/>
      <c r="I44" s="68"/>
      <c r="J44" s="67"/>
      <c r="K44" s="68"/>
      <c r="L44" s="69"/>
      <c r="M44" s="70">
        <f>I44+K44+G44</f>
        <v>0</v>
      </c>
      <c r="N44" s="69"/>
      <c r="O44" s="71">
        <f>M44-E44</f>
        <v>0</v>
      </c>
      <c r="P44" s="72"/>
      <c r="Q44" s="153"/>
      <c r="R44" s="154"/>
    </row>
    <row r="45" spans="1:18" ht="3" customHeight="1" thickBot="1" x14ac:dyDescent="0.3">
      <c r="A45" s="73"/>
      <c r="B45" s="66"/>
      <c r="C45" s="134"/>
      <c r="D45" s="66"/>
      <c r="E45" s="158"/>
      <c r="F45" s="67"/>
      <c r="G45" s="67"/>
      <c r="H45" s="67"/>
      <c r="I45" s="67"/>
      <c r="J45" s="67"/>
      <c r="K45" s="67"/>
      <c r="L45" s="69"/>
      <c r="M45" s="69"/>
      <c r="N45" s="69"/>
      <c r="O45" s="74"/>
      <c r="P45" s="72"/>
      <c r="Q45" s="100"/>
      <c r="R45" s="101"/>
    </row>
    <row r="46" spans="1:18" ht="25.5" customHeight="1" thickBot="1" x14ac:dyDescent="0.3">
      <c r="A46" s="75" t="s">
        <v>248</v>
      </c>
      <c r="B46" s="76"/>
      <c r="C46" s="133"/>
      <c r="D46" s="76"/>
      <c r="E46" s="158"/>
      <c r="F46" s="77"/>
      <c r="G46" s="78"/>
      <c r="H46" s="77"/>
      <c r="I46" s="78"/>
      <c r="J46" s="77"/>
      <c r="K46" s="78"/>
      <c r="L46" s="79"/>
      <c r="M46" s="80">
        <f>I46+K46+G46</f>
        <v>0</v>
      </c>
      <c r="N46" s="79"/>
      <c r="O46" s="81">
        <f>M46-E46</f>
        <v>0</v>
      </c>
      <c r="P46" s="72"/>
      <c r="Q46" s="155" t="s">
        <v>301</v>
      </c>
      <c r="R46" s="156"/>
    </row>
    <row r="47" spans="1:18" ht="3" customHeight="1" thickBot="1" x14ac:dyDescent="0.3">
      <c r="A47" s="82"/>
      <c r="B47" s="76"/>
      <c r="C47" s="134"/>
      <c r="D47" s="76"/>
      <c r="E47" s="158"/>
      <c r="F47" s="77"/>
      <c r="G47" s="77"/>
      <c r="H47" s="77"/>
      <c r="I47" s="77"/>
      <c r="J47" s="77"/>
      <c r="K47" s="77"/>
      <c r="L47" s="79"/>
      <c r="M47" s="79"/>
      <c r="N47" s="79"/>
      <c r="O47" s="83"/>
      <c r="P47" s="72"/>
      <c r="Q47" s="102"/>
      <c r="R47" s="103"/>
    </row>
    <row r="48" spans="1:18" ht="25.5" customHeight="1" thickBot="1" x14ac:dyDescent="0.3">
      <c r="A48" s="75" t="s">
        <v>249</v>
      </c>
      <c r="B48" s="76"/>
      <c r="C48" s="133"/>
      <c r="D48" s="76"/>
      <c r="E48" s="158"/>
      <c r="F48" s="77"/>
      <c r="G48" s="78"/>
      <c r="H48" s="77"/>
      <c r="I48" s="78"/>
      <c r="J48" s="77"/>
      <c r="K48" s="78"/>
      <c r="L48" s="79"/>
      <c r="M48" s="80">
        <f>I48+K48+G48</f>
        <v>0</v>
      </c>
      <c r="N48" s="79"/>
      <c r="O48" s="81">
        <f>M48-E48</f>
        <v>0</v>
      </c>
      <c r="P48" s="72"/>
      <c r="Q48" s="146">
        <f>Q44-(O44+O46+O48+O50)</f>
        <v>0</v>
      </c>
      <c r="R48" s="147"/>
    </row>
    <row r="49" spans="1:18" ht="3" customHeight="1" thickBot="1" x14ac:dyDescent="0.3">
      <c r="A49" s="73"/>
      <c r="B49" s="66"/>
      <c r="C49" s="134"/>
      <c r="D49" s="66"/>
      <c r="E49" s="158"/>
      <c r="F49" s="67"/>
      <c r="G49" s="67"/>
      <c r="H49" s="67"/>
      <c r="I49" s="67"/>
      <c r="J49" s="67"/>
      <c r="K49" s="67"/>
      <c r="L49" s="84"/>
      <c r="M49" s="84"/>
      <c r="N49" s="84"/>
      <c r="O49" s="85"/>
      <c r="P49" s="72"/>
      <c r="Q49" s="146"/>
      <c r="R49" s="147"/>
    </row>
    <row r="50" spans="1:18" ht="25.5" customHeight="1" thickBot="1" x14ac:dyDescent="0.3">
      <c r="A50" s="65" t="s">
        <v>250</v>
      </c>
      <c r="B50" s="66"/>
      <c r="C50" s="133"/>
      <c r="D50" s="66"/>
      <c r="E50" s="159"/>
      <c r="F50" s="67"/>
      <c r="G50" s="68"/>
      <c r="H50" s="67"/>
      <c r="I50" s="68"/>
      <c r="J50" s="67"/>
      <c r="K50" s="68"/>
      <c r="L50" s="84"/>
      <c r="M50" s="86">
        <f>I50+K50+G50</f>
        <v>0</v>
      </c>
      <c r="N50" s="87"/>
      <c r="O50" s="88">
        <f>M50-E50</f>
        <v>0</v>
      </c>
      <c r="P50" s="72"/>
      <c r="Q50" s="146"/>
      <c r="R50" s="147"/>
    </row>
    <row r="51" spans="1:18" ht="3" customHeight="1" thickBot="1" x14ac:dyDescent="0.3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148"/>
      <c r="R51" s="149"/>
    </row>
    <row r="52" spans="1:18" x14ac:dyDescent="0.25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</row>
    <row r="53" spans="1:18" ht="27" customHeight="1" x14ac:dyDescent="0.25">
      <c r="A53" s="150" t="s">
        <v>254</v>
      </c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41"/>
      <c r="Q53" s="150" t="s">
        <v>300</v>
      </c>
      <c r="R53" s="150"/>
    </row>
    <row r="54" spans="1:18" ht="21.75" customHeight="1" thickBot="1" x14ac:dyDescent="0.3">
      <c r="A54" s="136"/>
      <c r="B54" s="137"/>
      <c r="C54" s="160" t="s">
        <v>237</v>
      </c>
      <c r="D54" s="160"/>
      <c r="E54" s="160"/>
      <c r="F54" s="138"/>
      <c r="G54" s="160" t="s">
        <v>238</v>
      </c>
      <c r="H54" s="160"/>
      <c r="I54" s="160"/>
      <c r="J54" s="160"/>
      <c r="K54" s="160"/>
      <c r="L54" s="138"/>
      <c r="M54" s="160" t="s">
        <v>239</v>
      </c>
      <c r="N54" s="160"/>
      <c r="O54" s="160"/>
      <c r="P54" s="141"/>
      <c r="Q54" s="150"/>
      <c r="R54" s="150"/>
    </row>
    <row r="55" spans="1:18" ht="22.5" customHeight="1" thickBot="1" x14ac:dyDescent="0.3">
      <c r="A55" s="58"/>
      <c r="B55" s="59"/>
      <c r="C55" s="125" t="s">
        <v>240</v>
      </c>
      <c r="D55" s="124"/>
      <c r="E55" s="125" t="s">
        <v>241</v>
      </c>
      <c r="F55" s="124"/>
      <c r="G55" s="126" t="s">
        <v>242</v>
      </c>
      <c r="H55" s="124"/>
      <c r="I55" s="126" t="s">
        <v>243</v>
      </c>
      <c r="J55" s="124"/>
      <c r="K55" s="126" t="s">
        <v>244</v>
      </c>
      <c r="L55" s="124"/>
      <c r="M55" s="127" t="s">
        <v>245</v>
      </c>
      <c r="N55" s="124"/>
      <c r="O55" s="128" t="s">
        <v>246</v>
      </c>
      <c r="P55" s="60"/>
      <c r="Q55" s="151" t="s">
        <v>21</v>
      </c>
      <c r="R55" s="152"/>
    </row>
    <row r="56" spans="1:18" ht="3" customHeight="1" thickBot="1" x14ac:dyDescent="0.3">
      <c r="A56" s="62"/>
      <c r="B56" s="63"/>
      <c r="C56" s="131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4"/>
      <c r="P56" s="60"/>
      <c r="Q56" s="98"/>
      <c r="R56" s="99"/>
    </row>
    <row r="57" spans="1:18" ht="25.5" customHeight="1" thickBot="1" x14ac:dyDescent="0.3">
      <c r="A57" s="65" t="s">
        <v>247</v>
      </c>
      <c r="B57" s="66"/>
      <c r="C57" s="133"/>
      <c r="D57" s="66"/>
      <c r="E57" s="157"/>
      <c r="F57" s="67"/>
      <c r="G57" s="68"/>
      <c r="H57" s="67"/>
      <c r="I57" s="68"/>
      <c r="J57" s="67"/>
      <c r="K57" s="68"/>
      <c r="L57" s="69"/>
      <c r="M57" s="70">
        <f>I57+K57+G57</f>
        <v>0</v>
      </c>
      <c r="N57" s="69"/>
      <c r="O57" s="71">
        <f>M57-E57</f>
        <v>0</v>
      </c>
      <c r="P57" s="72"/>
      <c r="Q57" s="153"/>
      <c r="R57" s="154"/>
    </row>
    <row r="58" spans="1:18" ht="3" customHeight="1" thickBot="1" x14ac:dyDescent="0.3">
      <c r="A58" s="73"/>
      <c r="B58" s="66"/>
      <c r="C58" s="134"/>
      <c r="D58" s="66"/>
      <c r="E58" s="158"/>
      <c r="F58" s="67"/>
      <c r="G58" s="67"/>
      <c r="H58" s="67"/>
      <c r="I58" s="67"/>
      <c r="J58" s="67"/>
      <c r="K58" s="67"/>
      <c r="L58" s="69"/>
      <c r="M58" s="69"/>
      <c r="N58" s="69"/>
      <c r="O58" s="74"/>
      <c r="P58" s="72"/>
      <c r="Q58" s="100"/>
      <c r="R58" s="101"/>
    </row>
    <row r="59" spans="1:18" ht="25.5" customHeight="1" thickBot="1" x14ac:dyDescent="0.3">
      <c r="A59" s="75" t="s">
        <v>248</v>
      </c>
      <c r="B59" s="76"/>
      <c r="C59" s="133"/>
      <c r="D59" s="76"/>
      <c r="E59" s="158"/>
      <c r="F59" s="77"/>
      <c r="G59" s="78"/>
      <c r="H59" s="77"/>
      <c r="I59" s="78"/>
      <c r="J59" s="77"/>
      <c r="K59" s="78"/>
      <c r="L59" s="79"/>
      <c r="M59" s="80">
        <f>I59+K59+G59</f>
        <v>0</v>
      </c>
      <c r="N59" s="79"/>
      <c r="O59" s="81">
        <f>M59-E59</f>
        <v>0</v>
      </c>
      <c r="P59" s="72"/>
      <c r="Q59" s="155" t="s">
        <v>301</v>
      </c>
      <c r="R59" s="156"/>
    </row>
    <row r="60" spans="1:18" ht="3" customHeight="1" thickBot="1" x14ac:dyDescent="0.3">
      <c r="A60" s="82"/>
      <c r="B60" s="76"/>
      <c r="C60" s="134"/>
      <c r="D60" s="76"/>
      <c r="E60" s="158"/>
      <c r="F60" s="77"/>
      <c r="G60" s="77"/>
      <c r="H60" s="77"/>
      <c r="I60" s="77"/>
      <c r="J60" s="77"/>
      <c r="K60" s="77"/>
      <c r="L60" s="79"/>
      <c r="M60" s="79"/>
      <c r="N60" s="79"/>
      <c r="O60" s="83"/>
      <c r="P60" s="72"/>
      <c r="Q60" s="102"/>
      <c r="R60" s="103"/>
    </row>
    <row r="61" spans="1:18" ht="25.5" customHeight="1" thickBot="1" x14ac:dyDescent="0.3">
      <c r="A61" s="75" t="s">
        <v>249</v>
      </c>
      <c r="B61" s="76"/>
      <c r="C61" s="133"/>
      <c r="D61" s="76"/>
      <c r="E61" s="158"/>
      <c r="F61" s="77"/>
      <c r="G61" s="78"/>
      <c r="H61" s="77"/>
      <c r="I61" s="78"/>
      <c r="J61" s="77"/>
      <c r="K61" s="78"/>
      <c r="L61" s="79"/>
      <c r="M61" s="80">
        <f>I61+K61+G61</f>
        <v>0</v>
      </c>
      <c r="N61" s="79"/>
      <c r="O61" s="81">
        <f>M61-E61</f>
        <v>0</v>
      </c>
      <c r="P61" s="72"/>
      <c r="Q61" s="146">
        <f>Q57-(O57+O59+O61+O63)</f>
        <v>0</v>
      </c>
      <c r="R61" s="147"/>
    </row>
    <row r="62" spans="1:18" ht="3" customHeight="1" thickBot="1" x14ac:dyDescent="0.3">
      <c r="A62" s="73"/>
      <c r="B62" s="66"/>
      <c r="C62" s="134"/>
      <c r="D62" s="66"/>
      <c r="E62" s="158"/>
      <c r="F62" s="67"/>
      <c r="G62" s="67"/>
      <c r="H62" s="67"/>
      <c r="I62" s="67"/>
      <c r="J62" s="67"/>
      <c r="K62" s="67"/>
      <c r="L62" s="84"/>
      <c r="M62" s="84"/>
      <c r="N62" s="84"/>
      <c r="O62" s="85"/>
      <c r="P62" s="72"/>
      <c r="Q62" s="146"/>
      <c r="R62" s="147"/>
    </row>
    <row r="63" spans="1:18" ht="25.5" customHeight="1" thickBot="1" x14ac:dyDescent="0.3">
      <c r="A63" s="65" t="s">
        <v>250</v>
      </c>
      <c r="B63" s="66"/>
      <c r="C63" s="133"/>
      <c r="D63" s="66"/>
      <c r="E63" s="159"/>
      <c r="F63" s="67"/>
      <c r="G63" s="68"/>
      <c r="H63" s="67"/>
      <c r="I63" s="68"/>
      <c r="J63" s="67"/>
      <c r="K63" s="68"/>
      <c r="L63" s="84"/>
      <c r="M63" s="86">
        <f>I63+K63+G63</f>
        <v>0</v>
      </c>
      <c r="N63" s="87"/>
      <c r="O63" s="88">
        <f>M63-E63</f>
        <v>0</v>
      </c>
      <c r="P63" s="72"/>
      <c r="Q63" s="146"/>
      <c r="R63" s="147"/>
    </row>
    <row r="64" spans="1:18" ht="3" customHeight="1" thickBot="1" x14ac:dyDescent="0.3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148"/>
      <c r="R64" s="149"/>
    </row>
  </sheetData>
  <mergeCells count="50">
    <mergeCell ref="A40:O40"/>
    <mergeCell ref="C41:E41"/>
    <mergeCell ref="G41:K41"/>
    <mergeCell ref="M41:O41"/>
    <mergeCell ref="C15:E15"/>
    <mergeCell ref="G15:K15"/>
    <mergeCell ref="M15:O15"/>
    <mergeCell ref="E31:E37"/>
    <mergeCell ref="A27:O27"/>
    <mergeCell ref="C28:E28"/>
    <mergeCell ref="G28:K28"/>
    <mergeCell ref="M28:O28"/>
    <mergeCell ref="E44:E50"/>
    <mergeCell ref="E57:E63"/>
    <mergeCell ref="A53:O53"/>
    <mergeCell ref="C54:E54"/>
    <mergeCell ref="G54:K54"/>
    <mergeCell ref="M54:O54"/>
    <mergeCell ref="Q1:R2"/>
    <mergeCell ref="Q3:R3"/>
    <mergeCell ref="Q5:R5"/>
    <mergeCell ref="Q7:R7"/>
    <mergeCell ref="E18:E24"/>
    <mergeCell ref="A1:O1"/>
    <mergeCell ref="C2:E2"/>
    <mergeCell ref="G2:K2"/>
    <mergeCell ref="M2:O2"/>
    <mergeCell ref="A14:O14"/>
    <mergeCell ref="E5:E11"/>
    <mergeCell ref="Q9:R12"/>
    <mergeCell ref="Q14:R15"/>
    <mergeCell ref="Q16:R16"/>
    <mergeCell ref="Q18:R18"/>
    <mergeCell ref="Q20:R20"/>
    <mergeCell ref="Q22:R25"/>
    <mergeCell ref="Q27:R28"/>
    <mergeCell ref="Q29:R29"/>
    <mergeCell ref="Q31:R31"/>
    <mergeCell ref="Q33:R33"/>
    <mergeCell ref="Q35:R38"/>
    <mergeCell ref="Q40:R41"/>
    <mergeCell ref="Q42:R42"/>
    <mergeCell ref="Q44:R44"/>
    <mergeCell ref="Q46:R46"/>
    <mergeCell ref="Q61:R64"/>
    <mergeCell ref="Q48:R51"/>
    <mergeCell ref="Q53:R54"/>
    <mergeCell ref="Q55:R55"/>
    <mergeCell ref="Q57:R57"/>
    <mergeCell ref="Q59:R59"/>
  </mergeCells>
  <conditionalFormatting sqref="M5">
    <cfRule type="cellIs" dxfId="64" priority="57" operator="equal">
      <formula>$C$5</formula>
    </cfRule>
    <cfRule type="cellIs" dxfId="63" priority="64" operator="lessThan">
      <formula>$C$5</formula>
    </cfRule>
    <cfRule type="cellIs" dxfId="62" priority="65" operator="greaterThan">
      <formula>$C$5</formula>
    </cfRule>
  </conditionalFormatting>
  <conditionalFormatting sqref="M7">
    <cfRule type="cellIs" dxfId="61" priority="56" operator="equal">
      <formula>$C$5</formula>
    </cfRule>
    <cfRule type="cellIs" dxfId="60" priority="62" operator="lessThan">
      <formula>$C$5</formula>
    </cfRule>
    <cfRule type="cellIs" dxfId="59" priority="63" operator="greaterThan">
      <formula>$C$5</formula>
    </cfRule>
  </conditionalFormatting>
  <conditionalFormatting sqref="M9">
    <cfRule type="cellIs" dxfId="58" priority="55" operator="equal">
      <formula>$C$5</formula>
    </cfRule>
    <cfRule type="cellIs" dxfId="57" priority="60" operator="lessThan">
      <formula>$C$5</formula>
    </cfRule>
    <cfRule type="cellIs" dxfId="56" priority="61" operator="greaterThan">
      <formula>$C$5</formula>
    </cfRule>
  </conditionalFormatting>
  <conditionalFormatting sqref="M11">
    <cfRule type="cellIs" dxfId="55" priority="54" operator="equal">
      <formula>$C$5</formula>
    </cfRule>
    <cfRule type="cellIs" dxfId="54" priority="58" operator="lessThan">
      <formula>$C$5</formula>
    </cfRule>
    <cfRule type="cellIs" dxfId="53" priority="59" operator="greaterThan">
      <formula>$C$5</formula>
    </cfRule>
  </conditionalFormatting>
  <conditionalFormatting sqref="M18">
    <cfRule type="cellIs" dxfId="52" priority="45" operator="equal">
      <formula>$C$18</formula>
    </cfRule>
    <cfRule type="cellIs" dxfId="51" priority="52" operator="lessThan">
      <formula>$C$18</formula>
    </cfRule>
    <cfRule type="cellIs" dxfId="50" priority="53" operator="greaterThan">
      <formula>$C$18</formula>
    </cfRule>
  </conditionalFormatting>
  <conditionalFormatting sqref="M20">
    <cfRule type="cellIs" dxfId="49" priority="44" operator="equal">
      <formula>$C$20</formula>
    </cfRule>
    <cfRule type="cellIs" dxfId="48" priority="50" operator="lessThan">
      <formula>$C$20</formula>
    </cfRule>
    <cfRule type="cellIs" dxfId="47" priority="51" operator="greaterThan">
      <formula>$C$20</formula>
    </cfRule>
  </conditionalFormatting>
  <conditionalFormatting sqref="M22">
    <cfRule type="cellIs" dxfId="46" priority="43" operator="equal">
      <formula>$C$22</formula>
    </cfRule>
    <cfRule type="cellIs" dxfId="45" priority="48" operator="lessThan">
      <formula>$C$22</formula>
    </cfRule>
    <cfRule type="cellIs" dxfId="44" priority="49" operator="greaterThan">
      <formula>$C$22</formula>
    </cfRule>
  </conditionalFormatting>
  <conditionalFormatting sqref="M24">
    <cfRule type="cellIs" dxfId="43" priority="42" operator="equal">
      <formula>$C$24</formula>
    </cfRule>
    <cfRule type="cellIs" dxfId="42" priority="46" operator="lessThan">
      <formula>$C$24</formula>
    </cfRule>
    <cfRule type="cellIs" dxfId="41" priority="47" operator="greaterThan">
      <formula>$C$24</formula>
    </cfRule>
  </conditionalFormatting>
  <conditionalFormatting sqref="M31">
    <cfRule type="cellIs" dxfId="40" priority="33" operator="equal">
      <formula>$C$31</formula>
    </cfRule>
    <cfRule type="cellIs" dxfId="39" priority="40" operator="lessThan">
      <formula>$C$31</formula>
    </cfRule>
    <cfRule type="cellIs" dxfId="38" priority="41" operator="greaterThan">
      <formula>$C$31</formula>
    </cfRule>
  </conditionalFormatting>
  <conditionalFormatting sqref="M33">
    <cfRule type="cellIs" dxfId="37" priority="32" operator="equal">
      <formula>$C$33</formula>
    </cfRule>
    <cfRule type="cellIs" dxfId="36" priority="38" operator="lessThan">
      <formula>$C$33</formula>
    </cfRule>
    <cfRule type="cellIs" dxfId="35" priority="39" operator="greaterThan">
      <formula>$C$33</formula>
    </cfRule>
  </conditionalFormatting>
  <conditionalFormatting sqref="M35">
    <cfRule type="cellIs" dxfId="34" priority="31" operator="equal">
      <formula>$C$35</formula>
    </cfRule>
    <cfRule type="cellIs" dxfId="33" priority="36" operator="lessThan">
      <formula>$C$35</formula>
    </cfRule>
    <cfRule type="cellIs" dxfId="32" priority="37" operator="greaterThan">
      <formula>$C$35</formula>
    </cfRule>
  </conditionalFormatting>
  <conditionalFormatting sqref="M37">
    <cfRule type="cellIs" dxfId="31" priority="30" operator="equal">
      <formula>$C$37</formula>
    </cfRule>
    <cfRule type="cellIs" dxfId="30" priority="34" operator="lessThan">
      <formula>$C$37</formula>
    </cfRule>
    <cfRule type="cellIs" dxfId="29" priority="35" operator="greaterThan">
      <formula>$C$37</formula>
    </cfRule>
  </conditionalFormatting>
  <conditionalFormatting sqref="M44">
    <cfRule type="cellIs" dxfId="28" priority="21" operator="equal">
      <formula>$C$44</formula>
    </cfRule>
    <cfRule type="cellIs" dxfId="27" priority="28" operator="lessThan">
      <formula>$C$44</formula>
    </cfRule>
    <cfRule type="cellIs" dxfId="26" priority="29" operator="greaterThan">
      <formula>$C$44</formula>
    </cfRule>
  </conditionalFormatting>
  <conditionalFormatting sqref="M46">
    <cfRule type="cellIs" dxfId="25" priority="20" operator="equal">
      <formula>$C$46</formula>
    </cfRule>
    <cfRule type="cellIs" dxfId="24" priority="26" operator="lessThan">
      <formula>$C$46</formula>
    </cfRule>
    <cfRule type="cellIs" dxfId="23" priority="27" operator="greaterThan">
      <formula>$C$46</formula>
    </cfRule>
  </conditionalFormatting>
  <conditionalFormatting sqref="M48">
    <cfRule type="cellIs" dxfId="22" priority="19" operator="equal">
      <formula>$C$48</formula>
    </cfRule>
    <cfRule type="cellIs" dxfId="21" priority="24" operator="lessThan">
      <formula>$C$48</formula>
    </cfRule>
    <cfRule type="cellIs" dxfId="20" priority="25" operator="greaterThan">
      <formula>$C$48</formula>
    </cfRule>
  </conditionalFormatting>
  <conditionalFormatting sqref="M50">
    <cfRule type="cellIs" dxfId="19" priority="18" operator="equal">
      <formula>$C$50</formula>
    </cfRule>
    <cfRule type="cellIs" dxfId="18" priority="22" operator="lessThan">
      <formula>$C$50</formula>
    </cfRule>
    <cfRule type="cellIs" dxfId="17" priority="23" operator="greaterThan">
      <formula>$C$50</formula>
    </cfRule>
  </conditionalFormatting>
  <conditionalFormatting sqref="M57">
    <cfRule type="cellIs" dxfId="16" priority="9" operator="equal">
      <formula>$C$57</formula>
    </cfRule>
    <cfRule type="cellIs" dxfId="15" priority="16" operator="lessThan">
      <formula>$C$57</formula>
    </cfRule>
    <cfRule type="cellIs" dxfId="14" priority="17" operator="greaterThan">
      <formula>$C$57</formula>
    </cfRule>
  </conditionalFormatting>
  <conditionalFormatting sqref="M59">
    <cfRule type="cellIs" dxfId="13" priority="8" operator="equal">
      <formula>$C$59</formula>
    </cfRule>
    <cfRule type="cellIs" dxfId="12" priority="14" operator="lessThan">
      <formula>$C$59</formula>
    </cfRule>
    <cfRule type="cellIs" dxfId="11" priority="15" operator="greaterThan">
      <formula>$C$59</formula>
    </cfRule>
  </conditionalFormatting>
  <conditionalFormatting sqref="M61">
    <cfRule type="cellIs" dxfId="10" priority="7" operator="equal">
      <formula>$C$61</formula>
    </cfRule>
    <cfRule type="cellIs" dxfId="9" priority="12" operator="lessThan">
      <formula>$C$61</formula>
    </cfRule>
    <cfRule type="cellIs" dxfId="8" priority="13" operator="greaterThan">
      <formula>$C$61</formula>
    </cfRule>
  </conditionalFormatting>
  <conditionalFormatting sqref="M63">
    <cfRule type="cellIs" dxfId="7" priority="6" operator="equal">
      <formula>$C$63</formula>
    </cfRule>
    <cfRule type="cellIs" dxfId="6" priority="10" operator="lessThan">
      <formula>$C$63</formula>
    </cfRule>
    <cfRule type="cellIs" dxfId="5" priority="11" operator="greaterThan">
      <formula>$C$63</formula>
    </cfRule>
  </conditionalFormatting>
  <conditionalFormatting sqref="Q9:R12">
    <cfRule type="cellIs" dxfId="4" priority="5" operator="equal">
      <formula>0</formula>
    </cfRule>
  </conditionalFormatting>
  <conditionalFormatting sqref="Q22:R25">
    <cfRule type="cellIs" dxfId="3" priority="4" operator="equal">
      <formula>0</formula>
    </cfRule>
  </conditionalFormatting>
  <conditionalFormatting sqref="Q35:R38">
    <cfRule type="cellIs" dxfId="2" priority="3" operator="equal">
      <formula>0</formula>
    </cfRule>
  </conditionalFormatting>
  <conditionalFormatting sqref="Q48:R51">
    <cfRule type="cellIs" dxfId="1" priority="2" operator="equal">
      <formula>0</formula>
    </cfRule>
  </conditionalFormatting>
  <conditionalFormatting sqref="Q61:R6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O15"/>
  <sheetViews>
    <sheetView workbookViewId="0">
      <pane ySplit="1" topLeftCell="A2" activePane="bottomLeft" state="frozen"/>
      <selection pane="bottomLeft" activeCell="D2" sqref="D2"/>
    </sheetView>
  </sheetViews>
  <sheetFormatPr baseColWidth="10" defaultRowHeight="15" x14ac:dyDescent="0.25"/>
  <cols>
    <col min="1" max="1" width="129" style="2" customWidth="1"/>
    <col min="2" max="2" width="1.140625" style="2" customWidth="1"/>
    <col min="3" max="3" width="11.42578125" style="1"/>
    <col min="4" max="4" width="1.140625" style="1" customWidth="1"/>
    <col min="5" max="16384" width="11.42578125" style="1"/>
  </cols>
  <sheetData>
    <row r="1" spans="1:15" ht="19.5" customHeight="1" thickBot="1" x14ac:dyDescent="0.3">
      <c r="A1" s="104" t="s">
        <v>0</v>
      </c>
      <c r="B1" s="116"/>
      <c r="C1" s="110" t="s">
        <v>302</v>
      </c>
      <c r="D1" s="114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5" ht="42" customHeight="1" x14ac:dyDescent="0.25">
      <c r="A2" s="105" t="s">
        <v>1</v>
      </c>
      <c r="B2" s="113"/>
      <c r="C2" s="109"/>
      <c r="D2" s="114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5" ht="42" customHeight="1" x14ac:dyDescent="0.25">
      <c r="A3" s="106" t="s">
        <v>2</v>
      </c>
      <c r="B3" s="115"/>
      <c r="C3" s="111"/>
      <c r="D3" s="114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4" spans="1:15" ht="42" customHeight="1" x14ac:dyDescent="0.25">
      <c r="A4" s="107" t="s">
        <v>303</v>
      </c>
      <c r="B4" s="113"/>
      <c r="C4" s="109"/>
      <c r="D4" s="114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</row>
    <row r="5" spans="1:15" ht="42" customHeight="1" x14ac:dyDescent="0.25">
      <c r="A5" s="106" t="s">
        <v>3</v>
      </c>
      <c r="B5" s="115"/>
      <c r="C5" s="111"/>
      <c r="D5" s="114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ht="42" customHeight="1" x14ac:dyDescent="0.25">
      <c r="A6" s="107" t="s">
        <v>4</v>
      </c>
      <c r="B6" s="113"/>
      <c r="C6" s="109"/>
      <c r="D6" s="114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1:15" ht="42" customHeight="1" x14ac:dyDescent="0.25">
      <c r="A7" s="106" t="s">
        <v>5</v>
      </c>
      <c r="B7" s="115"/>
      <c r="C7" s="111"/>
      <c r="D7" s="114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</row>
    <row r="8" spans="1:15" ht="42" customHeight="1" x14ac:dyDescent="0.25">
      <c r="A8" s="107" t="s">
        <v>6</v>
      </c>
      <c r="B8" s="113"/>
      <c r="C8" s="109"/>
      <c r="D8" s="114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1:15" ht="42" customHeight="1" x14ac:dyDescent="0.25">
      <c r="A9" s="106" t="s">
        <v>7</v>
      </c>
      <c r="B9" s="115"/>
      <c r="C9" s="111"/>
      <c r="D9" s="114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</row>
    <row r="10" spans="1:15" ht="42" customHeight="1" x14ac:dyDescent="0.25">
      <c r="A10" s="107" t="s">
        <v>8</v>
      </c>
      <c r="B10" s="113"/>
      <c r="C10" s="109"/>
      <c r="D10" s="114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</row>
    <row r="11" spans="1:15" ht="42" customHeight="1" x14ac:dyDescent="0.25">
      <c r="A11" s="106" t="s">
        <v>9</v>
      </c>
      <c r="B11" s="115"/>
      <c r="C11" s="111"/>
      <c r="D11" s="114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</row>
    <row r="12" spans="1:15" ht="42" customHeight="1" x14ac:dyDescent="0.25">
      <c r="A12" s="107" t="s">
        <v>10</v>
      </c>
      <c r="B12" s="113"/>
      <c r="C12" s="109"/>
      <c r="D12" s="114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  <row r="13" spans="1:15" ht="42" customHeight="1" x14ac:dyDescent="0.25">
      <c r="A13" s="106" t="s">
        <v>11</v>
      </c>
      <c r="B13" s="115"/>
      <c r="C13" s="111"/>
      <c r="D13" s="114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</row>
    <row r="14" spans="1:15" ht="42.75" customHeight="1" x14ac:dyDescent="0.25">
      <c r="A14" s="107" t="s">
        <v>12</v>
      </c>
      <c r="B14" s="113"/>
      <c r="C14" s="109"/>
      <c r="D14" s="114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</row>
    <row r="15" spans="1:15" ht="42" customHeight="1" thickBot="1" x14ac:dyDescent="0.3">
      <c r="A15" s="108" t="s">
        <v>13</v>
      </c>
      <c r="B15" s="117"/>
      <c r="C15" s="112"/>
      <c r="D15" s="114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/>
  <dimension ref="A1:Q29"/>
  <sheetViews>
    <sheetView tabSelected="1" workbookViewId="0">
      <selection activeCell="R13" sqref="R13"/>
    </sheetView>
  </sheetViews>
  <sheetFormatPr baseColWidth="10" defaultRowHeight="15" x14ac:dyDescent="0.25"/>
  <sheetData>
    <row r="1" spans="1:17" ht="29.25" customHeight="1" x14ac:dyDescent="0.25">
      <c r="A1" s="179" t="s">
        <v>176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</row>
    <row r="2" spans="1:17" ht="30.75" customHeight="1" x14ac:dyDescent="0.25">
      <c r="A2" s="36" t="s">
        <v>177</v>
      </c>
      <c r="B2" s="184" t="s">
        <v>178</v>
      </c>
      <c r="C2" s="185"/>
      <c r="D2" s="185"/>
      <c r="E2" s="186"/>
      <c r="F2" s="184" t="s">
        <v>179</v>
      </c>
      <c r="G2" s="185"/>
      <c r="H2" s="185"/>
      <c r="I2" s="185"/>
      <c r="J2" s="185"/>
      <c r="K2" s="186"/>
      <c r="L2" s="96" t="s">
        <v>302</v>
      </c>
    </row>
    <row r="3" spans="1:17" ht="29.25" customHeight="1" x14ac:dyDescent="0.25">
      <c r="A3" s="16">
        <v>1</v>
      </c>
      <c r="B3" s="177" t="s">
        <v>180</v>
      </c>
      <c r="C3" s="177"/>
      <c r="D3" s="177"/>
      <c r="E3" s="177"/>
      <c r="F3" s="181" t="s">
        <v>181</v>
      </c>
      <c r="G3" s="181"/>
      <c r="H3" s="181"/>
      <c r="I3" s="181"/>
      <c r="J3" s="181"/>
      <c r="K3" s="182"/>
      <c r="L3" s="119"/>
      <c r="O3" s="55"/>
    </row>
    <row r="4" spans="1:17" ht="29.25" customHeight="1" thickBot="1" x14ac:dyDescent="0.3">
      <c r="A4" s="16">
        <v>2</v>
      </c>
      <c r="B4" s="177" t="s">
        <v>182</v>
      </c>
      <c r="C4" s="177"/>
      <c r="D4" s="177"/>
      <c r="E4" s="177"/>
      <c r="F4" s="181" t="s">
        <v>183</v>
      </c>
      <c r="G4" s="181"/>
      <c r="H4" s="181"/>
      <c r="I4" s="181"/>
      <c r="J4" s="181"/>
      <c r="K4" s="182"/>
      <c r="L4" s="119"/>
    </row>
    <row r="5" spans="1:17" ht="29.25" customHeight="1" x14ac:dyDescent="0.25">
      <c r="A5" s="16">
        <v>3</v>
      </c>
      <c r="B5" s="177" t="s">
        <v>184</v>
      </c>
      <c r="C5" s="177"/>
      <c r="D5" s="177"/>
      <c r="E5" s="177"/>
      <c r="F5" s="181" t="s">
        <v>185</v>
      </c>
      <c r="G5" s="181"/>
      <c r="H5" s="181"/>
      <c r="I5" s="181"/>
      <c r="J5" s="181"/>
      <c r="K5" s="182"/>
      <c r="L5" s="119"/>
      <c r="N5" s="240" t="s">
        <v>307</v>
      </c>
      <c r="O5" s="241"/>
      <c r="P5" s="241"/>
      <c r="Q5" s="242"/>
    </row>
    <row r="6" spans="1:17" ht="29.25" customHeight="1" x14ac:dyDescent="0.25">
      <c r="A6" s="16">
        <v>4</v>
      </c>
      <c r="B6" s="183" t="s">
        <v>186</v>
      </c>
      <c r="C6" s="183"/>
      <c r="D6" s="183"/>
      <c r="E6" s="183"/>
      <c r="F6" s="181" t="s">
        <v>187</v>
      </c>
      <c r="G6" s="181"/>
      <c r="H6" s="181"/>
      <c r="I6" s="181"/>
      <c r="J6" s="181"/>
      <c r="K6" s="182"/>
      <c r="L6" s="119"/>
      <c r="N6" s="236" t="s">
        <v>311</v>
      </c>
      <c r="O6" s="243">
        <v>1</v>
      </c>
      <c r="P6" s="239" t="s">
        <v>308</v>
      </c>
      <c r="Q6" s="244">
        <v>0</v>
      </c>
    </row>
    <row r="7" spans="1:17" ht="29.25" customHeight="1" thickBot="1" x14ac:dyDescent="0.3">
      <c r="A7" s="16">
        <v>5</v>
      </c>
      <c r="B7" s="177" t="s">
        <v>188</v>
      </c>
      <c r="C7" s="177"/>
      <c r="D7" s="177"/>
      <c r="E7" s="177"/>
      <c r="F7" s="181" t="s">
        <v>189</v>
      </c>
      <c r="G7" s="181"/>
      <c r="H7" s="181"/>
      <c r="I7" s="181"/>
      <c r="J7" s="181"/>
      <c r="K7" s="182"/>
      <c r="L7" s="119"/>
      <c r="N7" s="237" t="s">
        <v>310</v>
      </c>
      <c r="O7" s="245">
        <v>1</v>
      </c>
      <c r="P7" s="238" t="s">
        <v>309</v>
      </c>
      <c r="Q7" s="246">
        <v>1</v>
      </c>
    </row>
    <row r="8" spans="1:17" ht="29.25" customHeight="1" x14ac:dyDescent="0.25">
      <c r="A8" s="16">
        <v>6</v>
      </c>
      <c r="B8" s="177" t="s">
        <v>190</v>
      </c>
      <c r="C8" s="177"/>
      <c r="D8" s="177"/>
      <c r="E8" s="177"/>
      <c r="F8" s="181" t="s">
        <v>191</v>
      </c>
      <c r="G8" s="181"/>
      <c r="H8" s="181"/>
      <c r="I8" s="181"/>
      <c r="J8" s="181"/>
      <c r="K8" s="182"/>
      <c r="L8" s="119"/>
    </row>
    <row r="9" spans="1:17" ht="15.75" thickBot="1" x14ac:dyDescent="0.3"/>
    <row r="10" spans="1:17" ht="23.25" customHeight="1" x14ac:dyDescent="0.25">
      <c r="A10" s="92" t="s">
        <v>257</v>
      </c>
      <c r="B10" s="173" t="s">
        <v>258</v>
      </c>
      <c r="C10" s="174"/>
      <c r="D10" s="178"/>
      <c r="E10" s="173" t="s">
        <v>259</v>
      </c>
      <c r="F10" s="174"/>
      <c r="G10" s="178"/>
      <c r="H10" s="173" t="s">
        <v>260</v>
      </c>
      <c r="I10" s="174"/>
      <c r="J10" s="174"/>
      <c r="K10" s="175"/>
    </row>
    <row r="11" spans="1:17" ht="30" customHeight="1" x14ac:dyDescent="0.25">
      <c r="A11" s="93">
        <v>1</v>
      </c>
      <c r="B11" s="166"/>
      <c r="C11" s="167"/>
      <c r="D11" s="168"/>
      <c r="E11" s="166"/>
      <c r="F11" s="167"/>
      <c r="G11" s="168"/>
      <c r="H11" s="166" t="s">
        <v>261</v>
      </c>
      <c r="I11" s="167"/>
      <c r="J11" s="167"/>
      <c r="K11" s="169"/>
    </row>
    <row r="12" spans="1:17" ht="3" customHeight="1" thickBot="1" x14ac:dyDescent="0.3">
      <c r="A12" s="163"/>
      <c r="B12" s="164"/>
      <c r="C12" s="164"/>
      <c r="D12" s="164"/>
      <c r="E12" s="164"/>
      <c r="F12" s="164"/>
      <c r="G12" s="164"/>
      <c r="H12" s="164"/>
      <c r="I12" s="164"/>
      <c r="J12" s="164"/>
      <c r="K12" s="165"/>
    </row>
    <row r="13" spans="1:17" ht="30" customHeight="1" thickBot="1" x14ac:dyDescent="0.3">
      <c r="A13" s="93">
        <v>2</v>
      </c>
      <c r="B13" s="166"/>
      <c r="C13" s="167"/>
      <c r="D13" s="168"/>
      <c r="E13" s="166"/>
      <c r="F13" s="167"/>
      <c r="G13" s="168"/>
      <c r="H13" s="166" t="s">
        <v>262</v>
      </c>
      <c r="I13" s="167"/>
      <c r="J13" s="167"/>
      <c r="K13" s="169"/>
      <c r="M13" s="161" t="s">
        <v>270</v>
      </c>
      <c r="N13" s="162"/>
      <c r="O13" s="95" t="str">
        <f>'Calcul XP'!K3</f>
        <v>1</v>
      </c>
    </row>
    <row r="14" spans="1:17" ht="3" customHeight="1" x14ac:dyDescent="0.25">
      <c r="A14" s="163"/>
      <c r="B14" s="164"/>
      <c r="C14" s="164"/>
      <c r="D14" s="164"/>
      <c r="E14" s="164"/>
      <c r="F14" s="164"/>
      <c r="G14" s="164"/>
      <c r="H14" s="164"/>
      <c r="I14" s="164"/>
      <c r="J14" s="164"/>
      <c r="K14" s="165"/>
    </row>
    <row r="15" spans="1:17" ht="30" customHeight="1" x14ac:dyDescent="0.25">
      <c r="A15" s="93">
        <v>3</v>
      </c>
      <c r="B15" s="166"/>
      <c r="C15" s="167"/>
      <c r="D15" s="168"/>
      <c r="E15" s="166"/>
      <c r="F15" s="167"/>
      <c r="G15" s="168"/>
      <c r="H15" s="166" t="s">
        <v>269</v>
      </c>
      <c r="I15" s="167"/>
      <c r="J15" s="167"/>
      <c r="K15" s="169"/>
    </row>
    <row r="16" spans="1:17" ht="3" customHeight="1" x14ac:dyDescent="0.25">
      <c r="A16" s="163"/>
      <c r="B16" s="164"/>
      <c r="C16" s="164"/>
      <c r="D16" s="164"/>
      <c r="E16" s="164"/>
      <c r="F16" s="164"/>
      <c r="G16" s="164"/>
      <c r="H16" s="164"/>
      <c r="I16" s="164"/>
      <c r="J16" s="164"/>
      <c r="K16" s="165"/>
    </row>
    <row r="17" spans="1:16" ht="29.25" customHeight="1" x14ac:dyDescent="0.25">
      <c r="A17" s="93">
        <v>4</v>
      </c>
      <c r="B17" s="166"/>
      <c r="C17" s="167"/>
      <c r="D17" s="168"/>
      <c r="E17" s="166"/>
      <c r="F17" s="167"/>
      <c r="G17" s="168"/>
      <c r="H17" s="166" t="s">
        <v>263</v>
      </c>
      <c r="I17" s="167"/>
      <c r="J17" s="167"/>
      <c r="K17" s="169"/>
      <c r="M17" s="231" t="s">
        <v>304</v>
      </c>
      <c r="N17" s="231"/>
      <c r="O17" s="231"/>
      <c r="P17" s="231"/>
    </row>
    <row r="18" spans="1:16" ht="3" customHeight="1" x14ac:dyDescent="0.25">
      <c r="A18" s="163"/>
      <c r="B18" s="164"/>
      <c r="C18" s="164"/>
      <c r="D18" s="164"/>
      <c r="E18" s="164"/>
      <c r="F18" s="164"/>
      <c r="G18" s="164"/>
      <c r="H18" s="164"/>
      <c r="I18" s="164"/>
      <c r="J18" s="164"/>
      <c r="K18" s="165"/>
      <c r="M18" s="232"/>
      <c r="N18" s="233"/>
      <c r="O18" s="233"/>
      <c r="P18" s="234"/>
    </row>
    <row r="19" spans="1:16" ht="30" customHeight="1" x14ac:dyDescent="0.25">
      <c r="A19" s="93">
        <v>5</v>
      </c>
      <c r="B19" s="166"/>
      <c r="C19" s="167"/>
      <c r="D19" s="168"/>
      <c r="E19" s="166"/>
      <c r="F19" s="167"/>
      <c r="G19" s="168"/>
      <c r="H19" s="166" t="s">
        <v>264</v>
      </c>
      <c r="I19" s="167"/>
      <c r="J19" s="167"/>
      <c r="K19" s="169"/>
      <c r="M19" s="231" t="s">
        <v>305</v>
      </c>
      <c r="N19" s="231"/>
      <c r="O19" s="231" t="s">
        <v>301</v>
      </c>
      <c r="P19" s="231"/>
    </row>
    <row r="20" spans="1:16" ht="3" customHeight="1" x14ac:dyDescent="0.25">
      <c r="A20" s="163"/>
      <c r="B20" s="164"/>
      <c r="C20" s="164"/>
      <c r="D20" s="164"/>
      <c r="E20" s="164"/>
      <c r="F20" s="164"/>
      <c r="G20" s="164"/>
      <c r="H20" s="164"/>
      <c r="I20" s="164"/>
      <c r="J20" s="164"/>
      <c r="K20" s="165"/>
      <c r="M20" s="232"/>
      <c r="N20" s="233"/>
      <c r="O20" s="233"/>
      <c r="P20" s="234"/>
    </row>
    <row r="21" spans="1:16" ht="28.5" customHeight="1" x14ac:dyDescent="0.25">
      <c r="A21" s="93">
        <v>6</v>
      </c>
      <c r="B21" s="166"/>
      <c r="C21" s="167"/>
      <c r="D21" s="168"/>
      <c r="E21" s="166"/>
      <c r="F21" s="167"/>
      <c r="G21" s="168"/>
      <c r="H21" s="166" t="s">
        <v>265</v>
      </c>
      <c r="I21" s="167"/>
      <c r="J21" s="167"/>
      <c r="K21" s="169"/>
      <c r="M21" s="235">
        <v>18</v>
      </c>
      <c r="N21" s="235"/>
      <c r="O21" s="235">
        <v>18</v>
      </c>
      <c r="P21" s="235"/>
    </row>
    <row r="22" spans="1:16" ht="3" customHeight="1" x14ac:dyDescent="0.25">
      <c r="A22" s="163"/>
      <c r="B22" s="164"/>
      <c r="C22" s="164"/>
      <c r="D22" s="164"/>
      <c r="E22" s="164"/>
      <c r="F22" s="164"/>
      <c r="G22" s="164"/>
      <c r="H22" s="164"/>
      <c r="I22" s="164"/>
      <c r="J22" s="164"/>
      <c r="K22" s="165"/>
    </row>
    <row r="23" spans="1:16" ht="30.75" customHeight="1" x14ac:dyDescent="0.25">
      <c r="A23" s="93">
        <v>7</v>
      </c>
      <c r="B23" s="166"/>
      <c r="C23" s="167"/>
      <c r="D23" s="168"/>
      <c r="E23" s="166"/>
      <c r="F23" s="167"/>
      <c r="G23" s="168"/>
      <c r="H23" s="166" t="s">
        <v>266</v>
      </c>
      <c r="I23" s="167"/>
      <c r="J23" s="167"/>
      <c r="K23" s="169"/>
    </row>
    <row r="24" spans="1:16" ht="3" customHeight="1" x14ac:dyDescent="0.25">
      <c r="A24" s="163"/>
      <c r="B24" s="164"/>
      <c r="C24" s="164"/>
      <c r="D24" s="164"/>
      <c r="E24" s="164"/>
      <c r="F24" s="164"/>
      <c r="G24" s="164"/>
      <c r="H24" s="164"/>
      <c r="I24" s="164"/>
      <c r="J24" s="164"/>
      <c r="K24" s="165"/>
    </row>
    <row r="25" spans="1:16" ht="29.25" customHeight="1" x14ac:dyDescent="0.5">
      <c r="A25" s="93">
        <v>8</v>
      </c>
      <c r="B25" s="166"/>
      <c r="C25" s="167"/>
      <c r="D25" s="168"/>
      <c r="E25" s="166"/>
      <c r="F25" s="167"/>
      <c r="G25" s="168"/>
      <c r="H25" s="166" t="s">
        <v>267</v>
      </c>
      <c r="I25" s="167"/>
      <c r="J25" s="167"/>
      <c r="K25" s="169"/>
      <c r="M25" s="229" t="s">
        <v>306</v>
      </c>
      <c r="N25" s="229"/>
      <c r="O25" s="229"/>
      <c r="P25" s="230"/>
    </row>
    <row r="26" spans="1:16" ht="3" customHeight="1" x14ac:dyDescent="0.25">
      <c r="A26" s="163"/>
      <c r="B26" s="164"/>
      <c r="C26" s="164"/>
      <c r="D26" s="164"/>
      <c r="E26" s="164"/>
      <c r="F26" s="164"/>
      <c r="G26" s="164"/>
      <c r="H26" s="164"/>
      <c r="I26" s="164"/>
      <c r="J26" s="164"/>
      <c r="K26" s="165"/>
    </row>
    <row r="27" spans="1:16" ht="31.5" customHeight="1" x14ac:dyDescent="0.25">
      <c r="A27" s="93">
        <v>9</v>
      </c>
      <c r="B27" s="166"/>
      <c r="C27" s="167"/>
      <c r="D27" s="168"/>
      <c r="E27" s="166"/>
      <c r="F27" s="167"/>
      <c r="G27" s="168"/>
      <c r="H27" s="166" t="s">
        <v>268</v>
      </c>
      <c r="I27" s="167"/>
      <c r="J27" s="167"/>
      <c r="K27" s="169"/>
    </row>
    <row r="28" spans="1:16" ht="3" customHeight="1" x14ac:dyDescent="0.25">
      <c r="A28" s="163"/>
      <c r="B28" s="164"/>
      <c r="C28" s="164"/>
      <c r="D28" s="164"/>
      <c r="E28" s="164"/>
      <c r="F28" s="164"/>
      <c r="G28" s="164"/>
      <c r="H28" s="164"/>
      <c r="I28" s="164"/>
      <c r="J28" s="164"/>
      <c r="K28" s="165"/>
    </row>
    <row r="29" spans="1:16" ht="30" customHeight="1" thickBot="1" x14ac:dyDescent="0.3">
      <c r="A29" s="94">
        <v>10</v>
      </c>
      <c r="B29" s="170"/>
      <c r="C29" s="171"/>
      <c r="D29" s="176"/>
      <c r="E29" s="170"/>
      <c r="F29" s="171"/>
      <c r="G29" s="176"/>
      <c r="H29" s="170" t="s">
        <v>266</v>
      </c>
      <c r="I29" s="171"/>
      <c r="J29" s="171"/>
      <c r="K29" s="172"/>
    </row>
  </sheetData>
  <mergeCells count="67">
    <mergeCell ref="M20:P20"/>
    <mergeCell ref="M21:N21"/>
    <mergeCell ref="O21:P21"/>
    <mergeCell ref="M25:O25"/>
    <mergeCell ref="N5:Q5"/>
    <mergeCell ref="M17:P17"/>
    <mergeCell ref="M18:P18"/>
    <mergeCell ref="M19:N19"/>
    <mergeCell ref="O19:P19"/>
    <mergeCell ref="A1:L1"/>
    <mergeCell ref="B8:E8"/>
    <mergeCell ref="F8:K8"/>
    <mergeCell ref="B5:E5"/>
    <mergeCell ref="F5:K5"/>
    <mergeCell ref="B6:E6"/>
    <mergeCell ref="F6:K6"/>
    <mergeCell ref="B7:E7"/>
    <mergeCell ref="F7:K7"/>
    <mergeCell ref="F4:K4"/>
    <mergeCell ref="B2:E2"/>
    <mergeCell ref="F2:K2"/>
    <mergeCell ref="B3:E3"/>
    <mergeCell ref="F3:K3"/>
    <mergeCell ref="B23:D23"/>
    <mergeCell ref="B25:D25"/>
    <mergeCell ref="B27:D27"/>
    <mergeCell ref="B29:D29"/>
    <mergeCell ref="B4:E4"/>
    <mergeCell ref="B10:D10"/>
    <mergeCell ref="E10:G10"/>
    <mergeCell ref="E25:G25"/>
    <mergeCell ref="E27:G27"/>
    <mergeCell ref="E29:G29"/>
    <mergeCell ref="H10:K10"/>
    <mergeCell ref="B11:D11"/>
    <mergeCell ref="B13:D13"/>
    <mergeCell ref="E11:G11"/>
    <mergeCell ref="A12:K12"/>
    <mergeCell ref="H11:K11"/>
    <mergeCell ref="H13:K13"/>
    <mergeCell ref="E13:G13"/>
    <mergeCell ref="H15:K15"/>
    <mergeCell ref="H17:K17"/>
    <mergeCell ref="H19:K19"/>
    <mergeCell ref="H21:K21"/>
    <mergeCell ref="H23:K23"/>
    <mergeCell ref="H25:K25"/>
    <mergeCell ref="H27:K27"/>
    <mergeCell ref="H29:K29"/>
    <mergeCell ref="A28:K28"/>
    <mergeCell ref="A26:K26"/>
    <mergeCell ref="M13:N13"/>
    <mergeCell ref="A24:K24"/>
    <mergeCell ref="A22:K22"/>
    <mergeCell ref="A20:K20"/>
    <mergeCell ref="A18:K18"/>
    <mergeCell ref="A16:K16"/>
    <mergeCell ref="E23:G23"/>
    <mergeCell ref="E15:G15"/>
    <mergeCell ref="E17:G17"/>
    <mergeCell ref="E19:G19"/>
    <mergeCell ref="E21:G21"/>
    <mergeCell ref="A14:K14"/>
    <mergeCell ref="B15:D15"/>
    <mergeCell ref="B17:D17"/>
    <mergeCell ref="B19:D19"/>
    <mergeCell ref="B21:D21"/>
  </mergeCells>
  <dataValidations count="1">
    <dataValidation type="list" allowBlank="1" showInputMessage="1" showErrorMessage="1" sqref="B11:G11 B13:G13 B15:G15 B17:G17 B19:G19 B21:G21 B23:G23 B25:G25 B27:G27 B29:G29" xr:uid="{0E88D4FA-8DB5-40F5-AB63-FD4AE68626EE}">
      <formula1>"Blessures Max +6,Attaque +1,Anima +1,Défense +1"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/>
  <dimension ref="A1:Q29"/>
  <sheetViews>
    <sheetView workbookViewId="0">
      <selection activeCell="O22" sqref="O22"/>
    </sheetView>
  </sheetViews>
  <sheetFormatPr baseColWidth="10" defaultRowHeight="15" x14ac:dyDescent="0.25"/>
  <sheetData>
    <row r="1" spans="1:17" ht="29.25" customHeight="1" x14ac:dyDescent="0.25">
      <c r="A1" s="187" t="s">
        <v>192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9"/>
    </row>
    <row r="2" spans="1:17" ht="30.75" customHeight="1" x14ac:dyDescent="0.25">
      <c r="A2" s="39" t="s">
        <v>177</v>
      </c>
      <c r="B2" s="184" t="s">
        <v>178</v>
      </c>
      <c r="C2" s="185"/>
      <c r="D2" s="185"/>
      <c r="E2" s="186"/>
      <c r="F2" s="194" t="s">
        <v>179</v>
      </c>
      <c r="G2" s="195"/>
      <c r="H2" s="195"/>
      <c r="I2" s="195"/>
      <c r="J2" s="195"/>
      <c r="K2" s="196"/>
      <c r="L2" s="122" t="s">
        <v>302</v>
      </c>
    </row>
    <row r="3" spans="1:17" ht="29.25" customHeight="1" x14ac:dyDescent="0.25">
      <c r="A3" s="38">
        <v>1</v>
      </c>
      <c r="B3" s="184" t="s">
        <v>193</v>
      </c>
      <c r="C3" s="185"/>
      <c r="D3" s="185"/>
      <c r="E3" s="190"/>
      <c r="F3" s="197" t="s">
        <v>194</v>
      </c>
      <c r="G3" s="198"/>
      <c r="H3" s="198"/>
      <c r="I3" s="198"/>
      <c r="J3" s="198"/>
      <c r="K3" s="199"/>
      <c r="L3" s="119"/>
    </row>
    <row r="4" spans="1:17" ht="29.25" customHeight="1" thickBot="1" x14ac:dyDescent="0.3">
      <c r="A4" s="38">
        <v>2</v>
      </c>
      <c r="B4" s="184" t="s">
        <v>195</v>
      </c>
      <c r="C4" s="185"/>
      <c r="D4" s="185"/>
      <c r="E4" s="190"/>
      <c r="F4" s="191" t="s">
        <v>196</v>
      </c>
      <c r="G4" s="192"/>
      <c r="H4" s="192"/>
      <c r="I4" s="192"/>
      <c r="J4" s="192"/>
      <c r="K4" s="193"/>
      <c r="L4" s="119"/>
    </row>
    <row r="5" spans="1:17" ht="29.25" customHeight="1" x14ac:dyDescent="0.25">
      <c r="A5" s="38">
        <v>3</v>
      </c>
      <c r="B5" s="184" t="s">
        <v>197</v>
      </c>
      <c r="C5" s="185"/>
      <c r="D5" s="185"/>
      <c r="E5" s="190"/>
      <c r="F5" s="191" t="s">
        <v>198</v>
      </c>
      <c r="G5" s="192"/>
      <c r="H5" s="192"/>
      <c r="I5" s="192"/>
      <c r="J5" s="192"/>
      <c r="K5" s="193"/>
      <c r="L5" s="119"/>
      <c r="N5" s="240" t="s">
        <v>307</v>
      </c>
      <c r="O5" s="241"/>
      <c r="P5" s="241"/>
      <c r="Q5" s="242"/>
    </row>
    <row r="6" spans="1:17" ht="29.25" customHeight="1" x14ac:dyDescent="0.25">
      <c r="A6" s="38">
        <v>4</v>
      </c>
      <c r="B6" s="206" t="s">
        <v>199</v>
      </c>
      <c r="C6" s="207"/>
      <c r="D6" s="207"/>
      <c r="E6" s="208"/>
      <c r="F6" s="191" t="s">
        <v>200</v>
      </c>
      <c r="G6" s="192"/>
      <c r="H6" s="192"/>
      <c r="I6" s="192"/>
      <c r="J6" s="192"/>
      <c r="K6" s="193"/>
      <c r="L6" s="119"/>
      <c r="N6" s="236" t="s">
        <v>311</v>
      </c>
      <c r="O6" s="243">
        <v>1</v>
      </c>
      <c r="P6" s="239" t="s">
        <v>308</v>
      </c>
      <c r="Q6" s="244">
        <v>2</v>
      </c>
    </row>
    <row r="7" spans="1:17" ht="29.25" customHeight="1" thickBot="1" x14ac:dyDescent="0.3">
      <c r="A7" s="16">
        <v>5</v>
      </c>
      <c r="B7" s="194" t="s">
        <v>201</v>
      </c>
      <c r="C7" s="195"/>
      <c r="D7" s="195"/>
      <c r="E7" s="209"/>
      <c r="F7" s="191" t="s">
        <v>202</v>
      </c>
      <c r="G7" s="192"/>
      <c r="H7" s="192"/>
      <c r="I7" s="192"/>
      <c r="J7" s="192"/>
      <c r="K7" s="193"/>
      <c r="L7" s="119"/>
      <c r="N7" s="237" t="s">
        <v>310</v>
      </c>
      <c r="O7" s="245">
        <v>1</v>
      </c>
      <c r="P7" s="238" t="s">
        <v>309</v>
      </c>
      <c r="Q7" s="246">
        <v>0</v>
      </c>
    </row>
    <row r="8" spans="1:17" ht="29.25" customHeight="1" x14ac:dyDescent="0.25">
      <c r="A8" s="37">
        <v>6</v>
      </c>
      <c r="B8" s="200" t="s">
        <v>203</v>
      </c>
      <c r="C8" s="201"/>
      <c r="D8" s="201"/>
      <c r="E8" s="202"/>
      <c r="F8" s="203" t="s">
        <v>204</v>
      </c>
      <c r="G8" s="204"/>
      <c r="H8" s="204"/>
      <c r="I8" s="204"/>
      <c r="J8" s="204"/>
      <c r="K8" s="205"/>
      <c r="L8" s="119"/>
    </row>
    <row r="9" spans="1:17" ht="15.75" thickBot="1" x14ac:dyDescent="0.3"/>
    <row r="10" spans="1:17" ht="18.75" x14ac:dyDescent="0.25">
      <c r="A10" s="92" t="s">
        <v>257</v>
      </c>
      <c r="B10" s="173" t="s">
        <v>258</v>
      </c>
      <c r="C10" s="174"/>
      <c r="D10" s="178"/>
      <c r="E10" s="173" t="s">
        <v>259</v>
      </c>
      <c r="F10" s="174"/>
      <c r="G10" s="178"/>
      <c r="H10" s="173" t="s">
        <v>260</v>
      </c>
      <c r="I10" s="174"/>
      <c r="J10" s="174"/>
      <c r="K10" s="175"/>
    </row>
    <row r="11" spans="1:17" ht="30" customHeight="1" x14ac:dyDescent="0.25">
      <c r="A11" s="93">
        <v>1</v>
      </c>
      <c r="B11" s="166"/>
      <c r="C11" s="167"/>
      <c r="D11" s="168"/>
      <c r="E11" s="166"/>
      <c r="F11" s="167"/>
      <c r="G11" s="168"/>
      <c r="H11" s="166" t="s">
        <v>271</v>
      </c>
      <c r="I11" s="167"/>
      <c r="J11" s="167"/>
      <c r="K11" s="169"/>
    </row>
    <row r="12" spans="1:17" ht="3" customHeight="1" thickBot="1" x14ac:dyDescent="0.3">
      <c r="A12" s="163"/>
      <c r="B12" s="164"/>
      <c r="C12" s="164"/>
      <c r="D12" s="164"/>
      <c r="E12" s="164"/>
      <c r="F12" s="164"/>
      <c r="G12" s="164"/>
      <c r="H12" s="164"/>
      <c r="I12" s="164"/>
      <c r="J12" s="164"/>
      <c r="K12" s="165"/>
    </row>
    <row r="13" spans="1:17" ht="30" customHeight="1" thickBot="1" x14ac:dyDescent="0.3">
      <c r="A13" s="93">
        <v>2</v>
      </c>
      <c r="B13" s="166"/>
      <c r="C13" s="167"/>
      <c r="D13" s="168"/>
      <c r="E13" s="166"/>
      <c r="F13" s="167"/>
      <c r="G13" s="168"/>
      <c r="H13" s="166" t="s">
        <v>272</v>
      </c>
      <c r="I13" s="167"/>
      <c r="J13" s="167"/>
      <c r="K13" s="169"/>
      <c r="M13" s="161" t="s">
        <v>270</v>
      </c>
      <c r="N13" s="162"/>
      <c r="O13" s="95" t="str">
        <f>'Calcul XP'!K3</f>
        <v>1</v>
      </c>
    </row>
    <row r="14" spans="1:17" ht="3" customHeight="1" x14ac:dyDescent="0.25">
      <c r="A14" s="163"/>
      <c r="B14" s="164"/>
      <c r="C14" s="164"/>
      <c r="D14" s="164"/>
      <c r="E14" s="164"/>
      <c r="F14" s="164"/>
      <c r="G14" s="164"/>
      <c r="H14" s="164"/>
      <c r="I14" s="164"/>
      <c r="J14" s="164"/>
      <c r="K14" s="165"/>
    </row>
    <row r="15" spans="1:17" ht="30" customHeight="1" x14ac:dyDescent="0.25">
      <c r="A15" s="93">
        <v>3</v>
      </c>
      <c r="B15" s="166"/>
      <c r="C15" s="167"/>
      <c r="D15" s="168"/>
      <c r="E15" s="166"/>
      <c r="F15" s="167"/>
      <c r="G15" s="168"/>
      <c r="H15" s="166" t="s">
        <v>273</v>
      </c>
      <c r="I15" s="167"/>
      <c r="J15" s="167"/>
      <c r="K15" s="169"/>
    </row>
    <row r="16" spans="1:17" ht="3" customHeight="1" x14ac:dyDescent="0.25">
      <c r="A16" s="163"/>
      <c r="B16" s="164"/>
      <c r="C16" s="164"/>
      <c r="D16" s="164"/>
      <c r="E16" s="164"/>
      <c r="F16" s="164"/>
      <c r="G16" s="164"/>
      <c r="H16" s="164"/>
      <c r="I16" s="164"/>
      <c r="J16" s="164"/>
      <c r="K16" s="165"/>
    </row>
    <row r="17" spans="1:16" ht="30" customHeight="1" x14ac:dyDescent="0.25">
      <c r="A17" s="93">
        <v>4</v>
      </c>
      <c r="B17" s="166"/>
      <c r="C17" s="167"/>
      <c r="D17" s="168"/>
      <c r="E17" s="166"/>
      <c r="F17" s="167"/>
      <c r="G17" s="168"/>
      <c r="H17" s="166" t="s">
        <v>274</v>
      </c>
      <c r="I17" s="167"/>
      <c r="J17" s="167"/>
      <c r="K17" s="169"/>
      <c r="M17" s="231" t="s">
        <v>304</v>
      </c>
      <c r="N17" s="231"/>
      <c r="O17" s="231"/>
      <c r="P17" s="231"/>
    </row>
    <row r="18" spans="1:16" ht="3" customHeight="1" x14ac:dyDescent="0.25">
      <c r="A18" s="163"/>
      <c r="B18" s="164"/>
      <c r="C18" s="164"/>
      <c r="D18" s="164"/>
      <c r="E18" s="164"/>
      <c r="F18" s="164"/>
      <c r="G18" s="164"/>
      <c r="H18" s="164"/>
      <c r="I18" s="164"/>
      <c r="J18" s="164"/>
      <c r="K18" s="165"/>
      <c r="M18" s="232"/>
      <c r="N18" s="233"/>
      <c r="O18" s="233"/>
      <c r="P18" s="234"/>
    </row>
    <row r="19" spans="1:16" ht="30" customHeight="1" x14ac:dyDescent="0.25">
      <c r="A19" s="93">
        <v>5</v>
      </c>
      <c r="B19" s="166"/>
      <c r="C19" s="167"/>
      <c r="D19" s="168"/>
      <c r="E19" s="166"/>
      <c r="F19" s="167"/>
      <c r="G19" s="168"/>
      <c r="H19" s="166" t="s">
        <v>275</v>
      </c>
      <c r="I19" s="167"/>
      <c r="J19" s="167"/>
      <c r="K19" s="169"/>
      <c r="M19" s="231" t="s">
        <v>305</v>
      </c>
      <c r="N19" s="231"/>
      <c r="O19" s="231" t="s">
        <v>301</v>
      </c>
      <c r="P19" s="231"/>
    </row>
    <row r="20" spans="1:16" ht="3" customHeight="1" x14ac:dyDescent="0.25">
      <c r="A20" s="163"/>
      <c r="B20" s="164"/>
      <c r="C20" s="164"/>
      <c r="D20" s="164"/>
      <c r="E20" s="164"/>
      <c r="F20" s="164"/>
      <c r="G20" s="164"/>
      <c r="H20" s="164"/>
      <c r="I20" s="164"/>
      <c r="J20" s="164"/>
      <c r="K20" s="165"/>
      <c r="M20" s="232"/>
      <c r="N20" s="233"/>
      <c r="O20" s="233"/>
      <c r="P20" s="234"/>
    </row>
    <row r="21" spans="1:16" ht="30" customHeight="1" x14ac:dyDescent="0.25">
      <c r="A21" s="93">
        <v>6</v>
      </c>
      <c r="B21" s="166"/>
      <c r="C21" s="167"/>
      <c r="D21" s="168"/>
      <c r="E21" s="166"/>
      <c r="F21" s="167"/>
      <c r="G21" s="168"/>
      <c r="H21" s="166" t="s">
        <v>276</v>
      </c>
      <c r="I21" s="167"/>
      <c r="J21" s="167"/>
      <c r="K21" s="169"/>
      <c r="M21" s="235">
        <v>36</v>
      </c>
      <c r="N21" s="235"/>
      <c r="O21" s="235">
        <v>36</v>
      </c>
      <c r="P21" s="235"/>
    </row>
    <row r="22" spans="1:16" ht="3" customHeight="1" x14ac:dyDescent="0.25">
      <c r="A22" s="163"/>
      <c r="B22" s="164"/>
      <c r="C22" s="164"/>
      <c r="D22" s="164"/>
      <c r="E22" s="164"/>
      <c r="F22" s="164"/>
      <c r="G22" s="164"/>
      <c r="H22" s="164"/>
      <c r="I22" s="164"/>
      <c r="J22" s="164"/>
      <c r="K22" s="165"/>
    </row>
    <row r="23" spans="1:16" ht="30" customHeight="1" x14ac:dyDescent="0.25">
      <c r="A23" s="93">
        <v>7</v>
      </c>
      <c r="B23" s="166"/>
      <c r="C23" s="167"/>
      <c r="D23" s="168"/>
      <c r="E23" s="166"/>
      <c r="F23" s="167"/>
      <c r="G23" s="168"/>
      <c r="H23" s="166" t="s">
        <v>277</v>
      </c>
      <c r="I23" s="167"/>
      <c r="J23" s="167"/>
      <c r="K23" s="169"/>
    </row>
    <row r="24" spans="1:16" ht="3" customHeight="1" x14ac:dyDescent="0.25">
      <c r="A24" s="163"/>
      <c r="B24" s="164"/>
      <c r="C24" s="164"/>
      <c r="D24" s="164"/>
      <c r="E24" s="164"/>
      <c r="F24" s="164"/>
      <c r="G24" s="164"/>
      <c r="H24" s="164"/>
      <c r="I24" s="164"/>
      <c r="J24" s="164"/>
      <c r="K24" s="165"/>
    </row>
    <row r="25" spans="1:16" ht="30" customHeight="1" x14ac:dyDescent="0.5">
      <c r="A25" s="93">
        <v>8</v>
      </c>
      <c r="B25" s="166"/>
      <c r="C25" s="167"/>
      <c r="D25" s="168"/>
      <c r="E25" s="166"/>
      <c r="F25" s="167"/>
      <c r="G25" s="168"/>
      <c r="H25" s="166" t="s">
        <v>278</v>
      </c>
      <c r="I25" s="167"/>
      <c r="J25" s="167"/>
      <c r="K25" s="169"/>
      <c r="M25" s="229" t="s">
        <v>306</v>
      </c>
      <c r="N25" s="229"/>
      <c r="O25" s="229"/>
      <c r="P25" s="230"/>
    </row>
    <row r="26" spans="1:16" ht="3" customHeight="1" x14ac:dyDescent="0.25">
      <c r="A26" s="163"/>
      <c r="B26" s="164"/>
      <c r="C26" s="164"/>
      <c r="D26" s="164"/>
      <c r="E26" s="164"/>
      <c r="F26" s="164"/>
      <c r="G26" s="164"/>
      <c r="H26" s="164"/>
      <c r="I26" s="164"/>
      <c r="J26" s="164"/>
      <c r="K26" s="165"/>
    </row>
    <row r="27" spans="1:16" ht="30" customHeight="1" x14ac:dyDescent="0.25">
      <c r="A27" s="93">
        <v>9</v>
      </c>
      <c r="B27" s="166"/>
      <c r="C27" s="167"/>
      <c r="D27" s="168"/>
      <c r="E27" s="166"/>
      <c r="F27" s="167"/>
      <c r="G27" s="168"/>
      <c r="H27" s="166" t="s">
        <v>279</v>
      </c>
      <c r="I27" s="167"/>
      <c r="J27" s="167"/>
      <c r="K27" s="169"/>
    </row>
    <row r="28" spans="1:16" ht="3" customHeight="1" x14ac:dyDescent="0.25">
      <c r="A28" s="163"/>
      <c r="B28" s="164"/>
      <c r="C28" s="164"/>
      <c r="D28" s="164"/>
      <c r="E28" s="164"/>
      <c r="F28" s="164"/>
      <c r="G28" s="164"/>
      <c r="H28" s="164"/>
      <c r="I28" s="164"/>
      <c r="J28" s="164"/>
      <c r="K28" s="165"/>
    </row>
    <row r="29" spans="1:16" ht="30" customHeight="1" thickBot="1" x14ac:dyDescent="0.3">
      <c r="A29" s="94">
        <v>10</v>
      </c>
      <c r="B29" s="166"/>
      <c r="C29" s="167"/>
      <c r="D29" s="168"/>
      <c r="E29" s="166"/>
      <c r="F29" s="167"/>
      <c r="G29" s="168"/>
      <c r="H29" s="170" t="s">
        <v>280</v>
      </c>
      <c r="I29" s="171"/>
      <c r="J29" s="171"/>
      <c r="K29" s="172"/>
    </row>
  </sheetData>
  <mergeCells count="67">
    <mergeCell ref="M20:P20"/>
    <mergeCell ref="M21:N21"/>
    <mergeCell ref="O21:P21"/>
    <mergeCell ref="M25:O25"/>
    <mergeCell ref="N5:Q5"/>
    <mergeCell ref="M17:P17"/>
    <mergeCell ref="M18:P18"/>
    <mergeCell ref="M19:N19"/>
    <mergeCell ref="O19:P19"/>
    <mergeCell ref="F5:K5"/>
    <mergeCell ref="B6:E6"/>
    <mergeCell ref="F6:K6"/>
    <mergeCell ref="B7:E7"/>
    <mergeCell ref="F7:K7"/>
    <mergeCell ref="A1:L1"/>
    <mergeCell ref="B10:D10"/>
    <mergeCell ref="E10:G10"/>
    <mergeCell ref="H10:K10"/>
    <mergeCell ref="B11:D11"/>
    <mergeCell ref="E11:G11"/>
    <mergeCell ref="H11:K11"/>
    <mergeCell ref="B4:E4"/>
    <mergeCell ref="F4:K4"/>
    <mergeCell ref="B2:E2"/>
    <mergeCell ref="F2:K2"/>
    <mergeCell ref="B3:E3"/>
    <mergeCell ref="F3:K3"/>
    <mergeCell ref="B8:E8"/>
    <mergeCell ref="F8:K8"/>
    <mergeCell ref="B5:E5"/>
    <mergeCell ref="A12:K12"/>
    <mergeCell ref="B13:D13"/>
    <mergeCell ref="E13:G13"/>
    <mergeCell ref="H13:K13"/>
    <mergeCell ref="M13:N13"/>
    <mergeCell ref="A14:K14"/>
    <mergeCell ref="B15:D15"/>
    <mergeCell ref="E15:G15"/>
    <mergeCell ref="H15:K15"/>
    <mergeCell ref="A16:K16"/>
    <mergeCell ref="B17:D17"/>
    <mergeCell ref="E17:G17"/>
    <mergeCell ref="H17:K17"/>
    <mergeCell ref="A18:K18"/>
    <mergeCell ref="B19:D19"/>
    <mergeCell ref="E19:G19"/>
    <mergeCell ref="H19:K19"/>
    <mergeCell ref="A20:K20"/>
    <mergeCell ref="B21:D21"/>
    <mergeCell ref="E21:G21"/>
    <mergeCell ref="H21:K21"/>
    <mergeCell ref="A22:K22"/>
    <mergeCell ref="B23:D23"/>
    <mergeCell ref="E23:G23"/>
    <mergeCell ref="H23:K23"/>
    <mergeCell ref="A24:K24"/>
    <mergeCell ref="B25:D25"/>
    <mergeCell ref="E25:G25"/>
    <mergeCell ref="H25:K25"/>
    <mergeCell ref="B29:D29"/>
    <mergeCell ref="E29:G29"/>
    <mergeCell ref="H29:K29"/>
    <mergeCell ref="A26:K26"/>
    <mergeCell ref="B27:D27"/>
    <mergeCell ref="E27:G27"/>
    <mergeCell ref="H27:K27"/>
    <mergeCell ref="A28:K28"/>
  </mergeCells>
  <dataValidations count="1">
    <dataValidation type="list" allowBlank="1" showInputMessage="1" showErrorMessage="1" sqref="B11:G11 B13:G13 B15:G15 B17:G17 B19:G19 B21:G21 B23:G23 B25:G25 B27:G27 B29:G29" xr:uid="{5D0C8AC9-D728-49AE-893A-76B2A8E6BE10}">
      <formula1>"Blessures Max +6,Attaque +1,Anima +1,Défense +1"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/>
  <dimension ref="A1:Q29"/>
  <sheetViews>
    <sheetView workbookViewId="0">
      <selection activeCell="O21" sqref="O21:P21"/>
    </sheetView>
  </sheetViews>
  <sheetFormatPr baseColWidth="10" defaultRowHeight="15" x14ac:dyDescent="0.25"/>
  <sheetData>
    <row r="1" spans="1:17" ht="29.25" customHeight="1" x14ac:dyDescent="0.25">
      <c r="A1" s="210" t="s">
        <v>205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2"/>
    </row>
    <row r="2" spans="1:17" ht="29.25" customHeight="1" x14ac:dyDescent="0.25">
      <c r="A2" s="39" t="s">
        <v>177</v>
      </c>
      <c r="B2" s="184" t="s">
        <v>178</v>
      </c>
      <c r="C2" s="185"/>
      <c r="D2" s="185"/>
      <c r="E2" s="186"/>
      <c r="F2" s="194" t="s">
        <v>179</v>
      </c>
      <c r="G2" s="195"/>
      <c r="H2" s="195"/>
      <c r="I2" s="195"/>
      <c r="J2" s="195"/>
      <c r="K2" s="196"/>
      <c r="L2" s="122" t="s">
        <v>302</v>
      </c>
    </row>
    <row r="3" spans="1:17" ht="29.25" customHeight="1" x14ac:dyDescent="0.25">
      <c r="A3" s="38">
        <v>1</v>
      </c>
      <c r="B3" s="184" t="s">
        <v>206</v>
      </c>
      <c r="C3" s="185"/>
      <c r="D3" s="185"/>
      <c r="E3" s="190"/>
      <c r="F3" s="197" t="s">
        <v>207</v>
      </c>
      <c r="G3" s="198"/>
      <c r="H3" s="198"/>
      <c r="I3" s="198"/>
      <c r="J3" s="198"/>
      <c r="K3" s="199"/>
      <c r="L3" s="119"/>
    </row>
    <row r="4" spans="1:17" ht="29.25" customHeight="1" thickBot="1" x14ac:dyDescent="0.3">
      <c r="A4" s="38">
        <v>2</v>
      </c>
      <c r="B4" s="184" t="s">
        <v>208</v>
      </c>
      <c r="C4" s="185"/>
      <c r="D4" s="185"/>
      <c r="E4" s="190"/>
      <c r="F4" s="191" t="s">
        <v>209</v>
      </c>
      <c r="G4" s="192"/>
      <c r="H4" s="192"/>
      <c r="I4" s="192"/>
      <c r="J4" s="192"/>
      <c r="K4" s="193"/>
      <c r="L4" s="119"/>
    </row>
    <row r="5" spans="1:17" ht="29.25" customHeight="1" x14ac:dyDescent="0.25">
      <c r="A5" s="38">
        <v>3</v>
      </c>
      <c r="B5" s="184" t="s">
        <v>210</v>
      </c>
      <c r="C5" s="185"/>
      <c r="D5" s="185"/>
      <c r="E5" s="190"/>
      <c r="F5" s="191" t="s">
        <v>211</v>
      </c>
      <c r="G5" s="192"/>
      <c r="H5" s="192"/>
      <c r="I5" s="192"/>
      <c r="J5" s="192"/>
      <c r="K5" s="193"/>
      <c r="L5" s="119"/>
      <c r="N5" s="240" t="s">
        <v>307</v>
      </c>
      <c r="O5" s="241"/>
      <c r="P5" s="241"/>
      <c r="Q5" s="242"/>
    </row>
    <row r="6" spans="1:17" ht="29.25" customHeight="1" x14ac:dyDescent="0.25">
      <c r="A6" s="38">
        <v>4</v>
      </c>
      <c r="B6" s="206" t="s">
        <v>212</v>
      </c>
      <c r="C6" s="207"/>
      <c r="D6" s="207"/>
      <c r="E6" s="208"/>
      <c r="F6" s="191" t="s">
        <v>213</v>
      </c>
      <c r="G6" s="192"/>
      <c r="H6" s="192"/>
      <c r="I6" s="192"/>
      <c r="J6" s="192"/>
      <c r="K6" s="193"/>
      <c r="L6" s="119"/>
      <c r="N6" s="236" t="s">
        <v>311</v>
      </c>
      <c r="O6" s="243">
        <v>1</v>
      </c>
      <c r="P6" s="239" t="s">
        <v>308</v>
      </c>
      <c r="Q6" s="244">
        <v>2</v>
      </c>
    </row>
    <row r="7" spans="1:17" ht="29.25" customHeight="1" thickBot="1" x14ac:dyDescent="0.3">
      <c r="A7" s="16">
        <v>5</v>
      </c>
      <c r="B7" s="194" t="s">
        <v>214</v>
      </c>
      <c r="C7" s="195"/>
      <c r="D7" s="195"/>
      <c r="E7" s="209"/>
      <c r="F7" s="191" t="s">
        <v>215</v>
      </c>
      <c r="G7" s="192"/>
      <c r="H7" s="192"/>
      <c r="I7" s="192"/>
      <c r="J7" s="192"/>
      <c r="K7" s="193"/>
      <c r="L7" s="119"/>
      <c r="N7" s="237" t="s">
        <v>310</v>
      </c>
      <c r="O7" s="245">
        <v>2</v>
      </c>
      <c r="P7" s="238" t="s">
        <v>309</v>
      </c>
      <c r="Q7" s="246">
        <v>1</v>
      </c>
    </row>
    <row r="8" spans="1:17" ht="29.25" customHeight="1" x14ac:dyDescent="0.25">
      <c r="A8" s="37">
        <v>6</v>
      </c>
      <c r="B8" s="200" t="s">
        <v>216</v>
      </c>
      <c r="C8" s="201"/>
      <c r="D8" s="201"/>
      <c r="E8" s="202"/>
      <c r="F8" s="203" t="s">
        <v>217</v>
      </c>
      <c r="G8" s="204"/>
      <c r="H8" s="204"/>
      <c r="I8" s="204"/>
      <c r="J8" s="204"/>
      <c r="K8" s="205"/>
      <c r="L8" s="119"/>
    </row>
    <row r="9" spans="1:17" ht="15.75" thickBot="1" x14ac:dyDescent="0.3"/>
    <row r="10" spans="1:17" ht="18.75" x14ac:dyDescent="0.25">
      <c r="A10" s="92" t="s">
        <v>257</v>
      </c>
      <c r="B10" s="173" t="s">
        <v>258</v>
      </c>
      <c r="C10" s="174"/>
      <c r="D10" s="178"/>
      <c r="E10" s="173" t="s">
        <v>259</v>
      </c>
      <c r="F10" s="174"/>
      <c r="G10" s="178"/>
      <c r="H10" s="173" t="s">
        <v>260</v>
      </c>
      <c r="I10" s="174"/>
      <c r="J10" s="174"/>
      <c r="K10" s="175"/>
    </row>
    <row r="11" spans="1:17" ht="30" customHeight="1" x14ac:dyDescent="0.25">
      <c r="A11" s="93">
        <v>1</v>
      </c>
      <c r="B11" s="166"/>
      <c r="C11" s="167"/>
      <c r="D11" s="168"/>
      <c r="E11" s="166"/>
      <c r="F11" s="167"/>
      <c r="G11" s="168"/>
      <c r="H11" s="166" t="s">
        <v>281</v>
      </c>
      <c r="I11" s="167"/>
      <c r="J11" s="167"/>
      <c r="K11" s="169"/>
    </row>
    <row r="12" spans="1:17" ht="3" customHeight="1" thickBot="1" x14ac:dyDescent="0.3">
      <c r="A12" s="163"/>
      <c r="B12" s="164"/>
      <c r="C12" s="164"/>
      <c r="D12" s="164"/>
      <c r="E12" s="164"/>
      <c r="F12" s="164"/>
      <c r="G12" s="164"/>
      <c r="H12" s="164"/>
      <c r="I12" s="164"/>
      <c r="J12" s="164"/>
      <c r="K12" s="165"/>
    </row>
    <row r="13" spans="1:17" ht="30" customHeight="1" thickBot="1" x14ac:dyDescent="0.3">
      <c r="A13" s="93">
        <v>2</v>
      </c>
      <c r="B13" s="166"/>
      <c r="C13" s="167"/>
      <c r="D13" s="168"/>
      <c r="E13" s="166"/>
      <c r="F13" s="167"/>
      <c r="G13" s="168"/>
      <c r="H13" s="166" t="s">
        <v>282</v>
      </c>
      <c r="I13" s="167"/>
      <c r="J13" s="167"/>
      <c r="K13" s="169"/>
      <c r="M13" s="161" t="s">
        <v>270</v>
      </c>
      <c r="N13" s="162"/>
      <c r="O13" s="95" t="str">
        <f>'Calcul XP'!K3</f>
        <v>1</v>
      </c>
    </row>
    <row r="14" spans="1:17" ht="3" customHeight="1" x14ac:dyDescent="0.25">
      <c r="A14" s="163"/>
      <c r="B14" s="164"/>
      <c r="C14" s="164"/>
      <c r="D14" s="164"/>
      <c r="E14" s="164"/>
      <c r="F14" s="164"/>
      <c r="G14" s="164"/>
      <c r="H14" s="164"/>
      <c r="I14" s="164"/>
      <c r="J14" s="164"/>
      <c r="K14" s="165"/>
    </row>
    <row r="15" spans="1:17" ht="30" customHeight="1" x14ac:dyDescent="0.25">
      <c r="A15" s="93">
        <v>3</v>
      </c>
      <c r="B15" s="166"/>
      <c r="C15" s="167"/>
      <c r="D15" s="168"/>
      <c r="E15" s="166"/>
      <c r="F15" s="167"/>
      <c r="G15" s="168"/>
      <c r="H15" s="166" t="s">
        <v>283</v>
      </c>
      <c r="I15" s="167"/>
      <c r="J15" s="167"/>
      <c r="K15" s="169"/>
    </row>
    <row r="16" spans="1:17" ht="3" customHeight="1" x14ac:dyDescent="0.25">
      <c r="A16" s="163"/>
      <c r="B16" s="164"/>
      <c r="C16" s="164"/>
      <c r="D16" s="164"/>
      <c r="E16" s="164"/>
      <c r="F16" s="164"/>
      <c r="G16" s="164"/>
      <c r="H16" s="164"/>
      <c r="I16" s="164"/>
      <c r="J16" s="164"/>
      <c r="K16" s="165"/>
    </row>
    <row r="17" spans="1:16" ht="30" customHeight="1" x14ac:dyDescent="0.25">
      <c r="A17" s="93">
        <v>4</v>
      </c>
      <c r="B17" s="166"/>
      <c r="C17" s="167"/>
      <c r="D17" s="168"/>
      <c r="E17" s="166"/>
      <c r="F17" s="167"/>
      <c r="G17" s="168"/>
      <c r="H17" s="166" t="s">
        <v>284</v>
      </c>
      <c r="I17" s="167"/>
      <c r="J17" s="167"/>
      <c r="K17" s="169"/>
      <c r="M17" s="231" t="s">
        <v>304</v>
      </c>
      <c r="N17" s="231"/>
      <c r="O17" s="231"/>
      <c r="P17" s="231"/>
    </row>
    <row r="18" spans="1:16" ht="3" customHeight="1" x14ac:dyDescent="0.25">
      <c r="A18" s="163"/>
      <c r="B18" s="164"/>
      <c r="C18" s="164"/>
      <c r="D18" s="164"/>
      <c r="E18" s="164"/>
      <c r="F18" s="164"/>
      <c r="G18" s="164"/>
      <c r="H18" s="164"/>
      <c r="I18" s="164"/>
      <c r="J18" s="164"/>
      <c r="K18" s="165"/>
      <c r="M18" s="232"/>
      <c r="N18" s="233"/>
      <c r="O18" s="233"/>
      <c r="P18" s="234"/>
    </row>
    <row r="19" spans="1:16" ht="30" customHeight="1" x14ac:dyDescent="0.25">
      <c r="A19" s="93">
        <v>5</v>
      </c>
      <c r="B19" s="166"/>
      <c r="C19" s="167"/>
      <c r="D19" s="168"/>
      <c r="E19" s="166"/>
      <c r="F19" s="167"/>
      <c r="G19" s="168"/>
      <c r="H19" s="166" t="s">
        <v>285</v>
      </c>
      <c r="I19" s="167"/>
      <c r="J19" s="167"/>
      <c r="K19" s="169"/>
      <c r="M19" s="231" t="s">
        <v>305</v>
      </c>
      <c r="N19" s="231"/>
      <c r="O19" s="231" t="s">
        <v>301</v>
      </c>
      <c r="P19" s="231"/>
    </row>
    <row r="20" spans="1:16" ht="3" customHeight="1" x14ac:dyDescent="0.25">
      <c r="A20" s="163"/>
      <c r="B20" s="164"/>
      <c r="C20" s="164"/>
      <c r="D20" s="164"/>
      <c r="E20" s="164"/>
      <c r="F20" s="164"/>
      <c r="G20" s="164"/>
      <c r="H20" s="164"/>
      <c r="I20" s="164"/>
      <c r="J20" s="164"/>
      <c r="K20" s="165"/>
      <c r="M20" s="232"/>
      <c r="N20" s="233"/>
      <c r="O20" s="233"/>
      <c r="P20" s="234"/>
    </row>
    <row r="21" spans="1:16" ht="30" customHeight="1" x14ac:dyDescent="0.25">
      <c r="A21" s="93">
        <v>6</v>
      </c>
      <c r="B21" s="166"/>
      <c r="C21" s="167"/>
      <c r="D21" s="168"/>
      <c r="E21" s="166"/>
      <c r="F21" s="167"/>
      <c r="G21" s="168"/>
      <c r="H21" s="166" t="s">
        <v>286</v>
      </c>
      <c r="I21" s="167"/>
      <c r="J21" s="167"/>
      <c r="K21" s="169"/>
      <c r="M21" s="235">
        <v>18</v>
      </c>
      <c r="N21" s="235"/>
      <c r="O21" s="235">
        <v>18</v>
      </c>
      <c r="P21" s="235"/>
    </row>
    <row r="22" spans="1:16" ht="3" customHeight="1" x14ac:dyDescent="0.25">
      <c r="A22" s="163"/>
      <c r="B22" s="164"/>
      <c r="C22" s="164"/>
      <c r="D22" s="164"/>
      <c r="E22" s="164"/>
      <c r="F22" s="164"/>
      <c r="G22" s="164"/>
      <c r="H22" s="164"/>
      <c r="I22" s="164"/>
      <c r="J22" s="164"/>
      <c r="K22" s="165"/>
    </row>
    <row r="23" spans="1:16" ht="30" customHeight="1" x14ac:dyDescent="0.25">
      <c r="A23" s="93">
        <v>7</v>
      </c>
      <c r="B23" s="166"/>
      <c r="C23" s="167"/>
      <c r="D23" s="168"/>
      <c r="E23" s="166"/>
      <c r="F23" s="167"/>
      <c r="G23" s="168"/>
      <c r="H23" s="166" t="s">
        <v>287</v>
      </c>
      <c r="I23" s="167"/>
      <c r="J23" s="167"/>
      <c r="K23" s="169"/>
    </row>
    <row r="24" spans="1:16" ht="3" customHeight="1" x14ac:dyDescent="0.25">
      <c r="A24" s="163"/>
      <c r="B24" s="164"/>
      <c r="C24" s="164"/>
      <c r="D24" s="164"/>
      <c r="E24" s="164"/>
      <c r="F24" s="164"/>
      <c r="G24" s="164"/>
      <c r="H24" s="164"/>
      <c r="I24" s="164"/>
      <c r="J24" s="164"/>
      <c r="K24" s="165"/>
    </row>
    <row r="25" spans="1:16" ht="30" customHeight="1" x14ac:dyDescent="0.5">
      <c r="A25" s="93">
        <v>8</v>
      </c>
      <c r="B25" s="166"/>
      <c r="C25" s="167"/>
      <c r="D25" s="168"/>
      <c r="E25" s="166"/>
      <c r="F25" s="167"/>
      <c r="G25" s="168"/>
      <c r="H25" s="166" t="s">
        <v>288</v>
      </c>
      <c r="I25" s="167"/>
      <c r="J25" s="167"/>
      <c r="K25" s="169"/>
      <c r="M25" s="229" t="s">
        <v>306</v>
      </c>
      <c r="N25" s="229"/>
      <c r="O25" s="229"/>
      <c r="P25" s="230"/>
    </row>
    <row r="26" spans="1:16" ht="3" customHeight="1" x14ac:dyDescent="0.25">
      <c r="A26" s="163"/>
      <c r="B26" s="164"/>
      <c r="C26" s="164"/>
      <c r="D26" s="164"/>
      <c r="E26" s="164"/>
      <c r="F26" s="164"/>
      <c r="G26" s="164"/>
      <c r="H26" s="164"/>
      <c r="I26" s="164"/>
      <c r="J26" s="164"/>
      <c r="K26" s="165"/>
    </row>
    <row r="27" spans="1:16" ht="30" customHeight="1" x14ac:dyDescent="0.25">
      <c r="A27" s="93">
        <v>9</v>
      </c>
      <c r="B27" s="166"/>
      <c r="C27" s="167"/>
      <c r="D27" s="168"/>
      <c r="E27" s="166"/>
      <c r="F27" s="167"/>
      <c r="G27" s="168"/>
      <c r="H27" s="166" t="s">
        <v>289</v>
      </c>
      <c r="I27" s="167"/>
      <c r="J27" s="167"/>
      <c r="K27" s="169"/>
    </row>
    <row r="28" spans="1:16" ht="3" customHeight="1" x14ac:dyDescent="0.25">
      <c r="A28" s="163"/>
      <c r="B28" s="164"/>
      <c r="C28" s="164"/>
      <c r="D28" s="164"/>
      <c r="E28" s="164"/>
      <c r="F28" s="164"/>
      <c r="G28" s="164"/>
      <c r="H28" s="164"/>
      <c r="I28" s="164"/>
      <c r="J28" s="164"/>
      <c r="K28" s="165"/>
    </row>
    <row r="29" spans="1:16" ht="30" customHeight="1" thickBot="1" x14ac:dyDescent="0.3">
      <c r="A29" s="94">
        <v>10</v>
      </c>
      <c r="B29" s="166"/>
      <c r="C29" s="167"/>
      <c r="D29" s="168"/>
      <c r="E29" s="166"/>
      <c r="F29" s="167"/>
      <c r="G29" s="168"/>
      <c r="H29" s="170" t="s">
        <v>290</v>
      </c>
      <c r="I29" s="171"/>
      <c r="J29" s="171"/>
      <c r="K29" s="172"/>
    </row>
  </sheetData>
  <mergeCells count="67">
    <mergeCell ref="M20:P20"/>
    <mergeCell ref="M21:N21"/>
    <mergeCell ref="O21:P21"/>
    <mergeCell ref="M25:O25"/>
    <mergeCell ref="N5:Q5"/>
    <mergeCell ref="M17:P17"/>
    <mergeCell ref="M18:P18"/>
    <mergeCell ref="M19:N19"/>
    <mergeCell ref="O19:P19"/>
    <mergeCell ref="F5:K5"/>
    <mergeCell ref="B6:E6"/>
    <mergeCell ref="F6:K6"/>
    <mergeCell ref="B7:E7"/>
    <mergeCell ref="F7:K7"/>
    <mergeCell ref="A1:L1"/>
    <mergeCell ref="B10:D10"/>
    <mergeCell ref="E10:G10"/>
    <mergeCell ref="H10:K10"/>
    <mergeCell ref="B11:D11"/>
    <mergeCell ref="E11:G11"/>
    <mergeCell ref="H11:K11"/>
    <mergeCell ref="B4:E4"/>
    <mergeCell ref="F4:K4"/>
    <mergeCell ref="B2:E2"/>
    <mergeCell ref="F2:K2"/>
    <mergeCell ref="B3:E3"/>
    <mergeCell ref="F3:K3"/>
    <mergeCell ref="B8:E8"/>
    <mergeCell ref="F8:K8"/>
    <mergeCell ref="B5:E5"/>
    <mergeCell ref="A12:K12"/>
    <mergeCell ref="B13:D13"/>
    <mergeCell ref="E13:G13"/>
    <mergeCell ref="H13:K13"/>
    <mergeCell ref="M13:N13"/>
    <mergeCell ref="A14:K14"/>
    <mergeCell ref="B15:D15"/>
    <mergeCell ref="E15:G15"/>
    <mergeCell ref="H15:K15"/>
    <mergeCell ref="A16:K16"/>
    <mergeCell ref="B17:D17"/>
    <mergeCell ref="E17:G17"/>
    <mergeCell ref="H17:K17"/>
    <mergeCell ref="A18:K18"/>
    <mergeCell ref="B19:D19"/>
    <mergeCell ref="E19:G19"/>
    <mergeCell ref="H19:K19"/>
    <mergeCell ref="A20:K20"/>
    <mergeCell ref="B21:D21"/>
    <mergeCell ref="E21:G21"/>
    <mergeCell ref="H21:K21"/>
    <mergeCell ref="A22:K22"/>
    <mergeCell ref="B23:D23"/>
    <mergeCell ref="E23:G23"/>
    <mergeCell ref="H23:K23"/>
    <mergeCell ref="A24:K24"/>
    <mergeCell ref="B25:D25"/>
    <mergeCell ref="E25:G25"/>
    <mergeCell ref="H25:K25"/>
    <mergeCell ref="B29:D29"/>
    <mergeCell ref="E29:G29"/>
    <mergeCell ref="H29:K29"/>
    <mergeCell ref="A26:K26"/>
    <mergeCell ref="B27:D27"/>
    <mergeCell ref="E27:G27"/>
    <mergeCell ref="H27:K27"/>
    <mergeCell ref="A28:K28"/>
  </mergeCells>
  <dataValidations count="1">
    <dataValidation type="list" allowBlank="1" showInputMessage="1" showErrorMessage="1" sqref="B11:G11 B13:G13 B15:G15 B17:G17 B19:G19 B21:G21 B23:G23 B25:G25 B27:G27 B29:G29" xr:uid="{E14ED7E4-D597-49B9-80EF-544F01BDF009}">
      <formula1>"Blessures Max +6,Attaque +1,Anima +1,Défense +1"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1"/>
  <dimension ref="A1:Q29"/>
  <sheetViews>
    <sheetView topLeftCell="A4" workbookViewId="0">
      <selection activeCell="P10" sqref="P10"/>
    </sheetView>
  </sheetViews>
  <sheetFormatPr baseColWidth="10" defaultRowHeight="15" x14ac:dyDescent="0.25"/>
  <sheetData>
    <row r="1" spans="1:17" ht="29.25" customHeight="1" x14ac:dyDescent="0.25">
      <c r="A1" s="210" t="s">
        <v>218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2"/>
    </row>
    <row r="2" spans="1:17" ht="29.25" customHeight="1" x14ac:dyDescent="0.25">
      <c r="A2" s="39" t="s">
        <v>177</v>
      </c>
      <c r="B2" s="184" t="s">
        <v>178</v>
      </c>
      <c r="C2" s="185"/>
      <c r="D2" s="185"/>
      <c r="E2" s="186"/>
      <c r="F2" s="194" t="s">
        <v>179</v>
      </c>
      <c r="G2" s="195"/>
      <c r="H2" s="195"/>
      <c r="I2" s="195"/>
      <c r="J2" s="195"/>
      <c r="K2" s="196"/>
      <c r="L2" s="122" t="s">
        <v>302</v>
      </c>
    </row>
    <row r="3" spans="1:17" ht="29.25" customHeight="1" x14ac:dyDescent="0.25">
      <c r="A3" s="38">
        <v>1</v>
      </c>
      <c r="B3" s="184" t="s">
        <v>219</v>
      </c>
      <c r="C3" s="185"/>
      <c r="D3" s="185"/>
      <c r="E3" s="190"/>
      <c r="F3" s="197" t="s">
        <v>220</v>
      </c>
      <c r="G3" s="198"/>
      <c r="H3" s="198"/>
      <c r="I3" s="198"/>
      <c r="J3" s="198"/>
      <c r="K3" s="199"/>
      <c r="L3" s="119"/>
    </row>
    <row r="4" spans="1:17" ht="29.25" customHeight="1" thickBot="1" x14ac:dyDescent="0.3">
      <c r="A4" s="38">
        <v>2</v>
      </c>
      <c r="B4" s="184" t="s">
        <v>221</v>
      </c>
      <c r="C4" s="185"/>
      <c r="D4" s="185"/>
      <c r="E4" s="190"/>
      <c r="F4" s="191" t="s">
        <v>222</v>
      </c>
      <c r="G4" s="192"/>
      <c r="H4" s="192"/>
      <c r="I4" s="192"/>
      <c r="J4" s="192"/>
      <c r="K4" s="193"/>
      <c r="L4" s="119"/>
    </row>
    <row r="5" spans="1:17" ht="29.25" customHeight="1" x14ac:dyDescent="0.25">
      <c r="A5" s="38">
        <v>3</v>
      </c>
      <c r="B5" s="184" t="s">
        <v>223</v>
      </c>
      <c r="C5" s="185"/>
      <c r="D5" s="185"/>
      <c r="E5" s="190"/>
      <c r="F5" s="191" t="s">
        <v>224</v>
      </c>
      <c r="G5" s="192"/>
      <c r="H5" s="192"/>
      <c r="I5" s="192"/>
      <c r="J5" s="192"/>
      <c r="K5" s="193"/>
      <c r="L5" s="119"/>
      <c r="N5" s="240" t="s">
        <v>307</v>
      </c>
      <c r="O5" s="241"/>
      <c r="P5" s="241"/>
      <c r="Q5" s="242"/>
    </row>
    <row r="6" spans="1:17" ht="29.25" customHeight="1" x14ac:dyDescent="0.25">
      <c r="A6" s="38">
        <v>4</v>
      </c>
      <c r="B6" s="206" t="s">
        <v>225</v>
      </c>
      <c r="C6" s="207"/>
      <c r="D6" s="207"/>
      <c r="E6" s="208"/>
      <c r="F6" s="191" t="s">
        <v>226</v>
      </c>
      <c r="G6" s="192"/>
      <c r="H6" s="192"/>
      <c r="I6" s="192"/>
      <c r="J6" s="192"/>
      <c r="K6" s="193"/>
      <c r="L6" s="119"/>
      <c r="N6" s="236" t="s">
        <v>311</v>
      </c>
      <c r="O6" s="243">
        <v>3</v>
      </c>
      <c r="P6" s="239" t="s">
        <v>308</v>
      </c>
      <c r="Q6" s="244">
        <v>1</v>
      </c>
    </row>
    <row r="7" spans="1:17" ht="29.25" customHeight="1" thickBot="1" x14ac:dyDescent="0.3">
      <c r="A7" s="16">
        <v>5</v>
      </c>
      <c r="B7" s="194" t="s">
        <v>227</v>
      </c>
      <c r="C7" s="195"/>
      <c r="D7" s="195"/>
      <c r="E7" s="209"/>
      <c r="F7" s="191" t="s">
        <v>228</v>
      </c>
      <c r="G7" s="192"/>
      <c r="H7" s="192"/>
      <c r="I7" s="192"/>
      <c r="J7" s="192"/>
      <c r="K7" s="193"/>
      <c r="L7" s="119"/>
      <c r="N7" s="237" t="s">
        <v>310</v>
      </c>
      <c r="O7" s="245">
        <v>1</v>
      </c>
      <c r="P7" s="238" t="s">
        <v>309</v>
      </c>
      <c r="Q7" s="246">
        <v>2</v>
      </c>
    </row>
    <row r="8" spans="1:17" ht="29.25" customHeight="1" x14ac:dyDescent="0.25">
      <c r="A8" s="37">
        <v>6</v>
      </c>
      <c r="B8" s="200" t="s">
        <v>229</v>
      </c>
      <c r="C8" s="201"/>
      <c r="D8" s="201"/>
      <c r="E8" s="202"/>
      <c r="F8" s="203" t="s">
        <v>230</v>
      </c>
      <c r="G8" s="204"/>
      <c r="H8" s="204"/>
      <c r="I8" s="204"/>
      <c r="J8" s="204"/>
      <c r="K8" s="205"/>
      <c r="L8" s="119"/>
    </row>
    <row r="9" spans="1:17" ht="15.75" thickBot="1" x14ac:dyDescent="0.3"/>
    <row r="10" spans="1:17" ht="18.75" x14ac:dyDescent="0.25">
      <c r="A10" s="92" t="s">
        <v>257</v>
      </c>
      <c r="B10" s="173" t="s">
        <v>258</v>
      </c>
      <c r="C10" s="174"/>
      <c r="D10" s="178"/>
      <c r="E10" s="173" t="s">
        <v>259</v>
      </c>
      <c r="F10" s="174"/>
      <c r="G10" s="178"/>
      <c r="H10" s="173" t="s">
        <v>260</v>
      </c>
      <c r="I10" s="174"/>
      <c r="J10" s="174"/>
      <c r="K10" s="175"/>
    </row>
    <row r="11" spans="1:17" ht="30" customHeight="1" x14ac:dyDescent="0.25">
      <c r="A11" s="93">
        <v>1</v>
      </c>
      <c r="B11" s="166"/>
      <c r="C11" s="167"/>
      <c r="D11" s="168"/>
      <c r="E11" s="166"/>
      <c r="F11" s="167"/>
      <c r="G11" s="168"/>
      <c r="H11" s="166" t="s">
        <v>291</v>
      </c>
      <c r="I11" s="167"/>
      <c r="J11" s="167"/>
      <c r="K11" s="169"/>
    </row>
    <row r="12" spans="1:17" ht="3" customHeight="1" thickBot="1" x14ac:dyDescent="0.3">
      <c r="A12" s="163"/>
      <c r="B12" s="164"/>
      <c r="C12" s="164"/>
      <c r="D12" s="164"/>
      <c r="E12" s="164"/>
      <c r="F12" s="164"/>
      <c r="G12" s="164"/>
      <c r="H12" s="164"/>
      <c r="I12" s="164"/>
      <c r="J12" s="164"/>
      <c r="K12" s="165"/>
    </row>
    <row r="13" spans="1:17" ht="30" customHeight="1" thickBot="1" x14ac:dyDescent="0.3">
      <c r="A13" s="93">
        <v>2</v>
      </c>
      <c r="B13" s="166"/>
      <c r="C13" s="167"/>
      <c r="D13" s="168"/>
      <c r="E13" s="166"/>
      <c r="F13" s="167"/>
      <c r="G13" s="168"/>
      <c r="H13" s="166" t="s">
        <v>292</v>
      </c>
      <c r="I13" s="167"/>
      <c r="J13" s="167"/>
      <c r="K13" s="169"/>
      <c r="M13" s="161" t="s">
        <v>270</v>
      </c>
      <c r="N13" s="162"/>
      <c r="O13" s="95" t="str">
        <f>'Calcul XP'!K3</f>
        <v>1</v>
      </c>
    </row>
    <row r="14" spans="1:17" ht="3" customHeight="1" x14ac:dyDescent="0.25">
      <c r="A14" s="163"/>
      <c r="B14" s="164"/>
      <c r="C14" s="164"/>
      <c r="D14" s="164"/>
      <c r="E14" s="164"/>
      <c r="F14" s="164"/>
      <c r="G14" s="164"/>
      <c r="H14" s="164"/>
      <c r="I14" s="164"/>
      <c r="J14" s="164"/>
      <c r="K14" s="165"/>
    </row>
    <row r="15" spans="1:17" ht="30" customHeight="1" x14ac:dyDescent="0.25">
      <c r="A15" s="93">
        <v>3</v>
      </c>
      <c r="B15" s="166"/>
      <c r="C15" s="167"/>
      <c r="D15" s="168"/>
      <c r="E15" s="166"/>
      <c r="F15" s="167"/>
      <c r="G15" s="168"/>
      <c r="H15" s="166" t="s">
        <v>293</v>
      </c>
      <c r="I15" s="167"/>
      <c r="J15" s="167"/>
      <c r="K15" s="169"/>
    </row>
    <row r="16" spans="1:17" ht="3" customHeight="1" x14ac:dyDescent="0.25">
      <c r="A16" s="163"/>
      <c r="B16" s="164"/>
      <c r="C16" s="164"/>
      <c r="D16" s="164"/>
      <c r="E16" s="164"/>
      <c r="F16" s="164"/>
      <c r="G16" s="164"/>
      <c r="H16" s="164"/>
      <c r="I16" s="164"/>
      <c r="J16" s="164"/>
      <c r="K16" s="165"/>
    </row>
    <row r="17" spans="1:16" ht="30" customHeight="1" x14ac:dyDescent="0.25">
      <c r="A17" s="93">
        <v>4</v>
      </c>
      <c r="B17" s="166"/>
      <c r="C17" s="167"/>
      <c r="D17" s="168"/>
      <c r="E17" s="166"/>
      <c r="F17" s="167"/>
      <c r="G17" s="168"/>
      <c r="H17" s="166" t="s">
        <v>294</v>
      </c>
      <c r="I17" s="167"/>
      <c r="J17" s="167"/>
      <c r="K17" s="169"/>
      <c r="M17" s="231" t="s">
        <v>304</v>
      </c>
      <c r="N17" s="231"/>
      <c r="O17" s="231"/>
      <c r="P17" s="231"/>
    </row>
    <row r="18" spans="1:16" ht="3" customHeight="1" x14ac:dyDescent="0.25">
      <c r="A18" s="163"/>
      <c r="B18" s="164"/>
      <c r="C18" s="164"/>
      <c r="D18" s="164"/>
      <c r="E18" s="164"/>
      <c r="F18" s="164"/>
      <c r="G18" s="164"/>
      <c r="H18" s="164"/>
      <c r="I18" s="164"/>
      <c r="J18" s="164"/>
      <c r="K18" s="165"/>
      <c r="M18" s="232"/>
      <c r="N18" s="233"/>
      <c r="O18" s="233"/>
      <c r="P18" s="234"/>
    </row>
    <row r="19" spans="1:16" ht="30" customHeight="1" x14ac:dyDescent="0.25">
      <c r="A19" s="93">
        <v>5</v>
      </c>
      <c r="B19" s="166"/>
      <c r="C19" s="167"/>
      <c r="D19" s="168"/>
      <c r="E19" s="166"/>
      <c r="F19" s="167"/>
      <c r="G19" s="168"/>
      <c r="H19" s="166" t="s">
        <v>295</v>
      </c>
      <c r="I19" s="167"/>
      <c r="J19" s="167"/>
      <c r="K19" s="169"/>
      <c r="M19" s="231" t="s">
        <v>305</v>
      </c>
      <c r="N19" s="231"/>
      <c r="O19" s="231" t="s">
        <v>301</v>
      </c>
      <c r="P19" s="231"/>
    </row>
    <row r="20" spans="1:16" ht="3" customHeight="1" x14ac:dyDescent="0.25">
      <c r="A20" s="163"/>
      <c r="B20" s="164"/>
      <c r="C20" s="164"/>
      <c r="D20" s="164"/>
      <c r="E20" s="164"/>
      <c r="F20" s="164"/>
      <c r="G20" s="164"/>
      <c r="H20" s="164"/>
      <c r="I20" s="164"/>
      <c r="J20" s="164"/>
      <c r="K20" s="165"/>
      <c r="M20" s="232"/>
      <c r="N20" s="233"/>
      <c r="O20" s="233"/>
      <c r="P20" s="234"/>
    </row>
    <row r="21" spans="1:16" ht="30" customHeight="1" x14ac:dyDescent="0.25">
      <c r="A21" s="93">
        <v>6</v>
      </c>
      <c r="B21" s="166"/>
      <c r="C21" s="167"/>
      <c r="D21" s="168"/>
      <c r="E21" s="166"/>
      <c r="F21" s="167"/>
      <c r="G21" s="168"/>
      <c r="H21" s="166" t="s">
        <v>296</v>
      </c>
      <c r="I21" s="167"/>
      <c r="J21" s="167"/>
      <c r="K21" s="169"/>
      <c r="M21" s="235">
        <v>18</v>
      </c>
      <c r="N21" s="235"/>
      <c r="O21" s="235">
        <v>18</v>
      </c>
      <c r="P21" s="235"/>
    </row>
    <row r="22" spans="1:16" ht="3" customHeight="1" x14ac:dyDescent="0.25">
      <c r="A22" s="163"/>
      <c r="B22" s="164"/>
      <c r="C22" s="164"/>
      <c r="D22" s="164"/>
      <c r="E22" s="164"/>
      <c r="F22" s="164"/>
      <c r="G22" s="164"/>
      <c r="H22" s="164"/>
      <c r="I22" s="164"/>
      <c r="J22" s="164"/>
      <c r="K22" s="165"/>
    </row>
    <row r="23" spans="1:16" ht="30" customHeight="1" x14ac:dyDescent="0.25">
      <c r="A23" s="93">
        <v>7</v>
      </c>
      <c r="B23" s="166"/>
      <c r="C23" s="167"/>
      <c r="D23" s="168"/>
      <c r="E23" s="166"/>
      <c r="F23" s="167"/>
      <c r="G23" s="168"/>
      <c r="H23" s="166" t="s">
        <v>297</v>
      </c>
      <c r="I23" s="167"/>
      <c r="J23" s="167"/>
      <c r="K23" s="169"/>
    </row>
    <row r="24" spans="1:16" ht="3" customHeight="1" x14ac:dyDescent="0.25">
      <c r="A24" s="163"/>
      <c r="B24" s="164"/>
      <c r="C24" s="164"/>
      <c r="D24" s="164"/>
      <c r="E24" s="164"/>
      <c r="F24" s="164"/>
      <c r="G24" s="164"/>
      <c r="H24" s="164"/>
      <c r="I24" s="164"/>
      <c r="J24" s="164"/>
      <c r="K24" s="165"/>
    </row>
    <row r="25" spans="1:16" ht="30" customHeight="1" x14ac:dyDescent="0.5">
      <c r="A25" s="93">
        <v>8</v>
      </c>
      <c r="B25" s="166"/>
      <c r="C25" s="167"/>
      <c r="D25" s="168"/>
      <c r="E25" s="166"/>
      <c r="F25" s="167"/>
      <c r="G25" s="168"/>
      <c r="H25" s="166" t="s">
        <v>298</v>
      </c>
      <c r="I25" s="167"/>
      <c r="J25" s="167"/>
      <c r="K25" s="169"/>
      <c r="L25" s="228"/>
      <c r="M25" s="229" t="s">
        <v>306</v>
      </c>
      <c r="N25" s="229"/>
      <c r="O25" s="229"/>
      <c r="P25" s="230"/>
    </row>
    <row r="26" spans="1:16" ht="3" customHeight="1" x14ac:dyDescent="0.25">
      <c r="A26" s="163"/>
      <c r="B26" s="164"/>
      <c r="C26" s="164"/>
      <c r="D26" s="164"/>
      <c r="E26" s="164"/>
      <c r="F26" s="164"/>
      <c r="G26" s="164"/>
      <c r="H26" s="164"/>
      <c r="I26" s="164"/>
      <c r="J26" s="164"/>
      <c r="K26" s="165"/>
    </row>
    <row r="27" spans="1:16" ht="30" customHeight="1" x14ac:dyDescent="0.25">
      <c r="A27" s="93">
        <v>9</v>
      </c>
      <c r="B27" s="166"/>
      <c r="C27" s="167"/>
      <c r="D27" s="168"/>
      <c r="E27" s="166"/>
      <c r="F27" s="167"/>
      <c r="G27" s="168"/>
      <c r="H27" s="166" t="s">
        <v>299</v>
      </c>
      <c r="I27" s="167"/>
      <c r="J27" s="167"/>
      <c r="K27" s="169"/>
    </row>
    <row r="28" spans="1:16" ht="3" customHeight="1" x14ac:dyDescent="0.25">
      <c r="A28" s="163"/>
      <c r="B28" s="164"/>
      <c r="C28" s="164"/>
      <c r="D28" s="164"/>
      <c r="E28" s="164"/>
      <c r="F28" s="164"/>
      <c r="G28" s="164"/>
      <c r="H28" s="164"/>
      <c r="I28" s="164"/>
      <c r="J28" s="164"/>
      <c r="K28" s="165"/>
    </row>
    <row r="29" spans="1:16" ht="30" customHeight="1" thickBot="1" x14ac:dyDescent="0.3">
      <c r="A29" s="94">
        <v>10</v>
      </c>
      <c r="B29" s="166"/>
      <c r="C29" s="167"/>
      <c r="D29" s="168"/>
      <c r="E29" s="166"/>
      <c r="F29" s="167"/>
      <c r="G29" s="168"/>
      <c r="H29" s="170" t="s">
        <v>266</v>
      </c>
      <c r="I29" s="171"/>
      <c r="J29" s="171"/>
      <c r="K29" s="172"/>
    </row>
  </sheetData>
  <mergeCells count="67">
    <mergeCell ref="M25:O25"/>
    <mergeCell ref="N5:Q5"/>
    <mergeCell ref="M17:P17"/>
    <mergeCell ref="M19:N19"/>
    <mergeCell ref="O19:P19"/>
    <mergeCell ref="M21:N21"/>
    <mergeCell ref="O21:P21"/>
    <mergeCell ref="M18:P18"/>
    <mergeCell ref="M20:P20"/>
    <mergeCell ref="F5:K5"/>
    <mergeCell ref="B6:E6"/>
    <mergeCell ref="F6:K6"/>
    <mergeCell ref="B7:E7"/>
    <mergeCell ref="F7:K7"/>
    <mergeCell ref="A1:L1"/>
    <mergeCell ref="B10:D10"/>
    <mergeCell ref="E10:G10"/>
    <mergeCell ref="H10:K10"/>
    <mergeCell ref="B11:D11"/>
    <mergeCell ref="E11:G11"/>
    <mergeCell ref="H11:K11"/>
    <mergeCell ref="B4:E4"/>
    <mergeCell ref="F4:K4"/>
    <mergeCell ref="B2:E2"/>
    <mergeCell ref="F2:K2"/>
    <mergeCell ref="B3:E3"/>
    <mergeCell ref="F3:K3"/>
    <mergeCell ref="B8:E8"/>
    <mergeCell ref="F8:K8"/>
    <mergeCell ref="B5:E5"/>
    <mergeCell ref="A12:K12"/>
    <mergeCell ref="B13:D13"/>
    <mergeCell ref="E13:G13"/>
    <mergeCell ref="H13:K13"/>
    <mergeCell ref="M13:N13"/>
    <mergeCell ref="A14:K14"/>
    <mergeCell ref="B15:D15"/>
    <mergeCell ref="E15:G15"/>
    <mergeCell ref="H15:K15"/>
    <mergeCell ref="A16:K16"/>
    <mergeCell ref="B17:D17"/>
    <mergeCell ref="E17:G17"/>
    <mergeCell ref="H17:K17"/>
    <mergeCell ref="A18:K18"/>
    <mergeCell ref="B19:D19"/>
    <mergeCell ref="E19:G19"/>
    <mergeCell ref="H19:K19"/>
    <mergeCell ref="A20:K20"/>
    <mergeCell ref="B21:D21"/>
    <mergeCell ref="E21:G21"/>
    <mergeCell ref="H21:K21"/>
    <mergeCell ref="A22:K22"/>
    <mergeCell ref="B23:D23"/>
    <mergeCell ref="E23:G23"/>
    <mergeCell ref="H23:K23"/>
    <mergeCell ref="A24:K24"/>
    <mergeCell ref="B25:D25"/>
    <mergeCell ref="E25:G25"/>
    <mergeCell ref="H25:K25"/>
    <mergeCell ref="B29:D29"/>
    <mergeCell ref="E29:G29"/>
    <mergeCell ref="H29:K29"/>
    <mergeCell ref="A26:K26"/>
    <mergeCell ref="B27:D27"/>
    <mergeCell ref="E27:G27"/>
    <mergeCell ref="H27:K27"/>
    <mergeCell ref="A28:K28"/>
  </mergeCells>
  <dataValidations count="1">
    <dataValidation type="list" allowBlank="1" showInputMessage="1" showErrorMessage="1" sqref="B11:D11 E11:G11 E13:G13 B13:D13 B15:D15 E15:G15 E17:G17 B17:D17 B19:D19 E19:G19 E21:G21 B21:D21 B23:D23 E23:G23 E25:G25 B25:D25 B27:D27 E27:G27 E29:G29 B29:D29" xr:uid="{3AE1AF47-B395-4728-8275-91D08774B450}">
      <formula1>"Blessures Max +6,Attaque +1,Anima +1,Défense +1"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>
    <pageSetUpPr fitToPage="1"/>
  </sheetPr>
  <dimension ref="A1:J26"/>
  <sheetViews>
    <sheetView workbookViewId="0">
      <selection activeCell="I14" sqref="I14:I15"/>
    </sheetView>
  </sheetViews>
  <sheetFormatPr baseColWidth="10" defaultRowHeight="15" x14ac:dyDescent="0.25"/>
  <cols>
    <col min="1" max="6" width="20.7109375" customWidth="1"/>
    <col min="7" max="7" width="16.85546875" customWidth="1"/>
    <col min="8" max="8" width="15.140625" customWidth="1"/>
    <col min="9" max="9" width="15.28515625" customWidth="1"/>
    <col min="10" max="10" width="12.42578125" customWidth="1"/>
  </cols>
  <sheetData>
    <row r="1" spans="1:10" ht="29.25" customHeight="1" x14ac:dyDescent="0.25">
      <c r="A1" s="220" t="s">
        <v>167</v>
      </c>
      <c r="B1" s="221"/>
      <c r="C1" s="221"/>
      <c r="D1" s="221"/>
      <c r="E1" s="221"/>
      <c r="F1" s="222"/>
    </row>
    <row r="2" spans="1:10" ht="30" customHeight="1" x14ac:dyDescent="0.25">
      <c r="A2" s="3" t="s">
        <v>22</v>
      </c>
      <c r="B2" s="4" t="s">
        <v>23</v>
      </c>
      <c r="C2" s="4" t="s">
        <v>24</v>
      </c>
      <c r="D2" s="4" t="s">
        <v>25</v>
      </c>
      <c r="E2" s="4" t="s">
        <v>26</v>
      </c>
      <c r="F2" s="5" t="s">
        <v>27</v>
      </c>
      <c r="G2" s="215" t="s">
        <v>168</v>
      </c>
      <c r="H2" s="216"/>
      <c r="I2" s="216"/>
      <c r="J2" s="216"/>
    </row>
    <row r="3" spans="1:10" ht="30" customHeight="1" x14ac:dyDescent="0.25">
      <c r="A3" s="35" t="s">
        <v>28</v>
      </c>
      <c r="B3" s="33" t="s">
        <v>29</v>
      </c>
      <c r="C3" s="12" t="s">
        <v>30</v>
      </c>
      <c r="D3" s="12" t="s">
        <v>31</v>
      </c>
      <c r="E3" s="12" t="s">
        <v>32</v>
      </c>
      <c r="F3" s="34" t="s">
        <v>33</v>
      </c>
      <c r="G3" s="213" t="s">
        <v>169</v>
      </c>
      <c r="H3" s="214"/>
      <c r="I3" s="214"/>
      <c r="J3" s="214"/>
    </row>
    <row r="4" spans="1:10" ht="29.25" customHeight="1" x14ac:dyDescent="0.25">
      <c r="A4" s="6" t="s">
        <v>34</v>
      </c>
      <c r="B4" s="4" t="s">
        <v>35</v>
      </c>
      <c r="C4" s="4" t="s">
        <v>36</v>
      </c>
      <c r="D4" s="4" t="s">
        <v>37</v>
      </c>
      <c r="E4" s="4" t="s">
        <v>38</v>
      </c>
      <c r="F4" s="5" t="s">
        <v>39</v>
      </c>
      <c r="G4" s="223" t="s">
        <v>170</v>
      </c>
      <c r="H4" s="224"/>
      <c r="I4" s="224"/>
      <c r="J4" s="224"/>
    </row>
    <row r="5" spans="1:10" ht="29.25" customHeight="1" x14ac:dyDescent="0.25">
      <c r="A5" s="27" t="s">
        <v>40</v>
      </c>
      <c r="B5" s="34" t="s">
        <v>41</v>
      </c>
      <c r="C5" s="34" t="s">
        <v>42</v>
      </c>
      <c r="D5" s="34" t="s">
        <v>43</v>
      </c>
      <c r="E5" s="34" t="s">
        <v>44</v>
      </c>
      <c r="F5" s="34" t="s">
        <v>45</v>
      </c>
      <c r="G5" s="213" t="s">
        <v>171</v>
      </c>
      <c r="H5" s="214"/>
      <c r="I5" s="214"/>
      <c r="J5" s="214"/>
    </row>
    <row r="6" spans="1:10" ht="30" customHeight="1" x14ac:dyDescent="0.25">
      <c r="A6" s="6" t="s">
        <v>46</v>
      </c>
      <c r="B6" s="4" t="s">
        <v>47</v>
      </c>
      <c r="C6" s="4" t="s">
        <v>48</v>
      </c>
      <c r="D6" s="4" t="s">
        <v>49</v>
      </c>
      <c r="E6" s="4" t="s">
        <v>50</v>
      </c>
      <c r="F6" s="5" t="s">
        <v>51</v>
      </c>
      <c r="G6" s="223" t="s">
        <v>172</v>
      </c>
      <c r="H6" s="224"/>
      <c r="I6" s="224"/>
      <c r="J6" s="224"/>
    </row>
    <row r="7" spans="1:10" ht="30" customHeight="1" x14ac:dyDescent="0.25">
      <c r="A7" s="27" t="s">
        <v>52</v>
      </c>
      <c r="B7" s="12" t="s">
        <v>53</v>
      </c>
      <c r="C7" s="12" t="s">
        <v>54</v>
      </c>
      <c r="D7" s="12" t="s">
        <v>55</v>
      </c>
      <c r="E7" s="12" t="s">
        <v>56</v>
      </c>
      <c r="F7" s="34" t="s">
        <v>57</v>
      </c>
      <c r="G7" s="213" t="s">
        <v>173</v>
      </c>
      <c r="H7" s="214"/>
      <c r="I7" s="214"/>
      <c r="J7" s="214"/>
    </row>
    <row r="8" spans="1:10" ht="29.25" customHeight="1" x14ac:dyDescent="0.25">
      <c r="A8" s="6" t="s">
        <v>58</v>
      </c>
      <c r="B8" s="4" t="s">
        <v>59</v>
      </c>
      <c r="C8" s="4" t="s">
        <v>60</v>
      </c>
      <c r="D8" s="4" t="s">
        <v>61</v>
      </c>
      <c r="E8" s="4" t="s">
        <v>62</v>
      </c>
      <c r="F8" s="5" t="s">
        <v>63</v>
      </c>
      <c r="G8" s="223" t="s">
        <v>235</v>
      </c>
      <c r="H8" s="224"/>
      <c r="I8" s="224"/>
      <c r="J8" s="224"/>
    </row>
    <row r="9" spans="1:10" ht="29.25" customHeight="1" x14ac:dyDescent="0.25">
      <c r="A9" s="35" t="s">
        <v>64</v>
      </c>
      <c r="B9" s="33" t="s">
        <v>65</v>
      </c>
      <c r="C9" s="34" t="s">
        <v>66</v>
      </c>
      <c r="D9" s="34" t="s">
        <v>67</v>
      </c>
      <c r="E9" s="34" t="s">
        <v>68</v>
      </c>
      <c r="F9" s="34" t="s">
        <v>69</v>
      </c>
      <c r="G9" s="213" t="s">
        <v>174</v>
      </c>
      <c r="H9" s="214"/>
      <c r="I9" s="214"/>
      <c r="J9" s="214"/>
    </row>
    <row r="10" spans="1:10" ht="30" customHeight="1" x14ac:dyDescent="0.25">
      <c r="A10" s="6" t="s">
        <v>70</v>
      </c>
      <c r="B10" s="4" t="s">
        <v>71</v>
      </c>
      <c r="C10" s="4" t="s">
        <v>72</v>
      </c>
      <c r="D10" s="4" t="s">
        <v>73</v>
      </c>
      <c r="E10" s="4" t="s">
        <v>74</v>
      </c>
      <c r="F10" s="5" t="s">
        <v>75</v>
      </c>
      <c r="G10" s="215" t="s">
        <v>175</v>
      </c>
      <c r="H10" s="216"/>
      <c r="I10" s="216"/>
      <c r="J10" s="216"/>
    </row>
    <row r="11" spans="1:10" ht="30" customHeight="1" x14ac:dyDescent="0.25">
      <c r="A11" s="27" t="s">
        <v>76</v>
      </c>
      <c r="B11" s="12" t="s">
        <v>77</v>
      </c>
      <c r="C11" s="12" t="s">
        <v>78</v>
      </c>
      <c r="D11" s="17" t="s">
        <v>79</v>
      </c>
      <c r="E11" s="17" t="s">
        <v>80</v>
      </c>
      <c r="F11" s="13" t="s">
        <v>81</v>
      </c>
    </row>
    <row r="12" spans="1:10" ht="30" customHeight="1" x14ac:dyDescent="0.25">
      <c r="A12" s="6" t="s">
        <v>82</v>
      </c>
      <c r="B12" s="4" t="s">
        <v>83</v>
      </c>
      <c r="C12" s="4" t="s">
        <v>84</v>
      </c>
      <c r="D12" s="4" t="s">
        <v>85</v>
      </c>
      <c r="E12" s="4" t="s">
        <v>86</v>
      </c>
      <c r="F12" s="5" t="s">
        <v>87</v>
      </c>
    </row>
    <row r="13" spans="1:10" ht="29.25" customHeight="1" x14ac:dyDescent="0.25">
      <c r="A13" s="35" t="s">
        <v>88</v>
      </c>
      <c r="B13" s="33" t="s">
        <v>89</v>
      </c>
      <c r="C13" s="34" t="s">
        <v>90</v>
      </c>
      <c r="D13" s="34" t="s">
        <v>91</v>
      </c>
      <c r="E13" s="12" t="s">
        <v>92</v>
      </c>
      <c r="F13" s="13" t="s">
        <v>93</v>
      </c>
    </row>
    <row r="14" spans="1:10" ht="29.25" customHeight="1" x14ac:dyDescent="0.25">
      <c r="A14" s="6" t="s">
        <v>94</v>
      </c>
      <c r="B14" s="4" t="s">
        <v>95</v>
      </c>
      <c r="C14" s="4" t="s">
        <v>96</v>
      </c>
      <c r="D14" s="4" t="s">
        <v>97</v>
      </c>
      <c r="E14" s="4" t="s">
        <v>98</v>
      </c>
      <c r="F14" s="5" t="s">
        <v>99</v>
      </c>
    </row>
    <row r="15" spans="1:10" ht="30" customHeight="1" x14ac:dyDescent="0.25">
      <c r="A15" s="35" t="s">
        <v>100</v>
      </c>
      <c r="B15" s="33" t="s">
        <v>101</v>
      </c>
      <c r="C15" s="12" t="s">
        <v>102</v>
      </c>
      <c r="D15" s="33" t="s">
        <v>103</v>
      </c>
      <c r="E15" s="12" t="s">
        <v>104</v>
      </c>
      <c r="F15" s="13" t="s">
        <v>105</v>
      </c>
    </row>
    <row r="16" spans="1:10" ht="30.75" customHeight="1" x14ac:dyDescent="0.25">
      <c r="A16" s="6" t="s">
        <v>106</v>
      </c>
      <c r="B16" s="4" t="s">
        <v>107</v>
      </c>
      <c r="C16" s="4" t="s">
        <v>108</v>
      </c>
      <c r="D16" s="4" t="s">
        <v>109</v>
      </c>
      <c r="E16" s="4" t="s">
        <v>110</v>
      </c>
      <c r="F16" s="5" t="s">
        <v>111</v>
      </c>
    </row>
    <row r="17" spans="1:6" ht="29.25" customHeight="1" x14ac:dyDescent="0.25">
      <c r="A17" s="27" t="s">
        <v>112</v>
      </c>
      <c r="B17" s="34" t="s">
        <v>113</v>
      </c>
      <c r="C17" s="34" t="s">
        <v>114</v>
      </c>
      <c r="D17" s="34" t="s">
        <v>115</v>
      </c>
      <c r="E17" s="34" t="s">
        <v>116</v>
      </c>
      <c r="F17" s="32" t="s">
        <v>117</v>
      </c>
    </row>
    <row r="18" spans="1:6" ht="29.25" customHeight="1" x14ac:dyDescent="0.25">
      <c r="A18" s="6" t="s">
        <v>118</v>
      </c>
      <c r="B18" s="4" t="s">
        <v>119</v>
      </c>
      <c r="C18" s="4" t="s">
        <v>120</v>
      </c>
      <c r="D18" s="4" t="s">
        <v>121</v>
      </c>
      <c r="E18" s="4" t="s">
        <v>122</v>
      </c>
      <c r="F18" s="5" t="s">
        <v>123</v>
      </c>
    </row>
    <row r="19" spans="1:6" ht="29.25" customHeight="1" x14ac:dyDescent="0.25">
      <c r="A19" s="27" t="s">
        <v>124</v>
      </c>
      <c r="B19" s="12" t="s">
        <v>125</v>
      </c>
      <c r="C19" s="33" t="s">
        <v>126</v>
      </c>
      <c r="D19" s="12" t="s">
        <v>127</v>
      </c>
      <c r="E19" s="17" t="s">
        <v>128</v>
      </c>
      <c r="F19" s="13" t="s">
        <v>129</v>
      </c>
    </row>
    <row r="20" spans="1:6" ht="29.25" customHeight="1" x14ac:dyDescent="0.25">
      <c r="A20" s="6" t="s">
        <v>130</v>
      </c>
      <c r="B20" s="4" t="s">
        <v>131</v>
      </c>
      <c r="C20" s="4" t="s">
        <v>132</v>
      </c>
      <c r="D20" s="4" t="s">
        <v>133</v>
      </c>
      <c r="E20" s="4" t="s">
        <v>134</v>
      </c>
      <c r="F20" s="5" t="s">
        <v>135</v>
      </c>
    </row>
    <row r="21" spans="1:6" ht="30" customHeight="1" x14ac:dyDescent="0.25">
      <c r="A21" s="27" t="s">
        <v>136</v>
      </c>
      <c r="B21" s="34" t="s">
        <v>137</v>
      </c>
      <c r="C21" s="34" t="s">
        <v>138</v>
      </c>
      <c r="D21" s="12" t="s">
        <v>139</v>
      </c>
      <c r="E21" s="33" t="s">
        <v>140</v>
      </c>
      <c r="F21" s="32" t="s">
        <v>141</v>
      </c>
    </row>
    <row r="22" spans="1:6" ht="30" customHeight="1" x14ac:dyDescent="0.25">
      <c r="A22" s="6" t="s">
        <v>142</v>
      </c>
      <c r="B22" s="4" t="s">
        <v>143</v>
      </c>
      <c r="C22" s="4" t="s">
        <v>144</v>
      </c>
      <c r="D22" s="4" t="s">
        <v>145</v>
      </c>
      <c r="E22" s="4" t="s">
        <v>146</v>
      </c>
      <c r="F22" s="5" t="s">
        <v>147</v>
      </c>
    </row>
    <row r="23" spans="1:6" ht="29.25" customHeight="1" x14ac:dyDescent="0.25">
      <c r="A23" s="27" t="s">
        <v>148</v>
      </c>
      <c r="B23" s="12" t="s">
        <v>149</v>
      </c>
      <c r="C23" s="33" t="s">
        <v>150</v>
      </c>
      <c r="D23" s="12" t="s">
        <v>151</v>
      </c>
      <c r="E23" s="12" t="s">
        <v>152</v>
      </c>
      <c r="F23" s="32" t="s">
        <v>153</v>
      </c>
    </row>
    <row r="24" spans="1:6" ht="29.25" customHeight="1" x14ac:dyDescent="0.25">
      <c r="A24" s="6" t="s">
        <v>154</v>
      </c>
      <c r="B24" s="4" t="s">
        <v>155</v>
      </c>
      <c r="C24" s="4" t="s">
        <v>156</v>
      </c>
      <c r="D24" s="4" t="s">
        <v>157</v>
      </c>
      <c r="E24" s="4" t="s">
        <v>158</v>
      </c>
      <c r="F24" s="5" t="s">
        <v>159</v>
      </c>
    </row>
    <row r="25" spans="1:6" ht="28.5" customHeight="1" x14ac:dyDescent="0.25">
      <c r="A25" s="28" t="s">
        <v>160</v>
      </c>
      <c r="B25" s="29" t="s">
        <v>161</v>
      </c>
      <c r="C25" s="30" t="s">
        <v>162</v>
      </c>
      <c r="D25" s="30" t="s">
        <v>163</v>
      </c>
      <c r="E25" s="30" t="s">
        <v>164</v>
      </c>
      <c r="F25" s="31" t="s">
        <v>165</v>
      </c>
    </row>
    <row r="26" spans="1:6" ht="29.25" customHeight="1" thickBot="1" x14ac:dyDescent="0.3">
      <c r="A26" s="217" t="s">
        <v>166</v>
      </c>
      <c r="B26" s="218"/>
      <c r="C26" s="218"/>
      <c r="D26" s="218"/>
      <c r="E26" s="218"/>
      <c r="F26" s="219"/>
    </row>
  </sheetData>
  <mergeCells count="11">
    <mergeCell ref="G9:J9"/>
    <mergeCell ref="G10:J10"/>
    <mergeCell ref="A26:F26"/>
    <mergeCell ref="A1:F1"/>
    <mergeCell ref="G2:J2"/>
    <mergeCell ref="G3:J3"/>
    <mergeCell ref="G4:J4"/>
    <mergeCell ref="G5:J5"/>
    <mergeCell ref="G6:J6"/>
    <mergeCell ref="G7:J7"/>
    <mergeCell ref="G8:J8"/>
  </mergeCells>
  <pageMargins left="0.7" right="0.7" top="0.75" bottom="0.75" header="0.3" footer="0.3"/>
  <pageSetup paperSize="9" scale="65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BEED9-F769-4CA3-96CC-F595DDFAD149}">
  <sheetPr codeName="Feuil8"/>
  <dimension ref="A1:AA26"/>
  <sheetViews>
    <sheetView workbookViewId="0">
      <selection activeCell="AB4" sqref="AB4"/>
    </sheetView>
  </sheetViews>
  <sheetFormatPr baseColWidth="10" defaultRowHeight="15" x14ac:dyDescent="0.25"/>
  <cols>
    <col min="1" max="8" width="6" customWidth="1"/>
    <col min="10" max="17" width="6" customWidth="1"/>
  </cols>
  <sheetData>
    <row r="1" spans="1:27" ht="15.75" customHeight="1" thickBot="1" x14ac:dyDescent="0.3">
      <c r="A1" s="225" t="s">
        <v>231</v>
      </c>
      <c r="B1" s="226"/>
      <c r="C1" s="226"/>
      <c r="D1" s="226"/>
      <c r="E1" s="226"/>
      <c r="F1" s="226"/>
      <c r="G1" s="226"/>
      <c r="H1" s="227"/>
      <c r="I1" s="89"/>
      <c r="J1" s="225" t="s">
        <v>232</v>
      </c>
      <c r="K1" s="226"/>
      <c r="L1" s="226"/>
      <c r="M1" s="226"/>
      <c r="N1" s="226"/>
      <c r="O1" s="226"/>
      <c r="P1" s="226"/>
      <c r="Q1" s="227"/>
      <c r="R1" s="89"/>
      <c r="S1" s="89"/>
      <c r="T1" s="89"/>
      <c r="U1" s="89"/>
      <c r="V1" s="89"/>
      <c r="W1" s="89"/>
      <c r="X1" s="89"/>
      <c r="Y1" s="89"/>
      <c r="Z1" s="89"/>
      <c r="AA1" s="89"/>
    </row>
    <row r="2" spans="1:27" ht="25.5" customHeight="1" x14ac:dyDescent="0.25">
      <c r="A2" s="47"/>
      <c r="B2" s="41"/>
      <c r="C2" s="51"/>
      <c r="D2" s="41"/>
      <c r="E2" s="51"/>
      <c r="F2" s="41"/>
      <c r="G2" s="51"/>
      <c r="H2" s="42"/>
      <c r="I2" s="89"/>
      <c r="J2" s="47"/>
      <c r="K2" s="41"/>
      <c r="L2" s="51"/>
      <c r="M2" s="41"/>
      <c r="N2" s="51"/>
      <c r="O2" s="41"/>
      <c r="P2" s="51"/>
      <c r="Q2" s="42"/>
      <c r="R2" s="89"/>
      <c r="S2" s="89"/>
      <c r="T2" s="89"/>
      <c r="U2" s="89"/>
      <c r="V2" s="89"/>
      <c r="W2" s="89"/>
      <c r="X2" s="89"/>
      <c r="Y2" s="89"/>
      <c r="Z2" s="89"/>
      <c r="AA2" s="89"/>
    </row>
    <row r="3" spans="1:27" ht="25.5" customHeight="1" x14ac:dyDescent="0.25">
      <c r="A3" s="43"/>
      <c r="B3" s="48"/>
      <c r="C3" s="40"/>
      <c r="D3" s="48"/>
      <c r="E3" s="40"/>
      <c r="F3" s="48"/>
      <c r="G3" s="40"/>
      <c r="H3" s="50"/>
      <c r="I3" s="89"/>
      <c r="J3" s="43"/>
      <c r="K3" s="48"/>
      <c r="L3" s="40"/>
      <c r="M3" s="48"/>
      <c r="N3" s="40"/>
      <c r="O3" s="48"/>
      <c r="P3" s="40"/>
      <c r="Q3" s="50"/>
      <c r="R3" s="89"/>
      <c r="S3" s="89"/>
      <c r="T3" s="89"/>
      <c r="U3" s="89"/>
      <c r="V3" s="89"/>
      <c r="W3" s="89"/>
      <c r="X3" s="89"/>
      <c r="Y3" s="89"/>
      <c r="Z3" s="89"/>
      <c r="AA3" s="89"/>
    </row>
    <row r="4" spans="1:27" ht="25.5" customHeight="1" x14ac:dyDescent="0.25">
      <c r="A4" s="52"/>
      <c r="B4" s="40"/>
      <c r="C4" s="48"/>
      <c r="D4" s="54"/>
      <c r="E4" s="48"/>
      <c r="F4" s="40"/>
      <c r="G4" s="48"/>
      <c r="H4" s="44"/>
      <c r="I4" s="89"/>
      <c r="J4" s="52"/>
      <c r="K4" s="40"/>
      <c r="L4" s="54"/>
      <c r="M4" s="54"/>
      <c r="N4" s="54"/>
      <c r="O4" s="40"/>
      <c r="P4" s="48"/>
      <c r="Q4" s="44"/>
      <c r="R4" s="89"/>
      <c r="S4" s="89"/>
      <c r="T4" s="89"/>
      <c r="U4" s="89"/>
      <c r="V4" s="89"/>
      <c r="W4" s="89"/>
      <c r="X4" s="89"/>
      <c r="Y4" s="89"/>
      <c r="Z4" s="89"/>
      <c r="AA4" s="89"/>
    </row>
    <row r="5" spans="1:27" ht="25.5" customHeight="1" x14ac:dyDescent="0.25">
      <c r="A5" s="43"/>
      <c r="B5" s="48"/>
      <c r="C5" s="54"/>
      <c r="D5" s="48"/>
      <c r="E5" s="54"/>
      <c r="F5" s="48"/>
      <c r="G5" s="40"/>
      <c r="H5" s="50"/>
      <c r="I5" s="89"/>
      <c r="J5" s="43"/>
      <c r="K5" s="48"/>
      <c r="L5" s="54"/>
      <c r="M5" s="48"/>
      <c r="N5" s="54"/>
      <c r="O5" s="48"/>
      <c r="P5" s="40"/>
      <c r="Q5" s="50"/>
      <c r="R5" s="89"/>
      <c r="S5" s="89"/>
      <c r="T5" s="89"/>
      <c r="U5" s="89"/>
      <c r="V5" s="89"/>
      <c r="W5" s="89"/>
      <c r="X5" s="89"/>
      <c r="Y5" s="89"/>
      <c r="Z5" s="89"/>
      <c r="AA5" s="89"/>
    </row>
    <row r="6" spans="1:27" ht="25.5" customHeight="1" x14ac:dyDescent="0.25">
      <c r="A6" s="52"/>
      <c r="B6" s="40"/>
      <c r="C6" s="48"/>
      <c r="D6" s="54"/>
      <c r="E6" s="48"/>
      <c r="F6" s="40"/>
      <c r="G6" s="48"/>
      <c r="H6" s="44"/>
      <c r="I6" s="89"/>
      <c r="J6" s="52"/>
      <c r="K6" s="40"/>
      <c r="L6" s="54"/>
      <c r="M6" s="54"/>
      <c r="N6" s="54"/>
      <c r="O6" s="40"/>
      <c r="P6" s="48"/>
      <c r="Q6" s="44"/>
      <c r="R6" s="89"/>
      <c r="S6" s="89"/>
      <c r="T6" s="89"/>
      <c r="U6" s="89"/>
      <c r="V6" s="89"/>
      <c r="W6" s="89"/>
      <c r="X6" s="89"/>
      <c r="Y6" s="89"/>
      <c r="Z6" s="89"/>
      <c r="AA6" s="89"/>
    </row>
    <row r="7" spans="1:27" ht="25.5" customHeight="1" x14ac:dyDescent="0.25">
      <c r="A7" s="43"/>
      <c r="B7" s="48"/>
      <c r="C7" s="40"/>
      <c r="D7" s="48"/>
      <c r="E7" s="40"/>
      <c r="F7" s="48"/>
      <c r="G7" s="40"/>
      <c r="H7" s="50"/>
      <c r="I7" s="89"/>
      <c r="J7" s="43"/>
      <c r="K7" s="48"/>
      <c r="L7" s="40"/>
      <c r="M7" s="48"/>
      <c r="N7" s="40"/>
      <c r="O7" s="48"/>
      <c r="P7" s="40"/>
      <c r="Q7" s="50"/>
      <c r="R7" s="89"/>
      <c r="S7" s="89"/>
      <c r="T7" s="89"/>
      <c r="U7" s="89"/>
      <c r="V7" s="89"/>
      <c r="W7" s="89"/>
      <c r="X7" s="89"/>
      <c r="Y7" s="89"/>
      <c r="Z7" s="89"/>
      <c r="AA7" s="89"/>
    </row>
    <row r="8" spans="1:27" ht="25.5" customHeight="1" x14ac:dyDescent="0.25">
      <c r="A8" s="52"/>
      <c r="B8" s="40"/>
      <c r="C8" s="48"/>
      <c r="D8" s="40"/>
      <c r="E8" s="48"/>
      <c r="F8" s="40"/>
      <c r="G8" s="48"/>
      <c r="H8" s="44"/>
      <c r="I8" s="89"/>
      <c r="J8" s="52"/>
      <c r="K8" s="40"/>
      <c r="L8" s="48"/>
      <c r="M8" s="40"/>
      <c r="N8" s="48"/>
      <c r="O8" s="40"/>
      <c r="P8" s="48"/>
      <c r="Q8" s="44"/>
      <c r="R8" s="89"/>
      <c r="S8" s="89"/>
      <c r="T8" s="89"/>
      <c r="U8" s="89"/>
      <c r="V8" s="89"/>
      <c r="W8" s="89"/>
      <c r="X8" s="89"/>
      <c r="Y8" s="89"/>
      <c r="Z8" s="89"/>
      <c r="AA8" s="89"/>
    </row>
    <row r="9" spans="1:27" ht="25.5" customHeight="1" thickBot="1" x14ac:dyDescent="0.3">
      <c r="A9" s="45"/>
      <c r="B9" s="53"/>
      <c r="C9" s="46"/>
      <c r="D9" s="53"/>
      <c r="E9" s="46"/>
      <c r="F9" s="53"/>
      <c r="G9" s="46"/>
      <c r="H9" s="49"/>
      <c r="I9" s="89"/>
      <c r="J9" s="45"/>
      <c r="K9" s="53"/>
      <c r="L9" s="46"/>
      <c r="M9" s="53"/>
      <c r="N9" s="46"/>
      <c r="O9" s="53"/>
      <c r="P9" s="46"/>
      <c r="Q9" s="49"/>
      <c r="R9" s="89"/>
      <c r="S9" s="89"/>
      <c r="T9" s="89"/>
      <c r="U9" s="89"/>
      <c r="V9" s="89"/>
      <c r="W9" s="89"/>
      <c r="X9" s="89"/>
      <c r="Y9" s="89"/>
      <c r="Z9" s="89"/>
      <c r="AA9" s="89"/>
    </row>
    <row r="10" spans="1:27" x14ac:dyDescent="0.25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</row>
    <row r="11" spans="1:27" ht="15.75" thickBot="1" x14ac:dyDescent="0.3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</row>
    <row r="12" spans="1:27" ht="15.75" customHeight="1" thickBot="1" x14ac:dyDescent="0.3">
      <c r="A12" s="225" t="s">
        <v>234</v>
      </c>
      <c r="B12" s="226"/>
      <c r="C12" s="226"/>
      <c r="D12" s="226"/>
      <c r="E12" s="226"/>
      <c r="F12" s="226"/>
      <c r="G12" s="226"/>
      <c r="H12" s="227"/>
      <c r="I12" s="89"/>
      <c r="J12" s="225" t="s">
        <v>233</v>
      </c>
      <c r="K12" s="226"/>
      <c r="L12" s="226"/>
      <c r="M12" s="226"/>
      <c r="N12" s="226"/>
      <c r="O12" s="226"/>
      <c r="P12" s="226"/>
      <c r="Q12" s="227"/>
      <c r="R12" s="89"/>
      <c r="S12" s="89"/>
      <c r="T12" s="89"/>
      <c r="U12" s="89"/>
      <c r="V12" s="89"/>
      <c r="W12" s="89"/>
      <c r="X12" s="89"/>
      <c r="Y12" s="89"/>
      <c r="Z12" s="89"/>
      <c r="AA12" s="89"/>
    </row>
    <row r="13" spans="1:27" ht="25.5" customHeight="1" x14ac:dyDescent="0.25">
      <c r="A13" s="47"/>
      <c r="B13" s="41"/>
      <c r="C13" s="51"/>
      <c r="D13" s="41"/>
      <c r="E13" s="51"/>
      <c r="F13" s="41"/>
      <c r="G13" s="51"/>
      <c r="H13" s="42"/>
      <c r="I13" s="89"/>
      <c r="J13" s="47"/>
      <c r="K13" s="41"/>
      <c r="L13" s="51"/>
      <c r="M13" s="54"/>
      <c r="N13" s="51"/>
      <c r="O13" s="41"/>
      <c r="P13" s="51"/>
      <c r="Q13" s="42"/>
      <c r="R13" s="89"/>
      <c r="S13" s="89"/>
      <c r="T13" s="89"/>
      <c r="U13" s="89"/>
      <c r="V13" s="89"/>
      <c r="W13" s="89"/>
      <c r="X13" s="89"/>
      <c r="Y13" s="89"/>
      <c r="Z13" s="89"/>
      <c r="AA13" s="89"/>
    </row>
    <row r="14" spans="1:27" ht="25.5" customHeight="1" x14ac:dyDescent="0.25">
      <c r="A14" s="43"/>
      <c r="B14" s="48"/>
      <c r="C14" s="40"/>
      <c r="D14" s="54"/>
      <c r="E14" s="40"/>
      <c r="F14" s="48"/>
      <c r="G14" s="40"/>
      <c r="H14" s="50"/>
      <c r="I14" s="89"/>
      <c r="J14" s="43"/>
      <c r="K14" s="48"/>
      <c r="L14" s="54"/>
      <c r="M14" s="54"/>
      <c r="N14" s="54"/>
      <c r="O14" s="48"/>
      <c r="P14" s="40"/>
      <c r="Q14" s="50"/>
      <c r="R14" s="89"/>
      <c r="S14" s="89"/>
      <c r="T14" s="89"/>
      <c r="U14" s="89"/>
      <c r="V14" s="89"/>
      <c r="W14" s="89"/>
      <c r="X14" s="89"/>
      <c r="Y14" s="89"/>
      <c r="Z14" s="89"/>
      <c r="AA14" s="89"/>
    </row>
    <row r="15" spans="1:27" ht="25.5" customHeight="1" x14ac:dyDescent="0.25">
      <c r="A15" s="52"/>
      <c r="B15" s="40"/>
      <c r="C15" s="54"/>
      <c r="D15" s="54"/>
      <c r="E15" s="54"/>
      <c r="F15" s="40"/>
      <c r="G15" s="48"/>
      <c r="H15" s="44"/>
      <c r="I15" s="89"/>
      <c r="J15" s="52"/>
      <c r="K15" s="54"/>
      <c r="L15" s="54"/>
      <c r="M15" s="54"/>
      <c r="N15" s="54"/>
      <c r="O15" s="54"/>
      <c r="P15" s="48"/>
      <c r="Q15" s="44"/>
      <c r="R15" s="89"/>
      <c r="S15" s="89"/>
      <c r="T15" s="89"/>
      <c r="U15" s="89"/>
      <c r="V15" s="89"/>
      <c r="W15" s="89"/>
      <c r="X15" s="89"/>
      <c r="Y15" s="89"/>
      <c r="Z15" s="89"/>
      <c r="AA15" s="89"/>
    </row>
    <row r="16" spans="1:27" ht="25.5" customHeight="1" x14ac:dyDescent="0.25">
      <c r="A16" s="43"/>
      <c r="B16" s="54"/>
      <c r="C16" s="54"/>
      <c r="D16" s="48"/>
      <c r="E16" s="54"/>
      <c r="F16" s="54"/>
      <c r="G16" s="40"/>
      <c r="H16" s="50"/>
      <c r="I16" s="89"/>
      <c r="J16" s="54"/>
      <c r="K16" s="54"/>
      <c r="L16" s="54"/>
      <c r="M16" s="48"/>
      <c r="N16" s="54"/>
      <c r="O16" s="54"/>
      <c r="P16" s="54"/>
      <c r="Q16" s="50"/>
      <c r="R16" s="89"/>
      <c r="S16" s="89"/>
      <c r="T16" s="89"/>
      <c r="U16" s="89"/>
      <c r="V16" s="89"/>
      <c r="W16" s="89"/>
      <c r="X16" s="89"/>
      <c r="Y16" s="89"/>
      <c r="Z16" s="89"/>
      <c r="AA16" s="89"/>
    </row>
    <row r="17" spans="1:27" ht="25.5" customHeight="1" x14ac:dyDescent="0.25">
      <c r="A17" s="52"/>
      <c r="B17" s="40"/>
      <c r="C17" s="54"/>
      <c r="D17" s="54"/>
      <c r="E17" s="54"/>
      <c r="F17" s="40"/>
      <c r="G17" s="48"/>
      <c r="H17" s="44"/>
      <c r="I17" s="89"/>
      <c r="J17" s="52"/>
      <c r="K17" s="54"/>
      <c r="L17" s="54"/>
      <c r="M17" s="54"/>
      <c r="N17" s="54"/>
      <c r="O17" s="54"/>
      <c r="P17" s="48"/>
      <c r="Q17" s="44"/>
      <c r="R17" s="89"/>
      <c r="S17" s="89"/>
      <c r="T17" s="89"/>
      <c r="U17" s="89"/>
      <c r="V17" s="89"/>
      <c r="W17" s="89"/>
      <c r="X17" s="89"/>
      <c r="Y17" s="89"/>
      <c r="Z17" s="89"/>
      <c r="AA17" s="89"/>
    </row>
    <row r="18" spans="1:27" ht="25.5" customHeight="1" x14ac:dyDescent="0.25">
      <c r="A18" s="43"/>
      <c r="B18" s="48"/>
      <c r="C18" s="40"/>
      <c r="D18" s="54"/>
      <c r="E18" s="40"/>
      <c r="F18" s="48"/>
      <c r="G18" s="40"/>
      <c r="H18" s="50"/>
      <c r="I18" s="89"/>
      <c r="J18" s="43"/>
      <c r="K18" s="48"/>
      <c r="L18" s="54"/>
      <c r="M18" s="54"/>
      <c r="N18" s="54"/>
      <c r="O18" s="48"/>
      <c r="P18" s="40"/>
      <c r="Q18" s="50"/>
      <c r="R18" s="89"/>
      <c r="S18" s="89"/>
      <c r="T18" s="89"/>
      <c r="U18" s="89"/>
      <c r="V18" s="89"/>
      <c r="W18" s="89"/>
      <c r="X18" s="89"/>
      <c r="Y18" s="89"/>
      <c r="Z18" s="89"/>
      <c r="AA18" s="89"/>
    </row>
    <row r="19" spans="1:27" ht="25.5" customHeight="1" x14ac:dyDescent="0.25">
      <c r="A19" s="52"/>
      <c r="B19" s="40"/>
      <c r="C19" s="48"/>
      <c r="D19" s="40"/>
      <c r="E19" s="48"/>
      <c r="F19" s="40"/>
      <c r="G19" s="48"/>
      <c r="H19" s="44"/>
      <c r="I19" s="89"/>
      <c r="J19" s="52"/>
      <c r="K19" s="40"/>
      <c r="L19" s="48"/>
      <c r="M19" s="54"/>
      <c r="N19" s="48"/>
      <c r="O19" s="40"/>
      <c r="P19" s="48"/>
      <c r="Q19" s="44"/>
      <c r="R19" s="89"/>
      <c r="S19" s="89"/>
      <c r="T19" s="89"/>
      <c r="U19" s="89"/>
      <c r="V19" s="89"/>
      <c r="W19" s="89"/>
      <c r="X19" s="89"/>
      <c r="Y19" s="89"/>
      <c r="Z19" s="89"/>
      <c r="AA19" s="89"/>
    </row>
    <row r="20" spans="1:27" ht="25.5" customHeight="1" thickBot="1" x14ac:dyDescent="0.3">
      <c r="A20" s="45"/>
      <c r="B20" s="53"/>
      <c r="C20" s="46"/>
      <c r="D20" s="53"/>
      <c r="E20" s="46"/>
      <c r="F20" s="53"/>
      <c r="G20" s="46"/>
      <c r="H20" s="49"/>
      <c r="I20" s="89"/>
      <c r="J20" s="45"/>
      <c r="K20" s="53"/>
      <c r="L20" s="46"/>
      <c r="M20" s="48"/>
      <c r="N20" s="46"/>
      <c r="O20" s="53"/>
      <c r="P20" s="46"/>
      <c r="Q20" s="49"/>
      <c r="R20" s="89"/>
      <c r="S20" s="89"/>
      <c r="T20" s="89"/>
      <c r="U20" s="89"/>
      <c r="V20" s="89"/>
      <c r="W20" s="89"/>
      <c r="X20" s="89"/>
      <c r="Y20" s="89"/>
      <c r="Z20" s="89"/>
      <c r="AA20" s="89"/>
    </row>
    <row r="21" spans="1:27" x14ac:dyDescent="0.25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</row>
    <row r="22" spans="1:27" x14ac:dyDescent="0.25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</row>
    <row r="23" spans="1:27" x14ac:dyDescent="0.25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</row>
    <row r="24" spans="1:27" x14ac:dyDescent="0.25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</row>
    <row r="25" spans="1:27" x14ac:dyDescent="0.25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</row>
    <row r="26" spans="1:27" x14ac:dyDescent="0.25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S26" s="89"/>
      <c r="T26" s="89"/>
      <c r="U26" s="89"/>
      <c r="V26" s="89"/>
      <c r="W26" s="89"/>
      <c r="X26" s="89"/>
      <c r="Y26" s="89"/>
      <c r="Z26" s="89"/>
      <c r="AA26" s="89"/>
    </row>
  </sheetData>
  <mergeCells count="4">
    <mergeCell ref="A1:H1"/>
    <mergeCell ref="J1:Q1"/>
    <mergeCell ref="A12:H12"/>
    <mergeCell ref="J12:Q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</vt:i4>
      </vt:variant>
    </vt:vector>
  </HeadingPairs>
  <TitlesOfParts>
    <vt:vector size="10" baseType="lpstr">
      <vt:lpstr>Calcul XP</vt:lpstr>
      <vt:lpstr>Combats</vt:lpstr>
      <vt:lpstr>Problématiques</vt:lpstr>
      <vt:lpstr>King</vt:lpstr>
      <vt:lpstr>Queen</vt:lpstr>
      <vt:lpstr>Bishop</vt:lpstr>
      <vt:lpstr>Knight</vt:lpstr>
      <vt:lpstr>Tableau des Heures</vt:lpstr>
      <vt:lpstr>Tableau des Portées</vt:lpstr>
      <vt:lpstr>Choix_1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 Minvielle</cp:lastModifiedBy>
  <cp:lastPrinted>2018-04-14T10:55:02Z</cp:lastPrinted>
  <dcterms:created xsi:type="dcterms:W3CDTF">2018-03-30T15:17:22Z</dcterms:created>
  <dcterms:modified xsi:type="dcterms:W3CDTF">2018-12-26T15:21:21Z</dcterms:modified>
</cp:coreProperties>
</file>