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filterPrivacy="1" codeName="ThisWorkbook"/>
  <xr:revisionPtr revIDLastSave="0" documentId="10_ncr:8100000_{32C13B36-923E-48B1-8D56-EE9BD7DBC674}" xr6:coauthVersionLast="32" xr6:coauthVersionMax="32" xr10:uidLastSave="{00000000-0000-0000-0000-000000000000}"/>
  <bookViews>
    <workbookView xWindow="0" yWindow="0" windowWidth="20490" windowHeight="7755" xr2:uid="{00000000-000D-0000-FFFF-FFFF00000000}"/>
  </bookViews>
  <sheets>
    <sheet name="Feuil1" sheetId="2" r:id="rId1"/>
    <sheet name="Feuil2" sheetId="4" r:id="rId2"/>
  </sheets>
  <definedNames>
    <definedName name="_xlnm._FilterDatabase" localSheetId="0" hidden="1">Feuil1!$B$1:$C$12</definedName>
    <definedName name="Abonnement_médiathèque">#REF!</definedName>
    <definedName name="Accompagnement_coaching">#REF!</definedName>
    <definedName name="Affranchissement">Feuil2!$A$3:$A$4</definedName>
    <definedName name="Agent_d_accueil">#REF!</definedName>
    <definedName name="Audiovisuelles">#REF!</definedName>
    <definedName name="CATEGORIES">#REF!</definedName>
    <definedName name="Catégories">Feuil2!$A$1:$M$1</definedName>
    <definedName name="classe">Feuil2!$A$3:$M$22</definedName>
    <definedName name="Communication">Feuil2!$B$3:$B$7</definedName>
    <definedName name="Conférence">Feuil2!$C$3:$C$8</definedName>
    <definedName name="Cotisations">#REF!</definedName>
    <definedName name="Déplacement_collaborateurs_Audencia">#REF!</definedName>
    <definedName name="Déplacement_hébergement_et_maintenance">#REF!</definedName>
    <definedName name="Documentation">Feuil2!$D$3:$D$8</definedName>
    <definedName name="Entretien">Feuil2!$E$3:$E$15</definedName>
    <definedName name="Entretien_et_réparation">#REF!</definedName>
    <definedName name="Externe">Feuil2!$J$3:$J$22</definedName>
    <definedName name="Fourn_administratives_et_scolaires">#REF!</definedName>
    <definedName name="Fournitures">Feuil2!$F$3:$F$12</definedName>
    <definedName name="Gardiennage">Feuil2!$E$9:$E$14</definedName>
    <definedName name="Immos_en_cours">#REF!</definedName>
    <definedName name="Investissement">Feuil2!$G$3:$G$13</definedName>
    <definedName name="Licence">Feuil2!$H$3:$H$4</definedName>
    <definedName name="Location">Feuil2!$I$3:$I$6</definedName>
    <definedName name="Nettoyage">Feuil2!$E$15</definedName>
    <definedName name="ok">Feuil2!$A$3:$M$22</definedName>
    <definedName name="Restauration">Feuil2!$K$3:$K$5</definedName>
    <definedName name="RH">Feuil2!$L$3:$L$13</definedName>
    <definedName name="sc">Feuil2!$A$1:$M$22</definedName>
    <definedName name="sous">Feuil2!$A$3:$M$22</definedName>
    <definedName name="Transports">Feuil2!$M$3:$M$11</definedName>
  </definedNames>
  <calcPr calcId="162913"/>
</workbook>
</file>

<file path=xl/calcChain.xml><?xml version="1.0" encoding="utf-8"?>
<calcChain xmlns="http://schemas.openxmlformats.org/spreadsheetml/2006/main">
  <c r="A3" i="4" l="1"/>
  <c r="M1" i="4" l="1"/>
  <c r="L1" i="4"/>
  <c r="K1" i="4"/>
  <c r="J1" i="4"/>
  <c r="H1" i="4"/>
  <c r="G1" i="4"/>
  <c r="F1" i="4"/>
  <c r="E1" i="4"/>
  <c r="D1" i="4"/>
  <c r="C1" i="4"/>
  <c r="B1" i="4"/>
  <c r="A1" i="4"/>
  <c r="A4" i="4"/>
  <c r="I1" i="4"/>
</calcChain>
</file>

<file path=xl/sharedStrings.xml><?xml version="1.0" encoding="utf-8"?>
<sst xmlns="http://schemas.openxmlformats.org/spreadsheetml/2006/main" count="289" uniqueCount="122">
  <si>
    <t>AED</t>
  </si>
  <si>
    <t xml:space="preserve">Fournisseur </t>
  </si>
  <si>
    <t>Sous-Catégorie</t>
  </si>
  <si>
    <t>Catégorie</t>
  </si>
  <si>
    <t xml:space="preserve">Site ou service demandeur  </t>
  </si>
  <si>
    <t>Montant</t>
  </si>
  <si>
    <t>Produit</t>
  </si>
  <si>
    <t>Libellé</t>
  </si>
  <si>
    <t>Réalisation prévu le</t>
  </si>
  <si>
    <t>Livraison à</t>
  </si>
  <si>
    <t>Imputation</t>
  </si>
  <si>
    <t>Type de paiement</t>
  </si>
  <si>
    <t>Paper Board Médiathèque Atlantic Campus</t>
  </si>
  <si>
    <t>Atlantic Campus</t>
  </si>
  <si>
    <t>Office Dépôt</t>
  </si>
  <si>
    <t>Paper Board</t>
  </si>
  <si>
    <t>Mgx</t>
  </si>
  <si>
    <t>Annonces et insertions</t>
  </si>
  <si>
    <t>Cadeaux</t>
  </si>
  <si>
    <t>Communication web</t>
  </si>
  <si>
    <t>Editions</t>
  </si>
  <si>
    <t>Fourn matériel communication</t>
  </si>
  <si>
    <t>Cotisations</t>
  </si>
  <si>
    <t>Inscriptions colloques</t>
  </si>
  <si>
    <t>Inscriptions conférences</t>
  </si>
  <si>
    <t>Salons prospection France</t>
  </si>
  <si>
    <t>Salons prospection internationaux</t>
  </si>
  <si>
    <t>Abonnement médiathèque</t>
  </si>
  <si>
    <t>Bases de données</t>
  </si>
  <si>
    <t>Cas pratiques</t>
  </si>
  <si>
    <t>Documentation générale et revues</t>
  </si>
  <si>
    <t>Etudes et test pédagogiques</t>
  </si>
  <si>
    <t>Ouvrages médiathèque</t>
  </si>
  <si>
    <t>Entretien et réparation</t>
  </si>
  <si>
    <t>Audiovisuel</t>
  </si>
  <si>
    <t>Informatique</t>
  </si>
  <si>
    <t>Matériel divers</t>
  </si>
  <si>
    <t>Terrain/bâtiment</t>
  </si>
  <si>
    <t>Véhicule</t>
  </si>
  <si>
    <t>Gardiennage</t>
  </si>
  <si>
    <t>Maintenance annuelle</t>
  </si>
  <si>
    <t>Bâtiment</t>
  </si>
  <si>
    <t>Divers</t>
  </si>
  <si>
    <t>Site web</t>
  </si>
  <si>
    <t>Nettoyage</t>
  </si>
  <si>
    <t>Fourn administratives et scolaires</t>
  </si>
  <si>
    <t>Fourn audiovisuelles</t>
  </si>
  <si>
    <t>Fourn entretien</t>
  </si>
  <si>
    <t>Fourn imprimerie</t>
  </si>
  <si>
    <t>Fourn informatique</t>
  </si>
  <si>
    <t>Fourn sport</t>
  </si>
  <si>
    <t>Marchandise caféteria</t>
  </si>
  <si>
    <t>Marchandise La Boutique</t>
  </si>
  <si>
    <t>Petit équipement</t>
  </si>
  <si>
    <t>Immos en cours</t>
  </si>
  <si>
    <t>Instal agenc aménag bâtiment</t>
  </si>
  <si>
    <t>Logiciel</t>
  </si>
  <si>
    <t>Matériel administratif et divers</t>
  </si>
  <si>
    <t>Matériel audiovisuel</t>
  </si>
  <si>
    <t>Matériel enseignement</t>
  </si>
  <si>
    <t>Matériel informatique</t>
  </si>
  <si>
    <t>Matériel restaurant</t>
  </si>
  <si>
    <t>Matériel téléphone</t>
  </si>
  <si>
    <t>Mobilier administratif</t>
  </si>
  <si>
    <t xml:space="preserve">Mobilier enseignement </t>
  </si>
  <si>
    <t>Licences</t>
  </si>
  <si>
    <t>Audiovisuelles</t>
  </si>
  <si>
    <t>Matériel</t>
  </si>
  <si>
    <t>Salle/Lieux</t>
  </si>
  <si>
    <t>Agent d'accueil</t>
  </si>
  <si>
    <t>Agent technique</t>
  </si>
  <si>
    <t>Animateur conférencier</t>
  </si>
  <si>
    <t>Audit/Etude</t>
  </si>
  <si>
    <t>Audit vérification technique</t>
  </si>
  <si>
    <t>Avocats</t>
  </si>
  <si>
    <t>Bureau représentation à l'étranger</t>
  </si>
  <si>
    <t>Commissaires aux comptes</t>
  </si>
  <si>
    <t>Commission de recrutement</t>
  </si>
  <si>
    <t>Coordinateur programme scolarité</t>
  </si>
  <si>
    <t>Droits auteurs et reprod</t>
  </si>
  <si>
    <t>Montage vidéo/photos</t>
  </si>
  <si>
    <t>Régie technique</t>
  </si>
  <si>
    <t>Relations presse</t>
  </si>
  <si>
    <t>Relecture transcription</t>
  </si>
  <si>
    <t>Sites web hébergement et maintenance</t>
  </si>
  <si>
    <t>Sous-traitance/prestation externe</t>
  </si>
  <si>
    <t>Traduction</t>
  </si>
  <si>
    <t>Déplacement hébergement et maintenance</t>
  </si>
  <si>
    <t>Réception restauration traiteur</t>
  </si>
  <si>
    <t>Repas équipe collaborateurs Audencia</t>
  </si>
  <si>
    <t>Accompagnement coaching</t>
  </si>
  <si>
    <t>Accompagnement psychologues</t>
  </si>
  <si>
    <t>Conduite entretien professionnel</t>
  </si>
  <si>
    <t>Déplacement formation personnel Audencia</t>
  </si>
  <si>
    <t>Formation (plan) personnel Audencia</t>
  </si>
  <si>
    <t>Frais déménagement</t>
  </si>
  <si>
    <t>Frais recrutement personnel</t>
  </si>
  <si>
    <t>Intérimaire</t>
  </si>
  <si>
    <t>Personnel détachés administratif</t>
  </si>
  <si>
    <t>Personnel détachés programme scolarité</t>
  </si>
  <si>
    <t>Prestation externe/sous traitance</t>
  </si>
  <si>
    <t>Déplacement collaborateurs Audencia</t>
  </si>
  <si>
    <t>Déplacement étudiants</t>
  </si>
  <si>
    <t>Déplacement invités</t>
  </si>
  <si>
    <t>Déplacement prof vacataires</t>
  </si>
  <si>
    <t>Déplacement salons France</t>
  </si>
  <si>
    <t>Déplacement salons international</t>
  </si>
  <si>
    <t>Hébergement camping hôtel</t>
  </si>
  <si>
    <t>.</t>
  </si>
  <si>
    <t>Affranchissement</t>
  </si>
  <si>
    <t>Communication</t>
  </si>
  <si>
    <t>Conférence</t>
  </si>
  <si>
    <t>Documentation</t>
  </si>
  <si>
    <t>Entretien</t>
  </si>
  <si>
    <t>Fournitures</t>
  </si>
  <si>
    <t>Investissement</t>
  </si>
  <si>
    <t>Location</t>
  </si>
  <si>
    <t>Externe</t>
  </si>
  <si>
    <t>Restauration</t>
  </si>
  <si>
    <t>RH</t>
  </si>
  <si>
    <t>Transports</t>
  </si>
  <si>
    <t>RH - Recrutement - Formation professionnelle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</si>
</sst>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9" x14ac:knownFonts="1">
    <font>
      <sz val="11"/>
      <color theme="4" tint="-0.2499465926084170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b/>
      <sz val="11"/>
      <color theme="0"/>
      <name val="Arial"/>
      <family val="2"/>
      <scheme val="minor"/>
    </font>
    <font>
      <sz val="9"/>
      <color theme="4" tint="-0.24994659260841701"/>
      <name val="Arial"/>
      <family val="2"/>
      <scheme val="minor"/>
    </font>
    <font>
      <sz val="20"/>
      <color theme="1" tint="0.34998626667073579"/>
      <name val="Arial"/>
      <family val="2"/>
      <scheme val="major"/>
    </font>
    <font>
      <b/>
      <sz val="11"/>
      <color theme="4" tint="-0.2499465926084170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5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0" fillId="3" borderId="4" xfId="0" applyFill="1" applyBorder="1">
      <alignment vertical="center"/>
    </xf>
    <xf numFmtId="0" fontId="0" fillId="0" borderId="5" xfId="0" applyBorder="1">
      <alignment vertical="center"/>
    </xf>
    <xf numFmtId="0" fontId="0" fillId="3" borderId="5" xfId="0" applyFill="1" applyBorder="1">
      <alignment vertical="center"/>
    </xf>
    <xf numFmtId="14" fontId="0" fillId="0" borderId="5" xfId="0" applyNumberFormat="1" applyBorder="1" applyAlignment="1">
      <alignment horizontal="left" vertical="center"/>
    </xf>
    <xf numFmtId="164" fontId="0" fillId="3" borderId="6" xfId="0" applyNumberFormat="1" applyFill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4" borderId="0" xfId="0" applyFill="1">
      <alignment vertical="center"/>
    </xf>
    <xf numFmtId="0" fontId="5" fillId="5" borderId="0" xfId="0" applyFont="1" applyFill="1" applyBorder="1" applyAlignment="1">
      <alignment horizontal="left" vertical="center" indent="1"/>
    </xf>
    <xf numFmtId="164" fontId="0" fillId="4" borderId="0" xfId="0" applyNumberFormat="1" applyFill="1" applyBorder="1" applyAlignment="1">
      <alignment horizontal="left" vertical="center"/>
    </xf>
    <xf numFmtId="0" fontId="8" fillId="0" borderId="0" xfId="0" applyFont="1">
      <alignment vertical="center"/>
    </xf>
    <xf numFmtId="0" fontId="7" fillId="0" borderId="7" xfId="1" applyFont="1" applyBorder="1" applyAlignment="1">
      <alignment horizontal="center"/>
    </xf>
  </cellXfs>
  <cellStyles count="5"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</cellStyles>
  <dxfs count="5"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border>
        <left style="medium">
          <color theme="4"/>
        </left>
      </border>
    </dxf>
    <dxf>
      <font>
        <b/>
        <i val="0"/>
        <color theme="4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4"/>
      <tableStyleElement type="headerRow" dxfId="3"/>
      <tableStyleElement type="firstColumn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C13"/>
  <sheetViews>
    <sheetView tabSelected="1" topLeftCell="B1" workbookViewId="0">
      <selection activeCell="C7" sqref="C7"/>
    </sheetView>
  </sheetViews>
  <sheetFormatPr baseColWidth="10" defaultRowHeight="14.25" x14ac:dyDescent="0.2"/>
  <cols>
    <col min="1" max="1" width="2.375" customWidth="1"/>
    <col min="2" max="2" width="54" customWidth="1"/>
    <col min="3" max="3" width="59.625" customWidth="1"/>
    <col min="4" max="4" width="5.25" customWidth="1"/>
    <col min="5" max="5" width="55.125" bestFit="1" customWidth="1"/>
    <col min="6" max="6" width="42.875" bestFit="1" customWidth="1"/>
  </cols>
  <sheetData>
    <row r="1" spans="1:3" ht="24.75" customHeight="1" x14ac:dyDescent="0.35">
      <c r="B1" s="14" t="s">
        <v>0</v>
      </c>
      <c r="C1" s="14"/>
    </row>
    <row r="2" spans="1:3" ht="20.25" customHeight="1" x14ac:dyDescent="0.2">
      <c r="B2" s="1" t="s">
        <v>7</v>
      </c>
      <c r="C2" s="4" t="s">
        <v>12</v>
      </c>
    </row>
    <row r="3" spans="1:3" ht="20.25" customHeight="1" x14ac:dyDescent="0.2">
      <c r="B3" s="2" t="s">
        <v>8</v>
      </c>
      <c r="C3" s="7">
        <v>43425</v>
      </c>
    </row>
    <row r="4" spans="1:3" ht="20.25" customHeight="1" x14ac:dyDescent="0.2">
      <c r="B4" s="2" t="s">
        <v>9</v>
      </c>
      <c r="C4" s="6" t="s">
        <v>13</v>
      </c>
    </row>
    <row r="5" spans="1:3" ht="20.25" customHeight="1" x14ac:dyDescent="0.2">
      <c r="B5" s="2" t="s">
        <v>1</v>
      </c>
      <c r="C5" s="5" t="s">
        <v>14</v>
      </c>
    </row>
    <row r="6" spans="1:3" ht="20.25" customHeight="1" x14ac:dyDescent="0.2">
      <c r="B6" s="2" t="s">
        <v>6</v>
      </c>
      <c r="C6" s="4" t="s">
        <v>15</v>
      </c>
    </row>
    <row r="7" spans="1:3" ht="20.25" customHeight="1" x14ac:dyDescent="0.2">
      <c r="B7" s="2" t="s">
        <v>3</v>
      </c>
      <c r="C7" s="9" t="s">
        <v>121</v>
      </c>
    </row>
    <row r="8" spans="1:3" ht="20.25" customHeight="1" x14ac:dyDescent="0.2">
      <c r="B8" s="2" t="s">
        <v>2</v>
      </c>
      <c r="C8" s="9"/>
    </row>
    <row r="9" spans="1:3" ht="20.25" customHeight="1" x14ac:dyDescent="0.2">
      <c r="B9" s="2" t="s">
        <v>4</v>
      </c>
      <c r="C9" s="5" t="s">
        <v>16</v>
      </c>
    </row>
    <row r="10" spans="1:3" ht="20.25" customHeight="1" x14ac:dyDescent="0.2">
      <c r="B10" s="2" t="s">
        <v>10</v>
      </c>
      <c r="C10" s="6"/>
    </row>
    <row r="11" spans="1:3" ht="20.25" customHeight="1" x14ac:dyDescent="0.2">
      <c r="B11" s="2" t="s">
        <v>11</v>
      </c>
      <c r="C11" s="5"/>
    </row>
    <row r="12" spans="1:3" ht="20.25" customHeight="1" x14ac:dyDescent="0.2">
      <c r="B12" s="3" t="s">
        <v>5</v>
      </c>
      <c r="C12" s="8"/>
    </row>
    <row r="13" spans="1:3" ht="12.75" customHeight="1" x14ac:dyDescent="0.2">
      <c r="A13" s="10"/>
      <c r="B13" s="11"/>
      <c r="C13" s="12"/>
    </row>
  </sheetData>
  <dataConsolidate/>
  <mergeCells count="1">
    <mergeCell ref="B1:C1"/>
  </mergeCells>
  <dataValidations count="1">
    <dataValidation type="list" showInputMessage="1" showErrorMessage="1" sqref="C7" xr:uid="{00000000-0002-0000-0000-000000000000}">
      <formula1>Catégories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INDIRECT(HLOOKUP($C$7,Feuil2!$A$1:$M$2,2,0))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workbookViewId="0">
      <selection activeCell="M3" sqref="M3"/>
    </sheetView>
  </sheetViews>
  <sheetFormatPr baseColWidth="10" defaultRowHeight="14.25" x14ac:dyDescent="0.2"/>
  <cols>
    <col min="1" max="1" width="38.75" customWidth="1"/>
    <col min="2" max="2" width="34.375" customWidth="1"/>
    <col min="3" max="3" width="30.375" customWidth="1"/>
    <col min="4" max="4" width="29.125" customWidth="1"/>
    <col min="5" max="5" width="23.25" customWidth="1"/>
    <col min="6" max="6" width="31.5" customWidth="1"/>
    <col min="7" max="7" width="31.875" customWidth="1"/>
    <col min="8" max="8" width="20.625" customWidth="1"/>
    <col min="9" max="9" width="13.125" customWidth="1"/>
    <col min="10" max="10" width="39.125" customWidth="1"/>
    <col min="11" max="11" width="36.125" customWidth="1"/>
    <col min="12" max="12" width="41.875" customWidth="1"/>
    <col min="13" max="13" width="37" customWidth="1"/>
    <col min="14" max="14" width="26" customWidth="1"/>
  </cols>
  <sheetData>
    <row r="1" spans="1:13" s="13" customFormat="1" ht="15" x14ac:dyDescent="0.2">
      <c r="A1" s="13" t="str">
        <f>"Affranchissement et transports"</f>
        <v>Affranchissement et transports</v>
      </c>
      <c r="B1" s="13" t="str">
        <f>"Communication éditions publicités"</f>
        <v>Communication éditions publicités</v>
      </c>
      <c r="C1" s="13" t="str">
        <f>"Conférence et salon prospection"</f>
        <v>Conférence et salon prospection</v>
      </c>
      <c r="D1" s="13" t="str">
        <f>"Documentation et test"</f>
        <v>Documentation et test</v>
      </c>
      <c r="E1" s="13" t="str">
        <f>"Entretien et maintenance"</f>
        <v>Entretien et maintenance</v>
      </c>
      <c r="F1" s="13" t="str">
        <f>"Fournitures et petits équipements"</f>
        <v>Fournitures et petits équipements</v>
      </c>
      <c r="G1" s="13" t="str">
        <f>"Investissement (si montant &gt; 600€)"</f>
        <v>Investissement (si montant &gt; 600€)</v>
      </c>
      <c r="H1" s="13" t="str">
        <f>"Licence et cotisation"</f>
        <v>Licence et cotisation</v>
      </c>
      <c r="I1" s="13" t="str">
        <f>"Location"</f>
        <v>Location</v>
      </c>
      <c r="J1" s="13" t="str">
        <f>"Presta externe - Sous traitance - Honoraire"</f>
        <v>Presta externe - Sous traitance - Honoraire</v>
      </c>
      <c r="K1" s="13" t="str">
        <f>"Restauration et invités"</f>
        <v>Restauration et invités</v>
      </c>
      <c r="L1" s="13" t="str">
        <f>"RH - Recrutement - Formation professionnelle"</f>
        <v>RH - Recrutement - Formation professionnelle</v>
      </c>
      <c r="M1" s="13" t="str">
        <f>"Transports et déplacements"</f>
        <v>Transports et déplacements</v>
      </c>
    </row>
    <row r="2" spans="1:13" s="13" customFormat="1" ht="15" x14ac:dyDescent="0.2">
      <c r="A2" s="13" t="s">
        <v>109</v>
      </c>
      <c r="B2" s="13" t="s">
        <v>110</v>
      </c>
      <c r="C2" s="13" t="s">
        <v>111</v>
      </c>
      <c r="D2" s="13" t="s">
        <v>112</v>
      </c>
      <c r="E2" s="13" t="s">
        <v>113</v>
      </c>
      <c r="F2" s="13" t="s">
        <v>114</v>
      </c>
      <c r="G2" s="13" t="s">
        <v>115</v>
      </c>
      <c r="H2" s="13" t="s">
        <v>22</v>
      </c>
      <c r="I2" s="13" t="s">
        <v>116</v>
      </c>
      <c r="J2" s="13" t="s">
        <v>117</v>
      </c>
      <c r="K2" s="13" t="s">
        <v>118</v>
      </c>
      <c r="L2" s="13" t="s">
        <v>119</v>
      </c>
      <c r="M2" s="13" t="s">
        <v>120</v>
      </c>
    </row>
    <row r="3" spans="1:13" ht="15" x14ac:dyDescent="0.2">
      <c r="A3" t="str">
        <f>"Affranchissement"</f>
        <v>Affranchissement</v>
      </c>
      <c r="B3" t="s">
        <v>17</v>
      </c>
      <c r="C3" t="s">
        <v>18</v>
      </c>
      <c r="D3" t="s">
        <v>27</v>
      </c>
      <c r="E3" s="13" t="s">
        <v>33</v>
      </c>
      <c r="F3" t="s">
        <v>45</v>
      </c>
      <c r="G3" t="s">
        <v>54</v>
      </c>
      <c r="H3" t="s">
        <v>22</v>
      </c>
      <c r="I3" t="s">
        <v>66</v>
      </c>
      <c r="J3" t="s">
        <v>69</v>
      </c>
      <c r="K3" t="s">
        <v>87</v>
      </c>
      <c r="L3" t="s">
        <v>90</v>
      </c>
      <c r="M3" t="s">
        <v>101</v>
      </c>
    </row>
    <row r="4" spans="1:13" x14ac:dyDescent="0.2">
      <c r="A4" t="str">
        <f>"Courriers"</f>
        <v>Courriers</v>
      </c>
      <c r="B4" t="s">
        <v>18</v>
      </c>
      <c r="C4" t="s">
        <v>22</v>
      </c>
      <c r="D4" t="s">
        <v>28</v>
      </c>
      <c r="E4" t="s">
        <v>34</v>
      </c>
      <c r="F4" t="s">
        <v>46</v>
      </c>
      <c r="G4" t="s">
        <v>55</v>
      </c>
      <c r="H4" t="s">
        <v>65</v>
      </c>
      <c r="I4" t="s">
        <v>67</v>
      </c>
      <c r="J4" t="s">
        <v>70</v>
      </c>
      <c r="K4" t="s">
        <v>88</v>
      </c>
      <c r="L4" t="s">
        <v>91</v>
      </c>
      <c r="M4" t="s">
        <v>102</v>
      </c>
    </row>
    <row r="5" spans="1:13" x14ac:dyDescent="0.2">
      <c r="A5" t="s">
        <v>108</v>
      </c>
      <c r="B5" t="s">
        <v>19</v>
      </c>
      <c r="C5" t="s">
        <v>23</v>
      </c>
      <c r="D5" t="s">
        <v>29</v>
      </c>
      <c r="E5" t="s">
        <v>35</v>
      </c>
      <c r="F5" t="s">
        <v>47</v>
      </c>
      <c r="G5" t="s">
        <v>56</v>
      </c>
      <c r="H5" t="s">
        <v>108</v>
      </c>
      <c r="I5" t="s">
        <v>68</v>
      </c>
      <c r="J5" t="s">
        <v>71</v>
      </c>
      <c r="K5" t="s">
        <v>89</v>
      </c>
      <c r="L5" t="s">
        <v>92</v>
      </c>
      <c r="M5" t="s">
        <v>93</v>
      </c>
    </row>
    <row r="6" spans="1:13" x14ac:dyDescent="0.2">
      <c r="A6" t="s">
        <v>108</v>
      </c>
      <c r="B6" t="s">
        <v>20</v>
      </c>
      <c r="C6" t="s">
        <v>24</v>
      </c>
      <c r="D6" t="s">
        <v>30</v>
      </c>
      <c r="E6" t="s">
        <v>36</v>
      </c>
      <c r="F6" t="s">
        <v>48</v>
      </c>
      <c r="G6" t="s">
        <v>57</v>
      </c>
      <c r="H6" t="s">
        <v>108</v>
      </c>
      <c r="I6" t="s">
        <v>38</v>
      </c>
      <c r="J6" t="s">
        <v>72</v>
      </c>
      <c r="K6" t="s">
        <v>108</v>
      </c>
      <c r="L6" t="s">
        <v>93</v>
      </c>
      <c r="M6" t="s">
        <v>103</v>
      </c>
    </row>
    <row r="7" spans="1:13" x14ac:dyDescent="0.2">
      <c r="A7" t="s">
        <v>108</v>
      </c>
      <c r="B7" t="s">
        <v>21</v>
      </c>
      <c r="C7" t="s">
        <v>25</v>
      </c>
      <c r="D7" t="s">
        <v>31</v>
      </c>
      <c r="E7" t="s">
        <v>37</v>
      </c>
      <c r="F7" t="s">
        <v>49</v>
      </c>
      <c r="G7" t="s">
        <v>58</v>
      </c>
      <c r="H7" t="s">
        <v>108</v>
      </c>
      <c r="I7" t="s">
        <v>108</v>
      </c>
      <c r="J7" t="s">
        <v>73</v>
      </c>
      <c r="K7" t="s">
        <v>108</v>
      </c>
      <c r="L7" t="s">
        <v>94</v>
      </c>
      <c r="M7" t="s">
        <v>104</v>
      </c>
    </row>
    <row r="8" spans="1:13" x14ac:dyDescent="0.2">
      <c r="A8" t="s">
        <v>108</v>
      </c>
      <c r="B8" t="s">
        <v>108</v>
      </c>
      <c r="C8" t="s">
        <v>26</v>
      </c>
      <c r="D8" t="s">
        <v>32</v>
      </c>
      <c r="E8" t="s">
        <v>38</v>
      </c>
      <c r="F8" t="s">
        <v>21</v>
      </c>
      <c r="G8" t="s">
        <v>59</v>
      </c>
      <c r="H8" t="s">
        <v>108</v>
      </c>
      <c r="I8" t="s">
        <v>108</v>
      </c>
      <c r="J8" t="s">
        <v>74</v>
      </c>
      <c r="K8" t="s">
        <v>108</v>
      </c>
      <c r="L8" t="s">
        <v>95</v>
      </c>
      <c r="M8" t="s">
        <v>105</v>
      </c>
    </row>
    <row r="9" spans="1:13" ht="15" x14ac:dyDescent="0.2">
      <c r="A9" t="s">
        <v>108</v>
      </c>
      <c r="B9" t="s">
        <v>108</v>
      </c>
      <c r="C9" t="s">
        <v>108</v>
      </c>
      <c r="D9" t="s">
        <v>108</v>
      </c>
      <c r="E9" s="13" t="s">
        <v>39</v>
      </c>
      <c r="F9" t="s">
        <v>50</v>
      </c>
      <c r="G9" t="s">
        <v>60</v>
      </c>
      <c r="H9" t="s">
        <v>108</v>
      </c>
      <c r="I9" t="s">
        <v>108</v>
      </c>
      <c r="J9" t="s">
        <v>75</v>
      </c>
      <c r="K9" t="s">
        <v>108</v>
      </c>
      <c r="L9" t="s">
        <v>96</v>
      </c>
      <c r="M9" t="s">
        <v>106</v>
      </c>
    </row>
    <row r="10" spans="1:13" x14ac:dyDescent="0.2">
      <c r="A10" t="s">
        <v>108</v>
      </c>
      <c r="B10" t="s">
        <v>108</v>
      </c>
      <c r="C10" t="s">
        <v>108</v>
      </c>
      <c r="D10" t="s">
        <v>108</v>
      </c>
      <c r="E10" t="s">
        <v>40</v>
      </c>
      <c r="F10" t="s">
        <v>51</v>
      </c>
      <c r="G10" t="s">
        <v>61</v>
      </c>
      <c r="H10" t="s">
        <v>108</v>
      </c>
      <c r="I10" t="s">
        <v>108</v>
      </c>
      <c r="J10" t="s">
        <v>76</v>
      </c>
      <c r="K10" t="s">
        <v>108</v>
      </c>
      <c r="L10" t="s">
        <v>97</v>
      </c>
      <c r="M10" t="s">
        <v>107</v>
      </c>
    </row>
    <row r="11" spans="1:13" x14ac:dyDescent="0.2">
      <c r="A11" t="s">
        <v>108</v>
      </c>
      <c r="B11" t="s">
        <v>108</v>
      </c>
      <c r="C11" t="s">
        <v>108</v>
      </c>
      <c r="D11" t="s">
        <v>108</v>
      </c>
      <c r="E11" t="s">
        <v>41</v>
      </c>
      <c r="F11" t="s">
        <v>52</v>
      </c>
      <c r="G11" t="s">
        <v>62</v>
      </c>
      <c r="H11" t="s">
        <v>108</v>
      </c>
      <c r="I11" t="s">
        <v>108</v>
      </c>
      <c r="J11" t="s">
        <v>77</v>
      </c>
      <c r="K11" t="s">
        <v>108</v>
      </c>
      <c r="L11" t="s">
        <v>98</v>
      </c>
      <c r="M11" t="s">
        <v>89</v>
      </c>
    </row>
    <row r="12" spans="1:13" x14ac:dyDescent="0.2">
      <c r="A12" t="s">
        <v>108</v>
      </c>
      <c r="B12" t="s">
        <v>108</v>
      </c>
      <c r="C12" t="s">
        <v>108</v>
      </c>
      <c r="D12" t="s">
        <v>108</v>
      </c>
      <c r="E12" t="s">
        <v>42</v>
      </c>
      <c r="F12" t="s">
        <v>53</v>
      </c>
      <c r="G12" t="s">
        <v>63</v>
      </c>
      <c r="H12" t="s">
        <v>108</v>
      </c>
      <c r="I12" t="s">
        <v>108</v>
      </c>
      <c r="J12" t="s">
        <v>78</v>
      </c>
      <c r="K12" t="s">
        <v>108</v>
      </c>
      <c r="L12" t="s">
        <v>99</v>
      </c>
      <c r="M12" t="s">
        <v>108</v>
      </c>
    </row>
    <row r="13" spans="1:13" x14ac:dyDescent="0.2">
      <c r="A13" t="s">
        <v>108</v>
      </c>
      <c r="B13" t="s">
        <v>108</v>
      </c>
      <c r="C13" t="s">
        <v>108</v>
      </c>
      <c r="D13" t="s">
        <v>108</v>
      </c>
      <c r="E13" t="s">
        <v>35</v>
      </c>
      <c r="F13" t="s">
        <v>108</v>
      </c>
      <c r="G13" t="s">
        <v>64</v>
      </c>
      <c r="H13" t="s">
        <v>108</v>
      </c>
      <c r="I13" t="s">
        <v>108</v>
      </c>
      <c r="J13" t="s">
        <v>79</v>
      </c>
      <c r="K13" t="s">
        <v>108</v>
      </c>
      <c r="L13" t="s">
        <v>100</v>
      </c>
      <c r="M13" t="s">
        <v>108</v>
      </c>
    </row>
    <row r="14" spans="1:13" x14ac:dyDescent="0.2">
      <c r="A14" t="s">
        <v>108</v>
      </c>
      <c r="B14" t="s">
        <v>108</v>
      </c>
      <c r="C14" t="s">
        <v>108</v>
      </c>
      <c r="D14" t="s">
        <v>108</v>
      </c>
      <c r="E14" t="s">
        <v>43</v>
      </c>
      <c r="F14" t="s">
        <v>108</v>
      </c>
      <c r="G14" t="s">
        <v>108</v>
      </c>
      <c r="H14" t="s">
        <v>108</v>
      </c>
      <c r="I14" t="s">
        <v>108</v>
      </c>
      <c r="J14" t="s">
        <v>39</v>
      </c>
      <c r="K14" t="s">
        <v>108</v>
      </c>
      <c r="L14" t="s">
        <v>108</v>
      </c>
      <c r="M14" t="s">
        <v>108</v>
      </c>
    </row>
    <row r="15" spans="1:13" ht="15" x14ac:dyDescent="0.2">
      <c r="A15" t="s">
        <v>108</v>
      </c>
      <c r="B15" t="s">
        <v>108</v>
      </c>
      <c r="C15" t="s">
        <v>108</v>
      </c>
      <c r="D15" t="s">
        <v>108</v>
      </c>
      <c r="E15" s="13" t="s">
        <v>44</v>
      </c>
      <c r="F15" t="s">
        <v>108</v>
      </c>
      <c r="G15" t="s">
        <v>108</v>
      </c>
      <c r="H15" t="s">
        <v>108</v>
      </c>
      <c r="I15" t="s">
        <v>108</v>
      </c>
      <c r="J15" t="s">
        <v>80</v>
      </c>
      <c r="K15" t="s">
        <v>108</v>
      </c>
      <c r="L15" t="s">
        <v>108</v>
      </c>
      <c r="M15" t="s">
        <v>108</v>
      </c>
    </row>
    <row r="16" spans="1:13" x14ac:dyDescent="0.2">
      <c r="A16" t="s">
        <v>108</v>
      </c>
      <c r="B16" t="s">
        <v>108</v>
      </c>
      <c r="C16" t="s">
        <v>108</v>
      </c>
      <c r="D16" t="s">
        <v>108</v>
      </c>
      <c r="E16" t="s">
        <v>108</v>
      </c>
      <c r="F16" t="s">
        <v>108</v>
      </c>
      <c r="G16" t="s">
        <v>108</v>
      </c>
      <c r="H16" t="s">
        <v>108</v>
      </c>
      <c r="I16" t="s">
        <v>108</v>
      </c>
      <c r="J16" t="s">
        <v>44</v>
      </c>
      <c r="K16" t="s">
        <v>108</v>
      </c>
      <c r="L16" t="s">
        <v>108</v>
      </c>
      <c r="M16" t="s">
        <v>108</v>
      </c>
    </row>
    <row r="17" spans="1:13" x14ac:dyDescent="0.2">
      <c r="A17" t="s">
        <v>108</v>
      </c>
      <c r="B17" t="s">
        <v>108</v>
      </c>
      <c r="C17" t="s">
        <v>108</v>
      </c>
      <c r="D17" t="s">
        <v>108</v>
      </c>
      <c r="E17" t="s">
        <v>108</v>
      </c>
      <c r="F17" t="s">
        <v>108</v>
      </c>
      <c r="G17" t="s">
        <v>108</v>
      </c>
      <c r="H17" t="s">
        <v>108</v>
      </c>
      <c r="I17" t="s">
        <v>108</v>
      </c>
      <c r="J17" t="s">
        <v>81</v>
      </c>
      <c r="K17" t="s">
        <v>108</v>
      </c>
      <c r="L17" t="s">
        <v>108</v>
      </c>
      <c r="M17" t="s">
        <v>108</v>
      </c>
    </row>
    <row r="18" spans="1:13" x14ac:dyDescent="0.2">
      <c r="A18" t="s">
        <v>108</v>
      </c>
      <c r="B18" t="s">
        <v>108</v>
      </c>
      <c r="C18" t="s">
        <v>108</v>
      </c>
      <c r="D18" t="s">
        <v>108</v>
      </c>
      <c r="E18" t="s">
        <v>108</v>
      </c>
      <c r="F18" t="s">
        <v>108</v>
      </c>
      <c r="G18" t="s">
        <v>108</v>
      </c>
      <c r="H18" t="s">
        <v>108</v>
      </c>
      <c r="I18" t="s">
        <v>108</v>
      </c>
      <c r="J18" t="s">
        <v>82</v>
      </c>
      <c r="K18" t="s">
        <v>108</v>
      </c>
      <c r="L18" t="s">
        <v>108</v>
      </c>
      <c r="M18" t="s">
        <v>108</v>
      </c>
    </row>
    <row r="19" spans="1:13" x14ac:dyDescent="0.2">
      <c r="A19" t="s">
        <v>108</v>
      </c>
      <c r="B19" t="s">
        <v>108</v>
      </c>
      <c r="C19" t="s">
        <v>108</v>
      </c>
      <c r="D19" t="s">
        <v>108</v>
      </c>
      <c r="E19" t="s">
        <v>108</v>
      </c>
      <c r="F19" t="s">
        <v>108</v>
      </c>
      <c r="G19" t="s">
        <v>108</v>
      </c>
      <c r="H19" t="s">
        <v>108</v>
      </c>
      <c r="I19" t="s">
        <v>108</v>
      </c>
      <c r="J19" t="s">
        <v>83</v>
      </c>
      <c r="K19" t="s">
        <v>108</v>
      </c>
      <c r="L19" t="s">
        <v>108</v>
      </c>
      <c r="M19" t="s">
        <v>108</v>
      </c>
    </row>
    <row r="20" spans="1:13" x14ac:dyDescent="0.2">
      <c r="A20" t="s">
        <v>108</v>
      </c>
      <c r="B20" t="s">
        <v>108</v>
      </c>
      <c r="C20" t="s">
        <v>108</v>
      </c>
      <c r="D20" t="s">
        <v>108</v>
      </c>
      <c r="E20" t="s">
        <v>108</v>
      </c>
      <c r="F20" t="s">
        <v>108</v>
      </c>
      <c r="G20" t="s">
        <v>108</v>
      </c>
      <c r="H20" t="s">
        <v>108</v>
      </c>
      <c r="I20" t="s">
        <v>108</v>
      </c>
      <c r="J20" t="s">
        <v>84</v>
      </c>
      <c r="K20" t="s">
        <v>108</v>
      </c>
      <c r="L20" t="s">
        <v>108</v>
      </c>
      <c r="M20" t="s">
        <v>108</v>
      </c>
    </row>
    <row r="21" spans="1:13" x14ac:dyDescent="0.2">
      <c r="A21" t="s">
        <v>108</v>
      </c>
      <c r="B21" t="s">
        <v>108</v>
      </c>
      <c r="C21" t="s">
        <v>108</v>
      </c>
      <c r="D21" t="s">
        <v>108</v>
      </c>
      <c r="E21" t="s">
        <v>108</v>
      </c>
      <c r="F21" t="s">
        <v>108</v>
      </c>
      <c r="G21" t="s">
        <v>108</v>
      </c>
      <c r="H21" t="s">
        <v>108</v>
      </c>
      <c r="I21" t="s">
        <v>108</v>
      </c>
      <c r="J21" t="s">
        <v>85</v>
      </c>
      <c r="K21" t="s">
        <v>108</v>
      </c>
      <c r="L21" t="s">
        <v>108</v>
      </c>
      <c r="M21" t="s">
        <v>108</v>
      </c>
    </row>
    <row r="22" spans="1:13" x14ac:dyDescent="0.2">
      <c r="A22" t="s">
        <v>108</v>
      </c>
      <c r="B22" t="s">
        <v>108</v>
      </c>
      <c r="C22" t="s">
        <v>108</v>
      </c>
      <c r="D22" t="s">
        <v>108</v>
      </c>
      <c r="E22" t="s">
        <v>108</v>
      </c>
      <c r="F22" t="s">
        <v>108</v>
      </c>
      <c r="G22" t="s">
        <v>108</v>
      </c>
      <c r="H22" t="s">
        <v>108</v>
      </c>
      <c r="I22" t="s">
        <v>108</v>
      </c>
      <c r="J22" t="s">
        <v>86</v>
      </c>
      <c r="K22" t="s">
        <v>108</v>
      </c>
      <c r="L22" t="s">
        <v>108</v>
      </c>
      <c r="M22" t="s">
        <v>108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D30FD4F-1E96-42CD-AFEF-E4E978F298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20</vt:i4>
      </vt:variant>
    </vt:vector>
  </HeadingPairs>
  <TitlesOfParts>
    <vt:vector size="22" baseType="lpstr">
      <vt:lpstr>Feuil1</vt:lpstr>
      <vt:lpstr>Feuil2</vt:lpstr>
      <vt:lpstr>Affranchissement</vt:lpstr>
      <vt:lpstr>Catégories</vt:lpstr>
      <vt:lpstr>classe</vt:lpstr>
      <vt:lpstr>Communication</vt:lpstr>
      <vt:lpstr>Conférence</vt:lpstr>
      <vt:lpstr>Documentation</vt:lpstr>
      <vt:lpstr>Entretien</vt:lpstr>
      <vt:lpstr>Externe</vt:lpstr>
      <vt:lpstr>Fournitures</vt:lpstr>
      <vt:lpstr>Gardiennage</vt:lpstr>
      <vt:lpstr>Investissement</vt:lpstr>
      <vt:lpstr>Licence</vt:lpstr>
      <vt:lpstr>Location</vt:lpstr>
      <vt:lpstr>Nettoyage</vt:lpstr>
      <vt:lpstr>ok</vt:lpstr>
      <vt:lpstr>Restauration</vt:lpstr>
      <vt:lpstr>RH</vt:lpstr>
      <vt:lpstr>sc</vt:lpstr>
      <vt:lpstr>sous</vt:lpstr>
      <vt:lpstr>Transports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2016-11-30T08:42:32Z</dcterms:created>
  <dcterms:modified xsi:type="dcterms:W3CDTF">2018-11-20T17:09:31Z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TC029300279991</vt:lpwstr>
  </property>
</Properties>
</file>