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camille/Desktop/LPA/"/>
    </mc:Choice>
  </mc:AlternateContent>
  <xr:revisionPtr revIDLastSave="0" documentId="13_ncr:1_{9D9D3536-B7BD-D44D-9AE4-E728DC249B08}" xr6:coauthVersionLast="36" xr6:coauthVersionMax="36" xr10:uidLastSave="{00000000-0000-0000-0000-000000000000}"/>
  <workbookProtection workbookAlgorithmName="SHA-512" workbookHashValue="raHyXJgn+AVX8HCfUC+zn5jxHENUY/JhMAROXda8dVPPZsRR/9ldy/UVipoC5k53rz5ZeSFPEetSi518fQQEfw==" workbookSaltValue="3FDtE4df4Nn43RwEILzcYw==" workbookSpinCount="100000" lockStructure="1"/>
  <bookViews>
    <workbookView xWindow="0" yWindow="460" windowWidth="25600" windowHeight="14160" xr2:uid="{00000000-000D-0000-FFFF-FFFF00000000}"/>
  </bookViews>
  <sheets>
    <sheet name="Bon de commande" sheetId="1" r:id="rId1"/>
    <sheet name="Données" sheetId="4" state="hidden" r:id="rId2"/>
  </sheets>
  <definedNames>
    <definedName name="_xlnm.Print_Titles" localSheetId="0">'Bon de commande'!$10:$10</definedName>
    <definedName name="_xlnm.Print_Titles" localSheetId="1">Données!$6:$6</definedName>
    <definedName name="LigneTitreRégion1..C7" localSheetId="1">Données!#REF!</definedName>
    <definedName name="LigneTitreRégion1..C7">'Bon de commande'!#REF!</definedName>
    <definedName name="LigneTitreRégion2..G5" localSheetId="1">Données!#REF!</definedName>
    <definedName name="LigneTitreRégion2..G5">'Bon de commande'!#REF!</definedName>
    <definedName name="LigneTitreRégion3..G26" localSheetId="1">Données!#REF!</definedName>
    <definedName name="LigneTitreRégion3..G26">'Bon de commande'!#REF!</definedName>
    <definedName name="nom_société" localSheetId="1">Données!#REF!</definedName>
    <definedName name="nom_société">'Bon de commande'!#REF!</definedName>
    <definedName name="TitreColonne1" localSheetId="1">FactureSimple2[[#Headers],[Référence]]</definedName>
    <definedName name="TitreColonne1">FactureSimple[[#Headers],[Référence]]</definedName>
  </definedNames>
  <calcPr calcId="162913"/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21" i="1"/>
  <c r="C22" i="1"/>
  <c r="E8" i="1" l="1"/>
  <c r="F12" i="1"/>
  <c r="F13" i="1"/>
  <c r="F14" i="1"/>
  <c r="F15" i="1"/>
  <c r="F16" i="1"/>
  <c r="F17" i="1"/>
  <c r="F18" i="1"/>
  <c r="F19" i="1"/>
  <c r="F20" i="1"/>
  <c r="F21" i="1"/>
  <c r="F22" i="1"/>
  <c r="F11" i="1"/>
  <c r="C11" i="1"/>
  <c r="G15" i="1"/>
  <c r="G12" i="1"/>
  <c r="G20" i="1"/>
  <c r="G18" i="1"/>
  <c r="G17" i="1"/>
  <c r="G13" i="1"/>
  <c r="G19" i="1"/>
  <c r="G22" i="1"/>
  <c r="G21" i="1"/>
  <c r="G16" i="1"/>
  <c r="G14" i="1"/>
  <c r="G11" i="1"/>
  <c r="G23" i="1" l="1"/>
</calcChain>
</file>

<file path=xl/sharedStrings.xml><?xml version="1.0" encoding="utf-8"?>
<sst xmlns="http://schemas.openxmlformats.org/spreadsheetml/2006/main" count="142" uniqueCount="139">
  <si>
    <t>Description</t>
  </si>
  <si>
    <t>Qté</t>
  </si>
  <si>
    <t>Prix unitaire</t>
  </si>
  <si>
    <t>Référence</t>
  </si>
  <si>
    <t>BON DE COMMANDE</t>
  </si>
  <si>
    <t>Nom &amp; Prénom :</t>
  </si>
  <si>
    <t>Téléphone :</t>
  </si>
  <si>
    <t>E-mail :</t>
  </si>
  <si>
    <t>Adresse :</t>
  </si>
  <si>
    <t>Couleur</t>
  </si>
  <si>
    <t>Bracelet Porte Bonheur - Nautile</t>
  </si>
  <si>
    <t>LPA001-1</t>
  </si>
  <si>
    <t>LPA001-2</t>
  </si>
  <si>
    <t>Bracelet Porte Bonheur - Queue de sirène</t>
  </si>
  <si>
    <t>LPA001-3</t>
  </si>
  <si>
    <t>Bracelet Porte Bonheur - Coeur</t>
  </si>
  <si>
    <t>LPA001-4</t>
  </si>
  <si>
    <t>LPA001-5</t>
  </si>
  <si>
    <t>LPA001-6</t>
  </si>
  <si>
    <t>LPA001-7</t>
  </si>
  <si>
    <t>Bracelet Porte Bonheur - Trèfle</t>
  </si>
  <si>
    <t>Bracelet Porte Bonheur - Ananas</t>
  </si>
  <si>
    <t>Bracelet Porte Bonheur - Palmier</t>
  </si>
  <si>
    <t>LPA002-1</t>
  </si>
  <si>
    <t>Bracelet Coquille Bonheur - Naturel</t>
  </si>
  <si>
    <t>Bracelet Coquille Bonheur - Argenté</t>
  </si>
  <si>
    <t>LPA002-2</t>
  </si>
  <si>
    <t>LPA008-1</t>
  </si>
  <si>
    <t>Bracelet ancre - Drisse noir</t>
  </si>
  <si>
    <t>LPA008-2</t>
  </si>
  <si>
    <t>LPA008-3</t>
  </si>
  <si>
    <t>LPA008-4</t>
  </si>
  <si>
    <t>LPA008-5</t>
  </si>
  <si>
    <t>Bracelet ancre - Drisse bleu</t>
  </si>
  <si>
    <t>Bracelet ancre - Simili cuir marron</t>
  </si>
  <si>
    <t>Bracelet ancre - Simili cuir bleu marine</t>
  </si>
  <si>
    <t>Bracelet ancre - Simili cuir bleu</t>
  </si>
  <si>
    <t>LPA015-1</t>
  </si>
  <si>
    <t>LPA015-2</t>
  </si>
  <si>
    <t>LPA015-3</t>
  </si>
  <si>
    <t>LPA015-4</t>
  </si>
  <si>
    <t>LPA015-5</t>
  </si>
  <si>
    <t>LPA015-6</t>
  </si>
  <si>
    <t>Bracelet inox - Trèfle</t>
  </si>
  <si>
    <t>Bracelet inox - Vague</t>
  </si>
  <si>
    <t>Bracelet inox - Cactus</t>
  </si>
  <si>
    <t>Bracelet inox - Ancre</t>
  </si>
  <si>
    <t>Bracelet inox - Lotus</t>
  </si>
  <si>
    <t>Bracelet inox - Ananas</t>
  </si>
  <si>
    <t>LPA016-1</t>
  </si>
  <si>
    <t>Collier inox - Étoile de mer</t>
  </si>
  <si>
    <t>LPA016-2</t>
  </si>
  <si>
    <t>LPA016-3</t>
  </si>
  <si>
    <t>LPA016-4</t>
  </si>
  <si>
    <t>LPA016-5</t>
  </si>
  <si>
    <t>LPA016-6</t>
  </si>
  <si>
    <t>LPA016-7</t>
  </si>
  <si>
    <t>Collier inox - Ananas</t>
  </si>
  <si>
    <t>Collier inox - Coeur</t>
  </si>
  <si>
    <t>Collier inox - Étoile</t>
  </si>
  <si>
    <t>Collier inox - Fer à cheval</t>
  </si>
  <si>
    <t>LPA017-1</t>
  </si>
  <si>
    <t>LPA017-2</t>
  </si>
  <si>
    <t>LPA017-3</t>
  </si>
  <si>
    <t>LPA017-4</t>
  </si>
  <si>
    <t>Boucle d'oreille - Poisson 1</t>
  </si>
  <si>
    <t>Boucle d'oreille - Poisson 2</t>
  </si>
  <si>
    <t>Boucle d'oreille - Baleine</t>
  </si>
  <si>
    <t>Boucle d'oreille - Étoile et pompon</t>
  </si>
  <si>
    <t>LPA018-1</t>
  </si>
  <si>
    <t>LPA018-2</t>
  </si>
  <si>
    <t>LPA018-3</t>
  </si>
  <si>
    <t>LPA018-4</t>
  </si>
  <si>
    <t>LPA018-5</t>
  </si>
  <si>
    <t>Bracelet Coquille Bonheur - Étoile de mer - argenté</t>
  </si>
  <si>
    <t>LPA018-11</t>
  </si>
  <si>
    <t>Bracelet Coquille Bonheur - Étoile de mer - naturel</t>
  </si>
  <si>
    <t>LPA018-22</t>
  </si>
  <si>
    <t>LPA018-33</t>
  </si>
  <si>
    <t>Bracelet Coquille Bonheur - Poisson - argenté</t>
  </si>
  <si>
    <t>Bracelet Coquille Bonheur - Poisson - naturel</t>
  </si>
  <si>
    <t>Bracelet Coquille Bonheur - Étoile - argenté</t>
  </si>
  <si>
    <t>Bracelet Coquille Bonheur - Étoile - naturel</t>
  </si>
  <si>
    <t>Bracelet Calavera - La tête dans les étoiles</t>
  </si>
  <si>
    <t>Bracelet Calavera - La tête qui brille</t>
  </si>
  <si>
    <t>1. Noir</t>
  </si>
  <si>
    <t>2. Bleu marine</t>
  </si>
  <si>
    <t>3. Bleu roi</t>
  </si>
  <si>
    <t>4. Bleu lagon</t>
  </si>
  <si>
    <t>5. Bleu</t>
  </si>
  <si>
    <t>7. Rose fluo</t>
  </si>
  <si>
    <t>8. Pastèque</t>
  </si>
  <si>
    <t>6. Fushia</t>
  </si>
  <si>
    <t>9. Rose fluo</t>
  </si>
  <si>
    <t>10. Pink</t>
  </si>
  <si>
    <t>11. Rose pâle</t>
  </si>
  <si>
    <t>13. Orange</t>
  </si>
  <si>
    <t>14. Rouge</t>
  </si>
  <si>
    <t>15. Jaune fluo</t>
  </si>
  <si>
    <t>16. Vert</t>
  </si>
  <si>
    <t>Collier inox - Feuille Monstera argenté</t>
  </si>
  <si>
    <t>Collier inox - Feuille Monstera doré</t>
  </si>
  <si>
    <r>
      <t xml:space="preserve">TOTAL
</t>
    </r>
    <r>
      <rPr>
        <b/>
        <sz val="10"/>
        <color theme="2" tint="-0.749961851863155"/>
        <rFont val="Calibri (Corps)_x0000_"/>
      </rPr>
      <t>(avant remise)</t>
    </r>
  </si>
  <si>
    <t>Total</t>
  </si>
  <si>
    <t>Date :</t>
  </si>
  <si>
    <t xml:space="preserve"> @leptitateliermauritius</t>
  </si>
  <si>
    <t>Note : Merci d'attendre confirmation de votre commande avant d'effectuer le paiement.</t>
  </si>
  <si>
    <t>LPA018-6</t>
  </si>
  <si>
    <t>LPA018-7</t>
  </si>
  <si>
    <t>LPA018-8</t>
  </si>
  <si>
    <t>Bracelet Coquille Bonheur - Paillettes - doré</t>
  </si>
  <si>
    <t>Bracelet Coquille Bonheur - Paillettes - argenté</t>
  </si>
  <si>
    <t>Bracelet Mélissa</t>
  </si>
  <si>
    <t>LPA014-1</t>
  </si>
  <si>
    <t>LPA014-2</t>
  </si>
  <si>
    <t>LPA014-3</t>
  </si>
  <si>
    <t>Bracelet wrap - Bleu marine</t>
  </si>
  <si>
    <t>Bracelet wrap - Rose</t>
  </si>
  <si>
    <t>Bracelet wrap - Bleu clair</t>
  </si>
  <si>
    <t>Remarque / demande :</t>
  </si>
  <si>
    <r>
      <rPr>
        <b/>
        <sz val="12"/>
        <color theme="2" tint="-0.749961851863155"/>
        <rFont val="Calibri"/>
        <family val="2"/>
        <scheme val="minor"/>
      </rPr>
      <t>Le P'tit Atelier Mauritius</t>
    </r>
    <r>
      <rPr>
        <sz val="12"/>
        <color theme="2" tint="-0.749961851863155"/>
        <rFont val="Calibri"/>
        <family val="2"/>
        <scheme val="minor"/>
      </rPr>
      <t xml:space="preserve"> - Camille Coquet-Diesel
59 34 25 27 / c.coquetdiesel@gmail.com
</t>
    </r>
  </si>
  <si>
    <t>LPA002-3</t>
  </si>
  <si>
    <t>Bracelet Coquille Bonheur DUO</t>
  </si>
  <si>
    <t>Couleurs cordon</t>
  </si>
  <si>
    <t>Couleurs pompon</t>
  </si>
  <si>
    <t>1. Blanc</t>
  </si>
  <si>
    <t>2. Orange</t>
  </si>
  <si>
    <t>3. Orange fluo</t>
  </si>
  <si>
    <t>4. Jaune fluo</t>
  </si>
  <si>
    <t>5. Rose clair</t>
  </si>
  <si>
    <t>6. Rose fushia</t>
  </si>
  <si>
    <t>7. Vert foncé</t>
  </si>
  <si>
    <t>8. Vert fluo</t>
  </si>
  <si>
    <t>9. Bleu clair</t>
  </si>
  <si>
    <t>10. Bleu foncé</t>
  </si>
  <si>
    <t>À envoyer par email à l'adresse suivante : c.coquetdiesel@gmail.com</t>
  </si>
  <si>
    <t>Bracelet Porte Bonheur - Étoile (argenté)</t>
  </si>
  <si>
    <t>Bracelet Porte Bonheur - Étoile (doré)</t>
  </si>
  <si>
    <t>LPA001-8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</si>
</sst>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\ &quot;€&quot;_-;\-* #,##0.00\ &quot;€&quot;_-;_-* &quot;-&quot;??\ &quot;€&quot;_-;_-@_-"/>
    <numFmt numFmtId="165" formatCode="_(&quot;$&quot;* #,##0.00_);_(&quot;$&quot;* \(#,##0.00\);_(&quot;$&quot;* &quot;-&quot;??_);_(@_)"/>
    <numFmt numFmtId="166" formatCode="#_)"/>
    <numFmt numFmtId="167" formatCode="0#&quot; &quot;##&quot; &quot;##&quot; &quot;##&quot; &quot;##"/>
    <numFmt numFmtId="168" formatCode="#,##0\ &quot;Rs&quot;"/>
  </numFmts>
  <fonts count="29">
    <font>
      <sz val="11"/>
      <color theme="2" tint="-0.749961851863155"/>
      <name val="Calibri"/>
      <family val="2"/>
      <scheme val="minor"/>
    </font>
    <font>
      <b/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4659260841701"/>
      <name val="Calibri"/>
      <family val="2"/>
      <scheme val="minor"/>
    </font>
    <font>
      <sz val="30"/>
      <color theme="2" tint="-0.749961851863155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sz val="12"/>
      <color theme="2" tint="-0.89996032593768116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name val="Calibri"/>
      <family val="2"/>
      <scheme val="minor"/>
    </font>
    <font>
      <sz val="12"/>
      <color theme="4" tint="-0.24994659260841701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2" tint="-0.749961851863155"/>
      <name val="Calibri"/>
      <family val="2"/>
      <scheme val="minor"/>
    </font>
    <font>
      <b/>
      <sz val="10"/>
      <color theme="2" tint="-0.749961851863155"/>
      <name val="Calibri (Corps)_x0000_"/>
    </font>
    <font>
      <b/>
      <sz val="12"/>
      <color theme="3"/>
      <name val="Calibri"/>
      <family val="2"/>
      <scheme val="minor"/>
    </font>
    <font>
      <u/>
      <sz val="12"/>
      <color theme="2" tint="-0.749961851863155"/>
      <name val="Calibri (Corps)_x0000_"/>
    </font>
    <font>
      <b/>
      <sz val="30"/>
      <color theme="2" tint="-0.749961851863155"/>
      <name val="Calibri"/>
      <family val="2"/>
      <scheme val="minor"/>
    </font>
    <font>
      <i/>
      <sz val="12"/>
      <color theme="2" tint="-0.749961851863155"/>
      <name val="Calibri"/>
      <family val="2"/>
      <scheme val="minor"/>
    </font>
    <font>
      <i/>
      <sz val="11"/>
      <color theme="2" tint="-0.74996185186315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5117038483843"/>
      </patternFill>
    </fill>
  </fills>
  <borders count="1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4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left" vertical="center" indent="1"/>
    </xf>
    <xf numFmtId="10" fontId="11" fillId="0" borderId="0" applyFill="0" applyBorder="0" applyProtection="0">
      <alignment horizontal="right" vertical="center"/>
    </xf>
    <xf numFmtId="0" fontId="4" fillId="0" borderId="0" applyNumberFormat="0" applyFill="0" applyBorder="0" applyAlignment="0" applyProtection="0">
      <alignment vertical="top" wrapText="1"/>
    </xf>
    <xf numFmtId="0" fontId="3" fillId="3" borderId="3" applyProtection="0">
      <alignment vertical="center"/>
    </xf>
    <xf numFmtId="0" fontId="4" fillId="2" borderId="0" applyNumberFormat="0" applyBorder="0" applyProtection="0">
      <alignment vertical="center" wrapText="1"/>
    </xf>
    <xf numFmtId="0" fontId="12" fillId="0" borderId="1" applyFill="0" applyProtection="0">
      <alignment horizontal="right" vertical="center" indent="1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1" applyNumberFormat="0" applyAlignment="0" applyProtection="0"/>
    <xf numFmtId="0" fontId="4" fillId="5" borderId="0" applyBorder="0" applyProtection="0">
      <alignment horizontal="left" indent="1"/>
    </xf>
    <xf numFmtId="164" fontId="10" fillId="0" borderId="0" applyFont="0" applyFill="0" applyBorder="0" applyProtection="0">
      <alignment horizontal="right" vertical="center"/>
    </xf>
    <xf numFmtId="165" fontId="11" fillId="0" borderId="0" applyFill="0" applyBorder="0" applyProtection="0">
      <alignment horizontal="right" vertical="center"/>
    </xf>
    <xf numFmtId="0" fontId="13" fillId="4" borderId="0" applyNumberFormat="0" applyBorder="0" applyProtection="0">
      <alignment horizontal="left" vertical="top" wrapText="1" indent="1"/>
    </xf>
    <xf numFmtId="167" fontId="4" fillId="0" borderId="0" applyFont="0" applyFill="0" applyBorder="0" applyAlignment="0">
      <alignment vertical="center"/>
    </xf>
    <xf numFmtId="166" fontId="10" fillId="0" borderId="0" applyFont="0" applyFill="0" applyBorder="0">
      <alignment horizontal="right" vertical="center"/>
    </xf>
    <xf numFmtId="14" fontId="8" fillId="0" borderId="0" applyFont="0" applyFill="0" applyBorder="0" applyAlignment="0" applyProtection="0">
      <alignment horizontal="left" wrapText="1"/>
    </xf>
  </cellStyleXfs>
  <cellXfs count="67">
    <xf numFmtId="0" fontId="0" fillId="0" borderId="0" xfId="0">
      <alignment horizontal="left" vertical="center" wrapText="1" inden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Fill="1">
      <alignment horizontal="left" vertical="center" wrapText="1" indent="1"/>
    </xf>
    <xf numFmtId="0" fontId="16" fillId="0" borderId="0" xfId="7" applyFont="1" applyFill="1" applyProtection="1">
      <alignment vertical="center" wrapText="1"/>
    </xf>
    <xf numFmtId="0" fontId="18" fillId="0" borderId="0" xfId="0" applyFont="1" applyFill="1" applyAlignment="1" applyProtection="1">
      <alignment wrapText="1"/>
    </xf>
    <xf numFmtId="0" fontId="15" fillId="0" borderId="0" xfId="0" applyFont="1">
      <alignment horizontal="left" vertical="center" wrapText="1" indent="1"/>
    </xf>
    <xf numFmtId="0" fontId="18" fillId="0" borderId="0" xfId="0" applyFont="1" applyAlignment="1" applyProtection="1">
      <alignment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>
      <alignment horizontal="left" vertical="center" wrapText="1" indent="1"/>
    </xf>
    <xf numFmtId="0" fontId="18" fillId="0" borderId="0" xfId="0" applyFont="1" applyProtection="1">
      <alignment horizontal="left" vertical="center" wrapText="1" indent="1"/>
    </xf>
    <xf numFmtId="0" fontId="19" fillId="0" borderId="0" xfId="3" applyFont="1" applyFill="1" applyBorder="1">
      <alignment horizontal="left" vertical="center" indent="1"/>
    </xf>
    <xf numFmtId="166" fontId="19" fillId="0" borderId="0" xfId="3" applyNumberFormat="1" applyFont="1" applyFill="1" applyBorder="1">
      <alignment horizontal="left" vertical="center" indent="1"/>
    </xf>
    <xf numFmtId="164" fontId="19" fillId="0" borderId="0" xfId="3" applyNumberFormat="1" applyFont="1" applyFill="1" applyBorder="1" applyProtection="1">
      <alignment horizontal="left" vertical="center" indent="1"/>
    </xf>
    <xf numFmtId="0" fontId="18" fillId="0" borderId="0" xfId="0" applyFont="1" applyAlignment="1" applyProtection="1">
      <alignment vertical="center"/>
    </xf>
    <xf numFmtId="0" fontId="15" fillId="0" borderId="0" xfId="0" applyFont="1" applyFill="1" applyBorder="1">
      <alignment horizontal="left" vertical="center" wrapText="1" indent="1"/>
    </xf>
    <xf numFmtId="0" fontId="20" fillId="6" borderId="1" xfId="0" applyFont="1" applyFill="1" applyBorder="1">
      <alignment horizontal="left" vertical="center" wrapText="1" indent="1"/>
    </xf>
    <xf numFmtId="0" fontId="20" fillId="0" borderId="1" xfId="0" applyFont="1" applyFill="1" applyBorder="1">
      <alignment horizontal="left" vertical="center" wrapText="1" indent="1"/>
    </xf>
    <xf numFmtId="168" fontId="15" fillId="0" borderId="0" xfId="13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1" fillId="0" borderId="1" xfId="0" applyFont="1" applyFill="1" applyBorder="1">
      <alignment horizontal="left" vertical="center" wrapText="1" indent="1"/>
    </xf>
    <xf numFmtId="168" fontId="15" fillId="0" borderId="0" xfId="0" applyNumberFormat="1" applyFont="1" applyBorder="1" applyAlignment="1">
      <alignment horizontal="center" vertical="center" wrapText="1"/>
    </xf>
    <xf numFmtId="168" fontId="15" fillId="0" borderId="0" xfId="0" applyNumberFormat="1" applyFont="1" applyAlignment="1">
      <alignment horizontal="center" vertical="center" wrapText="1"/>
    </xf>
    <xf numFmtId="0" fontId="15" fillId="0" borderId="0" xfId="0" applyFont="1" applyFill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14" fontId="15" fillId="0" borderId="0" xfId="0" applyNumberFormat="1" applyFont="1">
      <alignment horizontal="left" vertical="center" wrapText="1" indent="1"/>
    </xf>
    <xf numFmtId="167" fontId="17" fillId="0" borderId="0" xfId="2" applyNumberFormat="1" applyFont="1" applyFill="1" applyAlignment="1" applyProtection="1">
      <alignment horizontal="right" vertical="center"/>
      <protection hidden="1"/>
    </xf>
    <xf numFmtId="167" fontId="17" fillId="0" borderId="0" xfId="2" applyNumberFormat="1" applyFont="1" applyAlignment="1" applyProtection="1">
      <alignment horizontal="right" vertical="center"/>
      <protection hidden="1"/>
    </xf>
    <xf numFmtId="0" fontId="17" fillId="0" borderId="0" xfId="2" applyFont="1" applyAlignment="1" applyProtection="1">
      <alignment horizontal="right" vertical="center"/>
      <protection hidden="1"/>
    </xf>
    <xf numFmtId="0" fontId="17" fillId="0" borderId="2" xfId="2" applyFont="1" applyBorder="1" applyAlignment="1" applyProtection="1">
      <alignment vertical="center"/>
      <protection hidden="1"/>
    </xf>
    <xf numFmtId="0" fontId="15" fillId="0" borderId="0" xfId="0" applyFont="1" applyFill="1" applyBorder="1" applyProtection="1">
      <alignment horizontal="left" vertical="center" wrapText="1" indent="1"/>
      <protection hidden="1"/>
    </xf>
    <xf numFmtId="168" fontId="15" fillId="0" borderId="0" xfId="0" applyNumberFormat="1" applyFont="1" applyFill="1" applyBorder="1" applyAlignment="1" applyProtection="1">
      <alignment horizontal="center" vertical="center" wrapText="1"/>
      <protection hidden="1"/>
    </xf>
    <xf numFmtId="168" fontId="15" fillId="0" borderId="0" xfId="13" applyNumberFormat="1" applyFont="1" applyFill="1" applyBorder="1" applyProtection="1">
      <alignment horizontal="right" vertical="center"/>
      <protection hidden="1"/>
    </xf>
    <xf numFmtId="0" fontId="15" fillId="0" borderId="0" xfId="0" applyFont="1" applyProtection="1">
      <alignment horizontal="left" vertical="center" wrapText="1" indent="1"/>
    </xf>
    <xf numFmtId="0" fontId="15" fillId="0" borderId="0" xfId="0" applyFont="1" applyBorder="1" applyProtection="1">
      <alignment horizontal="left" vertical="center" wrapText="1" indent="1"/>
    </xf>
    <xf numFmtId="168" fontId="22" fillId="0" borderId="0" xfId="0" applyNumberFormat="1" applyFont="1" applyBorder="1" applyAlignment="1" applyProtection="1">
      <alignment horizontal="center" vertical="center" wrapText="1"/>
    </xf>
    <xf numFmtId="168" fontId="24" fillId="0" borderId="1" xfId="13" applyNumberFormat="1" applyFont="1" applyFill="1" applyBorder="1" applyProtection="1">
      <alignment horizontal="right" vertical="center"/>
    </xf>
    <xf numFmtId="0" fontId="0" fillId="0" borderId="0" xfId="0" applyProtection="1">
      <alignment horizontal="left" vertical="center" wrapText="1" indent="1"/>
    </xf>
    <xf numFmtId="0" fontId="15" fillId="0" borderId="0" xfId="0" applyFont="1" applyFill="1" applyBorder="1" applyProtection="1">
      <alignment horizontal="left" vertical="center" wrapText="1" indent="1"/>
      <protection locked="0"/>
    </xf>
    <xf numFmtId="1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Protection="1">
      <alignment horizontal="left" vertical="center" wrapText="1" indent="1"/>
      <protection locked="0"/>
    </xf>
    <xf numFmtId="0" fontId="15" fillId="0" borderId="0" xfId="0" applyFont="1" applyProtection="1">
      <alignment horizontal="left" vertical="center" wrapText="1" indent="1"/>
      <protection locked="0"/>
    </xf>
    <xf numFmtId="0" fontId="15" fillId="0" borderId="0" xfId="0" applyFont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 indent="1"/>
    </xf>
    <xf numFmtId="0" fontId="20" fillId="0" borderId="0" xfId="0" applyFont="1" applyFill="1" applyBorder="1">
      <alignment horizontal="left" vertical="center" wrapText="1" indent="1"/>
    </xf>
    <xf numFmtId="0" fontId="20" fillId="0" borderId="4" xfId="0" applyFont="1" applyFill="1" applyBorder="1">
      <alignment horizontal="left" vertical="center" wrapText="1" indent="1"/>
    </xf>
    <xf numFmtId="0" fontId="15" fillId="0" borderId="6" xfId="0" applyFont="1" applyBorder="1">
      <alignment horizontal="left" vertical="center" wrapText="1" indent="1"/>
    </xf>
    <xf numFmtId="0" fontId="15" fillId="0" borderId="7" xfId="0" applyFont="1" applyBorder="1">
      <alignment horizontal="left" vertical="center" wrapText="1" indent="1"/>
    </xf>
    <xf numFmtId="0" fontId="14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Fill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15" fillId="0" borderId="0" xfId="0" applyFont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 indent="1"/>
    </xf>
    <xf numFmtId="0" fontId="25" fillId="0" borderId="5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6" fillId="0" borderId="0" xfId="7" applyFont="1" applyFill="1" applyBorder="1" applyAlignment="1">
      <alignment horizontal="center" vertical="center" wrapText="1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19">
    <cellStyle name="20 % - Accent1" xfId="15" builtinId="30" customBuiltin="1"/>
    <cellStyle name="60 % - Accent1" xfId="7" builtinId="32" customBuiltin="1"/>
    <cellStyle name="Avertissement" xfId="9" builtinId="11" customBuiltin="1"/>
    <cellStyle name="Date" xfId="18" xr:uid="{00000000-0005-0000-0000-000003000000}"/>
    <cellStyle name="Lien hypertexte" xfId="1" builtinId="8" customBuiltin="1"/>
    <cellStyle name="Lien hypertexte visité" xfId="5" builtinId="9" customBuiltin="1"/>
    <cellStyle name="Monétaire" xfId="13" builtinId="4" customBuiltin="1"/>
    <cellStyle name="Monétaire [0]" xfId="14" builtinId="7" customBuiltin="1"/>
    <cellStyle name="Normal" xfId="0" builtinId="0" customBuiltin="1"/>
    <cellStyle name="Pourcentage" xfId="4" builtinId="5" customBuiltin="1"/>
    <cellStyle name="Quantité" xfId="17" xr:uid="{00000000-0005-0000-0000-00000A000000}"/>
    <cellStyle name="Téléphone" xfId="16" xr:uid="{00000000-0005-0000-0000-00000B000000}"/>
    <cellStyle name="Texte explicatif" xfId="10" builtinId="53" customBuiltin="1"/>
    <cellStyle name="Titre" xfId="6" builtinId="15" customBuiltin="1"/>
    <cellStyle name="Titre 1" xfId="2" builtinId="16" customBuiltin="1"/>
    <cellStyle name="Titre 2" xfId="3" builtinId="17" customBuiltin="1"/>
    <cellStyle name="Titre 3" xfId="8" builtinId="18" customBuiltin="1"/>
    <cellStyle name="Titre 4" xfId="12" builtinId="19" customBuiltin="1"/>
    <cellStyle name="Total" xfId="11" builtinId="25" customBuiltin="1"/>
  </cellStyles>
  <dxfs count="21"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8" formatCode="#,##0\ &quot;Rs&quot;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8" formatCode="#,##0\ &quot;Rs&quot;"/>
      <protection locked="1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8" formatCode="#,##0\ &quot;Rs&quot;"/>
      <alignment horizontal="center" vertical="center" textRotation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" formatCode="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749961851863155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protection locked="1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Facture" defaultPivotStyle="PivotStyleLight16">
    <tableStyle name="Facture" pivot="0" count="6" xr9:uid="{00000000-0011-0000-FFFF-FFFF00000000}">
      <tableStyleElement type="wholeTable" dxfId="20"/>
      <tableStyleElement type="headerRow" dxfId="19"/>
      <tableStyleElement type="totalRow" dxfId="18"/>
      <tableStyleElement type="lastColumn" dxfId="17"/>
      <tableStyleElement type="firstRowStripe" dxfId="16"/>
      <tableStyleElement type="second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355600</xdr:colOff>
      <xdr:row>4</xdr:row>
      <xdr:rowOff>19197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CF3EF6-8876-FB4B-A256-709E3F2AC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2791" cy="156032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304800</xdr:colOff>
      <xdr:row>30</xdr:row>
      <xdr:rowOff>304800</xdr:rowOff>
    </xdr:to>
    <xdr:sp macro="" textlink="">
      <xdr:nvSpPr>
        <xdr:cNvPr id="1050" name="AutoShape 26" descr="Instagram Logo free icon">
          <a:extLst>
            <a:ext uri="{FF2B5EF4-FFF2-40B4-BE49-F238E27FC236}">
              <a16:creationId xmlns:a16="http://schemas.microsoft.com/office/drawing/2014/main" id="{FF81D98D-54AE-3144-BDF7-1637F0DC3E24}"/>
            </a:ext>
          </a:extLst>
        </xdr:cNvPr>
        <xdr:cNvSpPr>
          <a:spLocks noChangeAspect="1" noChangeArrowheads="1"/>
        </xdr:cNvSpPr>
      </xdr:nvSpPr>
      <xdr:spPr bwMode="auto">
        <a:xfrm>
          <a:off x="203200" y="908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980182</xdr:colOff>
      <xdr:row>31</xdr:row>
      <xdr:rowOff>440789</xdr:rowOff>
    </xdr:from>
    <xdr:to>
      <xdr:col>3</xdr:col>
      <xdr:colOff>1336798</xdr:colOff>
      <xdr:row>32</xdr:row>
      <xdr:rowOff>226618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6A52CB9-AD9C-5A49-B296-580831A91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7598" y="12912474"/>
          <a:ext cx="356616" cy="356616"/>
        </a:xfrm>
        <a:prstGeom prst="rect">
          <a:avLst/>
        </a:prstGeom>
      </xdr:spPr>
    </xdr:pic>
    <xdr:clientData/>
  </xdr:twoCellAnchor>
  <xdr:twoCellAnchor editAs="oneCell">
    <xdr:from>
      <xdr:col>3</xdr:col>
      <xdr:colOff>551094</xdr:colOff>
      <xdr:row>31</xdr:row>
      <xdr:rowOff>439077</xdr:rowOff>
    </xdr:from>
    <xdr:to>
      <xdr:col>3</xdr:col>
      <xdr:colOff>906426</xdr:colOff>
      <xdr:row>32</xdr:row>
      <xdr:rowOff>224906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13CC942-7F7B-F34D-8884-DD3BFF86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8510" y="12910762"/>
          <a:ext cx="355332" cy="356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0</xdr:rowOff>
    </xdr:from>
    <xdr:to>
      <xdr:col>2</xdr:col>
      <xdr:colOff>685800</xdr:colOff>
      <xdr:row>4</xdr:row>
      <xdr:rowOff>19197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6A287C2-F04A-724D-91E3-8190FA6F2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0"/>
          <a:ext cx="1587500" cy="15431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ctureSimple" displayName="FactureSimple" ref="B10:G22" totalsRowShown="0" headerRowDxfId="14" dataDxfId="13">
  <tableColumns count="6">
    <tableColumn id="1" xr3:uid="{00000000-0010-0000-0000-000001000000}" name="Référence" dataDxfId="12"/>
    <tableColumn id="2" xr3:uid="{00000000-0010-0000-0000-000002000000}" name="Description" dataDxfId="11">
      <calculatedColumnFormula>IF(ISBLANK(FactureSimple[[#This Row],[Référence]]),"",LOOKUP(FactureSimple[[#This Row],[Référence]],FactureSimple2[[Référence]:[Description]]))</calculatedColumnFormula>
    </tableColumn>
    <tableColumn id="3" xr3:uid="{2FF90A89-EA56-B943-B115-BCD1A4BF519E}" name="Couleur" dataDxfId="10"/>
    <tableColumn id="7" xr3:uid="{00000000-0010-0000-0000-000007000000}" name="Qté" dataDxfId="9"/>
    <tableColumn id="8" xr3:uid="{00000000-0010-0000-0000-000008000000}" name="Prix unitaire" dataDxfId="8">
      <calculatedColumnFormula>IF(ISBLANK(FactureSimple[[#This Row],[Référence]]),"",LOOKUP(FactureSimple[[#This Row],[Référence]],FactureSimple2[]))</calculatedColumnFormula>
    </tableColumn>
    <tableColumn id="11" xr3:uid="{00000000-0010-0000-0000-00000B000000}" name="Total" dataDxfId="7">
      <calculatedColumnFormula>IF(ISBLANK(FactureSimple[[#This Row],[Qté]]),"",FactureSimple[[#This Row],[Qté]]*FactureSimple[[#This Row],[Prix unitaire]])</calculatedColumnFormula>
    </tableColumn>
  </tableColumns>
  <tableStyleInfo name="Facture" showFirstColumn="0" showLastColumn="0" showRowStripes="1" showColumnStripes="0"/>
  <extLst>
    <ext xmlns:x14="http://schemas.microsoft.com/office/spreadsheetml/2009/9/main" uri="{504A1905-F514-4f6f-8877-14C23A59335A}">
      <x14:table altTextSummary="Facture avec numéro d’article, description, quantité, prix unitaire, remise et prix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98FC99-9D25-F340-9DB3-6F8E7E6481EE}" name="FactureSimple2" displayName="FactureSimple2" ref="B6:D53" totalsRowShown="0" headerRowDxfId="6" dataDxfId="5">
  <autoFilter ref="B6:D53" xr:uid="{00000000-0009-0000-0100-000004000000}">
    <filterColumn colId="0" hiddenButton="1"/>
    <filterColumn colId="1" hiddenButton="1"/>
    <filterColumn colId="2" hiddenButton="1"/>
  </autoFilter>
  <tableColumns count="3">
    <tableColumn id="1" xr3:uid="{ED0E2C5D-E985-3E4E-B74D-3228253786AB}" name="Référence" dataDxfId="4"/>
    <tableColumn id="2" xr3:uid="{8E581210-64A0-1142-9AC9-B0775A68B663}" name="Description" dataDxfId="3"/>
    <tableColumn id="8" xr3:uid="{F154B1B4-4238-8946-82DB-59EBCCF98046}" name="Prix unitaire" dataDxfId="2"/>
  </tableColumns>
  <tableStyleInfo name="Facture" showFirstColumn="0" showLastColumn="0" showRowStripes="1" showColumnStripes="0"/>
  <extLst>
    <ext xmlns:x14="http://schemas.microsoft.com/office/spreadsheetml/2009/9/main" uri="{504A1905-F514-4f6f-8877-14C23A59335A}">
      <x14:table altTextSummary="Facture avec numéro d’article, description, quantité, prix unitaire, remise et prix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33"/>
  <sheetViews>
    <sheetView showGridLines="0" showRowColHeaders="0" tabSelected="1" showRuler="0" topLeftCell="A16" zoomScaleNormal="100" workbookViewId="0">
      <selection activeCell="E6" sqref="E6:G7"/>
    </sheetView>
  </sheetViews>
  <sheetFormatPr baseColWidth="10" defaultColWidth="9" defaultRowHeight="34" customHeight="1"/>
  <cols>
    <col min="1" max="1" width="2.6640625" style="5" customWidth="1"/>
    <col min="2" max="2" width="13.5" style="5" customWidth="1"/>
    <col min="3" max="3" width="30.6640625" style="5" customWidth="1"/>
    <col min="4" max="4" width="21.1640625" style="5" customWidth="1"/>
    <col min="5" max="5" width="12.6640625" style="5" bestFit="1" customWidth="1"/>
    <col min="6" max="6" width="13.33203125" style="5" bestFit="1" customWidth="1"/>
    <col min="7" max="7" width="20.33203125" style="5" bestFit="1" customWidth="1"/>
    <col min="8" max="8" width="2.6640625" style="5" customWidth="1"/>
    <col min="9" max="9" width="11.33203125" style="5" customWidth="1"/>
    <col min="10" max="16384" width="9" style="5"/>
  </cols>
  <sheetData>
    <row r="1" spans="1:8" s="2" customFormat="1" ht="30" customHeight="1">
      <c r="A1" s="48" t="s">
        <v>4</v>
      </c>
      <c r="B1" s="49"/>
      <c r="C1" s="49"/>
      <c r="D1" s="49"/>
      <c r="E1" s="49"/>
      <c r="F1" s="49"/>
      <c r="G1" s="49"/>
      <c r="H1" s="3"/>
    </row>
    <row r="2" spans="1:8" s="2" customFormat="1" ht="30" customHeight="1">
      <c r="A2" s="49"/>
      <c r="B2" s="49"/>
      <c r="C2" s="49"/>
      <c r="D2" s="49"/>
      <c r="E2" s="49"/>
      <c r="F2" s="49"/>
      <c r="G2" s="49"/>
      <c r="H2" s="3"/>
    </row>
    <row r="3" spans="1:8" s="2" customFormat="1" ht="30" customHeight="1">
      <c r="A3" s="59" t="s">
        <v>135</v>
      </c>
      <c r="B3" s="60"/>
      <c r="C3" s="60"/>
      <c r="D3" s="60"/>
      <c r="E3" s="60"/>
      <c r="F3" s="60"/>
      <c r="G3" s="60"/>
      <c r="H3" s="3"/>
    </row>
    <row r="4" spans="1:8" s="2" customFormat="1" ht="30" customHeight="1">
      <c r="B4" s="47"/>
      <c r="C4" s="47"/>
      <c r="D4" s="47"/>
      <c r="E4" s="47"/>
      <c r="F4" s="47"/>
      <c r="G4" s="47"/>
      <c r="H4" s="3"/>
    </row>
    <row r="5" spans="1:8" s="2" customFormat="1" ht="30" customHeight="1">
      <c r="B5" s="1"/>
      <c r="C5" s="1"/>
      <c r="D5" s="1"/>
      <c r="E5" s="1"/>
      <c r="F5" s="1"/>
      <c r="G5" s="1"/>
      <c r="H5" s="3"/>
    </row>
    <row r="6" spans="1:8" s="2" customFormat="1" ht="24" customHeight="1">
      <c r="B6" s="25" t="s">
        <v>5</v>
      </c>
      <c r="C6" s="39"/>
      <c r="D6" s="22" t="s">
        <v>8</v>
      </c>
      <c r="E6" s="53"/>
      <c r="F6" s="54"/>
      <c r="G6" s="54"/>
      <c r="H6" s="4"/>
    </row>
    <row r="7" spans="1:8" ht="20" customHeight="1">
      <c r="B7" s="26" t="s">
        <v>6</v>
      </c>
      <c r="C7" s="40"/>
      <c r="D7" s="23"/>
      <c r="E7" s="54"/>
      <c r="F7" s="54"/>
      <c r="G7" s="54"/>
      <c r="H7" s="6"/>
    </row>
    <row r="8" spans="1:8" ht="20" customHeight="1">
      <c r="B8" s="27" t="s">
        <v>7</v>
      </c>
      <c r="C8" s="40"/>
      <c r="D8" s="23" t="s">
        <v>104</v>
      </c>
      <c r="E8" s="24">
        <f ca="1">TODAY()</f>
        <v>43417</v>
      </c>
      <c r="G8" s="6"/>
      <c r="H8" s="6"/>
    </row>
    <row r="9" spans="1:8" ht="25" customHeight="1">
      <c r="B9" s="28"/>
      <c r="C9" s="7"/>
      <c r="D9" s="7"/>
      <c r="E9" s="8"/>
      <c r="F9" s="8"/>
      <c r="G9" s="8"/>
      <c r="H9" s="9"/>
    </row>
    <row r="10" spans="1:8" ht="34" customHeight="1">
      <c r="B10" s="10" t="s">
        <v>3</v>
      </c>
      <c r="C10" s="10" t="s">
        <v>0</v>
      </c>
      <c r="D10" s="10" t="s">
        <v>9</v>
      </c>
      <c r="E10" s="11" t="s">
        <v>1</v>
      </c>
      <c r="F10" s="12" t="s">
        <v>2</v>
      </c>
      <c r="G10" s="12" t="s">
        <v>103</v>
      </c>
      <c r="H10" s="13"/>
    </row>
    <row r="11" spans="1:8" ht="34" customHeight="1">
      <c r="B11" s="37"/>
      <c r="C11" s="29" t="str">
        <f>IF(ISBLANK(FactureSimple[[#This Row],[Référence]]),"",LOOKUP(FactureSimple[[#This Row],[Référence]],FactureSimple2[[Référence]:[Description]]))</f>
        <v/>
      </c>
      <c r="D11" s="37"/>
      <c r="E11" s="38"/>
      <c r="F11" s="30" t="str">
        <f>IF(ISBLANK(FactureSimple[[#This Row],[Référence]]),"",LOOKUP(FactureSimple[[#This Row],[Référence]],FactureSimple2[]))</f>
        <v/>
      </c>
      <c r="G11" s="31" t="str">
        <f>IF(ISBLANK(FactureSimple[[#This Row],[Qté]]),"",FactureSimple[[#This Row],[Qté]]*FactureSimple[[#This Row],[Prix unitaire]])</f>
        <v/>
      </c>
      <c r="H11" s="13"/>
    </row>
    <row r="12" spans="1:8" ht="34" customHeight="1">
      <c r="B12" s="37"/>
      <c r="C12" s="29" t="str">
        <f>IF(ISBLANK(FactureSimple[[#This Row],[Référence]]),"",LOOKUP(FactureSimple[[#This Row],[Référence]],FactureSimple2[[Référence]:[Description]]))</f>
        <v/>
      </c>
      <c r="D12" s="37"/>
      <c r="E12" s="38"/>
      <c r="F12" s="30" t="str">
        <f>IF(ISBLANK(FactureSimple[[#This Row],[Référence]]),"",LOOKUP(FactureSimple[[#This Row],[Référence]],FactureSimple2[]))</f>
        <v/>
      </c>
      <c r="G12" s="31" t="str">
        <f>IF(ISBLANK(FactureSimple[[#This Row],[Qté]]),"",FactureSimple[[#This Row],[Qté]]*FactureSimple[[#This Row],[Prix unitaire]])</f>
        <v/>
      </c>
      <c r="H12" s="13"/>
    </row>
    <row r="13" spans="1:8" ht="34" customHeight="1">
      <c r="B13" s="37"/>
      <c r="C13" s="29" t="str">
        <f>IF(ISBLANK(FactureSimple[[#This Row],[Référence]]),"",LOOKUP(FactureSimple[[#This Row],[Référence]],FactureSimple2[[Référence]:[Description]]))</f>
        <v/>
      </c>
      <c r="D13" s="37"/>
      <c r="E13" s="38"/>
      <c r="F13" s="30" t="str">
        <f>IF(ISBLANK(FactureSimple[[#This Row],[Référence]]),"",LOOKUP(FactureSimple[[#This Row],[Référence]],FactureSimple2[]))</f>
        <v/>
      </c>
      <c r="G13" s="31" t="str">
        <f>IF(ISBLANK(FactureSimple[[#This Row],[Qté]]),"",FactureSimple[[#This Row],[Qté]]*FactureSimple[[#This Row],[Prix unitaire]])</f>
        <v/>
      </c>
      <c r="H13" s="13"/>
    </row>
    <row r="14" spans="1:8" ht="34" customHeight="1">
      <c r="B14" s="37"/>
      <c r="C14" s="29" t="str">
        <f>IF(ISBLANK(FactureSimple[[#This Row],[Référence]]),"",LOOKUP(FactureSimple[[#This Row],[Référence]],FactureSimple2[[Référence]:[Description]]))</f>
        <v/>
      </c>
      <c r="D14" s="37"/>
      <c r="E14" s="38"/>
      <c r="F14" s="30" t="str">
        <f>IF(ISBLANK(FactureSimple[[#This Row],[Référence]]),"",LOOKUP(FactureSimple[[#This Row],[Référence]],FactureSimple2[]))</f>
        <v/>
      </c>
      <c r="G14" s="31" t="str">
        <f>IF(ISBLANK(FactureSimple[[#This Row],[Qté]]),"",FactureSimple[[#This Row],[Qté]]*FactureSimple[[#This Row],[Prix unitaire]])</f>
        <v/>
      </c>
      <c r="H14" s="13"/>
    </row>
    <row r="15" spans="1:8" ht="34" customHeight="1">
      <c r="B15" s="37"/>
      <c r="C15" s="29" t="str">
        <f>IF(ISBLANK(FactureSimple[[#This Row],[Référence]]),"",LOOKUP(FactureSimple[[#This Row],[Référence]],FactureSimple2[[Référence]:[Description]]))</f>
        <v/>
      </c>
      <c r="D15" s="37"/>
      <c r="E15" s="38"/>
      <c r="F15" s="30" t="str">
        <f>IF(ISBLANK(FactureSimple[[#This Row],[Référence]]),"",LOOKUP(FactureSimple[[#This Row],[Référence]],FactureSimple2[]))</f>
        <v/>
      </c>
      <c r="G15" s="31" t="str">
        <f>IF(ISBLANK(FactureSimple[[#This Row],[Qté]]),"",FactureSimple[[#This Row],[Qté]]*FactureSimple[[#This Row],[Prix unitaire]])</f>
        <v/>
      </c>
      <c r="H15" s="13"/>
    </row>
    <row r="16" spans="1:8" ht="34" customHeight="1">
      <c r="B16" s="37"/>
      <c r="C16" s="29" t="str">
        <f>IF(ISBLANK(FactureSimple[[#This Row],[Référence]]),"",LOOKUP(FactureSimple[[#This Row],[Référence]],FactureSimple2[[Référence]:[Description]]))</f>
        <v/>
      </c>
      <c r="D16" s="37"/>
      <c r="E16" s="38"/>
      <c r="F16" s="30" t="str">
        <f>IF(ISBLANK(FactureSimple[[#This Row],[Référence]]),"",LOOKUP(FactureSimple[[#This Row],[Référence]],FactureSimple2[]))</f>
        <v/>
      </c>
      <c r="G16" s="31" t="str">
        <f>IF(ISBLANK(FactureSimple[[#This Row],[Qté]]),"",FactureSimple[[#This Row],[Qté]]*FactureSimple[[#This Row],[Prix unitaire]])</f>
        <v/>
      </c>
      <c r="H16" s="13"/>
    </row>
    <row r="17" spans="2:8" ht="34" customHeight="1">
      <c r="B17" s="37"/>
      <c r="C17" s="29" t="str">
        <f>IF(ISBLANK(FactureSimple[[#This Row],[Référence]]),"",LOOKUP(FactureSimple[[#This Row],[Référence]],FactureSimple2[[Référence]:[Description]]))</f>
        <v/>
      </c>
      <c r="D17" s="37"/>
      <c r="E17" s="38"/>
      <c r="F17" s="30" t="str">
        <f>IF(ISBLANK(FactureSimple[[#This Row],[Référence]]),"",LOOKUP(FactureSimple[[#This Row],[Référence]],FactureSimple2[]))</f>
        <v/>
      </c>
      <c r="G17" s="31" t="str">
        <f>IF(ISBLANK(FactureSimple[[#This Row],[Qté]]),"",FactureSimple[[#This Row],[Qté]]*FactureSimple[[#This Row],[Prix unitaire]])</f>
        <v/>
      </c>
      <c r="H17" s="13"/>
    </row>
    <row r="18" spans="2:8" ht="34" customHeight="1">
      <c r="B18" s="37"/>
      <c r="C18" s="29" t="str">
        <f>IF(ISBLANK(FactureSimple[[#This Row],[Référence]]),"",LOOKUP(FactureSimple[[#This Row],[Référence]],FactureSimple2[[Référence]:[Description]]))</f>
        <v/>
      </c>
      <c r="D18" s="37"/>
      <c r="E18" s="38"/>
      <c r="F18" s="30" t="str">
        <f>IF(ISBLANK(FactureSimple[[#This Row],[Référence]]),"",LOOKUP(FactureSimple[[#This Row],[Référence]],FactureSimple2[]))</f>
        <v/>
      </c>
      <c r="G18" s="31" t="str">
        <f>IF(ISBLANK(FactureSimple[[#This Row],[Qté]]),"",FactureSimple[[#This Row],[Qté]]*FactureSimple[[#This Row],[Prix unitaire]])</f>
        <v/>
      </c>
      <c r="H18" s="13"/>
    </row>
    <row r="19" spans="2:8" ht="34" customHeight="1">
      <c r="B19" s="37"/>
      <c r="C19" s="29" t="str">
        <f>IF(ISBLANK(FactureSimple[[#This Row],[Référence]]),"",LOOKUP(FactureSimple[[#This Row],[Référence]],FactureSimple2[[Référence]:[Description]]))</f>
        <v/>
      </c>
      <c r="D19" s="37"/>
      <c r="E19" s="38"/>
      <c r="F19" s="30" t="str">
        <f>IF(ISBLANK(FactureSimple[[#This Row],[Référence]]),"",LOOKUP(FactureSimple[[#This Row],[Référence]],FactureSimple2[]))</f>
        <v/>
      </c>
      <c r="G19" s="31" t="str">
        <f>IF(ISBLANK(FactureSimple[[#This Row],[Qté]]),"",FactureSimple[[#This Row],[Qté]]*FactureSimple[[#This Row],[Prix unitaire]])</f>
        <v/>
      </c>
      <c r="H19" s="13"/>
    </row>
    <row r="20" spans="2:8" ht="34" customHeight="1">
      <c r="B20" s="37"/>
      <c r="C20" s="29" t="str">
        <f>IF(ISBLANK(FactureSimple[[#This Row],[Référence]]),"",LOOKUP(FactureSimple[[#This Row],[Référence]],FactureSimple2[[Référence]:[Description]]))</f>
        <v/>
      </c>
      <c r="D20" s="37"/>
      <c r="E20" s="38"/>
      <c r="F20" s="30" t="str">
        <f>IF(ISBLANK(FactureSimple[[#This Row],[Référence]]),"",LOOKUP(FactureSimple[[#This Row],[Référence]],FactureSimple2[]))</f>
        <v/>
      </c>
      <c r="G20" s="31" t="str">
        <f>IF(ISBLANK(FactureSimple[[#This Row],[Qté]]),"",FactureSimple[[#This Row],[Qté]]*FactureSimple[[#This Row],[Prix unitaire]])</f>
        <v/>
      </c>
      <c r="H20" s="13"/>
    </row>
    <row r="21" spans="2:8" ht="34" customHeight="1">
      <c r="B21" s="37"/>
      <c r="C21" s="29" t="str">
        <f>IF(ISBLANK(FactureSimple[[#This Row],[Référence]]),"",LOOKUP(FactureSimple[[#This Row],[Référence]],FactureSimple2[[Référence]:[Description]]))</f>
        <v/>
      </c>
      <c r="D21" s="37"/>
      <c r="E21" s="38"/>
      <c r="F21" s="30" t="str">
        <f>IF(ISBLANK(FactureSimple[[#This Row],[Référence]]),"",LOOKUP(FactureSimple[[#This Row],[Référence]],FactureSimple2[]))</f>
        <v/>
      </c>
      <c r="G21" s="31" t="str">
        <f>IF(ISBLANK(FactureSimple[[#This Row],[Qté]]),"",FactureSimple[[#This Row],[Qté]]*FactureSimple[[#This Row],[Prix unitaire]])</f>
        <v/>
      </c>
      <c r="H21" s="13"/>
    </row>
    <row r="22" spans="2:8" ht="34" customHeight="1">
      <c r="B22" s="37"/>
      <c r="C22" s="29" t="str">
        <f>IF(ISBLANK(FactureSimple[[#This Row],[Référence]]),"",LOOKUP(FactureSimple[[#This Row],[Référence]],FactureSimple2[[Référence]:[Description]]))</f>
        <v/>
      </c>
      <c r="D22" s="37"/>
      <c r="E22" s="38"/>
      <c r="F22" s="30" t="str">
        <f>IF(ISBLANK(FactureSimple[[#This Row],[Référence]]),"",LOOKUP(FactureSimple[[#This Row],[Référence]],FactureSimple2[]))</f>
        <v/>
      </c>
      <c r="G22" s="31" t="str">
        <f>IF(ISBLANK(FactureSimple[[#This Row],[Qté]]),"",FactureSimple[[#This Row],[Qté]]*FactureSimple[[#This Row],[Prix unitaire]])</f>
        <v/>
      </c>
      <c r="H22" s="13"/>
    </row>
    <row r="23" spans="2:8" ht="34" customHeight="1">
      <c r="B23" s="32"/>
      <c r="C23" s="32"/>
      <c r="D23" s="32"/>
      <c r="E23" s="33"/>
      <c r="F23" s="34" t="s">
        <v>102</v>
      </c>
      <c r="G23" s="35">
        <f>SUM(FactureSimple[Total])</f>
        <v>0</v>
      </c>
      <c r="H23" s="13"/>
    </row>
    <row r="24" spans="2:8" ht="34" customHeight="1">
      <c r="B24" s="32"/>
      <c r="C24" s="32"/>
      <c r="D24" s="32"/>
      <c r="E24" s="33"/>
      <c r="F24" s="34"/>
      <c r="G24" s="34"/>
      <c r="H24" s="13"/>
    </row>
    <row r="25" spans="2:8" ht="34" customHeight="1">
      <c r="F25" s="32"/>
      <c r="G25" s="32"/>
    </row>
    <row r="26" spans="2:8" ht="34" customHeight="1">
      <c r="B26" s="57" t="s">
        <v>119</v>
      </c>
      <c r="C26" s="58"/>
      <c r="D26" s="45"/>
      <c r="E26" s="46"/>
      <c r="F26" s="32"/>
      <c r="G26" s="32"/>
    </row>
    <row r="27" spans="2:8" ht="34" customHeight="1">
      <c r="B27" s="62"/>
      <c r="C27" s="52"/>
      <c r="D27" s="52"/>
      <c r="E27" s="63"/>
      <c r="F27" s="32"/>
      <c r="G27" s="32"/>
    </row>
    <row r="28" spans="2:8" ht="34" customHeight="1">
      <c r="B28" s="64"/>
      <c r="C28" s="65"/>
      <c r="D28" s="65"/>
      <c r="E28" s="66"/>
      <c r="F28" s="32"/>
      <c r="G28" s="32"/>
    </row>
    <row r="29" spans="2:8" ht="34" customHeight="1">
      <c r="B29" s="55" t="s">
        <v>106</v>
      </c>
      <c r="C29" s="56"/>
      <c r="D29" s="56"/>
      <c r="E29" s="56"/>
      <c r="F29" s="32"/>
      <c r="G29" s="32"/>
    </row>
    <row r="30" spans="2:8" ht="34" customHeight="1">
      <c r="B30" s="41"/>
      <c r="C30" s="42"/>
      <c r="D30" s="42"/>
      <c r="E30" s="42"/>
      <c r="F30" s="32"/>
      <c r="G30" s="32"/>
    </row>
    <row r="31" spans="2:8" ht="34" customHeight="1">
      <c r="B31" s="36"/>
      <c r="C31" s="32"/>
      <c r="D31" s="32"/>
      <c r="E31" s="32"/>
      <c r="F31" s="32"/>
      <c r="G31" s="32"/>
    </row>
    <row r="32" spans="2:8" ht="45" customHeight="1">
      <c r="B32" s="50" t="s">
        <v>120</v>
      </c>
      <c r="C32" s="51"/>
      <c r="D32" s="51"/>
      <c r="E32" s="51"/>
      <c r="F32" s="52"/>
      <c r="G32" s="52"/>
    </row>
    <row r="33" spans="2:7" ht="61" customHeight="1">
      <c r="B33" s="50" t="s">
        <v>105</v>
      </c>
      <c r="C33" s="51"/>
      <c r="D33" s="51"/>
      <c r="E33" s="51"/>
      <c r="F33" s="52"/>
      <c r="G33" s="52"/>
    </row>
  </sheetData>
  <sheetProtection algorithmName="SHA-512" hashValue="DJDsCyqX1w30h3fpDB3mbZ5LJx2wwvEdHhxGo2EgynnDpiT3k8j6dUI01RSOabdHQTaVOyDFDjfQ4RVgahCRaA==" saltValue="XB7cj4Ye4Fc4zQp4kczJkA==" spinCount="100000" sheet="1" objects="1" scenarios="1" selectLockedCells="1"/>
  <dataConsolidate/>
  <mergeCells count="8">
    <mergeCell ref="A1:G2"/>
    <mergeCell ref="B32:G32"/>
    <mergeCell ref="B33:G33"/>
    <mergeCell ref="E6:G7"/>
    <mergeCell ref="B29:E29"/>
    <mergeCell ref="B26:C26"/>
    <mergeCell ref="A3:G3"/>
    <mergeCell ref="B27:E28"/>
  </mergeCells>
  <phoneticPr fontId="1" type="noConversion"/>
  <conditionalFormatting sqref="G11:G23">
    <cfRule type="expression" dxfId="1" priority="1">
      <formula>MOD(ROW(),2)=1</formula>
    </cfRule>
  </conditionalFormatting>
  <conditionalFormatting sqref="G11:G23">
    <cfRule type="expression" dxfId="0" priority="2">
      <formula>MOD(ROW(),2)=0</formula>
    </cfRule>
  </conditionalFormatting>
  <dataValidations xWindow="760" yWindow="637" count="12">
    <dataValidation allowBlank="1" showInputMessage="1" showErrorMessage="1" prompt="Le sous-total est calculé automatiquement dans cette cellule" sqref="G23:G24" xr:uid="{00000000-0002-0000-0000-000005000000}"/>
    <dataValidation allowBlank="1" showInputMessage="1" showErrorMessage="1" prompt="Entrez le prix dans cette colonne sous ce titre" sqref="G10" xr:uid="{00000000-0002-0000-0000-000006000000}"/>
    <dataValidation allowBlank="1" showInputMessage="1" showErrorMessage="1" prompt="Entrez le prix unitaire dans cette colonne sous ce titre" sqref="F10" xr:uid="{00000000-0002-0000-0000-000008000000}"/>
    <dataValidation allowBlank="1" showInputMessage="1" showErrorMessage="1" prompt="Entrez la quantité dans cette colonne sous ce titre" sqref="E10" xr:uid="{00000000-0002-0000-0000-000009000000}"/>
    <dataValidation allowBlank="1" showInputMessage="1" showErrorMessage="1" prompt="Entrez une description dans cette colonne sous ce titre" sqref="C10:D10" xr:uid="{00000000-0002-0000-0000-00000A000000}"/>
    <dataValidation allowBlank="1" showInputMessage="1" showErrorMessage="1" prompt="Entrez la référence de l’article dans cette colonne sous ce titre" sqref="B10" xr:uid="{00000000-0002-0000-0000-00000B000000}"/>
    <dataValidation allowBlank="1" showInputMessage="1" showErrorMessage="1" prompt="Entrez l’objet de la facture dans la cellule située à droite" sqref="B9" xr:uid="{00000000-0002-0000-0000-00001F000000}"/>
    <dataValidation allowBlank="1" showInputMessage="1" showErrorMessage="1" prompt="Entrez l’objet de la facture dans cette cellule" sqref="C9:D9" xr:uid="{00000000-0002-0000-0000-000020000000}"/>
    <dataValidation allowBlank="1" showInputMessage="1" showErrorMessage="1" prompt="Entrez le numéro de télécopie dans cette cellule" sqref="B7" xr:uid="{00000000-0002-0000-0000-000014000000}"/>
    <dataValidation allowBlank="1" showInputMessage="1" showErrorMessage="1" prompt="Entrez le numéro de téléphone dans cette cellule" sqref="B6" xr:uid="{00000000-0002-0000-0000-000015000000}"/>
    <dataValidation allowBlank="1" showInputMessage="1" showErrorMessage="1" prompt="Entrez l’adresse de courrier dans cette cellule" sqref="B8" xr:uid="{00000000-0002-0000-0000-00001A000000}"/>
    <dataValidation allowBlank="1" showInputMessage="1" showErrorMessage="1" prompt="Entrez l’adresse de la société dans cette cellule" sqref="A1" xr:uid="{00000000-0002-0000-0000-000019000000}"/>
  </dataValidations>
  <printOptions horizontalCentered="1"/>
  <pageMargins left="0.70866141732283505" right="0.70866141732283505" top="0.98425196850393704" bottom="0.98425196850393704" header="0.31496062992126" footer="0.31496062992126"/>
  <pageSetup paperSize="9" scale="71" fitToHeight="0" orientation="portrait" horizontalDpi="300" verticalDpi="300" r:id="rId1"/>
  <headerFooter differentFirst="1" alignWithMargins="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760" yWindow="637" count="2">
        <x14:dataValidation type="list" allowBlank="1" showInputMessage="1" showErrorMessage="1" xr:uid="{CE173E54-2DC9-F741-BAE0-73823C665F00}">
          <x14:formula1>
            <xm:f>Données!$B$7:$B$53</xm:f>
          </x14:formula1>
          <xm:sqref>B11:B22</xm:sqref>
        </x14:dataValidation>
        <x14:dataValidation type="list" allowBlank="1" showInputMessage="1" showErrorMessage="1" xr:uid="{17FC116A-0B83-0641-8BDA-93BC84800790}">
          <x14:formula1>
            <xm:f>Données!$F$7:$F$26</xm:f>
          </x14:formula1>
          <xm:sqref>D11:D22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8FC97-AF5F-9F46-B870-125CD447F06A}">
  <sheetPr>
    <tabColor theme="4" tint="-0.499984740745262"/>
    <pageSetUpPr autoPageBreaks="0" fitToPage="1"/>
  </sheetPr>
  <dimension ref="B1:J53"/>
  <sheetViews>
    <sheetView showGridLines="0" topLeftCell="A43" zoomScaleNormal="100" workbookViewId="0">
      <selection activeCell="C14" sqref="C14"/>
    </sheetView>
  </sheetViews>
  <sheetFormatPr baseColWidth="10" defaultColWidth="9" defaultRowHeight="34" customHeight="1"/>
  <cols>
    <col min="1" max="1" width="2.6640625" style="5" customWidth="1"/>
    <col min="2" max="2" width="10.5" style="5" bestFit="1" customWidth="1"/>
    <col min="3" max="3" width="38.1640625" style="5" customWidth="1"/>
    <col min="4" max="4" width="13.33203125" style="5" bestFit="1" customWidth="1"/>
    <col min="5" max="5" width="2.6640625" style="5" customWidth="1"/>
    <col min="6" max="7" width="14.1640625" style="5" bestFit="1" customWidth="1"/>
    <col min="8" max="16384" width="9" style="5"/>
  </cols>
  <sheetData>
    <row r="1" spans="2:9" s="2" customFormat="1" ht="30" customHeight="1">
      <c r="B1" s="61"/>
      <c r="C1" s="61"/>
      <c r="D1" s="50"/>
      <c r="E1" s="3"/>
    </row>
    <row r="2" spans="2:9" s="2" customFormat="1" ht="30" customHeight="1">
      <c r="B2" s="50"/>
      <c r="C2" s="50"/>
      <c r="D2" s="50"/>
      <c r="E2" s="3"/>
    </row>
    <row r="3" spans="2:9" s="2" customFormat="1" ht="30" customHeight="1">
      <c r="B3" s="50"/>
      <c r="C3" s="50"/>
      <c r="D3" s="50"/>
      <c r="E3" s="3"/>
    </row>
    <row r="4" spans="2:9" s="2" customFormat="1" ht="30" customHeight="1">
      <c r="B4" s="50"/>
      <c r="C4" s="50"/>
      <c r="D4" s="50"/>
      <c r="E4" s="3"/>
    </row>
    <row r="5" spans="2:9" s="2" customFormat="1" ht="30" customHeight="1">
      <c r="B5" s="18"/>
      <c r="C5" s="18"/>
      <c r="D5" s="18"/>
      <c r="E5" s="3"/>
    </row>
    <row r="6" spans="2:9" ht="34" customHeight="1">
      <c r="B6" s="10" t="s">
        <v>3</v>
      </c>
      <c r="C6" s="10" t="s">
        <v>0</v>
      </c>
      <c r="D6" s="12" t="s">
        <v>2</v>
      </c>
      <c r="E6" s="13"/>
      <c r="F6" s="19" t="s">
        <v>123</v>
      </c>
      <c r="G6" s="19" t="s">
        <v>124</v>
      </c>
    </row>
    <row r="7" spans="2:9" ht="34" customHeight="1">
      <c r="B7" s="14" t="s">
        <v>11</v>
      </c>
      <c r="C7" s="14" t="s">
        <v>10</v>
      </c>
      <c r="D7" s="17">
        <v>400</v>
      </c>
      <c r="E7" s="13"/>
      <c r="F7" s="15" t="s">
        <v>85</v>
      </c>
      <c r="G7" s="15" t="s">
        <v>125</v>
      </c>
    </row>
    <row r="8" spans="2:9" ht="34" customHeight="1">
      <c r="B8" s="14" t="s">
        <v>12</v>
      </c>
      <c r="C8" s="14" t="s">
        <v>13</v>
      </c>
      <c r="D8" s="17">
        <v>400</v>
      </c>
      <c r="E8" s="13"/>
      <c r="F8" s="16" t="s">
        <v>86</v>
      </c>
      <c r="G8" s="16" t="s">
        <v>126</v>
      </c>
    </row>
    <row r="9" spans="2:9" ht="34" customHeight="1">
      <c r="B9" s="14" t="s">
        <v>14</v>
      </c>
      <c r="C9" s="14" t="s">
        <v>15</v>
      </c>
      <c r="D9" s="17">
        <v>400</v>
      </c>
      <c r="E9" s="13"/>
      <c r="F9" s="15" t="s">
        <v>87</v>
      </c>
      <c r="G9" s="15" t="s">
        <v>127</v>
      </c>
    </row>
    <row r="10" spans="2:9" ht="34" customHeight="1">
      <c r="B10" s="14" t="s">
        <v>16</v>
      </c>
      <c r="C10" s="14" t="s">
        <v>20</v>
      </c>
      <c r="D10" s="17">
        <v>400</v>
      </c>
      <c r="E10" s="13"/>
      <c r="F10" s="16" t="s">
        <v>88</v>
      </c>
      <c r="G10" s="16" t="s">
        <v>128</v>
      </c>
    </row>
    <row r="11" spans="2:9" ht="34" customHeight="1">
      <c r="B11" s="14" t="s">
        <v>17</v>
      </c>
      <c r="C11" s="14" t="s">
        <v>136</v>
      </c>
      <c r="D11" s="17">
        <v>400</v>
      </c>
      <c r="E11" s="13"/>
      <c r="F11" s="15" t="s">
        <v>89</v>
      </c>
      <c r="G11" s="15" t="s">
        <v>129</v>
      </c>
    </row>
    <row r="12" spans="2:9" ht="34" customHeight="1">
      <c r="B12" s="14" t="s">
        <v>18</v>
      </c>
      <c r="C12" s="14" t="s">
        <v>137</v>
      </c>
      <c r="D12" s="17">
        <v>400</v>
      </c>
      <c r="E12" s="13"/>
      <c r="F12" s="16" t="s">
        <v>92</v>
      </c>
      <c r="G12" s="16" t="s">
        <v>130</v>
      </c>
    </row>
    <row r="13" spans="2:9" ht="34" customHeight="1">
      <c r="B13" s="14" t="s">
        <v>19</v>
      </c>
      <c r="C13" s="14" t="s">
        <v>21</v>
      </c>
      <c r="D13" s="17">
        <v>400</v>
      </c>
      <c r="E13" s="13"/>
      <c r="F13" s="15" t="s">
        <v>90</v>
      </c>
      <c r="G13" s="15" t="s">
        <v>131</v>
      </c>
    </row>
    <row r="14" spans="2:9" ht="34" customHeight="1">
      <c r="B14" s="14" t="s">
        <v>138</v>
      </c>
      <c r="C14" s="14" t="s">
        <v>22</v>
      </c>
      <c r="D14" s="17">
        <v>400</v>
      </c>
      <c r="E14" s="13"/>
      <c r="F14" s="16" t="s">
        <v>91</v>
      </c>
      <c r="G14" s="16" t="s">
        <v>132</v>
      </c>
    </row>
    <row r="15" spans="2:9" ht="34" customHeight="1">
      <c r="B15" s="14" t="s">
        <v>23</v>
      </c>
      <c r="C15" s="14" t="s">
        <v>24</v>
      </c>
      <c r="D15" s="17">
        <v>400</v>
      </c>
      <c r="E15" s="13"/>
      <c r="F15" s="15" t="s">
        <v>93</v>
      </c>
      <c r="G15" s="15" t="s">
        <v>133</v>
      </c>
    </row>
    <row r="16" spans="2:9" ht="34" customHeight="1">
      <c r="B16" s="14" t="s">
        <v>26</v>
      </c>
      <c r="C16" s="14" t="s">
        <v>25</v>
      </c>
      <c r="D16" s="17">
        <v>400</v>
      </c>
      <c r="E16" s="13"/>
      <c r="F16" s="16" t="s">
        <v>94</v>
      </c>
      <c r="G16" s="16" t="s">
        <v>134</v>
      </c>
      <c r="I16" s="14"/>
    </row>
    <row r="17" spans="2:10" ht="34" customHeight="1">
      <c r="B17" s="14" t="s">
        <v>121</v>
      </c>
      <c r="C17" s="14" t="s">
        <v>122</v>
      </c>
      <c r="D17" s="17">
        <v>750</v>
      </c>
      <c r="E17" s="13"/>
      <c r="F17" s="15" t="s">
        <v>95</v>
      </c>
    </row>
    <row r="18" spans="2:10" ht="34" customHeight="1">
      <c r="B18" s="14" t="s">
        <v>27</v>
      </c>
      <c r="C18" s="14" t="s">
        <v>28</v>
      </c>
      <c r="D18" s="17">
        <v>550</v>
      </c>
      <c r="E18" s="13"/>
      <c r="F18" s="16" t="s">
        <v>96</v>
      </c>
    </row>
    <row r="19" spans="2:10" ht="34" customHeight="1">
      <c r="B19" s="14" t="s">
        <v>29</v>
      </c>
      <c r="C19" s="14" t="s">
        <v>33</v>
      </c>
      <c r="D19" s="17">
        <v>550</v>
      </c>
      <c r="E19" s="13"/>
      <c r="F19" s="15" t="s">
        <v>97</v>
      </c>
    </row>
    <row r="20" spans="2:10" ht="34" customHeight="1">
      <c r="B20" s="14" t="s">
        <v>30</v>
      </c>
      <c r="C20" s="14" t="s">
        <v>34</v>
      </c>
      <c r="D20" s="17">
        <v>550</v>
      </c>
      <c r="E20" s="13"/>
      <c r="F20" s="44" t="s">
        <v>98</v>
      </c>
      <c r="J20" s="43"/>
    </row>
    <row r="21" spans="2:10" ht="34" customHeight="1">
      <c r="B21" s="14" t="s">
        <v>31</v>
      </c>
      <c r="C21" s="14" t="s">
        <v>35</v>
      </c>
      <c r="D21" s="17">
        <v>550</v>
      </c>
      <c r="E21" s="13"/>
      <c r="F21" s="15" t="s">
        <v>99</v>
      </c>
      <c r="J21" s="43"/>
    </row>
    <row r="22" spans="2:10" ht="34" customHeight="1">
      <c r="B22" s="14" t="s">
        <v>32</v>
      </c>
      <c r="C22" s="14" t="s">
        <v>36</v>
      </c>
      <c r="D22" s="17">
        <v>550</v>
      </c>
      <c r="J22" s="43"/>
    </row>
    <row r="23" spans="2:10" ht="34" customHeight="1">
      <c r="B23" s="14" t="s">
        <v>113</v>
      </c>
      <c r="C23" s="14" t="s">
        <v>116</v>
      </c>
      <c r="D23" s="17">
        <v>600</v>
      </c>
      <c r="J23" s="43"/>
    </row>
    <row r="24" spans="2:10" ht="34" customHeight="1">
      <c r="B24" s="14" t="s">
        <v>114</v>
      </c>
      <c r="C24" s="14" t="s">
        <v>117</v>
      </c>
      <c r="D24" s="17">
        <v>600</v>
      </c>
      <c r="F24" s="43"/>
      <c r="G24" s="43"/>
      <c r="J24" s="43"/>
    </row>
    <row r="25" spans="2:10" ht="34" customHeight="1">
      <c r="B25" s="14" t="s">
        <v>115</v>
      </c>
      <c r="C25" s="14" t="s">
        <v>118</v>
      </c>
      <c r="D25" s="17">
        <v>600</v>
      </c>
      <c r="F25" s="43"/>
      <c r="G25" s="43"/>
      <c r="J25" s="14"/>
    </row>
    <row r="26" spans="2:10" ht="34" customHeight="1">
      <c r="B26" s="5" t="s">
        <v>37</v>
      </c>
      <c r="C26" s="5" t="s">
        <v>43</v>
      </c>
      <c r="D26" s="20">
        <v>700</v>
      </c>
      <c r="F26" s="43"/>
      <c r="G26" s="43"/>
      <c r="J26" s="14"/>
    </row>
    <row r="27" spans="2:10" ht="34" customHeight="1">
      <c r="B27" s="5" t="s">
        <v>38</v>
      </c>
      <c r="C27" s="5" t="s">
        <v>44</v>
      </c>
      <c r="D27" s="20">
        <v>700</v>
      </c>
      <c r="J27" s="14"/>
    </row>
    <row r="28" spans="2:10" ht="34" customHeight="1">
      <c r="B28" s="5" t="s">
        <v>39</v>
      </c>
      <c r="C28" s="5" t="s">
        <v>45</v>
      </c>
      <c r="D28" s="20">
        <v>700</v>
      </c>
      <c r="J28" s="14"/>
    </row>
    <row r="29" spans="2:10" ht="34" customHeight="1">
      <c r="B29" s="5" t="s">
        <v>40</v>
      </c>
      <c r="C29" s="5" t="s">
        <v>46</v>
      </c>
      <c r="D29" s="20">
        <v>700</v>
      </c>
    </row>
    <row r="30" spans="2:10" ht="34" customHeight="1">
      <c r="B30" s="5" t="s">
        <v>41</v>
      </c>
      <c r="C30" s="5" t="s">
        <v>47</v>
      </c>
      <c r="D30" s="20">
        <v>700</v>
      </c>
    </row>
    <row r="31" spans="2:10" ht="34" customHeight="1">
      <c r="B31" s="5" t="s">
        <v>42</v>
      </c>
      <c r="C31" s="5" t="s">
        <v>48</v>
      </c>
      <c r="D31" s="20">
        <v>700</v>
      </c>
    </row>
    <row r="32" spans="2:10" ht="34" customHeight="1">
      <c r="B32" s="5" t="s">
        <v>49</v>
      </c>
      <c r="C32" s="5" t="s">
        <v>50</v>
      </c>
      <c r="D32" s="20">
        <v>850</v>
      </c>
    </row>
    <row r="33" spans="2:4" ht="34" customHeight="1">
      <c r="B33" s="5" t="s">
        <v>51</v>
      </c>
      <c r="C33" s="5" t="s">
        <v>57</v>
      </c>
      <c r="D33" s="20">
        <v>850</v>
      </c>
    </row>
    <row r="34" spans="2:4" ht="34" customHeight="1">
      <c r="B34" s="5" t="s">
        <v>52</v>
      </c>
      <c r="C34" s="5" t="s">
        <v>58</v>
      </c>
      <c r="D34" s="20">
        <v>850</v>
      </c>
    </row>
    <row r="35" spans="2:4" ht="34" customHeight="1">
      <c r="B35" s="5" t="s">
        <v>53</v>
      </c>
      <c r="C35" s="5" t="s">
        <v>59</v>
      </c>
      <c r="D35" s="20">
        <v>850</v>
      </c>
    </row>
    <row r="36" spans="2:4" ht="34" customHeight="1">
      <c r="B36" s="5" t="s">
        <v>54</v>
      </c>
      <c r="C36" s="5" t="s">
        <v>60</v>
      </c>
      <c r="D36" s="20">
        <v>850</v>
      </c>
    </row>
    <row r="37" spans="2:4" ht="34" customHeight="1">
      <c r="B37" s="5" t="s">
        <v>55</v>
      </c>
      <c r="C37" s="5" t="s">
        <v>101</v>
      </c>
      <c r="D37" s="20">
        <v>850</v>
      </c>
    </row>
    <row r="38" spans="2:4" ht="34" customHeight="1">
      <c r="B38" s="5" t="s">
        <v>56</v>
      </c>
      <c r="C38" s="5" t="s">
        <v>100</v>
      </c>
      <c r="D38" s="20">
        <v>850</v>
      </c>
    </row>
    <row r="39" spans="2:4" ht="34" customHeight="1">
      <c r="B39" s="5" t="s">
        <v>61</v>
      </c>
      <c r="C39" s="5" t="s">
        <v>65</v>
      </c>
      <c r="D39" s="21">
        <v>650</v>
      </c>
    </row>
    <row r="40" spans="2:4" ht="34" customHeight="1">
      <c r="B40" s="5" t="s">
        <v>62</v>
      </c>
      <c r="C40" s="5" t="s">
        <v>66</v>
      </c>
      <c r="D40" s="20">
        <v>650</v>
      </c>
    </row>
    <row r="41" spans="2:4" ht="34" customHeight="1">
      <c r="B41" s="5" t="s">
        <v>63</v>
      </c>
      <c r="C41" s="5" t="s">
        <v>67</v>
      </c>
      <c r="D41" s="21">
        <v>650</v>
      </c>
    </row>
    <row r="42" spans="2:4" ht="34" customHeight="1">
      <c r="B42" s="5" t="s">
        <v>64</v>
      </c>
      <c r="C42" s="5" t="s">
        <v>68</v>
      </c>
      <c r="D42" s="20">
        <v>650</v>
      </c>
    </row>
    <row r="43" spans="2:4" ht="34" customHeight="1">
      <c r="B43" s="5" t="s">
        <v>69</v>
      </c>
      <c r="C43" s="5" t="s">
        <v>74</v>
      </c>
      <c r="D43" s="21">
        <v>450</v>
      </c>
    </row>
    <row r="44" spans="2:4" ht="34" customHeight="1">
      <c r="B44" s="5" t="s">
        <v>75</v>
      </c>
      <c r="C44" s="5" t="s">
        <v>76</v>
      </c>
      <c r="D44" s="20">
        <v>450</v>
      </c>
    </row>
    <row r="45" spans="2:4" ht="34" customHeight="1">
      <c r="B45" s="5" t="s">
        <v>70</v>
      </c>
      <c r="C45" s="5" t="s">
        <v>79</v>
      </c>
      <c r="D45" s="20">
        <v>450</v>
      </c>
    </row>
    <row r="46" spans="2:4" ht="34" customHeight="1">
      <c r="B46" s="5" t="s">
        <v>77</v>
      </c>
      <c r="C46" s="5" t="s">
        <v>80</v>
      </c>
      <c r="D46" s="20">
        <v>450</v>
      </c>
    </row>
    <row r="47" spans="2:4" ht="34" customHeight="1">
      <c r="B47" s="5" t="s">
        <v>71</v>
      </c>
      <c r="C47" s="5" t="s">
        <v>81</v>
      </c>
      <c r="D47" s="20">
        <v>450</v>
      </c>
    </row>
    <row r="48" spans="2:4" ht="34" customHeight="1">
      <c r="B48" s="5" t="s">
        <v>78</v>
      </c>
      <c r="C48" s="5" t="s">
        <v>82</v>
      </c>
      <c r="D48" s="20">
        <v>450</v>
      </c>
    </row>
    <row r="49" spans="2:4" ht="34" customHeight="1">
      <c r="B49" s="5" t="s">
        <v>72</v>
      </c>
      <c r="C49" s="5" t="s">
        <v>83</v>
      </c>
      <c r="D49" s="20">
        <v>450</v>
      </c>
    </row>
    <row r="50" spans="2:4" ht="34" customHeight="1">
      <c r="B50" s="5" t="s">
        <v>73</v>
      </c>
      <c r="C50" s="5" t="s">
        <v>84</v>
      </c>
      <c r="D50" s="20">
        <v>450</v>
      </c>
    </row>
    <row r="51" spans="2:4" ht="34" customHeight="1">
      <c r="B51" s="5" t="s">
        <v>107</v>
      </c>
      <c r="C51" s="5" t="s">
        <v>110</v>
      </c>
      <c r="D51" s="21">
        <v>450</v>
      </c>
    </row>
    <row r="52" spans="2:4" ht="34" customHeight="1">
      <c r="B52" s="5" t="s">
        <v>108</v>
      </c>
      <c r="C52" s="5" t="s">
        <v>111</v>
      </c>
      <c r="D52" s="21">
        <v>450</v>
      </c>
    </row>
    <row r="53" spans="2:4" ht="34" customHeight="1">
      <c r="B53" s="5" t="s">
        <v>109</v>
      </c>
      <c r="C53" s="5" t="s">
        <v>112</v>
      </c>
      <c r="D53" s="21">
        <v>450</v>
      </c>
    </row>
  </sheetData>
  <sheetProtection selectLockedCells="1" selectUnlockedCells="1"/>
  <mergeCells count="1">
    <mergeCell ref="B1:D4"/>
  </mergeCells>
  <dataValidations count="4">
    <dataValidation allowBlank="1" showInputMessage="1" showErrorMessage="1" prompt="Entrez l’adresse de la société dans cette cellule" sqref="B1:C1" xr:uid="{185AA77A-8B3A-D54F-9558-5B076321651C}"/>
    <dataValidation allowBlank="1" showInputMessage="1" showErrorMessage="1" prompt="Entrez la référence de l’article dans cette colonne sous ce titre" sqref="B6" xr:uid="{12483646-0355-8245-B1DC-E4BCF99E42B3}"/>
    <dataValidation allowBlank="1" showInputMessage="1" showErrorMessage="1" prompt="Entrez une description dans cette colonne sous ce titre" sqref="C6" xr:uid="{B8CB59CA-C5F8-494E-BC3C-3C3959D7B82B}"/>
    <dataValidation allowBlank="1" showInputMessage="1" showErrorMessage="1" prompt="Entrez le prix unitaire dans cette colonne sous ce titre" sqref="D6" xr:uid="{A76C6C99-FB81-6446-B289-81E36D5ECA68}"/>
  </dataValidations>
  <printOptions horizontalCentered="1"/>
  <pageMargins left="0.70866141732283472" right="0.70866141732283472" top="0.98425196850393704" bottom="0.98425196850393704" header="0.31496062992125984" footer="0.31496062992125984"/>
  <pageSetup paperSize="9" fitToHeight="0" orientation="portrait" horizontalDpi="300" verticalDpi="300" r:id="rId1"/>
  <headerFooter differentFirst="1" alignWithMargins="0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Bon de commande</vt:lpstr>
      <vt:lpstr>Données</vt:lpstr>
      <vt:lpstr>'Bon de commande'!Impression_des_titres</vt:lpstr>
      <vt:lpstr>Données!Impression_des_titres</vt:lpstr>
      <vt:lpstr>Données!TitreColonne1</vt:lpstr>
      <vt:lpstr>TitreColonne1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Utilisateur Microsoft Office</dc:creator>
  <cp:lastModifiedBy>Utilisateur Microsoft Office</cp:lastModifiedBy>
  <cp:lastPrinted>2018-11-10T10:37:57Z</cp:lastPrinted>
  <dcterms:created xsi:type="dcterms:W3CDTF">2016-12-27T07:00:21Z</dcterms:created>
  <dcterms:modified xsi:type="dcterms:W3CDTF">2018-11-13T09:06:06Z</dcterms:modified>
</cp:coreProperties>
</file>